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2.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drawings/drawing3.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3.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4.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5.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6.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7.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8.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9.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20.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1.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2.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3.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4.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5.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6.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7.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8.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9.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30.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1.xml" ContentType="application/vnd.openxmlformats-officedocument.themeOverride+xml"/>
  <Override PartName="/xl/drawings/drawing4.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2.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3.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4.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5.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6.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7.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8.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9.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40.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4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4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4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7.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8.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49.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50.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51.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52.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53.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54.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55.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56.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57.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8.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9.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60.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61.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62.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63.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64.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65.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66.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67.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8.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9.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70.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71.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72.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73.xml" ContentType="application/vnd.openxmlformats-officedocument.themeOverride+xml"/>
  <Override PartName="/xl/drawings/drawing5.xml" ContentType="application/vnd.openxmlformats-officedocument.drawing+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74.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75.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76.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77.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78.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79.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80.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81.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82.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83.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84.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85.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86.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87.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88.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89.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90.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91.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92.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93.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94.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95.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96.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97.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98.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99.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200.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201.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202.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203.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204.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205.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206.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207.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208.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209.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210.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211.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212.xml" ContentType="application/vnd.openxmlformats-officedocument.themeOverrid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213.xml" ContentType="application/vnd.openxmlformats-officedocument.themeOverrid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214.xml" ContentType="application/vnd.openxmlformats-officedocument.themeOverrid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215.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216.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217.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218.xml" ContentType="application/vnd.openxmlformats-officedocument.themeOverride+xml"/>
  <Override PartName="/xl/drawings/drawing6.xml" ContentType="application/vnd.openxmlformats-officedocument.drawing+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219.xml" ContentType="application/vnd.openxmlformats-officedocument.themeOverrid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theme/themeOverride220.xml" ContentType="application/vnd.openxmlformats-officedocument.themeOverrid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theme/themeOverride221.xml" ContentType="application/vnd.openxmlformats-officedocument.themeOverrid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222.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223.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theme/themeOverride224.xml" ContentType="application/vnd.openxmlformats-officedocument.themeOverrid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225.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226.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theme/themeOverride227.xml" ContentType="application/vnd.openxmlformats-officedocument.themeOverrid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theme/themeOverride228.xml" ContentType="application/vnd.openxmlformats-officedocument.themeOverrid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theme/themeOverride229.xml" ContentType="application/vnd.openxmlformats-officedocument.themeOverrid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theme/themeOverride230.xml" ContentType="application/vnd.openxmlformats-officedocument.themeOverrid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theme/themeOverride231.xml" ContentType="application/vnd.openxmlformats-officedocument.themeOverrid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theme/themeOverride232.xml" ContentType="application/vnd.openxmlformats-officedocument.themeOverrid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theme/themeOverride233.xml" ContentType="application/vnd.openxmlformats-officedocument.themeOverrid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theme/themeOverride234.xml" ContentType="application/vnd.openxmlformats-officedocument.themeOverrid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theme/themeOverride235.xml" ContentType="application/vnd.openxmlformats-officedocument.themeOverrid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theme/themeOverride236.xml" ContentType="application/vnd.openxmlformats-officedocument.themeOverrid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theme/themeOverride237.xml" ContentType="application/vnd.openxmlformats-officedocument.themeOverrid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theme/themeOverride238.xml" ContentType="application/vnd.openxmlformats-officedocument.themeOverrid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theme/themeOverride239.xml" ContentType="application/vnd.openxmlformats-officedocument.themeOverrid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theme/themeOverride240.xml" ContentType="application/vnd.openxmlformats-officedocument.themeOverrid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theme/themeOverride241.xml" ContentType="application/vnd.openxmlformats-officedocument.themeOverrid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theme/themeOverride242.xml" ContentType="application/vnd.openxmlformats-officedocument.themeOverrid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theme/themeOverride243.xml" ContentType="application/vnd.openxmlformats-officedocument.themeOverrid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theme/themeOverride244.xml" ContentType="application/vnd.openxmlformats-officedocument.themeOverrid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theme/themeOverride245.xml" ContentType="application/vnd.openxmlformats-officedocument.themeOverrid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theme/themeOverride246.xml" ContentType="application/vnd.openxmlformats-officedocument.themeOverrid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247.xml" ContentType="application/vnd.openxmlformats-officedocument.themeOverrid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248.xml" ContentType="application/vnd.openxmlformats-officedocument.themeOverrid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249.xml" ContentType="application/vnd.openxmlformats-officedocument.themeOverrid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250.xml" ContentType="application/vnd.openxmlformats-officedocument.themeOverrid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251.xml" ContentType="application/vnd.openxmlformats-officedocument.themeOverrid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252.xml" ContentType="application/vnd.openxmlformats-officedocument.themeOverrid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253.xml" ContentType="application/vnd.openxmlformats-officedocument.themeOverrid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254.xml" ContentType="application/vnd.openxmlformats-officedocument.themeOverrid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255.xml" ContentType="application/vnd.openxmlformats-officedocument.themeOverrid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256.xml" ContentType="application/vnd.openxmlformats-officedocument.themeOverrid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257.xml" ContentType="application/vnd.openxmlformats-officedocument.themeOverrid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258.xml" ContentType="application/vnd.openxmlformats-officedocument.themeOverrid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theme/themeOverride259.xml" ContentType="application/vnd.openxmlformats-officedocument.themeOverrid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260.xml" ContentType="application/vnd.openxmlformats-officedocument.themeOverrid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26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shin-hirano\Desktop\第３回学生調査報道発表用　EXCEL等資料\"/>
    </mc:Choice>
  </mc:AlternateContent>
  <xr:revisionPtr revIDLastSave="0" documentId="13_ncr:1_{29F85CD5-7AFA-4894-AB4E-2F53BB799C08}" xr6:coauthVersionLast="47" xr6:coauthVersionMax="47" xr10:uidLastSave="{00000000-0000-0000-0000-000000000000}"/>
  <bookViews>
    <workbookView xWindow="-108" yWindow="-108" windowWidth="23256" windowHeight="12576" firstSheet="3" activeTab="5" xr2:uid="{00000000-000D-0000-FFFF-FFFF00000000}"/>
  </bookViews>
  <sheets>
    <sheet name="（01）【全体（大学）】" sheetId="2" r:id="rId1"/>
    <sheet name="（02）【設置者別（大学）】" sheetId="3" r:id="rId2"/>
    <sheet name="（03）【学部規模別（大学）】" sheetId="4" r:id="rId3"/>
    <sheet name="（04）【学部分野別（大学_基準合致学部）】" sheetId="5" r:id="rId4"/>
    <sheet name="（05）【学年別（大学）】" sheetId="6" r:id="rId5"/>
    <sheet name="（06）【設置者別＋学部規模別（大学）】" sheetId="7" r:id="rId6"/>
  </sheets>
  <definedNames>
    <definedName name="_xlnm.Print_Area" localSheetId="0">'（01）【全体（大学）】'!$B$1:$Y$360</definedName>
    <definedName name="_xlnm.Print_Area" localSheetId="1">'（02）【設置者別（大学）】'!$B$1:$Y$351</definedName>
    <definedName name="_xlnm.Print_Area" localSheetId="2">'（03）【学部規模別（大学）】'!$B$1:$Y$341</definedName>
    <definedName name="_xlnm.Print_Area" localSheetId="3">'（04）【学部分野別（大学_基準合致学部）】'!$B$1:$Y$892</definedName>
    <definedName name="_xlnm.Print_Area" localSheetId="4">'（05）【学年別（大学）】'!$B$1:$Y$404</definedName>
    <definedName name="_xlnm.Print_Area" localSheetId="5">'（06）【設置者別＋学部規模別（大学）】'!$B$1:$Z$656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55" i="7" l="1"/>
  <c r="I653" i="7"/>
  <c r="M652" i="7"/>
  <c r="E652" i="7"/>
  <c r="I651" i="7"/>
  <c r="M650" i="7"/>
  <c r="I649" i="7"/>
  <c r="M648" i="7"/>
  <c r="E648" i="7"/>
  <c r="I647" i="7"/>
  <c r="O646" i="7"/>
  <c r="O655" i="7" s="1"/>
  <c r="O645" i="7"/>
  <c r="O644" i="7"/>
  <c r="O653" i="7" s="1"/>
  <c r="O643" i="7"/>
  <c r="K652" i="7" s="1"/>
  <c r="O642" i="7"/>
  <c r="O651" i="7" s="1"/>
  <c r="O641" i="7"/>
  <c r="O640" i="7"/>
  <c r="O649" i="7" s="1"/>
  <c r="O639" i="7"/>
  <c r="K648" i="7" s="1"/>
  <c r="O638" i="7"/>
  <c r="O647" i="7" s="1"/>
  <c r="AG634" i="7"/>
  <c r="AI633" i="7"/>
  <c r="AG633" i="7"/>
  <c r="J633" i="7" s="1"/>
  <c r="AL633" i="7" s="1"/>
  <c r="F633" i="7"/>
  <c r="AJ633" i="7" s="1"/>
  <c r="D633" i="7"/>
  <c r="AJ632" i="7"/>
  <c r="AG632" i="7"/>
  <c r="J632" i="7" s="1"/>
  <c r="AL632" i="7" s="1"/>
  <c r="H632" i="7"/>
  <c r="AK632" i="7" s="1"/>
  <c r="F632" i="7"/>
  <c r="D632" i="7"/>
  <c r="AI632" i="7" s="1"/>
  <c r="AK631" i="7"/>
  <c r="AI631" i="7"/>
  <c r="AG631" i="7"/>
  <c r="J631" i="7"/>
  <c r="AL631" i="7" s="1"/>
  <c r="H631" i="7"/>
  <c r="F631" i="7"/>
  <c r="AJ631" i="7" s="1"/>
  <c r="D631" i="7"/>
  <c r="AG630" i="7"/>
  <c r="D630" i="7"/>
  <c r="AI630" i="7" s="1"/>
  <c r="AI629" i="7"/>
  <c r="AG629" i="7"/>
  <c r="H629" i="7" s="1"/>
  <c r="AK629" i="7" s="1"/>
  <c r="J629" i="7"/>
  <c r="AL629" i="7" s="1"/>
  <c r="F629" i="7"/>
  <c r="AJ629" i="7" s="1"/>
  <c r="D629" i="7"/>
  <c r="AG628" i="7"/>
  <c r="F628" i="7" s="1"/>
  <c r="AJ628" i="7" s="1"/>
  <c r="H628" i="7"/>
  <c r="AK628" i="7" s="1"/>
  <c r="D628" i="7"/>
  <c r="AI628" i="7" s="1"/>
  <c r="AK627" i="7"/>
  <c r="AI627" i="7"/>
  <c r="AG627" i="7"/>
  <c r="J627" i="7"/>
  <c r="AL627" i="7" s="1"/>
  <c r="H627" i="7"/>
  <c r="F627" i="7"/>
  <c r="AJ627" i="7" s="1"/>
  <c r="D627" i="7"/>
  <c r="AG626" i="7"/>
  <c r="D626" i="7"/>
  <c r="AI626" i="7" s="1"/>
  <c r="AJ610" i="7"/>
  <c r="P610" i="7"/>
  <c r="N610" i="7"/>
  <c r="L610" i="7"/>
  <c r="J610" i="7"/>
  <c r="K610" i="7" s="1"/>
  <c r="AO610" i="7" s="1"/>
  <c r="H610" i="7"/>
  <c r="F610" i="7"/>
  <c r="D610" i="7"/>
  <c r="AQ609" i="7"/>
  <c r="AJ609" i="7"/>
  <c r="P609" i="7"/>
  <c r="Q609" i="7" s="1"/>
  <c r="AR609" i="7" s="1"/>
  <c r="N609" i="7"/>
  <c r="O609" i="7" s="1"/>
  <c r="L609" i="7"/>
  <c r="M609" i="7" s="1"/>
  <c r="AP609" i="7" s="1"/>
  <c r="J609" i="7"/>
  <c r="K609" i="7" s="1"/>
  <c r="AO609" i="7" s="1"/>
  <c r="H609" i="7"/>
  <c r="I609" i="7" s="1"/>
  <c r="AN609" i="7" s="1"/>
  <c r="F609" i="7"/>
  <c r="G609" i="7" s="1"/>
  <c r="AM609" i="7" s="1"/>
  <c r="D609" i="7"/>
  <c r="E609" i="7" s="1"/>
  <c r="AL609" i="7" s="1"/>
  <c r="AJ608" i="7"/>
  <c r="P608" i="7"/>
  <c r="Q608" i="7" s="1"/>
  <c r="AR608" i="7" s="1"/>
  <c r="N608" i="7"/>
  <c r="L608" i="7"/>
  <c r="J608" i="7"/>
  <c r="K608" i="7" s="1"/>
  <c r="AO608" i="7" s="1"/>
  <c r="H608" i="7"/>
  <c r="I608" i="7" s="1"/>
  <c r="AN608" i="7" s="1"/>
  <c r="F608" i="7"/>
  <c r="D608" i="7"/>
  <c r="AM607" i="7"/>
  <c r="AJ607" i="7"/>
  <c r="P607" i="7"/>
  <c r="Q607" i="7" s="1"/>
  <c r="AR607" i="7" s="1"/>
  <c r="N607" i="7"/>
  <c r="O607" i="7" s="1"/>
  <c r="AQ607" i="7" s="1"/>
  <c r="L607" i="7"/>
  <c r="M607" i="7" s="1"/>
  <c r="AP607" i="7" s="1"/>
  <c r="J607" i="7"/>
  <c r="K607" i="7" s="1"/>
  <c r="AO607" i="7" s="1"/>
  <c r="H607" i="7"/>
  <c r="I607" i="7" s="1"/>
  <c r="AN607" i="7" s="1"/>
  <c r="F607" i="7"/>
  <c r="G607" i="7" s="1"/>
  <c r="D607" i="7"/>
  <c r="E607" i="7" s="1"/>
  <c r="AL607" i="7" s="1"/>
  <c r="AJ606" i="7"/>
  <c r="P606" i="7"/>
  <c r="Q606" i="7" s="1"/>
  <c r="AR606" i="7" s="1"/>
  <c r="N606" i="7"/>
  <c r="O606" i="7" s="1"/>
  <c r="AQ606" i="7" s="1"/>
  <c r="L606" i="7"/>
  <c r="J606" i="7"/>
  <c r="K606" i="7" s="1"/>
  <c r="AO606" i="7" s="1"/>
  <c r="H606" i="7"/>
  <c r="I606" i="7" s="1"/>
  <c r="AN606" i="7" s="1"/>
  <c r="F606" i="7"/>
  <c r="G606" i="7" s="1"/>
  <c r="AM606" i="7" s="1"/>
  <c r="D606" i="7"/>
  <c r="AM605" i="7"/>
  <c r="AJ605" i="7"/>
  <c r="P605" i="7"/>
  <c r="Q605" i="7" s="1"/>
  <c r="AR605" i="7" s="1"/>
  <c r="N605" i="7"/>
  <c r="O605" i="7" s="1"/>
  <c r="AQ605" i="7" s="1"/>
  <c r="L605" i="7"/>
  <c r="M605" i="7" s="1"/>
  <c r="AP605" i="7" s="1"/>
  <c r="J605" i="7"/>
  <c r="K605" i="7" s="1"/>
  <c r="AO605" i="7" s="1"/>
  <c r="H605" i="7"/>
  <c r="I605" i="7" s="1"/>
  <c r="AN605" i="7" s="1"/>
  <c r="F605" i="7"/>
  <c r="G605" i="7" s="1"/>
  <c r="D605" i="7"/>
  <c r="E605" i="7" s="1"/>
  <c r="AL605" i="7" s="1"/>
  <c r="AO604" i="7"/>
  <c r="AJ604" i="7"/>
  <c r="P604" i="7"/>
  <c r="Q604" i="7" s="1"/>
  <c r="AR604" i="7" s="1"/>
  <c r="N604" i="7"/>
  <c r="O604" i="7" s="1"/>
  <c r="AQ604" i="7" s="1"/>
  <c r="L604" i="7"/>
  <c r="M604" i="7" s="1"/>
  <c r="AP604" i="7" s="1"/>
  <c r="J604" i="7"/>
  <c r="K604" i="7" s="1"/>
  <c r="H604" i="7"/>
  <c r="I604" i="7" s="1"/>
  <c r="AN604" i="7" s="1"/>
  <c r="F604" i="7"/>
  <c r="G604" i="7" s="1"/>
  <c r="AM604" i="7" s="1"/>
  <c r="D604" i="7"/>
  <c r="E604" i="7" s="1"/>
  <c r="AL604" i="7" s="1"/>
  <c r="AM603" i="7"/>
  <c r="AJ603" i="7"/>
  <c r="P603" i="7"/>
  <c r="Q603" i="7" s="1"/>
  <c r="AR603" i="7" s="1"/>
  <c r="N603" i="7"/>
  <c r="O603" i="7" s="1"/>
  <c r="AQ603" i="7" s="1"/>
  <c r="L603" i="7"/>
  <c r="M603" i="7" s="1"/>
  <c r="AP603" i="7" s="1"/>
  <c r="J603" i="7"/>
  <c r="K603" i="7" s="1"/>
  <c r="AO603" i="7" s="1"/>
  <c r="H603" i="7"/>
  <c r="I603" i="7" s="1"/>
  <c r="AN603" i="7" s="1"/>
  <c r="F603" i="7"/>
  <c r="G603" i="7" s="1"/>
  <c r="D603" i="7"/>
  <c r="E603" i="7" s="1"/>
  <c r="AL603" i="7" s="1"/>
  <c r="AO602" i="7"/>
  <c r="AJ602" i="7"/>
  <c r="P602" i="7"/>
  <c r="Q602" i="7" s="1"/>
  <c r="AR602" i="7" s="1"/>
  <c r="N602" i="7"/>
  <c r="O602" i="7" s="1"/>
  <c r="AQ602" i="7" s="1"/>
  <c r="L602" i="7"/>
  <c r="J602" i="7"/>
  <c r="K602" i="7" s="1"/>
  <c r="H602" i="7"/>
  <c r="I602" i="7" s="1"/>
  <c r="AN602" i="7" s="1"/>
  <c r="F602" i="7"/>
  <c r="G602" i="7" s="1"/>
  <c r="AM602" i="7" s="1"/>
  <c r="D602" i="7"/>
  <c r="AO588" i="7"/>
  <c r="AM588" i="7"/>
  <c r="AJ588" i="7"/>
  <c r="P588" i="7"/>
  <c r="Q588" i="7" s="1"/>
  <c r="AR588" i="7" s="1"/>
  <c r="N588" i="7"/>
  <c r="O588" i="7" s="1"/>
  <c r="AQ588" i="7" s="1"/>
  <c r="L588" i="7"/>
  <c r="M588" i="7" s="1"/>
  <c r="AP588" i="7" s="1"/>
  <c r="J588" i="7"/>
  <c r="K588" i="7" s="1"/>
  <c r="H588" i="7"/>
  <c r="I588" i="7" s="1"/>
  <c r="AN588" i="7" s="1"/>
  <c r="F588" i="7"/>
  <c r="G588" i="7" s="1"/>
  <c r="D588" i="7"/>
  <c r="E588" i="7" s="1"/>
  <c r="AL588" i="7" s="1"/>
  <c r="AJ587" i="7"/>
  <c r="P587" i="7"/>
  <c r="Q587" i="7" s="1"/>
  <c r="AR587" i="7" s="1"/>
  <c r="O587" i="7"/>
  <c r="AQ587" i="7" s="1"/>
  <c r="N587" i="7"/>
  <c r="L587" i="7"/>
  <c r="M587" i="7" s="1"/>
  <c r="AP587" i="7" s="1"/>
  <c r="K587" i="7"/>
  <c r="AO587" i="7" s="1"/>
  <c r="J587" i="7"/>
  <c r="H587" i="7"/>
  <c r="I587" i="7" s="1"/>
  <c r="AN587" i="7" s="1"/>
  <c r="F587" i="7"/>
  <c r="G587" i="7" s="1"/>
  <c r="AM587" i="7" s="1"/>
  <c r="D587" i="7"/>
  <c r="E587" i="7" s="1"/>
  <c r="AL587" i="7" s="1"/>
  <c r="AM586" i="7"/>
  <c r="AJ586" i="7"/>
  <c r="P586" i="7"/>
  <c r="Q586" i="7" s="1"/>
  <c r="AR586" i="7" s="1"/>
  <c r="N586" i="7"/>
  <c r="O586" i="7" s="1"/>
  <c r="AQ586" i="7" s="1"/>
  <c r="L586" i="7"/>
  <c r="M586" i="7" s="1"/>
  <c r="AP586" i="7" s="1"/>
  <c r="J586" i="7"/>
  <c r="K586" i="7" s="1"/>
  <c r="AO586" i="7" s="1"/>
  <c r="I586" i="7"/>
  <c r="AN586" i="7" s="1"/>
  <c r="H586" i="7"/>
  <c r="F586" i="7"/>
  <c r="G586" i="7" s="1"/>
  <c r="D586" i="7"/>
  <c r="E586" i="7" s="1"/>
  <c r="AL586" i="7" s="1"/>
  <c r="AJ585" i="7"/>
  <c r="P585" i="7"/>
  <c r="N585" i="7"/>
  <c r="O585" i="7" s="1"/>
  <c r="AQ585" i="7" s="1"/>
  <c r="L585" i="7"/>
  <c r="M585" i="7" s="1"/>
  <c r="AP585" i="7" s="1"/>
  <c r="J585" i="7"/>
  <c r="K585" i="7" s="1"/>
  <c r="AO585" i="7" s="1"/>
  <c r="H585" i="7"/>
  <c r="I585" i="7" s="1"/>
  <c r="AN585" i="7" s="1"/>
  <c r="G585" i="7"/>
  <c r="AM585" i="7" s="1"/>
  <c r="F585" i="7"/>
  <c r="D585" i="7"/>
  <c r="AR584" i="7"/>
  <c r="AQ584" i="7"/>
  <c r="AJ584" i="7"/>
  <c r="Q584" i="7"/>
  <c r="P584" i="7"/>
  <c r="N584" i="7"/>
  <c r="O584" i="7" s="1"/>
  <c r="M584" i="7"/>
  <c r="AP584" i="7" s="1"/>
  <c r="L584" i="7"/>
  <c r="J584" i="7"/>
  <c r="K584" i="7" s="1"/>
  <c r="AO584" i="7" s="1"/>
  <c r="H584" i="7"/>
  <c r="I584" i="7" s="1"/>
  <c r="AN584" i="7" s="1"/>
  <c r="F584" i="7"/>
  <c r="G584" i="7" s="1"/>
  <c r="AM584" i="7" s="1"/>
  <c r="D584" i="7"/>
  <c r="E584" i="7" s="1"/>
  <c r="AL584" i="7" s="1"/>
  <c r="AP583" i="7"/>
  <c r="AJ583" i="7"/>
  <c r="P583" i="7"/>
  <c r="N583" i="7"/>
  <c r="O583" i="7" s="1"/>
  <c r="AQ583" i="7" s="1"/>
  <c r="L583" i="7"/>
  <c r="M583" i="7" s="1"/>
  <c r="J583" i="7"/>
  <c r="K583" i="7" s="1"/>
  <c r="AO583" i="7" s="1"/>
  <c r="H583" i="7"/>
  <c r="I583" i="7" s="1"/>
  <c r="AN583" i="7" s="1"/>
  <c r="G583" i="7"/>
  <c r="AM583" i="7" s="1"/>
  <c r="F583" i="7"/>
  <c r="D583" i="7"/>
  <c r="AJ582" i="7"/>
  <c r="P582" i="7"/>
  <c r="Q582" i="7" s="1"/>
  <c r="AR582" i="7" s="1"/>
  <c r="N582" i="7"/>
  <c r="O582" i="7" s="1"/>
  <c r="AQ582" i="7" s="1"/>
  <c r="M582" i="7"/>
  <c r="AP582" i="7" s="1"/>
  <c r="L582" i="7"/>
  <c r="J582" i="7"/>
  <c r="I582" i="7"/>
  <c r="AN582" i="7" s="1"/>
  <c r="H582" i="7"/>
  <c r="F582" i="7"/>
  <c r="D582" i="7"/>
  <c r="E582" i="7" s="1"/>
  <c r="AL582" i="7" s="1"/>
  <c r="AQ581" i="7"/>
  <c r="AM581" i="7"/>
  <c r="AJ581" i="7"/>
  <c r="P581" i="7"/>
  <c r="Q581" i="7" s="1"/>
  <c r="AR581" i="7" s="1"/>
  <c r="O581" i="7"/>
  <c r="N581" i="7"/>
  <c r="L581" i="7"/>
  <c r="M581" i="7" s="1"/>
  <c r="AP581" i="7" s="1"/>
  <c r="J581" i="7"/>
  <c r="K581" i="7" s="1"/>
  <c r="AO581" i="7" s="1"/>
  <c r="H581" i="7"/>
  <c r="I581" i="7" s="1"/>
  <c r="AN581" i="7" s="1"/>
  <c r="F581" i="7"/>
  <c r="G581" i="7" s="1"/>
  <c r="D581" i="7"/>
  <c r="E581" i="7" s="1"/>
  <c r="AL581" i="7" s="1"/>
  <c r="AM580" i="7"/>
  <c r="AJ580" i="7"/>
  <c r="P580" i="7"/>
  <c r="Q580" i="7" s="1"/>
  <c r="AR580" i="7" s="1"/>
  <c r="N580" i="7"/>
  <c r="O580" i="7" s="1"/>
  <c r="AQ580" i="7" s="1"/>
  <c r="L580" i="7"/>
  <c r="M580" i="7" s="1"/>
  <c r="AP580" i="7" s="1"/>
  <c r="J580" i="7"/>
  <c r="K580" i="7" s="1"/>
  <c r="AO580" i="7" s="1"/>
  <c r="I580" i="7"/>
  <c r="AN580" i="7" s="1"/>
  <c r="H580" i="7"/>
  <c r="F580" i="7"/>
  <c r="G580" i="7" s="1"/>
  <c r="D580" i="7"/>
  <c r="E580" i="7" s="1"/>
  <c r="AL580" i="7" s="1"/>
  <c r="AJ565" i="7"/>
  <c r="P565" i="7"/>
  <c r="Q565" i="7" s="1"/>
  <c r="AR565" i="7" s="1"/>
  <c r="O565" i="7"/>
  <c r="AQ565" i="7" s="1"/>
  <c r="N565" i="7"/>
  <c r="L565" i="7"/>
  <c r="M565" i="7" s="1"/>
  <c r="AP565" i="7" s="1"/>
  <c r="K565" i="7"/>
  <c r="AO565" i="7" s="1"/>
  <c r="J565" i="7"/>
  <c r="H565" i="7"/>
  <c r="F565" i="7"/>
  <c r="G565" i="7" s="1"/>
  <c r="AM565" i="7" s="1"/>
  <c r="D565" i="7"/>
  <c r="E565" i="7" s="1"/>
  <c r="AL565" i="7" s="1"/>
  <c r="AJ564" i="7"/>
  <c r="Q564" i="7"/>
  <c r="AR564" i="7" s="1"/>
  <c r="P564" i="7"/>
  <c r="N564" i="7"/>
  <c r="L564" i="7"/>
  <c r="M564" i="7" s="1"/>
  <c r="AP564" i="7" s="1"/>
  <c r="J564" i="7"/>
  <c r="K564" i="7" s="1"/>
  <c r="AO564" i="7" s="1"/>
  <c r="H564" i="7"/>
  <c r="I564" i="7" s="1"/>
  <c r="AN564" i="7" s="1"/>
  <c r="F564" i="7"/>
  <c r="G564" i="7" s="1"/>
  <c r="AM564" i="7" s="1"/>
  <c r="E564" i="7"/>
  <c r="AL564" i="7" s="1"/>
  <c r="D564" i="7"/>
  <c r="AJ563" i="7"/>
  <c r="P563" i="7"/>
  <c r="Q563" i="7" s="1"/>
  <c r="AR563" i="7" s="1"/>
  <c r="N563" i="7"/>
  <c r="L563" i="7"/>
  <c r="K563" i="7"/>
  <c r="AO563" i="7" s="1"/>
  <c r="J563" i="7"/>
  <c r="H563" i="7"/>
  <c r="F563" i="7"/>
  <c r="G563" i="7" s="1"/>
  <c r="AM563" i="7" s="1"/>
  <c r="D563" i="7"/>
  <c r="AJ562" i="7"/>
  <c r="Q562" i="7"/>
  <c r="AR562" i="7" s="1"/>
  <c r="P562" i="7"/>
  <c r="N562" i="7"/>
  <c r="L562" i="7"/>
  <c r="M562" i="7" s="1"/>
  <c r="AP562" i="7" s="1"/>
  <c r="J562" i="7"/>
  <c r="H562" i="7"/>
  <c r="F562" i="7"/>
  <c r="G562" i="7" s="1"/>
  <c r="AM562" i="7" s="1"/>
  <c r="D562" i="7"/>
  <c r="E562" i="7" s="1"/>
  <c r="AL562" i="7" s="1"/>
  <c r="AJ561" i="7"/>
  <c r="G561" i="7" s="1"/>
  <c r="AM561" i="7" s="1"/>
  <c r="P561" i="7"/>
  <c r="N561" i="7"/>
  <c r="L561" i="7"/>
  <c r="J561" i="7"/>
  <c r="K561" i="7" s="1"/>
  <c r="AO561" i="7" s="1"/>
  <c r="H561" i="7"/>
  <c r="F561" i="7"/>
  <c r="D561" i="7"/>
  <c r="AM560" i="7"/>
  <c r="AJ560" i="7"/>
  <c r="P560" i="7"/>
  <c r="Q560" i="7" s="1"/>
  <c r="AR560" i="7" s="1"/>
  <c r="N560" i="7"/>
  <c r="O560" i="7" s="1"/>
  <c r="AQ560" i="7" s="1"/>
  <c r="M560" i="7"/>
  <c r="AP560" i="7" s="1"/>
  <c r="L560" i="7"/>
  <c r="J560" i="7"/>
  <c r="K560" i="7" s="1"/>
  <c r="AO560" i="7" s="1"/>
  <c r="I560" i="7"/>
  <c r="AN560" i="7" s="1"/>
  <c r="H560" i="7"/>
  <c r="F560" i="7"/>
  <c r="G560" i="7" s="1"/>
  <c r="D560" i="7"/>
  <c r="E560" i="7" s="1"/>
  <c r="AL560" i="7" s="1"/>
  <c r="AJ559" i="7"/>
  <c r="K559" i="7" s="1"/>
  <c r="AO559" i="7" s="1"/>
  <c r="P559" i="7"/>
  <c r="N559" i="7"/>
  <c r="O559" i="7" s="1"/>
  <c r="AQ559" i="7" s="1"/>
  <c r="L559" i="7"/>
  <c r="M559" i="7" s="1"/>
  <c r="AP559" i="7" s="1"/>
  <c r="J559" i="7"/>
  <c r="H559" i="7"/>
  <c r="G559" i="7"/>
  <c r="AM559" i="7" s="1"/>
  <c r="F559" i="7"/>
  <c r="D559" i="7"/>
  <c r="AQ558" i="7"/>
  <c r="AJ558" i="7"/>
  <c r="Q558" i="7"/>
  <c r="AR558" i="7" s="1"/>
  <c r="P558" i="7"/>
  <c r="N558" i="7"/>
  <c r="O558" i="7" s="1"/>
  <c r="L558" i="7"/>
  <c r="M558" i="7" s="1"/>
  <c r="AP558" i="7" s="1"/>
  <c r="J558" i="7"/>
  <c r="K558" i="7" s="1"/>
  <c r="AO558" i="7" s="1"/>
  <c r="H558" i="7"/>
  <c r="I558" i="7" s="1"/>
  <c r="AN558" i="7" s="1"/>
  <c r="F558" i="7"/>
  <c r="G558" i="7" s="1"/>
  <c r="AM558" i="7" s="1"/>
  <c r="E558" i="7"/>
  <c r="AL558" i="7" s="1"/>
  <c r="D558" i="7"/>
  <c r="AP557" i="7"/>
  <c r="AJ557" i="7"/>
  <c r="P557" i="7"/>
  <c r="Q557" i="7" s="1"/>
  <c r="AR557" i="7" s="1"/>
  <c r="O557" i="7"/>
  <c r="AQ557" i="7" s="1"/>
  <c r="N557" i="7"/>
  <c r="L557" i="7"/>
  <c r="M557" i="7" s="1"/>
  <c r="J557" i="7"/>
  <c r="K557" i="7" s="1"/>
  <c r="AO557" i="7" s="1"/>
  <c r="H557" i="7"/>
  <c r="I557" i="7" s="1"/>
  <c r="AN557" i="7" s="1"/>
  <c r="F557" i="7"/>
  <c r="G557" i="7" s="1"/>
  <c r="AM557" i="7" s="1"/>
  <c r="D557" i="7"/>
  <c r="E557" i="7" s="1"/>
  <c r="AL557" i="7" s="1"/>
  <c r="AM542" i="7"/>
  <c r="AJ542" i="7"/>
  <c r="P542" i="7"/>
  <c r="Q542" i="7" s="1"/>
  <c r="AR542" i="7" s="1"/>
  <c r="N542" i="7"/>
  <c r="O542" i="7" s="1"/>
  <c r="AQ542" i="7" s="1"/>
  <c r="M542" i="7"/>
  <c r="AP542" i="7" s="1"/>
  <c r="L542" i="7"/>
  <c r="J542" i="7"/>
  <c r="K542" i="7" s="1"/>
  <c r="AO542" i="7" s="1"/>
  <c r="I542" i="7"/>
  <c r="AN542" i="7" s="1"/>
  <c r="H542" i="7"/>
  <c r="F542" i="7"/>
  <c r="G542" i="7" s="1"/>
  <c r="D542" i="7"/>
  <c r="E542" i="7" s="1"/>
  <c r="AL542" i="7" s="1"/>
  <c r="AJ541" i="7"/>
  <c r="K541" i="7" s="1"/>
  <c r="AO541" i="7" s="1"/>
  <c r="P541" i="7"/>
  <c r="N541" i="7"/>
  <c r="O541" i="7" s="1"/>
  <c r="AQ541" i="7" s="1"/>
  <c r="L541" i="7"/>
  <c r="M541" i="7" s="1"/>
  <c r="AP541" i="7" s="1"/>
  <c r="J541" i="7"/>
  <c r="H541" i="7"/>
  <c r="G541" i="7"/>
  <c r="AM541" i="7" s="1"/>
  <c r="F541" i="7"/>
  <c r="D541" i="7"/>
  <c r="AQ540" i="7"/>
  <c r="AJ540" i="7"/>
  <c r="Q540" i="7"/>
  <c r="AR540" i="7" s="1"/>
  <c r="P540" i="7"/>
  <c r="N540" i="7"/>
  <c r="O540" i="7" s="1"/>
  <c r="L540" i="7"/>
  <c r="M540" i="7" s="1"/>
  <c r="AP540" i="7" s="1"/>
  <c r="J540" i="7"/>
  <c r="K540" i="7" s="1"/>
  <c r="AO540" i="7" s="1"/>
  <c r="H540" i="7"/>
  <c r="I540" i="7" s="1"/>
  <c r="AN540" i="7" s="1"/>
  <c r="F540" i="7"/>
  <c r="G540" i="7" s="1"/>
  <c r="AM540" i="7" s="1"/>
  <c r="E540" i="7"/>
  <c r="AL540" i="7" s="1"/>
  <c r="D540" i="7"/>
  <c r="AP539" i="7"/>
  <c r="AJ539" i="7"/>
  <c r="P539" i="7"/>
  <c r="Q539" i="7" s="1"/>
  <c r="AR539" i="7" s="1"/>
  <c r="O539" i="7"/>
  <c r="AQ539" i="7" s="1"/>
  <c r="N539" i="7"/>
  <c r="L539" i="7"/>
  <c r="M539" i="7" s="1"/>
  <c r="J539" i="7"/>
  <c r="K539" i="7" s="1"/>
  <c r="AO539" i="7" s="1"/>
  <c r="H539" i="7"/>
  <c r="I539" i="7" s="1"/>
  <c r="AN539" i="7" s="1"/>
  <c r="F539" i="7"/>
  <c r="G539" i="7" s="1"/>
  <c r="AM539" i="7" s="1"/>
  <c r="D539" i="7"/>
  <c r="E539" i="7" s="1"/>
  <c r="AL539" i="7" s="1"/>
  <c r="AM538" i="7"/>
  <c r="AJ538" i="7"/>
  <c r="P538" i="7"/>
  <c r="Q538" i="7" s="1"/>
  <c r="AR538" i="7" s="1"/>
  <c r="N538" i="7"/>
  <c r="O538" i="7" s="1"/>
  <c r="AQ538" i="7" s="1"/>
  <c r="M538" i="7"/>
  <c r="AP538" i="7" s="1"/>
  <c r="L538" i="7"/>
  <c r="J538" i="7"/>
  <c r="K538" i="7" s="1"/>
  <c r="AO538" i="7" s="1"/>
  <c r="I538" i="7"/>
  <c r="AN538" i="7" s="1"/>
  <c r="H538" i="7"/>
  <c r="F538" i="7"/>
  <c r="G538" i="7" s="1"/>
  <c r="D538" i="7"/>
  <c r="E538" i="7" s="1"/>
  <c r="AL538" i="7" s="1"/>
  <c r="AJ537" i="7"/>
  <c r="K537" i="7" s="1"/>
  <c r="AO537" i="7" s="1"/>
  <c r="P537" i="7"/>
  <c r="N537" i="7"/>
  <c r="O537" i="7" s="1"/>
  <c r="AQ537" i="7" s="1"/>
  <c r="L537" i="7"/>
  <c r="M537" i="7" s="1"/>
  <c r="AP537" i="7" s="1"/>
  <c r="J537" i="7"/>
  <c r="H537" i="7"/>
  <c r="G537" i="7"/>
  <c r="AM537" i="7" s="1"/>
  <c r="F537" i="7"/>
  <c r="D537" i="7"/>
  <c r="AQ536" i="7"/>
  <c r="AJ536" i="7"/>
  <c r="Q536" i="7"/>
  <c r="AR536" i="7" s="1"/>
  <c r="P536" i="7"/>
  <c r="N536" i="7"/>
  <c r="O536" i="7" s="1"/>
  <c r="L536" i="7"/>
  <c r="M536" i="7" s="1"/>
  <c r="AP536" i="7" s="1"/>
  <c r="J536" i="7"/>
  <c r="K536" i="7" s="1"/>
  <c r="AO536" i="7" s="1"/>
  <c r="H536" i="7"/>
  <c r="I536" i="7" s="1"/>
  <c r="AN536" i="7" s="1"/>
  <c r="F536" i="7"/>
  <c r="G536" i="7" s="1"/>
  <c r="AM536" i="7" s="1"/>
  <c r="E536" i="7"/>
  <c r="AL536" i="7" s="1"/>
  <c r="D536" i="7"/>
  <c r="AP535" i="7"/>
  <c r="AJ535" i="7"/>
  <c r="P535" i="7"/>
  <c r="Q535" i="7" s="1"/>
  <c r="AR535" i="7" s="1"/>
  <c r="O535" i="7"/>
  <c r="AQ535" i="7" s="1"/>
  <c r="N535" i="7"/>
  <c r="L535" i="7"/>
  <c r="M535" i="7" s="1"/>
  <c r="J535" i="7"/>
  <c r="K535" i="7" s="1"/>
  <c r="AO535" i="7" s="1"/>
  <c r="H535" i="7"/>
  <c r="I535" i="7" s="1"/>
  <c r="AN535" i="7" s="1"/>
  <c r="F535" i="7"/>
  <c r="G535" i="7" s="1"/>
  <c r="AM535" i="7" s="1"/>
  <c r="D535" i="7"/>
  <c r="E535" i="7" s="1"/>
  <c r="AL535" i="7" s="1"/>
  <c r="AM534" i="7"/>
  <c r="AJ534" i="7"/>
  <c r="P534" i="7"/>
  <c r="Q534" i="7" s="1"/>
  <c r="AR534" i="7" s="1"/>
  <c r="N534" i="7"/>
  <c r="O534" i="7" s="1"/>
  <c r="AQ534" i="7" s="1"/>
  <c r="M534" i="7"/>
  <c r="AP534" i="7" s="1"/>
  <c r="L534" i="7"/>
  <c r="J534" i="7"/>
  <c r="K534" i="7" s="1"/>
  <c r="AO534" i="7" s="1"/>
  <c r="I534" i="7"/>
  <c r="AN534" i="7" s="1"/>
  <c r="H534" i="7"/>
  <c r="F534" i="7"/>
  <c r="G534" i="7" s="1"/>
  <c r="D534" i="7"/>
  <c r="E534" i="7" s="1"/>
  <c r="AL534" i="7" s="1"/>
  <c r="AJ520" i="7"/>
  <c r="K520" i="7" s="1"/>
  <c r="AO520" i="7" s="1"/>
  <c r="P520" i="7"/>
  <c r="N520" i="7"/>
  <c r="O520" i="7" s="1"/>
  <c r="AQ520" i="7" s="1"/>
  <c r="L520" i="7"/>
  <c r="M520" i="7" s="1"/>
  <c r="AP520" i="7" s="1"/>
  <c r="J520" i="7"/>
  <c r="H520" i="7"/>
  <c r="G520" i="7"/>
  <c r="AM520" i="7" s="1"/>
  <c r="F520" i="7"/>
  <c r="D520" i="7"/>
  <c r="AQ519" i="7"/>
  <c r="AJ519" i="7"/>
  <c r="Q519" i="7"/>
  <c r="AR519" i="7" s="1"/>
  <c r="P519" i="7"/>
  <c r="N519" i="7"/>
  <c r="O519" i="7" s="1"/>
  <c r="L519" i="7"/>
  <c r="M519" i="7" s="1"/>
  <c r="AP519" i="7" s="1"/>
  <c r="J519" i="7"/>
  <c r="K519" i="7" s="1"/>
  <c r="AO519" i="7" s="1"/>
  <c r="H519" i="7"/>
  <c r="I519" i="7" s="1"/>
  <c r="AN519" i="7" s="1"/>
  <c r="F519" i="7"/>
  <c r="G519" i="7" s="1"/>
  <c r="AM519" i="7" s="1"/>
  <c r="E519" i="7"/>
  <c r="AL519" i="7" s="1"/>
  <c r="D519" i="7"/>
  <c r="AP518" i="7"/>
  <c r="AJ518" i="7"/>
  <c r="P518" i="7"/>
  <c r="Q518" i="7" s="1"/>
  <c r="AR518" i="7" s="1"/>
  <c r="O518" i="7"/>
  <c r="AQ518" i="7" s="1"/>
  <c r="N518" i="7"/>
  <c r="L518" i="7"/>
  <c r="M518" i="7" s="1"/>
  <c r="J518" i="7"/>
  <c r="K518" i="7" s="1"/>
  <c r="AO518" i="7" s="1"/>
  <c r="H518" i="7"/>
  <c r="I518" i="7" s="1"/>
  <c r="AN518" i="7" s="1"/>
  <c r="F518" i="7"/>
  <c r="G518" i="7" s="1"/>
  <c r="AM518" i="7" s="1"/>
  <c r="D518" i="7"/>
  <c r="E518" i="7" s="1"/>
  <c r="AL518" i="7" s="1"/>
  <c r="AM517" i="7"/>
  <c r="AJ517" i="7"/>
  <c r="P517" i="7"/>
  <c r="Q517" i="7" s="1"/>
  <c r="AR517" i="7" s="1"/>
  <c r="N517" i="7"/>
  <c r="O517" i="7" s="1"/>
  <c r="AQ517" i="7" s="1"/>
  <c r="M517" i="7"/>
  <c r="AP517" i="7" s="1"/>
  <c r="L517" i="7"/>
  <c r="J517" i="7"/>
  <c r="K517" i="7" s="1"/>
  <c r="AO517" i="7" s="1"/>
  <c r="I517" i="7"/>
  <c r="AN517" i="7" s="1"/>
  <c r="H517" i="7"/>
  <c r="F517" i="7"/>
  <c r="G517" i="7" s="1"/>
  <c r="D517" i="7"/>
  <c r="E517" i="7" s="1"/>
  <c r="AL517" i="7" s="1"/>
  <c r="AJ516" i="7"/>
  <c r="K516" i="7" s="1"/>
  <c r="AO516" i="7" s="1"/>
  <c r="P516" i="7"/>
  <c r="N516" i="7"/>
  <c r="O516" i="7" s="1"/>
  <c r="AQ516" i="7" s="1"/>
  <c r="L516" i="7"/>
  <c r="M516" i="7" s="1"/>
  <c r="AP516" i="7" s="1"/>
  <c r="J516" i="7"/>
  <c r="H516" i="7"/>
  <c r="G516" i="7"/>
  <c r="AM516" i="7" s="1"/>
  <c r="F516" i="7"/>
  <c r="D516" i="7"/>
  <c r="AQ515" i="7"/>
  <c r="AJ515" i="7"/>
  <c r="Q515" i="7"/>
  <c r="AR515" i="7" s="1"/>
  <c r="P515" i="7"/>
  <c r="N515" i="7"/>
  <c r="O515" i="7" s="1"/>
  <c r="L515" i="7"/>
  <c r="M515" i="7" s="1"/>
  <c r="AP515" i="7" s="1"/>
  <c r="J515" i="7"/>
  <c r="K515" i="7" s="1"/>
  <c r="AO515" i="7" s="1"/>
  <c r="H515" i="7"/>
  <c r="I515" i="7" s="1"/>
  <c r="AN515" i="7" s="1"/>
  <c r="F515" i="7"/>
  <c r="G515" i="7" s="1"/>
  <c r="AM515" i="7" s="1"/>
  <c r="E515" i="7"/>
  <c r="AL515" i="7" s="1"/>
  <c r="D515" i="7"/>
  <c r="AP514" i="7"/>
  <c r="AJ514" i="7"/>
  <c r="P514" i="7"/>
  <c r="Q514" i="7" s="1"/>
  <c r="AR514" i="7" s="1"/>
  <c r="O514" i="7"/>
  <c r="AQ514" i="7" s="1"/>
  <c r="N514" i="7"/>
  <c r="L514" i="7"/>
  <c r="M514" i="7" s="1"/>
  <c r="J514" i="7"/>
  <c r="K514" i="7" s="1"/>
  <c r="AO514" i="7" s="1"/>
  <c r="H514" i="7"/>
  <c r="I514" i="7" s="1"/>
  <c r="AN514" i="7" s="1"/>
  <c r="F514" i="7"/>
  <c r="G514" i="7" s="1"/>
  <c r="AM514" i="7" s="1"/>
  <c r="D514" i="7"/>
  <c r="E514" i="7" s="1"/>
  <c r="AL514" i="7" s="1"/>
  <c r="AM513" i="7"/>
  <c r="AJ513" i="7"/>
  <c r="P513" i="7"/>
  <c r="Q513" i="7" s="1"/>
  <c r="AR513" i="7" s="1"/>
  <c r="N513" i="7"/>
  <c r="O513" i="7" s="1"/>
  <c r="AQ513" i="7" s="1"/>
  <c r="M513" i="7"/>
  <c r="AP513" i="7" s="1"/>
  <c r="L513" i="7"/>
  <c r="J513" i="7"/>
  <c r="K513" i="7" s="1"/>
  <c r="AO513" i="7" s="1"/>
  <c r="I513" i="7"/>
  <c r="AN513" i="7" s="1"/>
  <c r="H513" i="7"/>
  <c r="F513" i="7"/>
  <c r="G513" i="7" s="1"/>
  <c r="D513" i="7"/>
  <c r="E513" i="7" s="1"/>
  <c r="AL513" i="7" s="1"/>
  <c r="AJ512" i="7"/>
  <c r="K512" i="7" s="1"/>
  <c r="AO512" i="7" s="1"/>
  <c r="P512" i="7"/>
  <c r="N512" i="7"/>
  <c r="O512" i="7" s="1"/>
  <c r="AQ512" i="7" s="1"/>
  <c r="L512" i="7"/>
  <c r="M512" i="7" s="1"/>
  <c r="AP512" i="7" s="1"/>
  <c r="J512" i="7"/>
  <c r="H512" i="7"/>
  <c r="G512" i="7"/>
  <c r="AM512" i="7" s="1"/>
  <c r="F512" i="7"/>
  <c r="D512" i="7"/>
  <c r="AQ497" i="7"/>
  <c r="AJ497" i="7"/>
  <c r="Q497" i="7"/>
  <c r="AR497" i="7" s="1"/>
  <c r="P497" i="7"/>
  <c r="N497" i="7"/>
  <c r="O497" i="7" s="1"/>
  <c r="L497" i="7"/>
  <c r="M497" i="7" s="1"/>
  <c r="AP497" i="7" s="1"/>
  <c r="J497" i="7"/>
  <c r="K497" i="7" s="1"/>
  <c r="AO497" i="7" s="1"/>
  <c r="H497" i="7"/>
  <c r="I497" i="7" s="1"/>
  <c r="AN497" i="7" s="1"/>
  <c r="F497" i="7"/>
  <c r="G497" i="7" s="1"/>
  <c r="AM497" i="7" s="1"/>
  <c r="E497" i="7"/>
  <c r="AL497" i="7" s="1"/>
  <c r="D497" i="7"/>
  <c r="AJ496" i="7"/>
  <c r="O496" i="7" s="1"/>
  <c r="AQ496" i="7" s="1"/>
  <c r="P496" i="7"/>
  <c r="Q496" i="7" s="1"/>
  <c r="AR496" i="7" s="1"/>
  <c r="N496" i="7"/>
  <c r="L496" i="7"/>
  <c r="M496" i="7" s="1"/>
  <c r="AP496" i="7" s="1"/>
  <c r="K496" i="7"/>
  <c r="AO496" i="7" s="1"/>
  <c r="J496" i="7"/>
  <c r="H496" i="7"/>
  <c r="F496" i="7"/>
  <c r="G496" i="7" s="1"/>
  <c r="AM496" i="7" s="1"/>
  <c r="D496" i="7"/>
  <c r="AJ495" i="7"/>
  <c r="Q495" i="7" s="1"/>
  <c r="AR495" i="7" s="1"/>
  <c r="P495" i="7"/>
  <c r="N495" i="7"/>
  <c r="O495" i="7" s="1"/>
  <c r="AQ495" i="7" s="1"/>
  <c r="L495" i="7"/>
  <c r="J495" i="7"/>
  <c r="K495" i="7" s="1"/>
  <c r="AO495" i="7" s="1"/>
  <c r="H495" i="7"/>
  <c r="F495" i="7"/>
  <c r="G495" i="7" s="1"/>
  <c r="AM495" i="7" s="1"/>
  <c r="D495" i="7"/>
  <c r="AQ494" i="7"/>
  <c r="AM494" i="7"/>
  <c r="AJ494" i="7"/>
  <c r="P494" i="7"/>
  <c r="Q494" i="7" s="1"/>
  <c r="AR494" i="7" s="1"/>
  <c r="O494" i="7"/>
  <c r="N494" i="7"/>
  <c r="L494" i="7"/>
  <c r="M494" i="7" s="1"/>
  <c r="AP494" i="7" s="1"/>
  <c r="K494" i="7"/>
  <c r="AO494" i="7" s="1"/>
  <c r="J494" i="7"/>
  <c r="H494" i="7"/>
  <c r="I494" i="7" s="1"/>
  <c r="AN494" i="7" s="1"/>
  <c r="G494" i="7"/>
  <c r="F494" i="7"/>
  <c r="D494" i="7"/>
  <c r="E494" i="7" s="1"/>
  <c r="AL494" i="7" s="1"/>
  <c r="AJ493" i="7"/>
  <c r="Q493" i="7" s="1"/>
  <c r="AR493" i="7" s="1"/>
  <c r="P493" i="7"/>
  <c r="N493" i="7"/>
  <c r="O493" i="7" s="1"/>
  <c r="AQ493" i="7" s="1"/>
  <c r="L493" i="7"/>
  <c r="J493" i="7"/>
  <c r="K493" i="7" s="1"/>
  <c r="AO493" i="7" s="1"/>
  <c r="H493" i="7"/>
  <c r="F493" i="7"/>
  <c r="G493" i="7" s="1"/>
  <c r="AM493" i="7" s="1"/>
  <c r="D493" i="7"/>
  <c r="AQ492" i="7"/>
  <c r="AM492" i="7"/>
  <c r="AJ492" i="7"/>
  <c r="P492" i="7"/>
  <c r="Q492" i="7" s="1"/>
  <c r="AR492" i="7" s="1"/>
  <c r="O492" i="7"/>
  <c r="N492" i="7"/>
  <c r="L492" i="7"/>
  <c r="M492" i="7" s="1"/>
  <c r="AP492" i="7" s="1"/>
  <c r="K492" i="7"/>
  <c r="AO492" i="7" s="1"/>
  <c r="J492" i="7"/>
  <c r="H492" i="7"/>
  <c r="I492" i="7" s="1"/>
  <c r="AN492" i="7" s="1"/>
  <c r="G492" i="7"/>
  <c r="F492" i="7"/>
  <c r="D492" i="7"/>
  <c r="E492" i="7" s="1"/>
  <c r="AL492" i="7" s="1"/>
  <c r="AJ491" i="7"/>
  <c r="Q491" i="7" s="1"/>
  <c r="AR491" i="7" s="1"/>
  <c r="P491" i="7"/>
  <c r="N491" i="7"/>
  <c r="O491" i="7" s="1"/>
  <c r="AQ491" i="7" s="1"/>
  <c r="L491" i="7"/>
  <c r="J491" i="7"/>
  <c r="K491" i="7" s="1"/>
  <c r="AO491" i="7" s="1"/>
  <c r="H491" i="7"/>
  <c r="F491" i="7"/>
  <c r="G491" i="7" s="1"/>
  <c r="AM491" i="7" s="1"/>
  <c r="D491" i="7"/>
  <c r="AQ490" i="7"/>
  <c r="AM490" i="7"/>
  <c r="AJ490" i="7"/>
  <c r="P490" i="7"/>
  <c r="Q490" i="7" s="1"/>
  <c r="AR490" i="7" s="1"/>
  <c r="O490" i="7"/>
  <c r="N490" i="7"/>
  <c r="L490" i="7"/>
  <c r="M490" i="7" s="1"/>
  <c r="AP490" i="7" s="1"/>
  <c r="K490" i="7"/>
  <c r="AO490" i="7" s="1"/>
  <c r="J490" i="7"/>
  <c r="H490" i="7"/>
  <c r="I490" i="7" s="1"/>
  <c r="AN490" i="7" s="1"/>
  <c r="G490" i="7"/>
  <c r="F490" i="7"/>
  <c r="D490" i="7"/>
  <c r="E490" i="7" s="1"/>
  <c r="AL490" i="7" s="1"/>
  <c r="AJ489" i="7"/>
  <c r="Q489" i="7" s="1"/>
  <c r="AR489" i="7" s="1"/>
  <c r="P489" i="7"/>
  <c r="N489" i="7"/>
  <c r="O489" i="7" s="1"/>
  <c r="AQ489" i="7" s="1"/>
  <c r="L489" i="7"/>
  <c r="J489" i="7"/>
  <c r="K489" i="7" s="1"/>
  <c r="AO489" i="7" s="1"/>
  <c r="H489" i="7"/>
  <c r="F489" i="7"/>
  <c r="G489" i="7" s="1"/>
  <c r="AM489" i="7" s="1"/>
  <c r="D489" i="7"/>
  <c r="AK483" i="7"/>
  <c r="AG483" i="7"/>
  <c r="K483" i="7"/>
  <c r="AL483" i="7" s="1"/>
  <c r="J483" i="7"/>
  <c r="I483" i="7"/>
  <c r="H483" i="7"/>
  <c r="G483" i="7"/>
  <c r="AJ483" i="7" s="1"/>
  <c r="F483" i="7"/>
  <c r="E483" i="7"/>
  <c r="AI483" i="7" s="1"/>
  <c r="D483" i="7"/>
  <c r="L483" i="7" s="1"/>
  <c r="AI482" i="7"/>
  <c r="AG482" i="7"/>
  <c r="K482" i="7" s="1"/>
  <c r="AL482" i="7" s="1"/>
  <c r="J482" i="7"/>
  <c r="I482" i="7"/>
  <c r="AK482" i="7" s="1"/>
  <c r="H482" i="7"/>
  <c r="F482" i="7"/>
  <c r="E482" i="7"/>
  <c r="D482" i="7"/>
  <c r="L482" i="7" s="1"/>
  <c r="AK481" i="7"/>
  <c r="AG481" i="7"/>
  <c r="K481" i="7"/>
  <c r="AL481" i="7" s="1"/>
  <c r="J481" i="7"/>
  <c r="I481" i="7"/>
  <c r="H481" i="7"/>
  <c r="G481" i="7"/>
  <c r="AJ481" i="7" s="1"/>
  <c r="F481" i="7"/>
  <c r="E481" i="7"/>
  <c r="AI481" i="7" s="1"/>
  <c r="D481" i="7"/>
  <c r="L481" i="7" s="1"/>
  <c r="AI480" i="7"/>
  <c r="AG480" i="7"/>
  <c r="K480" i="7" s="1"/>
  <c r="AL480" i="7" s="1"/>
  <c r="J480" i="7"/>
  <c r="I480" i="7"/>
  <c r="AK480" i="7" s="1"/>
  <c r="H480" i="7"/>
  <c r="F480" i="7"/>
  <c r="E480" i="7"/>
  <c r="D480" i="7"/>
  <c r="L480" i="7" s="1"/>
  <c r="AK479" i="7"/>
  <c r="AG479" i="7"/>
  <c r="K479" i="7"/>
  <c r="AL479" i="7" s="1"/>
  <c r="J479" i="7"/>
  <c r="I479" i="7"/>
  <c r="H479" i="7"/>
  <c r="G479" i="7"/>
  <c r="AJ479" i="7" s="1"/>
  <c r="F479" i="7"/>
  <c r="E479" i="7"/>
  <c r="AI479" i="7" s="1"/>
  <c r="D479" i="7"/>
  <c r="L479" i="7" s="1"/>
  <c r="AI478" i="7"/>
  <c r="AG478" i="7"/>
  <c r="K478" i="7" s="1"/>
  <c r="AL478" i="7" s="1"/>
  <c r="J478" i="7"/>
  <c r="I478" i="7"/>
  <c r="AK478" i="7" s="1"/>
  <c r="H478" i="7"/>
  <c r="F478" i="7"/>
  <c r="E478" i="7"/>
  <c r="D478" i="7"/>
  <c r="L478" i="7" s="1"/>
  <c r="AK477" i="7"/>
  <c r="AG477" i="7"/>
  <c r="K477" i="7"/>
  <c r="AL477" i="7" s="1"/>
  <c r="J477" i="7"/>
  <c r="I477" i="7"/>
  <c r="H477" i="7"/>
  <c r="G477" i="7"/>
  <c r="AJ477" i="7" s="1"/>
  <c r="F477" i="7"/>
  <c r="E477" i="7"/>
  <c r="AI477" i="7" s="1"/>
  <c r="D477" i="7"/>
  <c r="L477" i="7" s="1"/>
  <c r="AI476" i="7"/>
  <c r="AG476" i="7"/>
  <c r="K476" i="7" s="1"/>
  <c r="AL476" i="7" s="1"/>
  <c r="J476" i="7"/>
  <c r="I476" i="7"/>
  <c r="AK476" i="7" s="1"/>
  <c r="H476" i="7"/>
  <c r="F476" i="7"/>
  <c r="E476" i="7"/>
  <c r="D476" i="7"/>
  <c r="L476" i="7" s="1"/>
  <c r="AK475" i="7"/>
  <c r="AG475" i="7"/>
  <c r="K475" i="7"/>
  <c r="AL475" i="7" s="1"/>
  <c r="J475" i="7"/>
  <c r="I475" i="7"/>
  <c r="H475" i="7"/>
  <c r="G475" i="7"/>
  <c r="AJ475" i="7" s="1"/>
  <c r="F475" i="7"/>
  <c r="E475" i="7"/>
  <c r="AI475" i="7" s="1"/>
  <c r="D475" i="7"/>
  <c r="L475" i="7" s="1"/>
  <c r="AI470" i="7"/>
  <c r="AG470" i="7"/>
  <c r="K470" i="7" s="1"/>
  <c r="AL470" i="7" s="1"/>
  <c r="J470" i="7"/>
  <c r="I470" i="7"/>
  <c r="AK470" i="7" s="1"/>
  <c r="H470" i="7"/>
  <c r="F470" i="7"/>
  <c r="E470" i="7"/>
  <c r="D470" i="7"/>
  <c r="L470" i="7" s="1"/>
  <c r="AK469" i="7"/>
  <c r="AG469" i="7"/>
  <c r="K469" i="7"/>
  <c r="AL469" i="7" s="1"/>
  <c r="J469" i="7"/>
  <c r="I469" i="7"/>
  <c r="H469" i="7"/>
  <c r="G469" i="7"/>
  <c r="AJ469" i="7" s="1"/>
  <c r="F469" i="7"/>
  <c r="E469" i="7"/>
  <c r="AI469" i="7" s="1"/>
  <c r="D469" i="7"/>
  <c r="L469" i="7" s="1"/>
  <c r="AI468" i="7"/>
  <c r="AG468" i="7"/>
  <c r="K468" i="7" s="1"/>
  <c r="AL468" i="7" s="1"/>
  <c r="J468" i="7"/>
  <c r="I468" i="7"/>
  <c r="AK468" i="7" s="1"/>
  <c r="H468" i="7"/>
  <c r="F468" i="7"/>
  <c r="E468" i="7"/>
  <c r="D468" i="7"/>
  <c r="L468" i="7" s="1"/>
  <c r="AK467" i="7"/>
  <c r="AG467" i="7"/>
  <c r="K467" i="7"/>
  <c r="AL467" i="7" s="1"/>
  <c r="J467" i="7"/>
  <c r="I467" i="7"/>
  <c r="H467" i="7"/>
  <c r="G467" i="7"/>
  <c r="AJ467" i="7" s="1"/>
  <c r="F467" i="7"/>
  <c r="E467" i="7"/>
  <c r="AI467" i="7" s="1"/>
  <c r="D467" i="7"/>
  <c r="L467" i="7" s="1"/>
  <c r="AI466" i="7"/>
  <c r="AG466" i="7"/>
  <c r="K466" i="7" s="1"/>
  <c r="AL466" i="7" s="1"/>
  <c r="J466" i="7"/>
  <c r="I466" i="7"/>
  <c r="AK466" i="7" s="1"/>
  <c r="H466" i="7"/>
  <c r="F466" i="7"/>
  <c r="E466" i="7"/>
  <c r="D466" i="7"/>
  <c r="L466" i="7" s="1"/>
  <c r="AK465" i="7"/>
  <c r="AG465" i="7"/>
  <c r="K465" i="7"/>
  <c r="AL465" i="7" s="1"/>
  <c r="J465" i="7"/>
  <c r="I465" i="7"/>
  <c r="H465" i="7"/>
  <c r="G465" i="7"/>
  <c r="AJ465" i="7" s="1"/>
  <c r="F465" i="7"/>
  <c r="E465" i="7"/>
  <c r="AI465" i="7" s="1"/>
  <c r="D465" i="7"/>
  <c r="L465" i="7" s="1"/>
  <c r="AI464" i="7"/>
  <c r="AG464" i="7"/>
  <c r="K464" i="7" s="1"/>
  <c r="AL464" i="7" s="1"/>
  <c r="J464" i="7"/>
  <c r="I464" i="7"/>
  <c r="AK464" i="7" s="1"/>
  <c r="H464" i="7"/>
  <c r="F464" i="7"/>
  <c r="E464" i="7"/>
  <c r="D464" i="7"/>
  <c r="L464" i="7" s="1"/>
  <c r="AK463" i="7"/>
  <c r="AG463" i="7"/>
  <c r="K463" i="7"/>
  <c r="AL463" i="7" s="1"/>
  <c r="J463" i="7"/>
  <c r="I463" i="7"/>
  <c r="H463" i="7"/>
  <c r="G463" i="7"/>
  <c r="AJ463" i="7" s="1"/>
  <c r="F463" i="7"/>
  <c r="E463" i="7"/>
  <c r="AI463" i="7" s="1"/>
  <c r="D463" i="7"/>
  <c r="L463" i="7" s="1"/>
  <c r="AI462" i="7"/>
  <c r="AG462" i="7"/>
  <c r="K462" i="7" s="1"/>
  <c r="AL462" i="7" s="1"/>
  <c r="J462" i="7"/>
  <c r="I462" i="7"/>
  <c r="AK462" i="7" s="1"/>
  <c r="H462" i="7"/>
  <c r="F462" i="7"/>
  <c r="E462" i="7"/>
  <c r="D462" i="7"/>
  <c r="L462" i="7" s="1"/>
  <c r="AK457" i="7"/>
  <c r="AG457" i="7"/>
  <c r="K457" i="7"/>
  <c r="AL457" i="7" s="1"/>
  <c r="J457" i="7"/>
  <c r="I457" i="7"/>
  <c r="H457" i="7"/>
  <c r="G457" i="7"/>
  <c r="AJ457" i="7" s="1"/>
  <c r="F457" i="7"/>
  <c r="E457" i="7"/>
  <c r="AI457" i="7" s="1"/>
  <c r="D457" i="7"/>
  <c r="L457" i="7" s="1"/>
  <c r="AI456" i="7"/>
  <c r="AG456" i="7"/>
  <c r="K456" i="7" s="1"/>
  <c r="AL456" i="7" s="1"/>
  <c r="J456" i="7"/>
  <c r="I456" i="7"/>
  <c r="AK456" i="7" s="1"/>
  <c r="H456" i="7"/>
  <c r="F456" i="7"/>
  <c r="E456" i="7"/>
  <c r="D456" i="7"/>
  <c r="AK455" i="7"/>
  <c r="AG455" i="7"/>
  <c r="K455" i="7"/>
  <c r="AL455" i="7" s="1"/>
  <c r="J455" i="7"/>
  <c r="I455" i="7"/>
  <c r="H455" i="7"/>
  <c r="G455" i="7"/>
  <c r="AJ455" i="7" s="1"/>
  <c r="F455" i="7"/>
  <c r="E455" i="7"/>
  <c r="AI455" i="7" s="1"/>
  <c r="D455" i="7"/>
  <c r="L455" i="7" s="1"/>
  <c r="AI454" i="7"/>
  <c r="AG454" i="7"/>
  <c r="K454" i="7" s="1"/>
  <c r="AL454" i="7" s="1"/>
  <c r="J454" i="7"/>
  <c r="I454" i="7"/>
  <c r="AK454" i="7" s="1"/>
  <c r="H454" i="7"/>
  <c r="F454" i="7"/>
  <c r="E454" i="7"/>
  <c r="D454" i="7"/>
  <c r="AK453" i="7"/>
  <c r="AG453" i="7"/>
  <c r="K453" i="7"/>
  <c r="AL453" i="7" s="1"/>
  <c r="J453" i="7"/>
  <c r="I453" i="7"/>
  <c r="H453" i="7"/>
  <c r="G453" i="7"/>
  <c r="AJ453" i="7" s="1"/>
  <c r="F453" i="7"/>
  <c r="E453" i="7"/>
  <c r="AI453" i="7" s="1"/>
  <c r="D453" i="7"/>
  <c r="L453" i="7" s="1"/>
  <c r="AI452" i="7"/>
  <c r="AG452" i="7"/>
  <c r="K452" i="7" s="1"/>
  <c r="AL452" i="7" s="1"/>
  <c r="J452" i="7"/>
  <c r="I452" i="7"/>
  <c r="AK452" i="7" s="1"/>
  <c r="H452" i="7"/>
  <c r="F452" i="7"/>
  <c r="E452" i="7"/>
  <c r="D452" i="7"/>
  <c r="AK451" i="7"/>
  <c r="AG451" i="7"/>
  <c r="K451" i="7"/>
  <c r="AL451" i="7" s="1"/>
  <c r="J451" i="7"/>
  <c r="I451" i="7"/>
  <c r="H451" i="7"/>
  <c r="G451" i="7"/>
  <c r="AJ451" i="7" s="1"/>
  <c r="F451" i="7"/>
  <c r="E451" i="7"/>
  <c r="AI451" i="7" s="1"/>
  <c r="D451" i="7"/>
  <c r="L451" i="7" s="1"/>
  <c r="AI450" i="7"/>
  <c r="AG450" i="7"/>
  <c r="K450" i="7" s="1"/>
  <c r="AL450" i="7" s="1"/>
  <c r="J450" i="7"/>
  <c r="I450" i="7"/>
  <c r="AK450" i="7" s="1"/>
  <c r="H450" i="7"/>
  <c r="F450" i="7"/>
  <c r="E450" i="7"/>
  <c r="D450" i="7"/>
  <c r="L450" i="7" s="1"/>
  <c r="AK449" i="7"/>
  <c r="AG449" i="7"/>
  <c r="K449" i="7"/>
  <c r="AL449" i="7" s="1"/>
  <c r="J449" i="7"/>
  <c r="I449" i="7"/>
  <c r="H449" i="7"/>
  <c r="G449" i="7"/>
  <c r="AJ449" i="7" s="1"/>
  <c r="F449" i="7"/>
  <c r="E449" i="7"/>
  <c r="AI449" i="7" s="1"/>
  <c r="D449" i="7"/>
  <c r="L449" i="7" s="1"/>
  <c r="AI444" i="7"/>
  <c r="AG444" i="7"/>
  <c r="K444" i="7" s="1"/>
  <c r="AL444" i="7" s="1"/>
  <c r="J444" i="7"/>
  <c r="I444" i="7"/>
  <c r="AK444" i="7" s="1"/>
  <c r="H444" i="7"/>
  <c r="F444" i="7"/>
  <c r="E444" i="7"/>
  <c r="D444" i="7"/>
  <c r="AK443" i="7"/>
  <c r="AG443" i="7"/>
  <c r="K443" i="7"/>
  <c r="AL443" i="7" s="1"/>
  <c r="J443" i="7"/>
  <c r="I443" i="7"/>
  <c r="H443" i="7"/>
  <c r="G443" i="7"/>
  <c r="AJ443" i="7" s="1"/>
  <c r="F443" i="7"/>
  <c r="E443" i="7"/>
  <c r="AI443" i="7" s="1"/>
  <c r="D443" i="7"/>
  <c r="L443" i="7" s="1"/>
  <c r="AI442" i="7"/>
  <c r="AG442" i="7"/>
  <c r="K442" i="7" s="1"/>
  <c r="AL442" i="7" s="1"/>
  <c r="J442" i="7"/>
  <c r="I442" i="7"/>
  <c r="AK442" i="7" s="1"/>
  <c r="H442" i="7"/>
  <c r="F442" i="7"/>
  <c r="E442" i="7"/>
  <c r="D442" i="7"/>
  <c r="AK441" i="7"/>
  <c r="AG441" i="7"/>
  <c r="K441" i="7"/>
  <c r="AL441" i="7" s="1"/>
  <c r="J441" i="7"/>
  <c r="I441" i="7"/>
  <c r="H441" i="7"/>
  <c r="G441" i="7"/>
  <c r="AJ441" i="7" s="1"/>
  <c r="F441" i="7"/>
  <c r="E441" i="7"/>
  <c r="AI441" i="7" s="1"/>
  <c r="D441" i="7"/>
  <c r="L441" i="7" s="1"/>
  <c r="AI440" i="7"/>
  <c r="AG440" i="7"/>
  <c r="K440" i="7" s="1"/>
  <c r="AL440" i="7" s="1"/>
  <c r="J440" i="7"/>
  <c r="I440" i="7"/>
  <c r="AK440" i="7" s="1"/>
  <c r="H440" i="7"/>
  <c r="F440" i="7"/>
  <c r="E440" i="7"/>
  <c r="D440" i="7"/>
  <c r="AK439" i="7"/>
  <c r="AG439" i="7"/>
  <c r="K439" i="7"/>
  <c r="AL439" i="7" s="1"/>
  <c r="J439" i="7"/>
  <c r="I439" i="7"/>
  <c r="H439" i="7"/>
  <c r="G439" i="7"/>
  <c r="AJ439" i="7" s="1"/>
  <c r="F439" i="7"/>
  <c r="E439" i="7"/>
  <c r="AI439" i="7" s="1"/>
  <c r="D439" i="7"/>
  <c r="L439" i="7" s="1"/>
  <c r="AI438" i="7"/>
  <c r="AG438" i="7"/>
  <c r="K438" i="7" s="1"/>
  <c r="AL438" i="7" s="1"/>
  <c r="J438" i="7"/>
  <c r="I438" i="7"/>
  <c r="AK438" i="7" s="1"/>
  <c r="H438" i="7"/>
  <c r="F438" i="7"/>
  <c r="E438" i="7"/>
  <c r="D438" i="7"/>
  <c r="L438" i="7" s="1"/>
  <c r="AK437" i="7"/>
  <c r="AG437" i="7"/>
  <c r="K437" i="7"/>
  <c r="AL437" i="7" s="1"/>
  <c r="J437" i="7"/>
  <c r="I437" i="7"/>
  <c r="H437" i="7"/>
  <c r="G437" i="7"/>
  <c r="AJ437" i="7" s="1"/>
  <c r="F437" i="7"/>
  <c r="E437" i="7"/>
  <c r="AI437" i="7" s="1"/>
  <c r="D437" i="7"/>
  <c r="L437" i="7" s="1"/>
  <c r="AI436" i="7"/>
  <c r="AG436" i="7"/>
  <c r="K436" i="7" s="1"/>
  <c r="AL436" i="7" s="1"/>
  <c r="J436" i="7"/>
  <c r="I436" i="7"/>
  <c r="AK436" i="7" s="1"/>
  <c r="H436" i="7"/>
  <c r="F436" i="7"/>
  <c r="E436" i="7"/>
  <c r="D436" i="7"/>
  <c r="AK429" i="7"/>
  <c r="AG429" i="7"/>
  <c r="K429" i="7"/>
  <c r="AL429" i="7" s="1"/>
  <c r="J429" i="7"/>
  <c r="I429" i="7"/>
  <c r="H429" i="7"/>
  <c r="G429" i="7"/>
  <c r="AJ429" i="7" s="1"/>
  <c r="F429" i="7"/>
  <c r="E429" i="7"/>
  <c r="AI429" i="7" s="1"/>
  <c r="D429" i="7"/>
  <c r="L429" i="7" s="1"/>
  <c r="AI428" i="7"/>
  <c r="AG428" i="7"/>
  <c r="K428" i="7" s="1"/>
  <c r="AL428" i="7" s="1"/>
  <c r="J428" i="7"/>
  <c r="I428" i="7"/>
  <c r="AK428" i="7" s="1"/>
  <c r="H428" i="7"/>
  <c r="F428" i="7"/>
  <c r="E428" i="7"/>
  <c r="D428" i="7"/>
  <c r="AK427" i="7"/>
  <c r="AG427" i="7"/>
  <c r="K427" i="7"/>
  <c r="AL427" i="7" s="1"/>
  <c r="J427" i="7"/>
  <c r="I427" i="7"/>
  <c r="H427" i="7"/>
  <c r="G427" i="7"/>
  <c r="AJ427" i="7" s="1"/>
  <c r="F427" i="7"/>
  <c r="E427" i="7"/>
  <c r="AI427" i="7" s="1"/>
  <c r="D427" i="7"/>
  <c r="L427" i="7" s="1"/>
  <c r="AI426" i="7"/>
  <c r="AG426" i="7"/>
  <c r="K426" i="7" s="1"/>
  <c r="AL426" i="7" s="1"/>
  <c r="J426" i="7"/>
  <c r="I426" i="7"/>
  <c r="AK426" i="7" s="1"/>
  <c r="H426" i="7"/>
  <c r="F426" i="7"/>
  <c r="E426" i="7"/>
  <c r="D426" i="7"/>
  <c r="AK425" i="7"/>
  <c r="AG425" i="7"/>
  <c r="K425" i="7"/>
  <c r="AL425" i="7" s="1"/>
  <c r="J425" i="7"/>
  <c r="I425" i="7"/>
  <c r="H425" i="7"/>
  <c r="G425" i="7"/>
  <c r="AJ425" i="7" s="1"/>
  <c r="F425" i="7"/>
  <c r="E425" i="7"/>
  <c r="AI425" i="7" s="1"/>
  <c r="D425" i="7"/>
  <c r="L425" i="7" s="1"/>
  <c r="AG424" i="7"/>
  <c r="K424" i="7"/>
  <c r="AL424" i="7" s="1"/>
  <c r="J424" i="7"/>
  <c r="I424" i="7"/>
  <c r="AK424" i="7" s="1"/>
  <c r="H424" i="7"/>
  <c r="G424" i="7"/>
  <c r="AJ424" i="7" s="1"/>
  <c r="F424" i="7"/>
  <c r="E424" i="7"/>
  <c r="AI424" i="7" s="1"/>
  <c r="D424" i="7"/>
  <c r="L424" i="7" s="1"/>
  <c r="AG423" i="7"/>
  <c r="K423" i="7" s="1"/>
  <c r="AL423" i="7" s="1"/>
  <c r="J423" i="7"/>
  <c r="I423" i="7"/>
  <c r="AK423" i="7" s="1"/>
  <c r="H423" i="7"/>
  <c r="F423" i="7"/>
  <c r="E423" i="7"/>
  <c r="AI423" i="7" s="1"/>
  <c r="D423" i="7"/>
  <c r="L423" i="7" s="1"/>
  <c r="AG422" i="7"/>
  <c r="K422" i="7" s="1"/>
  <c r="AL422" i="7" s="1"/>
  <c r="J422" i="7"/>
  <c r="H422" i="7"/>
  <c r="F422" i="7"/>
  <c r="D422" i="7"/>
  <c r="L422" i="7" s="1"/>
  <c r="AG421" i="7"/>
  <c r="K421" i="7" s="1"/>
  <c r="AL421" i="7" s="1"/>
  <c r="J421" i="7"/>
  <c r="I421" i="7"/>
  <c r="AK421" i="7" s="1"/>
  <c r="H421" i="7"/>
  <c r="F421" i="7"/>
  <c r="E421" i="7"/>
  <c r="AI421" i="7" s="1"/>
  <c r="D421" i="7"/>
  <c r="L421" i="7" s="1"/>
  <c r="AG417" i="7"/>
  <c r="K417" i="7"/>
  <c r="AL417" i="7" s="1"/>
  <c r="J417" i="7"/>
  <c r="I417" i="7"/>
  <c r="AK417" i="7" s="1"/>
  <c r="H417" i="7"/>
  <c r="G417" i="7"/>
  <c r="AJ417" i="7" s="1"/>
  <c r="F417" i="7"/>
  <c r="E417" i="7"/>
  <c r="AI417" i="7" s="1"/>
  <c r="D417" i="7"/>
  <c r="AL416" i="7"/>
  <c r="AK416" i="7"/>
  <c r="AJ416" i="7"/>
  <c r="AG416" i="7"/>
  <c r="K416" i="7"/>
  <c r="J416" i="7"/>
  <c r="I416" i="7"/>
  <c r="H416" i="7"/>
  <c r="G416" i="7"/>
  <c r="F416" i="7"/>
  <c r="E416" i="7"/>
  <c r="AI416" i="7" s="1"/>
  <c r="D416" i="7"/>
  <c r="L416" i="7" s="1"/>
  <c r="AG415" i="7"/>
  <c r="I415" i="7" s="1"/>
  <c r="AK415" i="7" s="1"/>
  <c r="J415" i="7"/>
  <c r="H415" i="7"/>
  <c r="F415" i="7"/>
  <c r="D415" i="7"/>
  <c r="AK414" i="7"/>
  <c r="AG414" i="7"/>
  <c r="K414" i="7"/>
  <c r="AL414" i="7" s="1"/>
  <c r="J414" i="7"/>
  <c r="I414" i="7"/>
  <c r="H414" i="7"/>
  <c r="G414" i="7"/>
  <c r="AJ414" i="7" s="1"/>
  <c r="F414" i="7"/>
  <c r="E414" i="7"/>
  <c r="AI414" i="7" s="1"/>
  <c r="D414" i="7"/>
  <c r="L414" i="7" s="1"/>
  <c r="AG413" i="7"/>
  <c r="K413" i="7"/>
  <c r="AL413" i="7" s="1"/>
  <c r="J413" i="7"/>
  <c r="I413" i="7"/>
  <c r="AK413" i="7" s="1"/>
  <c r="H413" i="7"/>
  <c r="G413" i="7"/>
  <c r="AJ413" i="7" s="1"/>
  <c r="F413" i="7"/>
  <c r="E413" i="7"/>
  <c r="AI413" i="7" s="1"/>
  <c r="D413" i="7"/>
  <c r="L413" i="7" s="1"/>
  <c r="AG412" i="7"/>
  <c r="K412" i="7" s="1"/>
  <c r="AL412" i="7" s="1"/>
  <c r="J412" i="7"/>
  <c r="I412" i="7"/>
  <c r="AK412" i="7" s="1"/>
  <c r="H412" i="7"/>
  <c r="F412" i="7"/>
  <c r="E412" i="7"/>
  <c r="AI412" i="7" s="1"/>
  <c r="D412" i="7"/>
  <c r="L412" i="7" s="1"/>
  <c r="AG411" i="7"/>
  <c r="K411" i="7" s="1"/>
  <c r="AL411" i="7" s="1"/>
  <c r="J411" i="7"/>
  <c r="H411" i="7"/>
  <c r="F411" i="7"/>
  <c r="D411" i="7"/>
  <c r="L411" i="7" s="1"/>
  <c r="AG410" i="7"/>
  <c r="K410" i="7" s="1"/>
  <c r="AL410" i="7" s="1"/>
  <c r="J410" i="7"/>
  <c r="I410" i="7"/>
  <c r="AK410" i="7" s="1"/>
  <c r="H410" i="7"/>
  <c r="F410" i="7"/>
  <c r="E410" i="7"/>
  <c r="AI410" i="7" s="1"/>
  <c r="D410" i="7"/>
  <c r="L410" i="7" s="1"/>
  <c r="AG409" i="7"/>
  <c r="K409" i="7"/>
  <c r="AL409" i="7" s="1"/>
  <c r="J409" i="7"/>
  <c r="I409" i="7"/>
  <c r="AK409" i="7" s="1"/>
  <c r="H409" i="7"/>
  <c r="G409" i="7"/>
  <c r="AJ409" i="7" s="1"/>
  <c r="F409" i="7"/>
  <c r="E409" i="7"/>
  <c r="AI409" i="7" s="1"/>
  <c r="D409" i="7"/>
  <c r="AL404" i="7"/>
  <c r="AK404" i="7"/>
  <c r="AJ404" i="7"/>
  <c r="AG404" i="7"/>
  <c r="K404" i="7"/>
  <c r="J404" i="7"/>
  <c r="I404" i="7"/>
  <c r="H404" i="7"/>
  <c r="G404" i="7"/>
  <c r="F404" i="7"/>
  <c r="E404" i="7"/>
  <c r="AI404" i="7" s="1"/>
  <c r="D404" i="7"/>
  <c r="L404" i="7" s="1"/>
  <c r="AG403" i="7"/>
  <c r="I403" i="7" s="1"/>
  <c r="AK403" i="7" s="1"/>
  <c r="J403" i="7"/>
  <c r="H403" i="7"/>
  <c r="F403" i="7"/>
  <c r="D403" i="7"/>
  <c r="AK402" i="7"/>
  <c r="AG402" i="7"/>
  <c r="K402" i="7"/>
  <c r="AL402" i="7" s="1"/>
  <c r="J402" i="7"/>
  <c r="I402" i="7"/>
  <c r="H402" i="7"/>
  <c r="G402" i="7"/>
  <c r="AJ402" i="7" s="1"/>
  <c r="F402" i="7"/>
  <c r="E402" i="7"/>
  <c r="AI402" i="7" s="1"/>
  <c r="D402" i="7"/>
  <c r="L402" i="7" s="1"/>
  <c r="AG401" i="7"/>
  <c r="K401" i="7"/>
  <c r="AL401" i="7" s="1"/>
  <c r="J401" i="7"/>
  <c r="I401" i="7"/>
  <c r="AK401" i="7" s="1"/>
  <c r="H401" i="7"/>
  <c r="G401" i="7"/>
  <c r="AJ401" i="7" s="1"/>
  <c r="F401" i="7"/>
  <c r="E401" i="7"/>
  <c r="AI401" i="7" s="1"/>
  <c r="D401" i="7"/>
  <c r="L401" i="7" s="1"/>
  <c r="AG400" i="7"/>
  <c r="K400" i="7" s="1"/>
  <c r="AL400" i="7" s="1"/>
  <c r="J400" i="7"/>
  <c r="I400" i="7"/>
  <c r="AK400" i="7" s="1"/>
  <c r="H400" i="7"/>
  <c r="F400" i="7"/>
  <c r="E400" i="7"/>
  <c r="AI400" i="7" s="1"/>
  <c r="D400" i="7"/>
  <c r="L400" i="7" s="1"/>
  <c r="AG399" i="7"/>
  <c r="K399" i="7" s="1"/>
  <c r="AL399" i="7" s="1"/>
  <c r="J399" i="7"/>
  <c r="H399" i="7"/>
  <c r="F399" i="7"/>
  <c r="D399" i="7"/>
  <c r="L399" i="7" s="1"/>
  <c r="AK398" i="7"/>
  <c r="AI398" i="7"/>
  <c r="AG398" i="7"/>
  <c r="K398" i="7"/>
  <c r="AL398" i="7" s="1"/>
  <c r="J398" i="7"/>
  <c r="I398" i="7"/>
  <c r="H398" i="7"/>
  <c r="G398" i="7"/>
  <c r="AJ398" i="7" s="1"/>
  <c r="F398" i="7"/>
  <c r="E398" i="7"/>
  <c r="D398" i="7"/>
  <c r="L398" i="7" s="1"/>
  <c r="AK397" i="7"/>
  <c r="AI397" i="7"/>
  <c r="AG397" i="7"/>
  <c r="K397" i="7" s="1"/>
  <c r="AL397" i="7" s="1"/>
  <c r="J397" i="7"/>
  <c r="I397" i="7"/>
  <c r="H397" i="7"/>
  <c r="F397" i="7"/>
  <c r="E397" i="7"/>
  <c r="D397" i="7"/>
  <c r="L397" i="7" s="1"/>
  <c r="AK396" i="7"/>
  <c r="AI396" i="7"/>
  <c r="AG396" i="7"/>
  <c r="K396" i="7"/>
  <c r="AL396" i="7" s="1"/>
  <c r="J396" i="7"/>
  <c r="I396" i="7"/>
  <c r="H396" i="7"/>
  <c r="G396" i="7"/>
  <c r="AJ396" i="7" s="1"/>
  <c r="F396" i="7"/>
  <c r="E396" i="7"/>
  <c r="D396" i="7"/>
  <c r="L396" i="7" s="1"/>
  <c r="AK391" i="7"/>
  <c r="AI391" i="7"/>
  <c r="AG391" i="7"/>
  <c r="K391" i="7" s="1"/>
  <c r="AL391" i="7" s="1"/>
  <c r="J391" i="7"/>
  <c r="I391" i="7"/>
  <c r="H391" i="7"/>
  <c r="F391" i="7"/>
  <c r="E391" i="7"/>
  <c r="D391" i="7"/>
  <c r="L391" i="7" s="1"/>
  <c r="AK390" i="7"/>
  <c r="AI390" i="7"/>
  <c r="AG390" i="7"/>
  <c r="K390" i="7"/>
  <c r="AL390" i="7" s="1"/>
  <c r="J390" i="7"/>
  <c r="I390" i="7"/>
  <c r="H390" i="7"/>
  <c r="G390" i="7"/>
  <c r="AJ390" i="7" s="1"/>
  <c r="F390" i="7"/>
  <c r="E390" i="7"/>
  <c r="D390" i="7"/>
  <c r="L390" i="7" s="1"/>
  <c r="AK389" i="7"/>
  <c r="AI389" i="7"/>
  <c r="AG389" i="7"/>
  <c r="K389" i="7" s="1"/>
  <c r="AL389" i="7" s="1"/>
  <c r="J389" i="7"/>
  <c r="I389" i="7"/>
  <c r="H389" i="7"/>
  <c r="F389" i="7"/>
  <c r="E389" i="7"/>
  <c r="D389" i="7"/>
  <c r="L389" i="7" s="1"/>
  <c r="AK388" i="7"/>
  <c r="AI388" i="7"/>
  <c r="AG388" i="7"/>
  <c r="K388" i="7"/>
  <c r="AL388" i="7" s="1"/>
  <c r="J388" i="7"/>
  <c r="I388" i="7"/>
  <c r="H388" i="7"/>
  <c r="G388" i="7"/>
  <c r="AJ388" i="7" s="1"/>
  <c r="F388" i="7"/>
  <c r="E388" i="7"/>
  <c r="D388" i="7"/>
  <c r="L388" i="7" s="1"/>
  <c r="AK387" i="7"/>
  <c r="AI387" i="7"/>
  <c r="AG387" i="7"/>
  <c r="K387" i="7" s="1"/>
  <c r="AL387" i="7" s="1"/>
  <c r="J387" i="7"/>
  <c r="I387" i="7"/>
  <c r="H387" i="7"/>
  <c r="F387" i="7"/>
  <c r="E387" i="7"/>
  <c r="D387" i="7"/>
  <c r="L387" i="7" s="1"/>
  <c r="AK386" i="7"/>
  <c r="AI386" i="7"/>
  <c r="AG386" i="7"/>
  <c r="K386" i="7"/>
  <c r="AL386" i="7" s="1"/>
  <c r="J386" i="7"/>
  <c r="I386" i="7"/>
  <c r="H386" i="7"/>
  <c r="G386" i="7"/>
  <c r="AJ386" i="7" s="1"/>
  <c r="F386" i="7"/>
  <c r="E386" i="7"/>
  <c r="D386" i="7"/>
  <c r="L386" i="7" s="1"/>
  <c r="AK385" i="7"/>
  <c r="AI385" i="7"/>
  <c r="AG385" i="7"/>
  <c r="K385" i="7" s="1"/>
  <c r="AL385" i="7" s="1"/>
  <c r="J385" i="7"/>
  <c r="I385" i="7"/>
  <c r="H385" i="7"/>
  <c r="F385" i="7"/>
  <c r="E385" i="7"/>
  <c r="D385" i="7"/>
  <c r="L385" i="7" s="1"/>
  <c r="AK384" i="7"/>
  <c r="AI384" i="7"/>
  <c r="AG384" i="7"/>
  <c r="K384" i="7"/>
  <c r="AL384" i="7" s="1"/>
  <c r="J384" i="7"/>
  <c r="I384" i="7"/>
  <c r="H384" i="7"/>
  <c r="G384" i="7"/>
  <c r="AJ384" i="7" s="1"/>
  <c r="F384" i="7"/>
  <c r="E384" i="7"/>
  <c r="D384" i="7"/>
  <c r="L384" i="7" s="1"/>
  <c r="AK383" i="7"/>
  <c r="AI383" i="7"/>
  <c r="AG383" i="7"/>
  <c r="K383" i="7" s="1"/>
  <c r="AL383" i="7" s="1"/>
  <c r="J383" i="7"/>
  <c r="I383" i="7"/>
  <c r="H383" i="7"/>
  <c r="F383" i="7"/>
  <c r="E383" i="7"/>
  <c r="D383" i="7"/>
  <c r="L383" i="7" s="1"/>
  <c r="AK378" i="7"/>
  <c r="AI378" i="7"/>
  <c r="AG378" i="7"/>
  <c r="K378" i="7"/>
  <c r="AL378" i="7" s="1"/>
  <c r="J378" i="7"/>
  <c r="I378" i="7"/>
  <c r="H378" i="7"/>
  <c r="G378" i="7"/>
  <c r="AJ378" i="7" s="1"/>
  <c r="F378" i="7"/>
  <c r="E378" i="7"/>
  <c r="D378" i="7"/>
  <c r="L378" i="7" s="1"/>
  <c r="AK377" i="7"/>
  <c r="AG377" i="7"/>
  <c r="K377" i="7" s="1"/>
  <c r="AL377" i="7" s="1"/>
  <c r="J377" i="7"/>
  <c r="I377" i="7"/>
  <c r="H377" i="7"/>
  <c r="F377" i="7"/>
  <c r="E377" i="7"/>
  <c r="AI377" i="7" s="1"/>
  <c r="D377" i="7"/>
  <c r="L377" i="7" s="1"/>
  <c r="AK376" i="7"/>
  <c r="AI376" i="7"/>
  <c r="AG376" i="7"/>
  <c r="K376" i="7"/>
  <c r="AL376" i="7" s="1"/>
  <c r="J376" i="7"/>
  <c r="I376" i="7"/>
  <c r="H376" i="7"/>
  <c r="G376" i="7"/>
  <c r="AJ376" i="7" s="1"/>
  <c r="F376" i="7"/>
  <c r="E376" i="7"/>
  <c r="D376" i="7"/>
  <c r="L376" i="7" s="1"/>
  <c r="AK375" i="7"/>
  <c r="AG375" i="7"/>
  <c r="K375" i="7" s="1"/>
  <c r="AL375" i="7" s="1"/>
  <c r="J375" i="7"/>
  <c r="I375" i="7"/>
  <c r="H375" i="7"/>
  <c r="F375" i="7"/>
  <c r="E375" i="7"/>
  <c r="AI375" i="7" s="1"/>
  <c r="D375" i="7"/>
  <c r="L375" i="7" s="1"/>
  <c r="AI374" i="7"/>
  <c r="AG374" i="7"/>
  <c r="K374" i="7"/>
  <c r="AL374" i="7" s="1"/>
  <c r="J374" i="7"/>
  <c r="I374" i="7"/>
  <c r="AK374" i="7" s="1"/>
  <c r="H374" i="7"/>
  <c r="G374" i="7"/>
  <c r="AJ374" i="7" s="1"/>
  <c r="F374" i="7"/>
  <c r="E374" i="7"/>
  <c r="D374" i="7"/>
  <c r="L374" i="7" s="1"/>
  <c r="AK373" i="7"/>
  <c r="AG373" i="7"/>
  <c r="K373" i="7" s="1"/>
  <c r="AL373" i="7" s="1"/>
  <c r="J373" i="7"/>
  <c r="I373" i="7"/>
  <c r="H373" i="7"/>
  <c r="F373" i="7"/>
  <c r="E373" i="7"/>
  <c r="AI373" i="7" s="1"/>
  <c r="D373" i="7"/>
  <c r="L373" i="7" s="1"/>
  <c r="AI372" i="7"/>
  <c r="AG372" i="7"/>
  <c r="K372" i="7"/>
  <c r="AL372" i="7" s="1"/>
  <c r="J372" i="7"/>
  <c r="I372" i="7"/>
  <c r="AK372" i="7" s="1"/>
  <c r="H372" i="7"/>
  <c r="G372" i="7"/>
  <c r="AJ372" i="7" s="1"/>
  <c r="F372" i="7"/>
  <c r="E372" i="7"/>
  <c r="D372" i="7"/>
  <c r="L372" i="7" s="1"/>
  <c r="AK371" i="7"/>
  <c r="AG371" i="7"/>
  <c r="K371" i="7" s="1"/>
  <c r="AL371" i="7" s="1"/>
  <c r="J371" i="7"/>
  <c r="I371" i="7"/>
  <c r="H371" i="7"/>
  <c r="G371" i="7"/>
  <c r="AJ371" i="7" s="1"/>
  <c r="F371" i="7"/>
  <c r="E371" i="7"/>
  <c r="AI371" i="7" s="1"/>
  <c r="D371" i="7"/>
  <c r="L371" i="7" s="1"/>
  <c r="AI370" i="7"/>
  <c r="AG370" i="7"/>
  <c r="K370" i="7" s="1"/>
  <c r="AL370" i="7" s="1"/>
  <c r="J370" i="7"/>
  <c r="I370" i="7"/>
  <c r="AK370" i="7" s="1"/>
  <c r="H370" i="7"/>
  <c r="G370" i="7"/>
  <c r="AJ370" i="7" s="1"/>
  <c r="F370" i="7"/>
  <c r="E370" i="7"/>
  <c r="D370" i="7"/>
  <c r="L370" i="7" s="1"/>
  <c r="AK365" i="7"/>
  <c r="AG365" i="7"/>
  <c r="K365" i="7"/>
  <c r="AL365" i="7" s="1"/>
  <c r="J365" i="7"/>
  <c r="I365" i="7"/>
  <c r="H365" i="7"/>
  <c r="G365" i="7"/>
  <c r="AJ365" i="7" s="1"/>
  <c r="F365" i="7"/>
  <c r="E365" i="7"/>
  <c r="AI365" i="7" s="1"/>
  <c r="D365" i="7"/>
  <c r="L365" i="7" s="1"/>
  <c r="AI364" i="7"/>
  <c r="AG364" i="7"/>
  <c r="K364" i="7" s="1"/>
  <c r="AL364" i="7" s="1"/>
  <c r="J364" i="7"/>
  <c r="I364" i="7"/>
  <c r="AK364" i="7" s="1"/>
  <c r="H364" i="7"/>
  <c r="F364" i="7"/>
  <c r="E364" i="7"/>
  <c r="D364" i="7"/>
  <c r="L364" i="7" s="1"/>
  <c r="AK363" i="7"/>
  <c r="AG363" i="7"/>
  <c r="K363" i="7"/>
  <c r="AL363" i="7" s="1"/>
  <c r="J363" i="7"/>
  <c r="I363" i="7"/>
  <c r="H363" i="7"/>
  <c r="G363" i="7"/>
  <c r="AJ363" i="7" s="1"/>
  <c r="F363" i="7"/>
  <c r="E363" i="7"/>
  <c r="AI363" i="7" s="1"/>
  <c r="D363" i="7"/>
  <c r="L363" i="7" s="1"/>
  <c r="AI362" i="7"/>
  <c r="AG362" i="7"/>
  <c r="K362" i="7" s="1"/>
  <c r="AL362" i="7" s="1"/>
  <c r="J362" i="7"/>
  <c r="I362" i="7"/>
  <c r="AK362" i="7" s="1"/>
  <c r="H362" i="7"/>
  <c r="F362" i="7"/>
  <c r="E362" i="7"/>
  <c r="D362" i="7"/>
  <c r="L362" i="7" s="1"/>
  <c r="AK361" i="7"/>
  <c r="AG361" i="7"/>
  <c r="K361" i="7"/>
  <c r="AL361" i="7" s="1"/>
  <c r="J361" i="7"/>
  <c r="I361" i="7"/>
  <c r="H361" i="7"/>
  <c r="G361" i="7"/>
  <c r="AJ361" i="7" s="1"/>
  <c r="F361" i="7"/>
  <c r="E361" i="7"/>
  <c r="AI361" i="7" s="1"/>
  <c r="D361" i="7"/>
  <c r="L361" i="7" s="1"/>
  <c r="AI360" i="7"/>
  <c r="AG360" i="7"/>
  <c r="K360" i="7" s="1"/>
  <c r="AL360" i="7" s="1"/>
  <c r="J360" i="7"/>
  <c r="I360" i="7"/>
  <c r="AK360" i="7" s="1"/>
  <c r="H360" i="7"/>
  <c r="F360" i="7"/>
  <c r="E360" i="7"/>
  <c r="D360" i="7"/>
  <c r="L360" i="7" s="1"/>
  <c r="AK359" i="7"/>
  <c r="AG359" i="7"/>
  <c r="K359" i="7"/>
  <c r="AL359" i="7" s="1"/>
  <c r="J359" i="7"/>
  <c r="I359" i="7"/>
  <c r="H359" i="7"/>
  <c r="G359" i="7"/>
  <c r="AJ359" i="7" s="1"/>
  <c r="F359" i="7"/>
  <c r="E359" i="7"/>
  <c r="AI359" i="7" s="1"/>
  <c r="D359" i="7"/>
  <c r="L359" i="7" s="1"/>
  <c r="AI358" i="7"/>
  <c r="AG358" i="7"/>
  <c r="K358" i="7" s="1"/>
  <c r="AL358" i="7" s="1"/>
  <c r="J358" i="7"/>
  <c r="I358" i="7"/>
  <c r="AK358" i="7" s="1"/>
  <c r="H358" i="7"/>
  <c r="F358" i="7"/>
  <c r="E358" i="7"/>
  <c r="D358" i="7"/>
  <c r="AK357" i="7"/>
  <c r="AG357" i="7"/>
  <c r="K357" i="7"/>
  <c r="AL357" i="7" s="1"/>
  <c r="J357" i="7"/>
  <c r="I357" i="7"/>
  <c r="H357" i="7"/>
  <c r="G357" i="7"/>
  <c r="AJ357" i="7" s="1"/>
  <c r="F357" i="7"/>
  <c r="E357" i="7"/>
  <c r="AI357" i="7" s="1"/>
  <c r="D357" i="7"/>
  <c r="L357" i="7" s="1"/>
  <c r="AI352" i="7"/>
  <c r="AG352" i="7"/>
  <c r="K352" i="7" s="1"/>
  <c r="AL352" i="7" s="1"/>
  <c r="J352" i="7"/>
  <c r="I352" i="7"/>
  <c r="AK352" i="7" s="1"/>
  <c r="H352" i="7"/>
  <c r="F352" i="7"/>
  <c r="E352" i="7"/>
  <c r="D352" i="7"/>
  <c r="L352" i="7" s="1"/>
  <c r="AK351" i="7"/>
  <c r="AG351" i="7"/>
  <c r="K351" i="7"/>
  <c r="AL351" i="7" s="1"/>
  <c r="J351" i="7"/>
  <c r="I351" i="7"/>
  <c r="H351" i="7"/>
  <c r="G351" i="7"/>
  <c r="AJ351" i="7" s="1"/>
  <c r="F351" i="7"/>
  <c r="E351" i="7"/>
  <c r="AI351" i="7" s="1"/>
  <c r="D351" i="7"/>
  <c r="L351" i="7" s="1"/>
  <c r="AI350" i="7"/>
  <c r="AG350" i="7"/>
  <c r="K350" i="7" s="1"/>
  <c r="AL350" i="7" s="1"/>
  <c r="J350" i="7"/>
  <c r="I350" i="7"/>
  <c r="AK350" i="7" s="1"/>
  <c r="H350" i="7"/>
  <c r="F350" i="7"/>
  <c r="E350" i="7"/>
  <c r="D350" i="7"/>
  <c r="AK349" i="7"/>
  <c r="AG349" i="7"/>
  <c r="K349" i="7"/>
  <c r="AL349" i="7" s="1"/>
  <c r="J349" i="7"/>
  <c r="I349" i="7"/>
  <c r="H349" i="7"/>
  <c r="G349" i="7"/>
  <c r="AJ349" i="7" s="1"/>
  <c r="F349" i="7"/>
  <c r="E349" i="7"/>
  <c r="AI349" i="7" s="1"/>
  <c r="D349" i="7"/>
  <c r="L349" i="7" s="1"/>
  <c r="AG348" i="7"/>
  <c r="E348" i="7" s="1"/>
  <c r="AI348" i="7" s="1"/>
  <c r="J348" i="7"/>
  <c r="I348" i="7"/>
  <c r="AK348" i="7" s="1"/>
  <c r="H348" i="7"/>
  <c r="F348" i="7"/>
  <c r="D348" i="7"/>
  <c r="L348" i="7" s="1"/>
  <c r="AK347" i="7"/>
  <c r="AG347" i="7"/>
  <c r="K347" i="7"/>
  <c r="AL347" i="7" s="1"/>
  <c r="J347" i="7"/>
  <c r="I347" i="7"/>
  <c r="H347" i="7"/>
  <c r="G347" i="7"/>
  <c r="AJ347" i="7" s="1"/>
  <c r="F347" i="7"/>
  <c r="E347" i="7"/>
  <c r="AI347" i="7" s="1"/>
  <c r="D347" i="7"/>
  <c r="L347" i="7" s="1"/>
  <c r="AG346" i="7"/>
  <c r="J346" i="7"/>
  <c r="I346" i="7"/>
  <c r="AK346" i="7" s="1"/>
  <c r="H346" i="7"/>
  <c r="F346" i="7"/>
  <c r="E346" i="7"/>
  <c r="AI346" i="7" s="1"/>
  <c r="D346" i="7"/>
  <c r="AK345" i="7"/>
  <c r="AG345" i="7"/>
  <c r="K345" i="7"/>
  <c r="AL345" i="7" s="1"/>
  <c r="J345" i="7"/>
  <c r="I345" i="7"/>
  <c r="H345" i="7"/>
  <c r="G345" i="7"/>
  <c r="AJ345" i="7" s="1"/>
  <c r="F345" i="7"/>
  <c r="E345" i="7"/>
  <c r="AI345" i="7" s="1"/>
  <c r="D345" i="7"/>
  <c r="L345" i="7" s="1"/>
  <c r="AG344" i="7"/>
  <c r="K344" i="7" s="1"/>
  <c r="AL344" i="7" s="1"/>
  <c r="J344" i="7"/>
  <c r="H344" i="7"/>
  <c r="F344" i="7"/>
  <c r="D344" i="7"/>
  <c r="L344" i="7" s="1"/>
  <c r="AG339" i="7"/>
  <c r="K339" i="7" s="1"/>
  <c r="AL339" i="7" s="1"/>
  <c r="J339" i="7"/>
  <c r="I339" i="7"/>
  <c r="AK339" i="7" s="1"/>
  <c r="H339" i="7"/>
  <c r="F339" i="7"/>
  <c r="E339" i="7"/>
  <c r="AI339" i="7" s="1"/>
  <c r="D339" i="7"/>
  <c r="L339" i="7" s="1"/>
  <c r="AI338" i="7"/>
  <c r="AG338" i="7"/>
  <c r="K338" i="7"/>
  <c r="AL338" i="7" s="1"/>
  <c r="J338" i="7"/>
  <c r="I338" i="7"/>
  <c r="AK338" i="7" s="1"/>
  <c r="H338" i="7"/>
  <c r="G338" i="7"/>
  <c r="AJ338" i="7" s="1"/>
  <c r="F338" i="7"/>
  <c r="E338" i="7"/>
  <c r="D338" i="7"/>
  <c r="L338" i="7" s="1"/>
  <c r="AG337" i="7"/>
  <c r="K337" i="7" s="1"/>
  <c r="AL337" i="7" s="1"/>
  <c r="J337" i="7"/>
  <c r="I337" i="7"/>
  <c r="AK337" i="7" s="1"/>
  <c r="H337" i="7"/>
  <c r="F337" i="7"/>
  <c r="E337" i="7"/>
  <c r="AI337" i="7" s="1"/>
  <c r="D337" i="7"/>
  <c r="L337" i="7" s="1"/>
  <c r="AI336" i="7"/>
  <c r="AG336" i="7"/>
  <c r="K336" i="7"/>
  <c r="AL336" i="7" s="1"/>
  <c r="J336" i="7"/>
  <c r="I336" i="7"/>
  <c r="AK336" i="7" s="1"/>
  <c r="H336" i="7"/>
  <c r="G336" i="7"/>
  <c r="AJ336" i="7" s="1"/>
  <c r="F336" i="7"/>
  <c r="E336" i="7"/>
  <c r="D336" i="7"/>
  <c r="L336" i="7" s="1"/>
  <c r="AG335" i="7"/>
  <c r="K335" i="7" s="1"/>
  <c r="AL335" i="7" s="1"/>
  <c r="J335" i="7"/>
  <c r="I335" i="7"/>
  <c r="AK335" i="7" s="1"/>
  <c r="H335" i="7"/>
  <c r="F335" i="7"/>
  <c r="E335" i="7"/>
  <c r="AI335" i="7" s="1"/>
  <c r="D335" i="7"/>
  <c r="L335" i="7" s="1"/>
  <c r="AI334" i="7"/>
  <c r="AG334" i="7"/>
  <c r="K334" i="7"/>
  <c r="AL334" i="7" s="1"/>
  <c r="J334" i="7"/>
  <c r="I334" i="7"/>
  <c r="AK334" i="7" s="1"/>
  <c r="H334" i="7"/>
  <c r="G334" i="7"/>
  <c r="AJ334" i="7" s="1"/>
  <c r="F334" i="7"/>
  <c r="E334" i="7"/>
  <c r="D334" i="7"/>
  <c r="L334" i="7" s="1"/>
  <c r="AG333" i="7"/>
  <c r="K333" i="7" s="1"/>
  <c r="AL333" i="7" s="1"/>
  <c r="J333" i="7"/>
  <c r="I333" i="7"/>
  <c r="AK333" i="7" s="1"/>
  <c r="H333" i="7"/>
  <c r="F333" i="7"/>
  <c r="E333" i="7"/>
  <c r="AI333" i="7" s="1"/>
  <c r="D333" i="7"/>
  <c r="L333" i="7" s="1"/>
  <c r="AI332" i="7"/>
  <c r="AG332" i="7"/>
  <c r="K332" i="7"/>
  <c r="AL332" i="7" s="1"/>
  <c r="J332" i="7"/>
  <c r="I332" i="7"/>
  <c r="AK332" i="7" s="1"/>
  <c r="H332" i="7"/>
  <c r="G332" i="7"/>
  <c r="AJ332" i="7" s="1"/>
  <c r="F332" i="7"/>
  <c r="E332" i="7"/>
  <c r="D332" i="7"/>
  <c r="L332" i="7" s="1"/>
  <c r="AG331" i="7"/>
  <c r="K331" i="7" s="1"/>
  <c r="AL331" i="7" s="1"/>
  <c r="J331" i="7"/>
  <c r="I331" i="7"/>
  <c r="AK331" i="7" s="1"/>
  <c r="H331" i="7"/>
  <c r="F331" i="7"/>
  <c r="E331" i="7"/>
  <c r="AI331" i="7" s="1"/>
  <c r="D331" i="7"/>
  <c r="L331" i="7" s="1"/>
  <c r="AI326" i="7"/>
  <c r="AG326" i="7"/>
  <c r="K326" i="7"/>
  <c r="AL326" i="7" s="1"/>
  <c r="J326" i="7"/>
  <c r="I326" i="7"/>
  <c r="AK326" i="7" s="1"/>
  <c r="H326" i="7"/>
  <c r="G326" i="7"/>
  <c r="AJ326" i="7" s="1"/>
  <c r="F326" i="7"/>
  <c r="E326" i="7"/>
  <c r="D326" i="7"/>
  <c r="L326" i="7" s="1"/>
  <c r="AG325" i="7"/>
  <c r="K325" i="7" s="1"/>
  <c r="AL325" i="7" s="1"/>
  <c r="J325" i="7"/>
  <c r="I325" i="7"/>
  <c r="AK325" i="7" s="1"/>
  <c r="H325" i="7"/>
  <c r="F325" i="7"/>
  <c r="E325" i="7"/>
  <c r="AI325" i="7" s="1"/>
  <c r="D325" i="7"/>
  <c r="L325" i="7" s="1"/>
  <c r="AI324" i="7"/>
  <c r="AG324" i="7"/>
  <c r="K324" i="7"/>
  <c r="AL324" i="7" s="1"/>
  <c r="J324" i="7"/>
  <c r="I324" i="7"/>
  <c r="AK324" i="7" s="1"/>
  <c r="H324" i="7"/>
  <c r="G324" i="7"/>
  <c r="AJ324" i="7" s="1"/>
  <c r="F324" i="7"/>
  <c r="E324" i="7"/>
  <c r="D324" i="7"/>
  <c r="L324" i="7" s="1"/>
  <c r="AG323" i="7"/>
  <c r="K323" i="7" s="1"/>
  <c r="AL323" i="7" s="1"/>
  <c r="J323" i="7"/>
  <c r="I323" i="7"/>
  <c r="AK323" i="7" s="1"/>
  <c r="H323" i="7"/>
  <c r="F323" i="7"/>
  <c r="E323" i="7"/>
  <c r="AI323" i="7" s="1"/>
  <c r="D323" i="7"/>
  <c r="L323" i="7" s="1"/>
  <c r="AI322" i="7"/>
  <c r="AG322" i="7"/>
  <c r="K322" i="7"/>
  <c r="AL322" i="7" s="1"/>
  <c r="J322" i="7"/>
  <c r="I322" i="7"/>
  <c r="AK322" i="7" s="1"/>
  <c r="H322" i="7"/>
  <c r="G322" i="7"/>
  <c r="AJ322" i="7" s="1"/>
  <c r="F322" i="7"/>
  <c r="E322" i="7"/>
  <c r="D322" i="7"/>
  <c r="L322" i="7" s="1"/>
  <c r="AG321" i="7"/>
  <c r="K321" i="7" s="1"/>
  <c r="AL321" i="7" s="1"/>
  <c r="J321" i="7"/>
  <c r="I321" i="7"/>
  <c r="AK321" i="7" s="1"/>
  <c r="H321" i="7"/>
  <c r="F321" i="7"/>
  <c r="E321" i="7"/>
  <c r="AI321" i="7" s="1"/>
  <c r="D321" i="7"/>
  <c r="L321" i="7" s="1"/>
  <c r="AI320" i="7"/>
  <c r="AG320" i="7"/>
  <c r="K320" i="7"/>
  <c r="AL320" i="7" s="1"/>
  <c r="J320" i="7"/>
  <c r="I320" i="7"/>
  <c r="AK320" i="7" s="1"/>
  <c r="H320" i="7"/>
  <c r="G320" i="7"/>
  <c r="AJ320" i="7" s="1"/>
  <c r="F320" i="7"/>
  <c r="E320" i="7"/>
  <c r="D320" i="7"/>
  <c r="L320" i="7" s="1"/>
  <c r="AG319" i="7"/>
  <c r="K319" i="7" s="1"/>
  <c r="AL319" i="7" s="1"/>
  <c r="J319" i="7"/>
  <c r="I319" i="7"/>
  <c r="AK319" i="7" s="1"/>
  <c r="H319" i="7"/>
  <c r="F319" i="7"/>
  <c r="E319" i="7"/>
  <c r="AI319" i="7" s="1"/>
  <c r="D319" i="7"/>
  <c r="L319" i="7" s="1"/>
  <c r="AI318" i="7"/>
  <c r="AG318" i="7"/>
  <c r="K318" i="7"/>
  <c r="AL318" i="7" s="1"/>
  <c r="J318" i="7"/>
  <c r="I318" i="7"/>
  <c r="AK318" i="7" s="1"/>
  <c r="H318" i="7"/>
  <c r="G318" i="7"/>
  <c r="AJ318" i="7" s="1"/>
  <c r="F318" i="7"/>
  <c r="E318" i="7"/>
  <c r="D318" i="7"/>
  <c r="L318" i="7" s="1"/>
  <c r="AG313" i="7"/>
  <c r="K313" i="7" s="1"/>
  <c r="AL313" i="7" s="1"/>
  <c r="J313" i="7"/>
  <c r="I313" i="7"/>
  <c r="AK313" i="7" s="1"/>
  <c r="H313" i="7"/>
  <c r="F313" i="7"/>
  <c r="E313" i="7"/>
  <c r="AI313" i="7" s="1"/>
  <c r="D313" i="7"/>
  <c r="L313" i="7" s="1"/>
  <c r="AI312" i="7"/>
  <c r="AG312" i="7"/>
  <c r="K312" i="7"/>
  <c r="AL312" i="7" s="1"/>
  <c r="J312" i="7"/>
  <c r="I312" i="7"/>
  <c r="AK312" i="7" s="1"/>
  <c r="H312" i="7"/>
  <c r="G312" i="7"/>
  <c r="AJ312" i="7" s="1"/>
  <c r="F312" i="7"/>
  <c r="E312" i="7"/>
  <c r="D312" i="7"/>
  <c r="L312" i="7" s="1"/>
  <c r="AG311" i="7"/>
  <c r="K311" i="7" s="1"/>
  <c r="AL311" i="7" s="1"/>
  <c r="J311" i="7"/>
  <c r="I311" i="7"/>
  <c r="AK311" i="7" s="1"/>
  <c r="H311" i="7"/>
  <c r="F311" i="7"/>
  <c r="E311" i="7"/>
  <c r="AI311" i="7" s="1"/>
  <c r="D311" i="7"/>
  <c r="L311" i="7" s="1"/>
  <c r="AI310" i="7"/>
  <c r="AG310" i="7"/>
  <c r="K310" i="7"/>
  <c r="AL310" i="7" s="1"/>
  <c r="J310" i="7"/>
  <c r="I310" i="7"/>
  <c r="AK310" i="7" s="1"/>
  <c r="H310" i="7"/>
  <c r="G310" i="7"/>
  <c r="AJ310" i="7" s="1"/>
  <c r="F310" i="7"/>
  <c r="E310" i="7"/>
  <c r="D310" i="7"/>
  <c r="L310" i="7" s="1"/>
  <c r="AG309" i="7"/>
  <c r="K309" i="7" s="1"/>
  <c r="AL309" i="7" s="1"/>
  <c r="J309" i="7"/>
  <c r="I309" i="7"/>
  <c r="AK309" i="7" s="1"/>
  <c r="H309" i="7"/>
  <c r="F309" i="7"/>
  <c r="E309" i="7"/>
  <c r="AI309" i="7" s="1"/>
  <c r="D309" i="7"/>
  <c r="L309" i="7" s="1"/>
  <c r="AI308" i="7"/>
  <c r="AG308" i="7"/>
  <c r="K308" i="7"/>
  <c r="AL308" i="7" s="1"/>
  <c r="J308" i="7"/>
  <c r="I308" i="7"/>
  <c r="AK308" i="7" s="1"/>
  <c r="H308" i="7"/>
  <c r="G308" i="7"/>
  <c r="AJ308" i="7" s="1"/>
  <c r="F308" i="7"/>
  <c r="E308" i="7"/>
  <c r="D308" i="7"/>
  <c r="L308" i="7" s="1"/>
  <c r="AG307" i="7"/>
  <c r="K307" i="7" s="1"/>
  <c r="AL307" i="7" s="1"/>
  <c r="J307" i="7"/>
  <c r="I307" i="7"/>
  <c r="AK307" i="7" s="1"/>
  <c r="H307" i="7"/>
  <c r="F307" i="7"/>
  <c r="E307" i="7"/>
  <c r="AI307" i="7" s="1"/>
  <c r="D307" i="7"/>
  <c r="L307" i="7" s="1"/>
  <c r="AI306" i="7"/>
  <c r="AG306" i="7"/>
  <c r="K306" i="7"/>
  <c r="AL306" i="7" s="1"/>
  <c r="J306" i="7"/>
  <c r="I306" i="7"/>
  <c r="AK306" i="7" s="1"/>
  <c r="H306" i="7"/>
  <c r="G306" i="7"/>
  <c r="AJ306" i="7" s="1"/>
  <c r="F306" i="7"/>
  <c r="E306" i="7"/>
  <c r="D306" i="7"/>
  <c r="L306" i="7" s="1"/>
  <c r="AG305" i="7"/>
  <c r="K305" i="7" s="1"/>
  <c r="AL305" i="7" s="1"/>
  <c r="J305" i="7"/>
  <c r="I305" i="7"/>
  <c r="AK305" i="7" s="1"/>
  <c r="H305" i="7"/>
  <c r="F305" i="7"/>
  <c r="E305" i="7"/>
  <c r="AI305" i="7" s="1"/>
  <c r="D305" i="7"/>
  <c r="L305" i="7" s="1"/>
  <c r="AI300" i="7"/>
  <c r="AG300" i="7"/>
  <c r="K300" i="7"/>
  <c r="AL300" i="7" s="1"/>
  <c r="J300" i="7"/>
  <c r="I300" i="7"/>
  <c r="AK300" i="7" s="1"/>
  <c r="H300" i="7"/>
  <c r="G300" i="7"/>
  <c r="AJ300" i="7" s="1"/>
  <c r="F300" i="7"/>
  <c r="E300" i="7"/>
  <c r="D300" i="7"/>
  <c r="L300" i="7" s="1"/>
  <c r="AG299" i="7"/>
  <c r="K299" i="7" s="1"/>
  <c r="AL299" i="7" s="1"/>
  <c r="J299" i="7"/>
  <c r="I299" i="7"/>
  <c r="AK299" i="7" s="1"/>
  <c r="H299" i="7"/>
  <c r="F299" i="7"/>
  <c r="E299" i="7"/>
  <c r="AI299" i="7" s="1"/>
  <c r="D299" i="7"/>
  <c r="L299" i="7" s="1"/>
  <c r="AI298" i="7"/>
  <c r="AG298" i="7"/>
  <c r="K298" i="7"/>
  <c r="AL298" i="7" s="1"/>
  <c r="J298" i="7"/>
  <c r="I298" i="7"/>
  <c r="AK298" i="7" s="1"/>
  <c r="H298" i="7"/>
  <c r="G298" i="7"/>
  <c r="AJ298" i="7" s="1"/>
  <c r="F298" i="7"/>
  <c r="E298" i="7"/>
  <c r="D298" i="7"/>
  <c r="L298" i="7" s="1"/>
  <c r="AG297" i="7"/>
  <c r="K297" i="7" s="1"/>
  <c r="AL297" i="7" s="1"/>
  <c r="J297" i="7"/>
  <c r="I297" i="7"/>
  <c r="AK297" i="7" s="1"/>
  <c r="H297" i="7"/>
  <c r="F297" i="7"/>
  <c r="E297" i="7"/>
  <c r="AI297" i="7" s="1"/>
  <c r="D297" i="7"/>
  <c r="L297" i="7" s="1"/>
  <c r="AI296" i="7"/>
  <c r="AG296" i="7"/>
  <c r="K296" i="7"/>
  <c r="AL296" i="7" s="1"/>
  <c r="J296" i="7"/>
  <c r="I296" i="7"/>
  <c r="AK296" i="7" s="1"/>
  <c r="H296" i="7"/>
  <c r="G296" i="7"/>
  <c r="AJ296" i="7" s="1"/>
  <c r="F296" i="7"/>
  <c r="E296" i="7"/>
  <c r="D296" i="7"/>
  <c r="L296" i="7" s="1"/>
  <c r="AG295" i="7"/>
  <c r="K295" i="7" s="1"/>
  <c r="AL295" i="7" s="1"/>
  <c r="J295" i="7"/>
  <c r="I295" i="7"/>
  <c r="AK295" i="7" s="1"/>
  <c r="H295" i="7"/>
  <c r="F295" i="7"/>
  <c r="E295" i="7"/>
  <c r="AI295" i="7" s="1"/>
  <c r="D295" i="7"/>
  <c r="L295" i="7" s="1"/>
  <c r="AI294" i="7"/>
  <c r="AG294" i="7"/>
  <c r="K294" i="7"/>
  <c r="AL294" i="7" s="1"/>
  <c r="J294" i="7"/>
  <c r="I294" i="7"/>
  <c r="AK294" i="7" s="1"/>
  <c r="H294" i="7"/>
  <c r="G294" i="7"/>
  <c r="AJ294" i="7" s="1"/>
  <c r="F294" i="7"/>
  <c r="E294" i="7"/>
  <c r="D294" i="7"/>
  <c r="L294" i="7" s="1"/>
  <c r="AG293" i="7"/>
  <c r="K293" i="7" s="1"/>
  <c r="AL293" i="7" s="1"/>
  <c r="J293" i="7"/>
  <c r="I293" i="7"/>
  <c r="AK293" i="7" s="1"/>
  <c r="H293" i="7"/>
  <c r="F293" i="7"/>
  <c r="E293" i="7"/>
  <c r="AI293" i="7" s="1"/>
  <c r="D293" i="7"/>
  <c r="L293" i="7" s="1"/>
  <c r="AI292" i="7"/>
  <c r="AG292" i="7"/>
  <c r="K292" i="7"/>
  <c r="AL292" i="7" s="1"/>
  <c r="J292" i="7"/>
  <c r="I292" i="7"/>
  <c r="AK292" i="7" s="1"/>
  <c r="H292" i="7"/>
  <c r="G292" i="7"/>
  <c r="AJ292" i="7" s="1"/>
  <c r="F292" i="7"/>
  <c r="E292" i="7"/>
  <c r="D292" i="7"/>
  <c r="L292" i="7" s="1"/>
  <c r="AG287" i="7"/>
  <c r="K287" i="7" s="1"/>
  <c r="AL287" i="7" s="1"/>
  <c r="J287" i="7"/>
  <c r="I287" i="7"/>
  <c r="AK287" i="7" s="1"/>
  <c r="H287" i="7"/>
  <c r="F287" i="7"/>
  <c r="E287" i="7"/>
  <c r="AI287" i="7" s="1"/>
  <c r="D287" i="7"/>
  <c r="L287" i="7" s="1"/>
  <c r="AI286" i="7"/>
  <c r="AG286" i="7"/>
  <c r="K286" i="7"/>
  <c r="AL286" i="7" s="1"/>
  <c r="J286" i="7"/>
  <c r="I286" i="7"/>
  <c r="AK286" i="7" s="1"/>
  <c r="H286" i="7"/>
  <c r="G286" i="7"/>
  <c r="AJ286" i="7" s="1"/>
  <c r="F286" i="7"/>
  <c r="E286" i="7"/>
  <c r="D286" i="7"/>
  <c r="L286" i="7" s="1"/>
  <c r="AG285" i="7"/>
  <c r="K285" i="7" s="1"/>
  <c r="AL285" i="7" s="1"/>
  <c r="J285" i="7"/>
  <c r="I285" i="7"/>
  <c r="AK285" i="7" s="1"/>
  <c r="H285" i="7"/>
  <c r="F285" i="7"/>
  <c r="E285" i="7"/>
  <c r="AI285" i="7" s="1"/>
  <c r="D285" i="7"/>
  <c r="L285" i="7" s="1"/>
  <c r="AI284" i="7"/>
  <c r="AG284" i="7"/>
  <c r="K284" i="7"/>
  <c r="AL284" i="7" s="1"/>
  <c r="J284" i="7"/>
  <c r="I284" i="7"/>
  <c r="AK284" i="7" s="1"/>
  <c r="H284" i="7"/>
  <c r="G284" i="7"/>
  <c r="AJ284" i="7" s="1"/>
  <c r="F284" i="7"/>
  <c r="E284" i="7"/>
  <c r="D284" i="7"/>
  <c r="L284" i="7" s="1"/>
  <c r="AG283" i="7"/>
  <c r="K283" i="7" s="1"/>
  <c r="AL283" i="7" s="1"/>
  <c r="J283" i="7"/>
  <c r="I283" i="7"/>
  <c r="AK283" i="7" s="1"/>
  <c r="H283" i="7"/>
  <c r="F283" i="7"/>
  <c r="E283" i="7"/>
  <c r="AI283" i="7" s="1"/>
  <c r="D283" i="7"/>
  <c r="L283" i="7" s="1"/>
  <c r="AI282" i="7"/>
  <c r="AG282" i="7"/>
  <c r="K282" i="7"/>
  <c r="AL282" i="7" s="1"/>
  <c r="J282" i="7"/>
  <c r="I282" i="7"/>
  <c r="AK282" i="7" s="1"/>
  <c r="H282" i="7"/>
  <c r="G282" i="7"/>
  <c r="AJ282" i="7" s="1"/>
  <c r="F282" i="7"/>
  <c r="E282" i="7"/>
  <c r="D282" i="7"/>
  <c r="L282" i="7" s="1"/>
  <c r="AG281" i="7"/>
  <c r="K281" i="7" s="1"/>
  <c r="AL281" i="7" s="1"/>
  <c r="J281" i="7"/>
  <c r="I281" i="7"/>
  <c r="AK281" i="7" s="1"/>
  <c r="H281" i="7"/>
  <c r="F281" i="7"/>
  <c r="E281" i="7"/>
  <c r="AI281" i="7" s="1"/>
  <c r="D281" i="7"/>
  <c r="L281" i="7" s="1"/>
  <c r="AI280" i="7"/>
  <c r="AG280" i="7"/>
  <c r="K280" i="7"/>
  <c r="AL280" i="7" s="1"/>
  <c r="J280" i="7"/>
  <c r="I280" i="7"/>
  <c r="AK280" i="7" s="1"/>
  <c r="H280" i="7"/>
  <c r="G280" i="7"/>
  <c r="AJ280" i="7" s="1"/>
  <c r="F280" i="7"/>
  <c r="E280" i="7"/>
  <c r="D280" i="7"/>
  <c r="L280" i="7" s="1"/>
  <c r="AG279" i="7"/>
  <c r="K279" i="7" s="1"/>
  <c r="AL279" i="7" s="1"/>
  <c r="J279" i="7"/>
  <c r="I279" i="7"/>
  <c r="AK279" i="7" s="1"/>
  <c r="H279" i="7"/>
  <c r="F279" i="7"/>
  <c r="E279" i="7"/>
  <c r="AI279" i="7" s="1"/>
  <c r="D279" i="7"/>
  <c r="L279" i="7" s="1"/>
  <c r="AI274" i="7"/>
  <c r="AG274" i="7"/>
  <c r="K274" i="7"/>
  <c r="AL274" i="7" s="1"/>
  <c r="J274" i="7"/>
  <c r="I274" i="7"/>
  <c r="AK274" i="7" s="1"/>
  <c r="H274" i="7"/>
  <c r="G274" i="7"/>
  <c r="AJ274" i="7" s="1"/>
  <c r="F274" i="7"/>
  <c r="E274" i="7"/>
  <c r="D274" i="7"/>
  <c r="L274" i="7" s="1"/>
  <c r="AG273" i="7"/>
  <c r="K273" i="7" s="1"/>
  <c r="AL273" i="7" s="1"/>
  <c r="J273" i="7"/>
  <c r="I273" i="7"/>
  <c r="AK273" i="7" s="1"/>
  <c r="H273" i="7"/>
  <c r="F273" i="7"/>
  <c r="E273" i="7"/>
  <c r="AI273" i="7" s="1"/>
  <c r="D273" i="7"/>
  <c r="L273" i="7" s="1"/>
  <c r="AI272" i="7"/>
  <c r="AG272" i="7"/>
  <c r="K272" i="7"/>
  <c r="AL272" i="7" s="1"/>
  <c r="J272" i="7"/>
  <c r="I272" i="7"/>
  <c r="AK272" i="7" s="1"/>
  <c r="H272" i="7"/>
  <c r="G272" i="7"/>
  <c r="AJ272" i="7" s="1"/>
  <c r="F272" i="7"/>
  <c r="E272" i="7"/>
  <c r="D272" i="7"/>
  <c r="L272" i="7" s="1"/>
  <c r="AG271" i="7"/>
  <c r="K271" i="7" s="1"/>
  <c r="AL271" i="7" s="1"/>
  <c r="J271" i="7"/>
  <c r="I271" i="7"/>
  <c r="AK271" i="7" s="1"/>
  <c r="H271" i="7"/>
  <c r="F271" i="7"/>
  <c r="E271" i="7"/>
  <c r="AI271" i="7" s="1"/>
  <c r="D271" i="7"/>
  <c r="L271" i="7" s="1"/>
  <c r="AI270" i="7"/>
  <c r="AG270" i="7"/>
  <c r="K270" i="7"/>
  <c r="AL270" i="7" s="1"/>
  <c r="J270" i="7"/>
  <c r="I270" i="7"/>
  <c r="AK270" i="7" s="1"/>
  <c r="H270" i="7"/>
  <c r="G270" i="7"/>
  <c r="AJ270" i="7" s="1"/>
  <c r="F270" i="7"/>
  <c r="E270" i="7"/>
  <c r="D270" i="7"/>
  <c r="L270" i="7" s="1"/>
  <c r="AG269" i="7"/>
  <c r="K269" i="7" s="1"/>
  <c r="AL269" i="7" s="1"/>
  <c r="J269" i="7"/>
  <c r="I269" i="7"/>
  <c r="AK269" i="7" s="1"/>
  <c r="H269" i="7"/>
  <c r="F269" i="7"/>
  <c r="E269" i="7"/>
  <c r="AI269" i="7" s="1"/>
  <c r="D269" i="7"/>
  <c r="L269" i="7" s="1"/>
  <c r="AI268" i="7"/>
  <c r="AG268" i="7"/>
  <c r="K268" i="7"/>
  <c r="AL268" i="7" s="1"/>
  <c r="J268" i="7"/>
  <c r="I268" i="7"/>
  <c r="AK268" i="7" s="1"/>
  <c r="H268" i="7"/>
  <c r="G268" i="7"/>
  <c r="AJ268" i="7" s="1"/>
  <c r="F268" i="7"/>
  <c r="E268" i="7"/>
  <c r="D268" i="7"/>
  <c r="L268" i="7" s="1"/>
  <c r="AG267" i="7"/>
  <c r="K267" i="7" s="1"/>
  <c r="AL267" i="7" s="1"/>
  <c r="J267" i="7"/>
  <c r="I267" i="7"/>
  <c r="AK267" i="7" s="1"/>
  <c r="H267" i="7"/>
  <c r="F267" i="7"/>
  <c r="E267" i="7"/>
  <c r="AI267" i="7" s="1"/>
  <c r="D267" i="7"/>
  <c r="L267" i="7" s="1"/>
  <c r="AI266" i="7"/>
  <c r="AG266" i="7"/>
  <c r="K266" i="7"/>
  <c r="AL266" i="7" s="1"/>
  <c r="J266" i="7"/>
  <c r="I266" i="7"/>
  <c r="AK266" i="7" s="1"/>
  <c r="H266" i="7"/>
  <c r="G266" i="7"/>
  <c r="AJ266" i="7" s="1"/>
  <c r="F266" i="7"/>
  <c r="E266" i="7"/>
  <c r="D266" i="7"/>
  <c r="L266" i="7" s="1"/>
  <c r="AG261" i="7"/>
  <c r="K261" i="7" s="1"/>
  <c r="AL261" i="7" s="1"/>
  <c r="J261" i="7"/>
  <c r="I261" i="7"/>
  <c r="AK261" i="7" s="1"/>
  <c r="H261" i="7"/>
  <c r="F261" i="7"/>
  <c r="E261" i="7"/>
  <c r="AI261" i="7" s="1"/>
  <c r="D261" i="7"/>
  <c r="L261" i="7" s="1"/>
  <c r="AI260" i="7"/>
  <c r="AG260" i="7"/>
  <c r="K260" i="7"/>
  <c r="AL260" i="7" s="1"/>
  <c r="J260" i="7"/>
  <c r="I260" i="7"/>
  <c r="AK260" i="7" s="1"/>
  <c r="H260" i="7"/>
  <c r="G260" i="7"/>
  <c r="AJ260" i="7" s="1"/>
  <c r="F260" i="7"/>
  <c r="E260" i="7"/>
  <c r="D260" i="7"/>
  <c r="L260" i="7" s="1"/>
  <c r="AG259" i="7"/>
  <c r="K259" i="7" s="1"/>
  <c r="AL259" i="7" s="1"/>
  <c r="J259" i="7"/>
  <c r="I259" i="7"/>
  <c r="AK259" i="7" s="1"/>
  <c r="H259" i="7"/>
  <c r="F259" i="7"/>
  <c r="E259" i="7"/>
  <c r="AI259" i="7" s="1"/>
  <c r="D259" i="7"/>
  <c r="L259" i="7" s="1"/>
  <c r="AI258" i="7"/>
  <c r="AG258" i="7"/>
  <c r="K258" i="7"/>
  <c r="AL258" i="7" s="1"/>
  <c r="J258" i="7"/>
  <c r="I258" i="7"/>
  <c r="AK258" i="7" s="1"/>
  <c r="H258" i="7"/>
  <c r="G258" i="7"/>
  <c r="AJ258" i="7" s="1"/>
  <c r="F258" i="7"/>
  <c r="E258" i="7"/>
  <c r="D258" i="7"/>
  <c r="L258" i="7" s="1"/>
  <c r="AG257" i="7"/>
  <c r="K257" i="7" s="1"/>
  <c r="AL257" i="7" s="1"/>
  <c r="J257" i="7"/>
  <c r="I257" i="7"/>
  <c r="AK257" i="7" s="1"/>
  <c r="H257" i="7"/>
  <c r="F257" i="7"/>
  <c r="E257" i="7"/>
  <c r="AI257" i="7" s="1"/>
  <c r="D257" i="7"/>
  <c r="L257" i="7" s="1"/>
  <c r="AI256" i="7"/>
  <c r="AG256" i="7"/>
  <c r="K256" i="7"/>
  <c r="AL256" i="7" s="1"/>
  <c r="J256" i="7"/>
  <c r="I256" i="7"/>
  <c r="AK256" i="7" s="1"/>
  <c r="H256" i="7"/>
  <c r="G256" i="7"/>
  <c r="AJ256" i="7" s="1"/>
  <c r="F256" i="7"/>
  <c r="E256" i="7"/>
  <c r="D256" i="7"/>
  <c r="L256" i="7" s="1"/>
  <c r="AG255" i="7"/>
  <c r="K255" i="7" s="1"/>
  <c r="AL255" i="7" s="1"/>
  <c r="J255" i="7"/>
  <c r="I255" i="7"/>
  <c r="AK255" i="7" s="1"/>
  <c r="H255" i="7"/>
  <c r="F255" i="7"/>
  <c r="E255" i="7"/>
  <c r="AI255" i="7" s="1"/>
  <c r="D255" i="7"/>
  <c r="L255" i="7" s="1"/>
  <c r="AI254" i="7"/>
  <c r="AG254" i="7"/>
  <c r="K254" i="7"/>
  <c r="AL254" i="7" s="1"/>
  <c r="J254" i="7"/>
  <c r="I254" i="7"/>
  <c r="AK254" i="7" s="1"/>
  <c r="H254" i="7"/>
  <c r="G254" i="7"/>
  <c r="AJ254" i="7" s="1"/>
  <c r="F254" i="7"/>
  <c r="E254" i="7"/>
  <c r="D254" i="7"/>
  <c r="L254" i="7" s="1"/>
  <c r="AG253" i="7"/>
  <c r="K253" i="7" s="1"/>
  <c r="AL253" i="7" s="1"/>
  <c r="J253" i="7"/>
  <c r="I253" i="7"/>
  <c r="AK253" i="7" s="1"/>
  <c r="H253" i="7"/>
  <c r="F253" i="7"/>
  <c r="E253" i="7"/>
  <c r="AI253" i="7" s="1"/>
  <c r="D253" i="7"/>
  <c r="L253" i="7" s="1"/>
  <c r="AL244" i="7"/>
  <c r="AK244" i="7"/>
  <c r="AH244" i="7"/>
  <c r="N244" i="7"/>
  <c r="M244" i="7"/>
  <c r="AN244" i="7" s="1"/>
  <c r="L244" i="7"/>
  <c r="K244" i="7"/>
  <c r="AM244" i="7" s="1"/>
  <c r="J244" i="7"/>
  <c r="I244" i="7"/>
  <c r="H244" i="7"/>
  <c r="G244" i="7"/>
  <c r="F244" i="7"/>
  <c r="E244" i="7"/>
  <c r="AJ244" i="7" s="1"/>
  <c r="D244" i="7"/>
  <c r="AH243" i="7"/>
  <c r="M243" i="7" s="1"/>
  <c r="AN243" i="7" s="1"/>
  <c r="N243" i="7"/>
  <c r="L243" i="7"/>
  <c r="K243" i="7"/>
  <c r="AM243" i="7" s="1"/>
  <c r="J243" i="7"/>
  <c r="H243" i="7"/>
  <c r="G243" i="7"/>
  <c r="AK243" i="7" s="1"/>
  <c r="F243" i="7"/>
  <c r="D243" i="7"/>
  <c r="AH242" i="7"/>
  <c r="M242" i="7" s="1"/>
  <c r="AN242" i="7" s="1"/>
  <c r="N242" i="7"/>
  <c r="L242" i="7"/>
  <c r="K242" i="7"/>
  <c r="AM242" i="7" s="1"/>
  <c r="J242" i="7"/>
  <c r="H242" i="7"/>
  <c r="G242" i="7"/>
  <c r="AK242" i="7" s="1"/>
  <c r="F242" i="7"/>
  <c r="D242" i="7"/>
  <c r="AK241" i="7"/>
  <c r="AH241" i="7"/>
  <c r="N241" i="7"/>
  <c r="M241" i="7"/>
  <c r="AN241" i="7" s="1"/>
  <c r="L241" i="7"/>
  <c r="K241" i="7"/>
  <c r="AM241" i="7" s="1"/>
  <c r="J241" i="7"/>
  <c r="I241" i="7"/>
  <c r="AL241" i="7" s="1"/>
  <c r="H241" i="7"/>
  <c r="G241" i="7"/>
  <c r="F241" i="7"/>
  <c r="E241" i="7"/>
  <c r="AJ241" i="7" s="1"/>
  <c r="D241" i="7"/>
  <c r="AL240" i="7"/>
  <c r="AK240" i="7"/>
  <c r="AH240" i="7"/>
  <c r="N240" i="7"/>
  <c r="M240" i="7"/>
  <c r="AN240" i="7" s="1"/>
  <c r="L240" i="7"/>
  <c r="K240" i="7"/>
  <c r="AM240" i="7" s="1"/>
  <c r="J240" i="7"/>
  <c r="I240" i="7"/>
  <c r="H240" i="7"/>
  <c r="G240" i="7"/>
  <c r="F240" i="7"/>
  <c r="E240" i="7"/>
  <c r="AJ240" i="7" s="1"/>
  <c r="D240" i="7"/>
  <c r="AH239" i="7"/>
  <c r="M239" i="7" s="1"/>
  <c r="AN239" i="7" s="1"/>
  <c r="N239" i="7"/>
  <c r="L239" i="7"/>
  <c r="K239" i="7"/>
  <c r="AM239" i="7" s="1"/>
  <c r="J239" i="7"/>
  <c r="H239" i="7"/>
  <c r="G239" i="7"/>
  <c r="AK239" i="7" s="1"/>
  <c r="F239" i="7"/>
  <c r="D239" i="7"/>
  <c r="AH238" i="7"/>
  <c r="M238" i="7" s="1"/>
  <c r="AN238" i="7" s="1"/>
  <c r="N238" i="7"/>
  <c r="L238" i="7"/>
  <c r="K238" i="7"/>
  <c r="AM238" i="7" s="1"/>
  <c r="J238" i="7"/>
  <c r="H238" i="7"/>
  <c r="G238" i="7"/>
  <c r="AK238" i="7" s="1"/>
  <c r="F238" i="7"/>
  <c r="D238" i="7"/>
  <c r="AK237" i="7"/>
  <c r="AH237" i="7"/>
  <c r="N237" i="7"/>
  <c r="M237" i="7"/>
  <c r="AN237" i="7" s="1"/>
  <c r="L237" i="7"/>
  <c r="K237" i="7"/>
  <c r="AM237" i="7" s="1"/>
  <c r="J237" i="7"/>
  <c r="I237" i="7"/>
  <c r="AL237" i="7" s="1"/>
  <c r="H237" i="7"/>
  <c r="G237" i="7"/>
  <c r="F237" i="7"/>
  <c r="E237" i="7"/>
  <c r="AJ237" i="7" s="1"/>
  <c r="D237" i="7"/>
  <c r="AL236" i="7"/>
  <c r="AK236" i="7"/>
  <c r="AH236" i="7"/>
  <c r="N236" i="7"/>
  <c r="M236" i="7"/>
  <c r="AN236" i="7" s="1"/>
  <c r="L236" i="7"/>
  <c r="K236" i="7"/>
  <c r="AM236" i="7" s="1"/>
  <c r="J236" i="7"/>
  <c r="I236" i="7"/>
  <c r="H236" i="7"/>
  <c r="G236" i="7"/>
  <c r="F236" i="7"/>
  <c r="E236" i="7"/>
  <c r="AJ236" i="7" s="1"/>
  <c r="D236" i="7"/>
  <c r="AH231" i="7"/>
  <c r="M231" i="7" s="1"/>
  <c r="AN231" i="7" s="1"/>
  <c r="N231" i="7"/>
  <c r="L231" i="7"/>
  <c r="K231" i="7"/>
  <c r="AM231" i="7" s="1"/>
  <c r="J231" i="7"/>
  <c r="H231" i="7"/>
  <c r="G231" i="7"/>
  <c r="AK231" i="7" s="1"/>
  <c r="F231" i="7"/>
  <c r="D231" i="7"/>
  <c r="AH230" i="7"/>
  <c r="M230" i="7" s="1"/>
  <c r="AN230" i="7" s="1"/>
  <c r="N230" i="7"/>
  <c r="L230" i="7"/>
  <c r="K230" i="7"/>
  <c r="AM230" i="7" s="1"/>
  <c r="J230" i="7"/>
  <c r="H230" i="7"/>
  <c r="G230" i="7"/>
  <c r="AK230" i="7" s="1"/>
  <c r="F230" i="7"/>
  <c r="D230" i="7"/>
  <c r="AK229" i="7"/>
  <c r="AH229" i="7"/>
  <c r="N229" i="7"/>
  <c r="M229" i="7"/>
  <c r="AN229" i="7" s="1"/>
  <c r="L229" i="7"/>
  <c r="K229" i="7"/>
  <c r="AM229" i="7" s="1"/>
  <c r="J229" i="7"/>
  <c r="I229" i="7"/>
  <c r="AL229" i="7" s="1"/>
  <c r="H229" i="7"/>
  <c r="G229" i="7"/>
  <c r="F229" i="7"/>
  <c r="E229" i="7"/>
  <c r="AJ229" i="7" s="1"/>
  <c r="D229" i="7"/>
  <c r="AL228" i="7"/>
  <c r="AK228" i="7"/>
  <c r="AH228" i="7"/>
  <c r="N228" i="7"/>
  <c r="M228" i="7"/>
  <c r="AN228" i="7" s="1"/>
  <c r="L228" i="7"/>
  <c r="K228" i="7"/>
  <c r="AM228" i="7" s="1"/>
  <c r="J228" i="7"/>
  <c r="I228" i="7"/>
  <c r="H228" i="7"/>
  <c r="G228" i="7"/>
  <c r="F228" i="7"/>
  <c r="E228" i="7"/>
  <c r="AJ228" i="7" s="1"/>
  <c r="D228" i="7"/>
  <c r="AH227" i="7"/>
  <c r="M227" i="7" s="1"/>
  <c r="AN227" i="7" s="1"/>
  <c r="N227" i="7"/>
  <c r="L227" i="7"/>
  <c r="K227" i="7"/>
  <c r="AM227" i="7" s="1"/>
  <c r="J227" i="7"/>
  <c r="H227" i="7"/>
  <c r="G227" i="7"/>
  <c r="AK227" i="7" s="1"/>
  <c r="F227" i="7"/>
  <c r="D227" i="7"/>
  <c r="AH226" i="7"/>
  <c r="M226" i="7" s="1"/>
  <c r="AN226" i="7" s="1"/>
  <c r="N226" i="7"/>
  <c r="L226" i="7"/>
  <c r="K226" i="7"/>
  <c r="AM226" i="7" s="1"/>
  <c r="J226" i="7"/>
  <c r="H226" i="7"/>
  <c r="G226" i="7"/>
  <c r="AK226" i="7" s="1"/>
  <c r="F226" i="7"/>
  <c r="D226" i="7"/>
  <c r="AK225" i="7"/>
  <c r="AH225" i="7"/>
  <c r="N225" i="7"/>
  <c r="M225" i="7"/>
  <c r="AN225" i="7" s="1"/>
  <c r="L225" i="7"/>
  <c r="K225" i="7"/>
  <c r="AM225" i="7" s="1"/>
  <c r="J225" i="7"/>
  <c r="I225" i="7"/>
  <c r="AL225" i="7" s="1"/>
  <c r="H225" i="7"/>
  <c r="G225" i="7"/>
  <c r="F225" i="7"/>
  <c r="E225" i="7"/>
  <c r="AJ225" i="7" s="1"/>
  <c r="D225" i="7"/>
  <c r="AL224" i="7"/>
  <c r="AK224" i="7"/>
  <c r="AH224" i="7"/>
  <c r="N224" i="7"/>
  <c r="M224" i="7"/>
  <c r="AN224" i="7" s="1"/>
  <c r="L224" i="7"/>
  <c r="K224" i="7"/>
  <c r="AM224" i="7" s="1"/>
  <c r="J224" i="7"/>
  <c r="I224" i="7"/>
  <c r="H224" i="7"/>
  <c r="G224" i="7"/>
  <c r="F224" i="7"/>
  <c r="E224" i="7"/>
  <c r="AJ224" i="7" s="1"/>
  <c r="D224" i="7"/>
  <c r="AH223" i="7"/>
  <c r="M223" i="7" s="1"/>
  <c r="AN223" i="7" s="1"/>
  <c r="N223" i="7"/>
  <c r="L223" i="7"/>
  <c r="K223" i="7"/>
  <c r="AM223" i="7" s="1"/>
  <c r="J223" i="7"/>
  <c r="H223" i="7"/>
  <c r="G223" i="7"/>
  <c r="AK223" i="7" s="1"/>
  <c r="F223" i="7"/>
  <c r="D223" i="7"/>
  <c r="AH218" i="7"/>
  <c r="M218" i="7" s="1"/>
  <c r="AN218" i="7" s="1"/>
  <c r="N218" i="7"/>
  <c r="L218" i="7"/>
  <c r="K218" i="7"/>
  <c r="AM218" i="7" s="1"/>
  <c r="J218" i="7"/>
  <c r="H218" i="7"/>
  <c r="G218" i="7"/>
  <c r="AK218" i="7" s="1"/>
  <c r="F218" i="7"/>
  <c r="D218" i="7"/>
  <c r="AK217" i="7"/>
  <c r="AH217" i="7"/>
  <c r="N217" i="7"/>
  <c r="M217" i="7"/>
  <c r="AN217" i="7" s="1"/>
  <c r="L217" i="7"/>
  <c r="K217" i="7"/>
  <c r="AM217" i="7" s="1"/>
  <c r="J217" i="7"/>
  <c r="I217" i="7"/>
  <c r="AL217" i="7" s="1"/>
  <c r="H217" i="7"/>
  <c r="G217" i="7"/>
  <c r="F217" i="7"/>
  <c r="E217" i="7"/>
  <c r="AJ217" i="7" s="1"/>
  <c r="D217" i="7"/>
  <c r="AL216" i="7"/>
  <c r="AK216" i="7"/>
  <c r="AH216" i="7"/>
  <c r="N216" i="7"/>
  <c r="M216" i="7"/>
  <c r="AN216" i="7" s="1"/>
  <c r="L216" i="7"/>
  <c r="K216" i="7"/>
  <c r="AM216" i="7" s="1"/>
  <c r="J216" i="7"/>
  <c r="I216" i="7"/>
  <c r="H216" i="7"/>
  <c r="G216" i="7"/>
  <c r="F216" i="7"/>
  <c r="E216" i="7"/>
  <c r="AJ216" i="7" s="1"/>
  <c r="D216" i="7"/>
  <c r="AH215" i="7"/>
  <c r="M215" i="7" s="1"/>
  <c r="AN215" i="7" s="1"/>
  <c r="N215" i="7"/>
  <c r="L215" i="7"/>
  <c r="K215" i="7"/>
  <c r="AM215" i="7" s="1"/>
  <c r="J215" i="7"/>
  <c r="H215" i="7"/>
  <c r="G215" i="7"/>
  <c r="AK215" i="7" s="1"/>
  <c r="F215" i="7"/>
  <c r="D215" i="7"/>
  <c r="AH214" i="7"/>
  <c r="M214" i="7" s="1"/>
  <c r="AN214" i="7" s="1"/>
  <c r="N214" i="7"/>
  <c r="L214" i="7"/>
  <c r="K214" i="7"/>
  <c r="AM214" i="7" s="1"/>
  <c r="J214" i="7"/>
  <c r="H214" i="7"/>
  <c r="G214" i="7"/>
  <c r="AK214" i="7" s="1"/>
  <c r="F214" i="7"/>
  <c r="D214" i="7"/>
  <c r="AK213" i="7"/>
  <c r="AH213" i="7"/>
  <c r="N213" i="7"/>
  <c r="M213" i="7"/>
  <c r="AN213" i="7" s="1"/>
  <c r="L213" i="7"/>
  <c r="K213" i="7"/>
  <c r="AM213" i="7" s="1"/>
  <c r="J213" i="7"/>
  <c r="I213" i="7"/>
  <c r="AL213" i="7" s="1"/>
  <c r="H213" i="7"/>
  <c r="G213" i="7"/>
  <c r="F213" i="7"/>
  <c r="E213" i="7"/>
  <c r="AJ213" i="7" s="1"/>
  <c r="D213" i="7"/>
  <c r="AL212" i="7"/>
  <c r="AK212" i="7"/>
  <c r="AH212" i="7"/>
  <c r="N212" i="7"/>
  <c r="M212" i="7"/>
  <c r="AN212" i="7" s="1"/>
  <c r="L212" i="7"/>
  <c r="K212" i="7"/>
  <c r="AM212" i="7" s="1"/>
  <c r="J212" i="7"/>
  <c r="I212" i="7"/>
  <c r="H212" i="7"/>
  <c r="G212" i="7"/>
  <c r="F212" i="7"/>
  <c r="E212" i="7"/>
  <c r="AJ212" i="7" s="1"/>
  <c r="D212" i="7"/>
  <c r="AH211" i="7"/>
  <c r="M211" i="7" s="1"/>
  <c r="AN211" i="7" s="1"/>
  <c r="N211" i="7"/>
  <c r="L211" i="7"/>
  <c r="K211" i="7"/>
  <c r="AM211" i="7" s="1"/>
  <c r="J211" i="7"/>
  <c r="H211" i="7"/>
  <c r="G211" i="7"/>
  <c r="AK211" i="7" s="1"/>
  <c r="F211" i="7"/>
  <c r="D211" i="7"/>
  <c r="AH210" i="7"/>
  <c r="M210" i="7" s="1"/>
  <c r="AN210" i="7" s="1"/>
  <c r="N210" i="7"/>
  <c r="L210" i="7"/>
  <c r="K210" i="7"/>
  <c r="AM210" i="7" s="1"/>
  <c r="J210" i="7"/>
  <c r="H210" i="7"/>
  <c r="G210" i="7"/>
  <c r="AK210" i="7" s="1"/>
  <c r="F210" i="7"/>
  <c r="D210" i="7"/>
  <c r="AK205" i="7"/>
  <c r="AH205" i="7"/>
  <c r="N205" i="7"/>
  <c r="M205" i="7"/>
  <c r="AN205" i="7" s="1"/>
  <c r="L205" i="7"/>
  <c r="K205" i="7"/>
  <c r="AM205" i="7" s="1"/>
  <c r="J205" i="7"/>
  <c r="I205" i="7"/>
  <c r="AL205" i="7" s="1"/>
  <c r="H205" i="7"/>
  <c r="G205" i="7"/>
  <c r="F205" i="7"/>
  <c r="E205" i="7"/>
  <c r="AJ205" i="7" s="1"/>
  <c r="D205" i="7"/>
  <c r="AL204" i="7"/>
  <c r="AK204" i="7"/>
  <c r="AH204" i="7"/>
  <c r="N204" i="7"/>
  <c r="M204" i="7"/>
  <c r="AN204" i="7" s="1"/>
  <c r="L204" i="7"/>
  <c r="K204" i="7"/>
  <c r="AM204" i="7" s="1"/>
  <c r="J204" i="7"/>
  <c r="I204" i="7"/>
  <c r="H204" i="7"/>
  <c r="G204" i="7"/>
  <c r="F204" i="7"/>
  <c r="E204" i="7"/>
  <c r="AJ204" i="7" s="1"/>
  <c r="D204" i="7"/>
  <c r="AH203" i="7"/>
  <c r="N203" i="7"/>
  <c r="L203" i="7"/>
  <c r="K203" i="7"/>
  <c r="AM203" i="7" s="1"/>
  <c r="J203" i="7"/>
  <c r="H203" i="7"/>
  <c r="G203" i="7"/>
  <c r="AK203" i="7" s="1"/>
  <c r="F203" i="7"/>
  <c r="D203" i="7"/>
  <c r="AH202" i="7"/>
  <c r="N202" i="7"/>
  <c r="L202" i="7"/>
  <c r="K202" i="7"/>
  <c r="AM202" i="7" s="1"/>
  <c r="J202" i="7"/>
  <c r="H202" i="7"/>
  <c r="G202" i="7"/>
  <c r="AK202" i="7" s="1"/>
  <c r="F202" i="7"/>
  <c r="D202" i="7"/>
  <c r="AN201" i="7"/>
  <c r="AK201" i="7"/>
  <c r="AH201" i="7"/>
  <c r="N201" i="7"/>
  <c r="M201" i="7"/>
  <c r="L201" i="7"/>
  <c r="K201" i="7"/>
  <c r="AM201" i="7" s="1"/>
  <c r="J201" i="7"/>
  <c r="I201" i="7"/>
  <c r="AL201" i="7" s="1"/>
  <c r="H201" i="7"/>
  <c r="G201" i="7"/>
  <c r="F201" i="7"/>
  <c r="E201" i="7"/>
  <c r="AJ201" i="7" s="1"/>
  <c r="D201" i="7"/>
  <c r="AK200" i="7"/>
  <c r="AH200" i="7"/>
  <c r="N200" i="7"/>
  <c r="M200" i="7"/>
  <c r="AN200" i="7" s="1"/>
  <c r="L200" i="7"/>
  <c r="K200" i="7"/>
  <c r="AM200" i="7" s="1"/>
  <c r="J200" i="7"/>
  <c r="I200" i="7"/>
  <c r="AL200" i="7" s="1"/>
  <c r="H200" i="7"/>
  <c r="G200" i="7"/>
  <c r="F200" i="7"/>
  <c r="E200" i="7"/>
  <c r="AJ200" i="7" s="1"/>
  <c r="D200" i="7"/>
  <c r="AH199" i="7"/>
  <c r="N199" i="7"/>
  <c r="L199" i="7"/>
  <c r="K199" i="7"/>
  <c r="AM199" i="7" s="1"/>
  <c r="J199" i="7"/>
  <c r="H199" i="7"/>
  <c r="G199" i="7"/>
  <c r="AK199" i="7" s="1"/>
  <c r="F199" i="7"/>
  <c r="D199" i="7"/>
  <c r="AN198" i="7"/>
  <c r="AM198" i="7"/>
  <c r="AJ198" i="7"/>
  <c r="AH198" i="7"/>
  <c r="N198" i="7"/>
  <c r="M198" i="7"/>
  <c r="L198" i="7"/>
  <c r="K198" i="7"/>
  <c r="J198" i="7"/>
  <c r="I198" i="7"/>
  <c r="AL198" i="7" s="1"/>
  <c r="H198" i="7"/>
  <c r="G198" i="7"/>
  <c r="AK198" i="7" s="1"/>
  <c r="F198" i="7"/>
  <c r="E198" i="7"/>
  <c r="D198" i="7"/>
  <c r="AH197" i="7"/>
  <c r="M197" i="7" s="1"/>
  <c r="AN197" i="7" s="1"/>
  <c r="N197" i="7"/>
  <c r="L197" i="7"/>
  <c r="K197" i="7"/>
  <c r="AM197" i="7" s="1"/>
  <c r="J197" i="7"/>
  <c r="H197" i="7"/>
  <c r="G197" i="7"/>
  <c r="AK197" i="7" s="1"/>
  <c r="F197" i="7"/>
  <c r="D197" i="7"/>
  <c r="AH192" i="7"/>
  <c r="M192" i="7" s="1"/>
  <c r="AN192" i="7" s="1"/>
  <c r="N192" i="7"/>
  <c r="L192" i="7"/>
  <c r="K192" i="7"/>
  <c r="AM192" i="7" s="1"/>
  <c r="J192" i="7"/>
  <c r="H192" i="7"/>
  <c r="G192" i="7"/>
  <c r="AK192" i="7" s="1"/>
  <c r="F192" i="7"/>
  <c r="D192" i="7"/>
  <c r="AK191" i="7"/>
  <c r="AH191" i="7"/>
  <c r="N191" i="7"/>
  <c r="M191" i="7"/>
  <c r="AN191" i="7" s="1"/>
  <c r="L191" i="7"/>
  <c r="K191" i="7"/>
  <c r="AM191" i="7" s="1"/>
  <c r="J191" i="7"/>
  <c r="I191" i="7"/>
  <c r="AL191" i="7" s="1"/>
  <c r="H191" i="7"/>
  <c r="G191" i="7"/>
  <c r="F191" i="7"/>
  <c r="E191" i="7"/>
  <c r="AJ191" i="7" s="1"/>
  <c r="D191" i="7"/>
  <c r="AL190" i="7"/>
  <c r="AK190" i="7"/>
  <c r="AH190" i="7"/>
  <c r="N190" i="7"/>
  <c r="M190" i="7"/>
  <c r="AN190" i="7" s="1"/>
  <c r="L190" i="7"/>
  <c r="K190" i="7"/>
  <c r="AM190" i="7" s="1"/>
  <c r="J190" i="7"/>
  <c r="I190" i="7"/>
  <c r="H190" i="7"/>
  <c r="G190" i="7"/>
  <c r="F190" i="7"/>
  <c r="E190" i="7"/>
  <c r="AJ190" i="7" s="1"/>
  <c r="D190" i="7"/>
  <c r="AH189" i="7"/>
  <c r="M189" i="7" s="1"/>
  <c r="AN189" i="7" s="1"/>
  <c r="N189" i="7"/>
  <c r="L189" i="7"/>
  <c r="K189" i="7"/>
  <c r="AM189" i="7" s="1"/>
  <c r="J189" i="7"/>
  <c r="H189" i="7"/>
  <c r="G189" i="7"/>
  <c r="AK189" i="7" s="1"/>
  <c r="F189" i="7"/>
  <c r="D189" i="7"/>
  <c r="AH188" i="7"/>
  <c r="M188" i="7" s="1"/>
  <c r="AN188" i="7" s="1"/>
  <c r="N188" i="7"/>
  <c r="L188" i="7"/>
  <c r="K188" i="7"/>
  <c r="AM188" i="7" s="1"/>
  <c r="J188" i="7"/>
  <c r="H188" i="7"/>
  <c r="G188" i="7"/>
  <c r="AK188" i="7" s="1"/>
  <c r="F188" i="7"/>
  <c r="D188" i="7"/>
  <c r="AK187" i="7"/>
  <c r="AH187" i="7"/>
  <c r="N187" i="7"/>
  <c r="M187" i="7"/>
  <c r="AN187" i="7" s="1"/>
  <c r="L187" i="7"/>
  <c r="K187" i="7"/>
  <c r="AM187" i="7" s="1"/>
  <c r="J187" i="7"/>
  <c r="I187" i="7"/>
  <c r="AL187" i="7" s="1"/>
  <c r="H187" i="7"/>
  <c r="G187" i="7"/>
  <c r="F187" i="7"/>
  <c r="E187" i="7"/>
  <c r="AJ187" i="7" s="1"/>
  <c r="D187" i="7"/>
  <c r="AL186" i="7"/>
  <c r="AK186" i="7"/>
  <c r="AH186" i="7"/>
  <c r="N186" i="7"/>
  <c r="M186" i="7"/>
  <c r="AN186" i="7" s="1"/>
  <c r="L186" i="7"/>
  <c r="K186" i="7"/>
  <c r="AM186" i="7" s="1"/>
  <c r="J186" i="7"/>
  <c r="I186" i="7"/>
  <c r="H186" i="7"/>
  <c r="G186" i="7"/>
  <c r="F186" i="7"/>
  <c r="E186" i="7"/>
  <c r="AJ186" i="7" s="1"/>
  <c r="D186" i="7"/>
  <c r="AH185" i="7"/>
  <c r="M185" i="7" s="1"/>
  <c r="AN185" i="7" s="1"/>
  <c r="N185" i="7"/>
  <c r="L185" i="7"/>
  <c r="K185" i="7"/>
  <c r="AM185" i="7" s="1"/>
  <c r="J185" i="7"/>
  <c r="H185" i="7"/>
  <c r="G185" i="7"/>
  <c r="AK185" i="7" s="1"/>
  <c r="F185" i="7"/>
  <c r="D185" i="7"/>
  <c r="AH184" i="7"/>
  <c r="M184" i="7" s="1"/>
  <c r="AN184" i="7" s="1"/>
  <c r="N184" i="7"/>
  <c r="L184" i="7"/>
  <c r="K184" i="7"/>
  <c r="AM184" i="7" s="1"/>
  <c r="J184" i="7"/>
  <c r="H184" i="7"/>
  <c r="G184" i="7"/>
  <c r="AK184" i="7" s="1"/>
  <c r="F184" i="7"/>
  <c r="D184" i="7"/>
  <c r="AK179" i="7"/>
  <c r="AH179" i="7"/>
  <c r="N179" i="7"/>
  <c r="M179" i="7"/>
  <c r="AN179" i="7" s="1"/>
  <c r="L179" i="7"/>
  <c r="K179" i="7"/>
  <c r="AM179" i="7" s="1"/>
  <c r="J179" i="7"/>
  <c r="I179" i="7"/>
  <c r="AL179" i="7" s="1"/>
  <c r="H179" i="7"/>
  <c r="G179" i="7"/>
  <c r="F179" i="7"/>
  <c r="E179" i="7"/>
  <c r="AJ179" i="7" s="1"/>
  <c r="D179" i="7"/>
  <c r="AK178" i="7"/>
  <c r="AH178" i="7"/>
  <c r="N178" i="7"/>
  <c r="M178" i="7"/>
  <c r="AN178" i="7" s="1"/>
  <c r="L178" i="7"/>
  <c r="K178" i="7"/>
  <c r="AM178" i="7" s="1"/>
  <c r="J178" i="7"/>
  <c r="I178" i="7"/>
  <c r="AL178" i="7" s="1"/>
  <c r="H178" i="7"/>
  <c r="G178" i="7"/>
  <c r="F178" i="7"/>
  <c r="E178" i="7"/>
  <c r="AJ178" i="7" s="1"/>
  <c r="D178" i="7"/>
  <c r="AH177" i="7"/>
  <c r="M177" i="7" s="1"/>
  <c r="AN177" i="7" s="1"/>
  <c r="N177" i="7"/>
  <c r="L177" i="7"/>
  <c r="K177" i="7"/>
  <c r="AM177" i="7" s="1"/>
  <c r="J177" i="7"/>
  <c r="H177" i="7"/>
  <c r="G177" i="7"/>
  <c r="AK177" i="7" s="1"/>
  <c r="F177" i="7"/>
  <c r="D177" i="7"/>
  <c r="AH176" i="7"/>
  <c r="M176" i="7" s="1"/>
  <c r="AN176" i="7" s="1"/>
  <c r="N176" i="7"/>
  <c r="L176" i="7"/>
  <c r="K176" i="7"/>
  <c r="AM176" i="7" s="1"/>
  <c r="J176" i="7"/>
  <c r="H176" i="7"/>
  <c r="G176" i="7"/>
  <c r="AK176" i="7" s="1"/>
  <c r="F176" i="7"/>
  <c r="D176" i="7"/>
  <c r="AK175" i="7"/>
  <c r="AH175" i="7"/>
  <c r="N175" i="7"/>
  <c r="M175" i="7"/>
  <c r="AN175" i="7" s="1"/>
  <c r="L175" i="7"/>
  <c r="K175" i="7"/>
  <c r="AM175" i="7" s="1"/>
  <c r="J175" i="7"/>
  <c r="I175" i="7"/>
  <c r="AL175" i="7" s="1"/>
  <c r="H175" i="7"/>
  <c r="G175" i="7"/>
  <c r="F175" i="7"/>
  <c r="E175" i="7"/>
  <c r="AJ175" i="7" s="1"/>
  <c r="D175" i="7"/>
  <c r="AL174" i="7"/>
  <c r="AK174" i="7"/>
  <c r="AH174" i="7"/>
  <c r="N174" i="7"/>
  <c r="M174" i="7"/>
  <c r="AN174" i="7" s="1"/>
  <c r="L174" i="7"/>
  <c r="K174" i="7"/>
  <c r="AM174" i="7" s="1"/>
  <c r="J174" i="7"/>
  <c r="I174" i="7"/>
  <c r="H174" i="7"/>
  <c r="G174" i="7"/>
  <c r="F174" i="7"/>
  <c r="E174" i="7"/>
  <c r="AJ174" i="7" s="1"/>
  <c r="D174" i="7"/>
  <c r="AH173" i="7"/>
  <c r="M173" i="7" s="1"/>
  <c r="AN173" i="7" s="1"/>
  <c r="N173" i="7"/>
  <c r="L173" i="7"/>
  <c r="K173" i="7"/>
  <c r="AM173" i="7" s="1"/>
  <c r="J173" i="7"/>
  <c r="H173" i="7"/>
  <c r="G173" i="7"/>
  <c r="AK173" i="7" s="1"/>
  <c r="F173" i="7"/>
  <c r="D173" i="7"/>
  <c r="AH172" i="7"/>
  <c r="M172" i="7" s="1"/>
  <c r="AN172" i="7" s="1"/>
  <c r="N172" i="7"/>
  <c r="L172" i="7"/>
  <c r="K172" i="7"/>
  <c r="AM172" i="7" s="1"/>
  <c r="J172" i="7"/>
  <c r="H172" i="7"/>
  <c r="G172" i="7"/>
  <c r="AK172" i="7" s="1"/>
  <c r="F172" i="7"/>
  <c r="D172" i="7"/>
  <c r="AK171" i="7"/>
  <c r="AH171" i="7"/>
  <c r="N171" i="7"/>
  <c r="M171" i="7"/>
  <c r="AN171" i="7" s="1"/>
  <c r="L171" i="7"/>
  <c r="K171" i="7"/>
  <c r="AM171" i="7" s="1"/>
  <c r="J171" i="7"/>
  <c r="I171" i="7"/>
  <c r="AL171" i="7" s="1"/>
  <c r="H171" i="7"/>
  <c r="G171" i="7"/>
  <c r="F171" i="7"/>
  <c r="E171" i="7"/>
  <c r="AJ171" i="7" s="1"/>
  <c r="D171" i="7"/>
  <c r="AK166" i="7"/>
  <c r="AH166" i="7"/>
  <c r="N166" i="7"/>
  <c r="M166" i="7"/>
  <c r="AN166" i="7" s="1"/>
  <c r="L166" i="7"/>
  <c r="K166" i="7"/>
  <c r="AM166" i="7" s="1"/>
  <c r="J166" i="7"/>
  <c r="I166" i="7"/>
  <c r="AL166" i="7" s="1"/>
  <c r="H166" i="7"/>
  <c r="G166" i="7"/>
  <c r="F166" i="7"/>
  <c r="E166" i="7"/>
  <c r="AJ166" i="7" s="1"/>
  <c r="D166" i="7"/>
  <c r="AH165" i="7"/>
  <c r="M165" i="7" s="1"/>
  <c r="AN165" i="7" s="1"/>
  <c r="N165" i="7"/>
  <c r="L165" i="7"/>
  <c r="K165" i="7"/>
  <c r="AM165" i="7" s="1"/>
  <c r="J165" i="7"/>
  <c r="H165" i="7"/>
  <c r="G165" i="7"/>
  <c r="AK165" i="7" s="1"/>
  <c r="F165" i="7"/>
  <c r="D165" i="7"/>
  <c r="AH164" i="7"/>
  <c r="M164" i="7" s="1"/>
  <c r="AN164" i="7" s="1"/>
  <c r="N164" i="7"/>
  <c r="L164" i="7"/>
  <c r="K164" i="7"/>
  <c r="AM164" i="7" s="1"/>
  <c r="J164" i="7"/>
  <c r="H164" i="7"/>
  <c r="G164" i="7"/>
  <c r="AK164" i="7" s="1"/>
  <c r="F164" i="7"/>
  <c r="D164" i="7"/>
  <c r="AK163" i="7"/>
  <c r="AH163" i="7"/>
  <c r="N163" i="7"/>
  <c r="M163" i="7"/>
  <c r="AN163" i="7" s="1"/>
  <c r="L163" i="7"/>
  <c r="K163" i="7"/>
  <c r="AM163" i="7" s="1"/>
  <c r="J163" i="7"/>
  <c r="I163" i="7"/>
  <c r="AL163" i="7" s="1"/>
  <c r="H163" i="7"/>
  <c r="G163" i="7"/>
  <c r="F163" i="7"/>
  <c r="E163" i="7"/>
  <c r="AJ163" i="7" s="1"/>
  <c r="D163" i="7"/>
  <c r="AL162" i="7"/>
  <c r="AK162" i="7"/>
  <c r="AH162" i="7"/>
  <c r="N162" i="7"/>
  <c r="M162" i="7"/>
  <c r="AN162" i="7" s="1"/>
  <c r="L162" i="7"/>
  <c r="K162" i="7"/>
  <c r="AM162" i="7" s="1"/>
  <c r="J162" i="7"/>
  <c r="I162" i="7"/>
  <c r="H162" i="7"/>
  <c r="G162" i="7"/>
  <c r="F162" i="7"/>
  <c r="E162" i="7"/>
  <c r="AJ162" i="7" s="1"/>
  <c r="D162" i="7"/>
  <c r="AH161" i="7"/>
  <c r="M161" i="7" s="1"/>
  <c r="AN161" i="7" s="1"/>
  <c r="N161" i="7"/>
  <c r="L161" i="7"/>
  <c r="K161" i="7"/>
  <c r="AM161" i="7" s="1"/>
  <c r="J161" i="7"/>
  <c r="H161" i="7"/>
  <c r="G161" i="7"/>
  <c r="AK161" i="7" s="1"/>
  <c r="F161" i="7"/>
  <c r="D161" i="7"/>
  <c r="AH160" i="7"/>
  <c r="M160" i="7" s="1"/>
  <c r="AN160" i="7" s="1"/>
  <c r="N160" i="7"/>
  <c r="L160" i="7"/>
  <c r="K160" i="7"/>
  <c r="AM160" i="7" s="1"/>
  <c r="J160" i="7"/>
  <c r="H160" i="7"/>
  <c r="G160" i="7"/>
  <c r="AK160" i="7" s="1"/>
  <c r="F160" i="7"/>
  <c r="D160" i="7"/>
  <c r="AK159" i="7"/>
  <c r="AH159" i="7"/>
  <c r="N159" i="7"/>
  <c r="M159" i="7"/>
  <c r="AN159" i="7" s="1"/>
  <c r="L159" i="7"/>
  <c r="K159" i="7"/>
  <c r="AM159" i="7" s="1"/>
  <c r="J159" i="7"/>
  <c r="I159" i="7"/>
  <c r="AL159" i="7" s="1"/>
  <c r="H159" i="7"/>
  <c r="G159" i="7"/>
  <c r="F159" i="7"/>
  <c r="E159" i="7"/>
  <c r="AJ159" i="7" s="1"/>
  <c r="D159" i="7"/>
  <c r="AK158" i="7"/>
  <c r="AH158" i="7"/>
  <c r="N158" i="7"/>
  <c r="M158" i="7"/>
  <c r="AN158" i="7" s="1"/>
  <c r="L158" i="7"/>
  <c r="K158" i="7"/>
  <c r="AM158" i="7" s="1"/>
  <c r="J158" i="7"/>
  <c r="I158" i="7"/>
  <c r="AL158" i="7" s="1"/>
  <c r="H158" i="7"/>
  <c r="G158" i="7"/>
  <c r="F158" i="7"/>
  <c r="E158" i="7"/>
  <c r="AJ158" i="7" s="1"/>
  <c r="D158" i="7"/>
  <c r="AH152" i="7"/>
  <c r="M152" i="7" s="1"/>
  <c r="AN152" i="7" s="1"/>
  <c r="N152" i="7"/>
  <c r="L152" i="7"/>
  <c r="K152" i="7"/>
  <c r="AM152" i="7" s="1"/>
  <c r="J152" i="7"/>
  <c r="H152" i="7"/>
  <c r="G152" i="7"/>
  <c r="AK152" i="7" s="1"/>
  <c r="F152" i="7"/>
  <c r="D152" i="7"/>
  <c r="AH151" i="7"/>
  <c r="M151" i="7" s="1"/>
  <c r="AN151" i="7" s="1"/>
  <c r="N151" i="7"/>
  <c r="L151" i="7"/>
  <c r="K151" i="7"/>
  <c r="AM151" i="7" s="1"/>
  <c r="J151" i="7"/>
  <c r="H151" i="7"/>
  <c r="G151" i="7"/>
  <c r="AK151" i="7" s="1"/>
  <c r="F151" i="7"/>
  <c r="D151" i="7"/>
  <c r="AK150" i="7"/>
  <c r="AH150" i="7"/>
  <c r="N150" i="7"/>
  <c r="M150" i="7"/>
  <c r="AN150" i="7" s="1"/>
  <c r="L150" i="7"/>
  <c r="K150" i="7"/>
  <c r="AM150" i="7" s="1"/>
  <c r="J150" i="7"/>
  <c r="I150" i="7"/>
  <c r="AL150" i="7" s="1"/>
  <c r="H150" i="7"/>
  <c r="G150" i="7"/>
  <c r="F150" i="7"/>
  <c r="E150" i="7"/>
  <c r="AJ150" i="7" s="1"/>
  <c r="D150" i="7"/>
  <c r="AK149" i="7"/>
  <c r="AH149" i="7"/>
  <c r="N149" i="7"/>
  <c r="M149" i="7"/>
  <c r="AN149" i="7" s="1"/>
  <c r="L149" i="7"/>
  <c r="K149" i="7"/>
  <c r="AM149" i="7" s="1"/>
  <c r="J149" i="7"/>
  <c r="I149" i="7"/>
  <c r="AL149" i="7" s="1"/>
  <c r="H149" i="7"/>
  <c r="G149" i="7"/>
  <c r="F149" i="7"/>
  <c r="E149" i="7"/>
  <c r="AJ149" i="7" s="1"/>
  <c r="D149" i="7"/>
  <c r="AH148" i="7"/>
  <c r="M148" i="7" s="1"/>
  <c r="AN148" i="7" s="1"/>
  <c r="N148" i="7"/>
  <c r="L148" i="7"/>
  <c r="K148" i="7"/>
  <c r="AM148" i="7" s="1"/>
  <c r="J148" i="7"/>
  <c r="H148" i="7"/>
  <c r="G148" i="7"/>
  <c r="AK148" i="7" s="1"/>
  <c r="F148" i="7"/>
  <c r="D148" i="7"/>
  <c r="AH147" i="7"/>
  <c r="M147" i="7" s="1"/>
  <c r="AN147" i="7" s="1"/>
  <c r="N147" i="7"/>
  <c r="L147" i="7"/>
  <c r="K147" i="7"/>
  <c r="AM147" i="7" s="1"/>
  <c r="J147" i="7"/>
  <c r="H147" i="7"/>
  <c r="G147" i="7"/>
  <c r="AK147" i="7" s="1"/>
  <c r="F147" i="7"/>
  <c r="D147" i="7"/>
  <c r="AK146" i="7"/>
  <c r="AH146" i="7"/>
  <c r="N146" i="7"/>
  <c r="M146" i="7"/>
  <c r="AN146" i="7" s="1"/>
  <c r="L146" i="7"/>
  <c r="K146" i="7"/>
  <c r="AM146" i="7" s="1"/>
  <c r="J146" i="7"/>
  <c r="I146" i="7"/>
  <c r="AL146" i="7" s="1"/>
  <c r="H146" i="7"/>
  <c r="G146" i="7"/>
  <c r="F146" i="7"/>
  <c r="E146" i="7"/>
  <c r="AJ146" i="7" s="1"/>
  <c r="D146" i="7"/>
  <c r="AL145" i="7"/>
  <c r="AK145" i="7"/>
  <c r="AH145" i="7"/>
  <c r="N145" i="7"/>
  <c r="M145" i="7"/>
  <c r="AN145" i="7" s="1"/>
  <c r="L145" i="7"/>
  <c r="K145" i="7"/>
  <c r="AM145" i="7" s="1"/>
  <c r="J145" i="7"/>
  <c r="I145" i="7"/>
  <c r="H145" i="7"/>
  <c r="G145" i="7"/>
  <c r="F145" i="7"/>
  <c r="E145" i="7"/>
  <c r="AJ145" i="7" s="1"/>
  <c r="D145" i="7"/>
  <c r="AH144" i="7"/>
  <c r="M144" i="7" s="1"/>
  <c r="AN144" i="7" s="1"/>
  <c r="N144" i="7"/>
  <c r="L144" i="7"/>
  <c r="K144" i="7"/>
  <c r="AM144" i="7" s="1"/>
  <c r="J144" i="7"/>
  <c r="H144" i="7"/>
  <c r="G144" i="7"/>
  <c r="AK144" i="7" s="1"/>
  <c r="F144" i="7"/>
  <c r="D144" i="7"/>
  <c r="AH139" i="7"/>
  <c r="M139" i="7" s="1"/>
  <c r="AN139" i="7" s="1"/>
  <c r="N139" i="7"/>
  <c r="L139" i="7"/>
  <c r="K139" i="7"/>
  <c r="AM139" i="7" s="1"/>
  <c r="J139" i="7"/>
  <c r="H139" i="7"/>
  <c r="G139" i="7"/>
  <c r="AK139" i="7" s="1"/>
  <c r="F139" i="7"/>
  <c r="D139" i="7"/>
  <c r="AK138" i="7"/>
  <c r="AH138" i="7"/>
  <c r="N138" i="7"/>
  <c r="M138" i="7"/>
  <c r="AN138" i="7" s="1"/>
  <c r="L138" i="7"/>
  <c r="K138" i="7"/>
  <c r="AM138" i="7" s="1"/>
  <c r="J138" i="7"/>
  <c r="I138" i="7"/>
  <c r="AL138" i="7" s="1"/>
  <c r="H138" i="7"/>
  <c r="G138" i="7"/>
  <c r="F138" i="7"/>
  <c r="E138" i="7"/>
  <c r="AJ138" i="7" s="1"/>
  <c r="D138" i="7"/>
  <c r="AL137" i="7"/>
  <c r="AH137" i="7"/>
  <c r="N137" i="7"/>
  <c r="M137" i="7"/>
  <c r="AN137" i="7" s="1"/>
  <c r="L137" i="7"/>
  <c r="K137" i="7"/>
  <c r="AM137" i="7" s="1"/>
  <c r="J137" i="7"/>
  <c r="I137" i="7"/>
  <c r="H137" i="7"/>
  <c r="G137" i="7"/>
  <c r="AK137" i="7" s="1"/>
  <c r="F137" i="7"/>
  <c r="E137" i="7"/>
  <c r="AJ137" i="7" s="1"/>
  <c r="D137" i="7"/>
  <c r="AH136" i="7"/>
  <c r="M136" i="7" s="1"/>
  <c r="AN136" i="7" s="1"/>
  <c r="N136" i="7"/>
  <c r="L136" i="7"/>
  <c r="K136" i="7"/>
  <c r="AM136" i="7" s="1"/>
  <c r="J136" i="7"/>
  <c r="H136" i="7"/>
  <c r="G136" i="7"/>
  <c r="AK136" i="7" s="1"/>
  <c r="F136" i="7"/>
  <c r="D136" i="7"/>
  <c r="AH135" i="7"/>
  <c r="M135" i="7" s="1"/>
  <c r="AN135" i="7" s="1"/>
  <c r="N135" i="7"/>
  <c r="L135" i="7"/>
  <c r="K135" i="7"/>
  <c r="AM135" i="7" s="1"/>
  <c r="J135" i="7"/>
  <c r="H135" i="7"/>
  <c r="G135" i="7"/>
  <c r="AK135" i="7" s="1"/>
  <c r="F135" i="7"/>
  <c r="D135" i="7"/>
  <c r="AK134" i="7"/>
  <c r="AH134" i="7"/>
  <c r="N134" i="7"/>
  <c r="M134" i="7"/>
  <c r="AN134" i="7" s="1"/>
  <c r="L134" i="7"/>
  <c r="K134" i="7"/>
  <c r="AM134" i="7" s="1"/>
  <c r="J134" i="7"/>
  <c r="I134" i="7"/>
  <c r="AL134" i="7" s="1"/>
  <c r="H134" i="7"/>
  <c r="G134" i="7"/>
  <c r="F134" i="7"/>
  <c r="E134" i="7"/>
  <c r="AJ134" i="7" s="1"/>
  <c r="D134" i="7"/>
  <c r="AL133" i="7"/>
  <c r="AH133" i="7"/>
  <c r="N133" i="7"/>
  <c r="M133" i="7"/>
  <c r="AN133" i="7" s="1"/>
  <c r="L133" i="7"/>
  <c r="K133" i="7"/>
  <c r="AM133" i="7" s="1"/>
  <c r="J133" i="7"/>
  <c r="I133" i="7"/>
  <c r="H133" i="7"/>
  <c r="G133" i="7"/>
  <c r="AK133" i="7" s="1"/>
  <c r="F133" i="7"/>
  <c r="E133" i="7"/>
  <c r="AJ133" i="7" s="1"/>
  <c r="D133" i="7"/>
  <c r="AH132" i="7"/>
  <c r="M132" i="7" s="1"/>
  <c r="AN132" i="7" s="1"/>
  <c r="N132" i="7"/>
  <c r="L132" i="7"/>
  <c r="K132" i="7"/>
  <c r="AM132" i="7" s="1"/>
  <c r="J132" i="7"/>
  <c r="H132" i="7"/>
  <c r="G132" i="7"/>
  <c r="AK132" i="7" s="1"/>
  <c r="F132" i="7"/>
  <c r="D132" i="7"/>
  <c r="AH131" i="7"/>
  <c r="M131" i="7" s="1"/>
  <c r="AN131" i="7" s="1"/>
  <c r="N131" i="7"/>
  <c r="L131" i="7"/>
  <c r="K131" i="7"/>
  <c r="AM131" i="7" s="1"/>
  <c r="J131" i="7"/>
  <c r="H131" i="7"/>
  <c r="G131" i="7"/>
  <c r="AK131" i="7" s="1"/>
  <c r="F131" i="7"/>
  <c r="D131" i="7"/>
  <c r="AH126" i="7"/>
  <c r="N126" i="7"/>
  <c r="M126" i="7"/>
  <c r="AN126" i="7" s="1"/>
  <c r="L126" i="7"/>
  <c r="K126" i="7"/>
  <c r="AM126" i="7" s="1"/>
  <c r="J126" i="7"/>
  <c r="I126" i="7"/>
  <c r="AL126" i="7" s="1"/>
  <c r="H126" i="7"/>
  <c r="G126" i="7"/>
  <c r="AK126" i="7" s="1"/>
  <c r="F126" i="7"/>
  <c r="E126" i="7"/>
  <c r="AJ126" i="7" s="1"/>
  <c r="D126" i="7"/>
  <c r="AL125" i="7"/>
  <c r="AH125" i="7"/>
  <c r="N125" i="7"/>
  <c r="M125" i="7"/>
  <c r="AN125" i="7" s="1"/>
  <c r="L125" i="7"/>
  <c r="K125" i="7"/>
  <c r="AM125" i="7" s="1"/>
  <c r="J125" i="7"/>
  <c r="I125" i="7"/>
  <c r="H125" i="7"/>
  <c r="G125" i="7"/>
  <c r="AK125" i="7" s="1"/>
  <c r="F125" i="7"/>
  <c r="E125" i="7"/>
  <c r="AJ125" i="7" s="1"/>
  <c r="D125" i="7"/>
  <c r="AH124" i="7"/>
  <c r="M124" i="7" s="1"/>
  <c r="AN124" i="7" s="1"/>
  <c r="N124" i="7"/>
  <c r="L124" i="7"/>
  <c r="K124" i="7"/>
  <c r="AM124" i="7" s="1"/>
  <c r="J124" i="7"/>
  <c r="H124" i="7"/>
  <c r="G124" i="7"/>
  <c r="AK124" i="7" s="1"/>
  <c r="F124" i="7"/>
  <c r="D124" i="7"/>
  <c r="AH123" i="7"/>
  <c r="M123" i="7" s="1"/>
  <c r="AN123" i="7" s="1"/>
  <c r="N123" i="7"/>
  <c r="L123" i="7"/>
  <c r="K123" i="7"/>
  <c r="AM123" i="7" s="1"/>
  <c r="J123" i="7"/>
  <c r="H123" i="7"/>
  <c r="G123" i="7"/>
  <c r="AK123" i="7" s="1"/>
  <c r="F123" i="7"/>
  <c r="D123" i="7"/>
  <c r="AH122" i="7"/>
  <c r="N122" i="7"/>
  <c r="M122" i="7"/>
  <c r="AN122" i="7" s="1"/>
  <c r="L122" i="7"/>
  <c r="K122" i="7"/>
  <c r="AM122" i="7" s="1"/>
  <c r="J122" i="7"/>
  <c r="I122" i="7"/>
  <c r="AL122" i="7" s="1"/>
  <c r="H122" i="7"/>
  <c r="G122" i="7"/>
  <c r="AK122" i="7" s="1"/>
  <c r="F122" i="7"/>
  <c r="E122" i="7"/>
  <c r="AJ122" i="7" s="1"/>
  <c r="D122" i="7"/>
  <c r="AH121" i="7"/>
  <c r="N121" i="7"/>
  <c r="M121" i="7"/>
  <c r="AN121" i="7" s="1"/>
  <c r="L121" i="7"/>
  <c r="K121" i="7"/>
  <c r="AM121" i="7" s="1"/>
  <c r="J121" i="7"/>
  <c r="I121" i="7"/>
  <c r="AL121" i="7" s="1"/>
  <c r="H121" i="7"/>
  <c r="G121" i="7"/>
  <c r="AK121" i="7" s="1"/>
  <c r="F121" i="7"/>
  <c r="E121" i="7"/>
  <c r="AJ121" i="7" s="1"/>
  <c r="D121" i="7"/>
  <c r="AH120" i="7"/>
  <c r="M120" i="7" s="1"/>
  <c r="AN120" i="7" s="1"/>
  <c r="N120" i="7"/>
  <c r="L120" i="7"/>
  <c r="K120" i="7"/>
  <c r="AM120" i="7" s="1"/>
  <c r="J120" i="7"/>
  <c r="H120" i="7"/>
  <c r="G120" i="7"/>
  <c r="AK120" i="7" s="1"/>
  <c r="F120" i="7"/>
  <c r="D120" i="7"/>
  <c r="AH119" i="7"/>
  <c r="M119" i="7" s="1"/>
  <c r="AN119" i="7" s="1"/>
  <c r="N119" i="7"/>
  <c r="L119" i="7"/>
  <c r="K119" i="7"/>
  <c r="AM119" i="7" s="1"/>
  <c r="J119" i="7"/>
  <c r="H119" i="7"/>
  <c r="G119" i="7"/>
  <c r="AK119" i="7" s="1"/>
  <c r="F119" i="7"/>
  <c r="D119" i="7"/>
  <c r="AH118" i="7"/>
  <c r="M118" i="7" s="1"/>
  <c r="AN118" i="7" s="1"/>
  <c r="N118" i="7"/>
  <c r="L118" i="7"/>
  <c r="K118" i="7"/>
  <c r="AM118" i="7" s="1"/>
  <c r="J118" i="7"/>
  <c r="I118" i="7"/>
  <c r="AL118" i="7" s="1"/>
  <c r="H118" i="7"/>
  <c r="G118" i="7"/>
  <c r="AK118" i="7" s="1"/>
  <c r="F118" i="7"/>
  <c r="E118" i="7"/>
  <c r="AJ118" i="7" s="1"/>
  <c r="D118" i="7"/>
  <c r="AG109" i="7"/>
  <c r="K109" i="7" s="1"/>
  <c r="AL109" i="7" s="1"/>
  <c r="J109" i="7"/>
  <c r="I109" i="7"/>
  <c r="AK109" i="7" s="1"/>
  <c r="H109" i="7"/>
  <c r="F109" i="7"/>
  <c r="E109" i="7"/>
  <c r="AI109" i="7" s="1"/>
  <c r="D109" i="7"/>
  <c r="L109" i="7" s="1"/>
  <c r="AG108" i="7"/>
  <c r="K108" i="7"/>
  <c r="AL108" i="7" s="1"/>
  <c r="J108" i="7"/>
  <c r="I108" i="7"/>
  <c r="AK108" i="7" s="1"/>
  <c r="H108" i="7"/>
  <c r="G108" i="7"/>
  <c r="AJ108" i="7" s="1"/>
  <c r="F108" i="7"/>
  <c r="E108" i="7"/>
  <c r="AI108" i="7" s="1"/>
  <c r="D108" i="7"/>
  <c r="L108" i="7" s="1"/>
  <c r="AG107" i="7"/>
  <c r="K107" i="7" s="1"/>
  <c r="AL107" i="7" s="1"/>
  <c r="J107" i="7"/>
  <c r="I107" i="7"/>
  <c r="AK107" i="7" s="1"/>
  <c r="H107" i="7"/>
  <c r="G107" i="7"/>
  <c r="AJ107" i="7" s="1"/>
  <c r="F107" i="7"/>
  <c r="E107" i="7"/>
  <c r="AI107" i="7" s="1"/>
  <c r="D107" i="7"/>
  <c r="L107" i="7" s="1"/>
  <c r="AG106" i="7"/>
  <c r="K106" i="7"/>
  <c r="AL106" i="7" s="1"/>
  <c r="J106" i="7"/>
  <c r="I106" i="7"/>
  <c r="AK106" i="7" s="1"/>
  <c r="H106" i="7"/>
  <c r="G106" i="7"/>
  <c r="AJ106" i="7" s="1"/>
  <c r="F106" i="7"/>
  <c r="E106" i="7"/>
  <c r="AI106" i="7" s="1"/>
  <c r="D106" i="7"/>
  <c r="L106" i="7" s="1"/>
  <c r="AG105" i="7"/>
  <c r="K105" i="7" s="1"/>
  <c r="AL105" i="7" s="1"/>
  <c r="J105" i="7"/>
  <c r="I105" i="7"/>
  <c r="AK105" i="7" s="1"/>
  <c r="H105" i="7"/>
  <c r="G105" i="7"/>
  <c r="AJ105" i="7" s="1"/>
  <c r="F105" i="7"/>
  <c r="E105" i="7"/>
  <c r="AI105" i="7" s="1"/>
  <c r="D105" i="7"/>
  <c r="L105" i="7" s="1"/>
  <c r="AG104" i="7"/>
  <c r="K104" i="7"/>
  <c r="AL104" i="7" s="1"/>
  <c r="J104" i="7"/>
  <c r="I104" i="7"/>
  <c r="AK104" i="7" s="1"/>
  <c r="H104" i="7"/>
  <c r="G104" i="7"/>
  <c r="AJ104" i="7" s="1"/>
  <c r="F104" i="7"/>
  <c r="E104" i="7"/>
  <c r="AI104" i="7" s="1"/>
  <c r="D104" i="7"/>
  <c r="L104" i="7" s="1"/>
  <c r="AG103" i="7"/>
  <c r="K103" i="7" s="1"/>
  <c r="AL103" i="7" s="1"/>
  <c r="J103" i="7"/>
  <c r="I103" i="7"/>
  <c r="AK103" i="7" s="1"/>
  <c r="H103" i="7"/>
  <c r="F103" i="7"/>
  <c r="E103" i="7"/>
  <c r="AI103" i="7" s="1"/>
  <c r="D103" i="7"/>
  <c r="L103" i="7" s="1"/>
  <c r="AG102" i="7"/>
  <c r="K102" i="7"/>
  <c r="AL102" i="7" s="1"/>
  <c r="J102" i="7"/>
  <c r="I102" i="7"/>
  <c r="AK102" i="7" s="1"/>
  <c r="H102" i="7"/>
  <c r="G102" i="7"/>
  <c r="AJ102" i="7" s="1"/>
  <c r="F102" i="7"/>
  <c r="E102" i="7"/>
  <c r="AI102" i="7" s="1"/>
  <c r="D102" i="7"/>
  <c r="L102" i="7" s="1"/>
  <c r="AG101" i="7"/>
  <c r="K101" i="7" s="1"/>
  <c r="AL101" i="7" s="1"/>
  <c r="J101" i="7"/>
  <c r="I101" i="7"/>
  <c r="AK101" i="7" s="1"/>
  <c r="H101" i="7"/>
  <c r="F101" i="7"/>
  <c r="E101" i="7"/>
  <c r="AI101" i="7" s="1"/>
  <c r="D101" i="7"/>
  <c r="L101" i="7" s="1"/>
  <c r="AG96" i="7"/>
  <c r="K96" i="7"/>
  <c r="AL96" i="7" s="1"/>
  <c r="J96" i="7"/>
  <c r="I96" i="7"/>
  <c r="AK96" i="7" s="1"/>
  <c r="H96" i="7"/>
  <c r="G96" i="7"/>
  <c r="AJ96" i="7" s="1"/>
  <c r="F96" i="7"/>
  <c r="E96" i="7"/>
  <c r="AI96" i="7" s="1"/>
  <c r="D96" i="7"/>
  <c r="L96" i="7" s="1"/>
  <c r="AG95" i="7"/>
  <c r="K95" i="7" s="1"/>
  <c r="AL95" i="7" s="1"/>
  <c r="J95" i="7"/>
  <c r="I95" i="7"/>
  <c r="AK95" i="7" s="1"/>
  <c r="H95" i="7"/>
  <c r="F95" i="7"/>
  <c r="E95" i="7"/>
  <c r="AI95" i="7" s="1"/>
  <c r="D95" i="7"/>
  <c r="L95" i="7" s="1"/>
  <c r="AG94" i="7"/>
  <c r="K94" i="7"/>
  <c r="AL94" i="7" s="1"/>
  <c r="J94" i="7"/>
  <c r="I94" i="7"/>
  <c r="AK94" i="7" s="1"/>
  <c r="H94" i="7"/>
  <c r="G94" i="7"/>
  <c r="AJ94" i="7" s="1"/>
  <c r="F94" i="7"/>
  <c r="E94" i="7"/>
  <c r="AI94" i="7" s="1"/>
  <c r="D94" i="7"/>
  <c r="L94" i="7" s="1"/>
  <c r="AG93" i="7"/>
  <c r="K93" i="7" s="1"/>
  <c r="AL93" i="7" s="1"/>
  <c r="J93" i="7"/>
  <c r="I93" i="7"/>
  <c r="AK93" i="7" s="1"/>
  <c r="H93" i="7"/>
  <c r="F93" i="7"/>
  <c r="E93" i="7"/>
  <c r="AI93" i="7" s="1"/>
  <c r="D93" i="7"/>
  <c r="L93" i="7" s="1"/>
  <c r="AG92" i="7"/>
  <c r="K92" i="7"/>
  <c r="AL92" i="7" s="1"/>
  <c r="J92" i="7"/>
  <c r="I92" i="7"/>
  <c r="AK92" i="7" s="1"/>
  <c r="H92" i="7"/>
  <c r="G92" i="7"/>
  <c r="AJ92" i="7" s="1"/>
  <c r="F92" i="7"/>
  <c r="E92" i="7"/>
  <c r="AI92" i="7" s="1"/>
  <c r="D92" i="7"/>
  <c r="L92" i="7" s="1"/>
  <c r="AG91" i="7"/>
  <c r="K91" i="7" s="1"/>
  <c r="AL91" i="7" s="1"/>
  <c r="J91" i="7"/>
  <c r="I91" i="7"/>
  <c r="AK91" i="7" s="1"/>
  <c r="H91" i="7"/>
  <c r="F91" i="7"/>
  <c r="E91" i="7"/>
  <c r="AI91" i="7" s="1"/>
  <c r="D91" i="7"/>
  <c r="L91" i="7" s="1"/>
  <c r="AG90" i="7"/>
  <c r="K90" i="7"/>
  <c r="AL90" i="7" s="1"/>
  <c r="J90" i="7"/>
  <c r="I90" i="7"/>
  <c r="AK90" i="7" s="1"/>
  <c r="H90" i="7"/>
  <c r="G90" i="7"/>
  <c r="AJ90" i="7" s="1"/>
  <c r="F90" i="7"/>
  <c r="E90" i="7"/>
  <c r="AI90" i="7" s="1"/>
  <c r="D90" i="7"/>
  <c r="L90" i="7" s="1"/>
  <c r="AG89" i="7"/>
  <c r="K89" i="7" s="1"/>
  <c r="AL89" i="7" s="1"/>
  <c r="J89" i="7"/>
  <c r="I89" i="7"/>
  <c r="AK89" i="7" s="1"/>
  <c r="H89" i="7"/>
  <c r="F89" i="7"/>
  <c r="E89" i="7"/>
  <c r="AI89" i="7" s="1"/>
  <c r="D89" i="7"/>
  <c r="L89" i="7" s="1"/>
  <c r="AK88" i="7"/>
  <c r="AG88" i="7"/>
  <c r="K88" i="7"/>
  <c r="AL88" i="7" s="1"/>
  <c r="J88" i="7"/>
  <c r="I88" i="7"/>
  <c r="H88" i="7"/>
  <c r="G88" i="7"/>
  <c r="AJ88" i="7" s="1"/>
  <c r="F88" i="7"/>
  <c r="E88" i="7"/>
  <c r="AI88" i="7" s="1"/>
  <c r="D88" i="7"/>
  <c r="L88" i="7" s="1"/>
  <c r="AG83" i="7"/>
  <c r="K83" i="7" s="1"/>
  <c r="AL83" i="7" s="1"/>
  <c r="J83" i="7"/>
  <c r="I83" i="7"/>
  <c r="AK83" i="7" s="1"/>
  <c r="H83" i="7"/>
  <c r="F83" i="7"/>
  <c r="E83" i="7"/>
  <c r="AI83" i="7" s="1"/>
  <c r="D83" i="7"/>
  <c r="L83" i="7" s="1"/>
  <c r="AK82" i="7"/>
  <c r="AG82" i="7"/>
  <c r="K82" i="7"/>
  <c r="AL82" i="7" s="1"/>
  <c r="J82" i="7"/>
  <c r="I82" i="7"/>
  <c r="H82" i="7"/>
  <c r="G82" i="7"/>
  <c r="AJ82" i="7" s="1"/>
  <c r="F82" i="7"/>
  <c r="E82" i="7"/>
  <c r="AI82" i="7" s="1"/>
  <c r="D82" i="7"/>
  <c r="L82" i="7" s="1"/>
  <c r="AG81" i="7"/>
  <c r="K81" i="7" s="1"/>
  <c r="AL81" i="7" s="1"/>
  <c r="J81" i="7"/>
  <c r="I81" i="7"/>
  <c r="AK81" i="7" s="1"/>
  <c r="H81" i="7"/>
  <c r="F81" i="7"/>
  <c r="E81" i="7"/>
  <c r="AI81" i="7" s="1"/>
  <c r="D81" i="7"/>
  <c r="L81" i="7" s="1"/>
  <c r="AK80" i="7"/>
  <c r="AG80" i="7"/>
  <c r="K80" i="7"/>
  <c r="AL80" i="7" s="1"/>
  <c r="J80" i="7"/>
  <c r="I80" i="7"/>
  <c r="H80" i="7"/>
  <c r="G80" i="7"/>
  <c r="AJ80" i="7" s="1"/>
  <c r="F80" i="7"/>
  <c r="E80" i="7"/>
  <c r="AI80" i="7" s="1"/>
  <c r="D80" i="7"/>
  <c r="L80" i="7" s="1"/>
  <c r="AG79" i="7"/>
  <c r="K79" i="7" s="1"/>
  <c r="AL79" i="7" s="1"/>
  <c r="J79" i="7"/>
  <c r="I79" i="7"/>
  <c r="AK79" i="7" s="1"/>
  <c r="H79" i="7"/>
  <c r="F79" i="7"/>
  <c r="E79" i="7"/>
  <c r="AI79" i="7" s="1"/>
  <c r="D79" i="7"/>
  <c r="L79" i="7" s="1"/>
  <c r="AK78" i="7"/>
  <c r="AG78" i="7"/>
  <c r="K78" i="7"/>
  <c r="AL78" i="7" s="1"/>
  <c r="J78" i="7"/>
  <c r="I78" i="7"/>
  <c r="H78" i="7"/>
  <c r="G78" i="7"/>
  <c r="AJ78" i="7" s="1"/>
  <c r="F78" i="7"/>
  <c r="E78" i="7"/>
  <c r="AI78" i="7" s="1"/>
  <c r="D78" i="7"/>
  <c r="L78" i="7" s="1"/>
  <c r="AG77" i="7"/>
  <c r="K77" i="7" s="1"/>
  <c r="AL77" i="7" s="1"/>
  <c r="J77" i="7"/>
  <c r="I77" i="7"/>
  <c r="AK77" i="7" s="1"/>
  <c r="H77" i="7"/>
  <c r="F77" i="7"/>
  <c r="E77" i="7"/>
  <c r="AI77" i="7" s="1"/>
  <c r="D77" i="7"/>
  <c r="L77" i="7" s="1"/>
  <c r="AK76" i="7"/>
  <c r="AG76" i="7"/>
  <c r="K76" i="7"/>
  <c r="AL76" i="7" s="1"/>
  <c r="J76" i="7"/>
  <c r="I76" i="7"/>
  <c r="H76" i="7"/>
  <c r="G76" i="7"/>
  <c r="AJ76" i="7" s="1"/>
  <c r="F76" i="7"/>
  <c r="E76" i="7"/>
  <c r="AI76" i="7" s="1"/>
  <c r="D76" i="7"/>
  <c r="L76" i="7" s="1"/>
  <c r="AG75" i="7"/>
  <c r="K75" i="7" s="1"/>
  <c r="AL75" i="7" s="1"/>
  <c r="J75" i="7"/>
  <c r="I75" i="7"/>
  <c r="AK75" i="7" s="1"/>
  <c r="H75" i="7"/>
  <c r="F75" i="7"/>
  <c r="E75" i="7"/>
  <c r="AI75" i="7" s="1"/>
  <c r="D75" i="7"/>
  <c r="L75" i="7" s="1"/>
  <c r="AK70" i="7"/>
  <c r="AG70" i="7"/>
  <c r="K70" i="7"/>
  <c r="AL70" i="7" s="1"/>
  <c r="J70" i="7"/>
  <c r="I70" i="7"/>
  <c r="H70" i="7"/>
  <c r="G70" i="7"/>
  <c r="AJ70" i="7" s="1"/>
  <c r="F70" i="7"/>
  <c r="E70" i="7"/>
  <c r="AI70" i="7" s="1"/>
  <c r="D70" i="7"/>
  <c r="L70" i="7" s="1"/>
  <c r="AG69" i="7"/>
  <c r="K69" i="7" s="1"/>
  <c r="AL69" i="7" s="1"/>
  <c r="J69" i="7"/>
  <c r="I69" i="7"/>
  <c r="AK69" i="7" s="1"/>
  <c r="H69" i="7"/>
  <c r="F69" i="7"/>
  <c r="E69" i="7"/>
  <c r="AI69" i="7" s="1"/>
  <c r="D69" i="7"/>
  <c r="L69" i="7" s="1"/>
  <c r="AK68" i="7"/>
  <c r="AG68" i="7"/>
  <c r="K68" i="7"/>
  <c r="AL68" i="7" s="1"/>
  <c r="J68" i="7"/>
  <c r="I68" i="7"/>
  <c r="H68" i="7"/>
  <c r="G68" i="7"/>
  <c r="AJ68" i="7" s="1"/>
  <c r="F68" i="7"/>
  <c r="E68" i="7"/>
  <c r="AI68" i="7" s="1"/>
  <c r="D68" i="7"/>
  <c r="L68" i="7" s="1"/>
  <c r="AG67" i="7"/>
  <c r="K67" i="7" s="1"/>
  <c r="AL67" i="7" s="1"/>
  <c r="J67" i="7"/>
  <c r="I67" i="7"/>
  <c r="AK67" i="7" s="1"/>
  <c r="H67" i="7"/>
  <c r="F67" i="7"/>
  <c r="E67" i="7"/>
  <c r="AI67" i="7" s="1"/>
  <c r="D67" i="7"/>
  <c r="L67" i="7" s="1"/>
  <c r="AK66" i="7"/>
  <c r="AG66" i="7"/>
  <c r="K66" i="7"/>
  <c r="AL66" i="7" s="1"/>
  <c r="J66" i="7"/>
  <c r="I66" i="7"/>
  <c r="H66" i="7"/>
  <c r="G66" i="7"/>
  <c r="AJ66" i="7" s="1"/>
  <c r="F66" i="7"/>
  <c r="E66" i="7"/>
  <c r="AI66" i="7" s="1"/>
  <c r="D66" i="7"/>
  <c r="L66" i="7" s="1"/>
  <c r="AG65" i="7"/>
  <c r="K65" i="7" s="1"/>
  <c r="AL65" i="7" s="1"/>
  <c r="J65" i="7"/>
  <c r="I65" i="7"/>
  <c r="AK65" i="7" s="1"/>
  <c r="H65" i="7"/>
  <c r="F65" i="7"/>
  <c r="E65" i="7"/>
  <c r="AI65" i="7" s="1"/>
  <c r="D65" i="7"/>
  <c r="L65" i="7" s="1"/>
  <c r="AK64" i="7"/>
  <c r="AG64" i="7"/>
  <c r="K64" i="7"/>
  <c r="AL64" i="7" s="1"/>
  <c r="J64" i="7"/>
  <c r="I64" i="7"/>
  <c r="H64" i="7"/>
  <c r="G64" i="7"/>
  <c r="AJ64" i="7" s="1"/>
  <c r="F64" i="7"/>
  <c r="E64" i="7"/>
  <c r="AI64" i="7" s="1"/>
  <c r="D64" i="7"/>
  <c r="L64" i="7" s="1"/>
  <c r="AG63" i="7"/>
  <c r="K63" i="7" s="1"/>
  <c r="AL63" i="7" s="1"/>
  <c r="J63" i="7"/>
  <c r="I63" i="7"/>
  <c r="AK63" i="7" s="1"/>
  <c r="H63" i="7"/>
  <c r="F63" i="7"/>
  <c r="E63" i="7"/>
  <c r="AI63" i="7" s="1"/>
  <c r="D63" i="7"/>
  <c r="L63" i="7" s="1"/>
  <c r="AK62" i="7"/>
  <c r="AG62" i="7"/>
  <c r="K62" i="7"/>
  <c r="AL62" i="7" s="1"/>
  <c r="J62" i="7"/>
  <c r="I62" i="7"/>
  <c r="H62" i="7"/>
  <c r="G62" i="7"/>
  <c r="AJ62" i="7" s="1"/>
  <c r="F62" i="7"/>
  <c r="E62" i="7"/>
  <c r="AI62" i="7" s="1"/>
  <c r="D62" i="7"/>
  <c r="L62" i="7" s="1"/>
  <c r="AG57" i="7"/>
  <c r="K57" i="7" s="1"/>
  <c r="AL57" i="7" s="1"/>
  <c r="J57" i="7"/>
  <c r="I57" i="7"/>
  <c r="AK57" i="7" s="1"/>
  <c r="H57" i="7"/>
  <c r="F57" i="7"/>
  <c r="E57" i="7"/>
  <c r="AI57" i="7" s="1"/>
  <c r="D57" i="7"/>
  <c r="L57" i="7" s="1"/>
  <c r="AK56" i="7"/>
  <c r="AG56" i="7"/>
  <c r="K56" i="7"/>
  <c r="AL56" i="7" s="1"/>
  <c r="J56" i="7"/>
  <c r="I56" i="7"/>
  <c r="H56" i="7"/>
  <c r="G56" i="7"/>
  <c r="AJ56" i="7" s="1"/>
  <c r="F56" i="7"/>
  <c r="E56" i="7"/>
  <c r="AI56" i="7" s="1"/>
  <c r="D56" i="7"/>
  <c r="L56" i="7" s="1"/>
  <c r="AG55" i="7"/>
  <c r="K55" i="7" s="1"/>
  <c r="AL55" i="7" s="1"/>
  <c r="J55" i="7"/>
  <c r="I55" i="7"/>
  <c r="AK55" i="7" s="1"/>
  <c r="H55" i="7"/>
  <c r="F55" i="7"/>
  <c r="E55" i="7"/>
  <c r="AI55" i="7" s="1"/>
  <c r="D55" i="7"/>
  <c r="L55" i="7" s="1"/>
  <c r="AK54" i="7"/>
  <c r="AG54" i="7"/>
  <c r="K54" i="7"/>
  <c r="AL54" i="7" s="1"/>
  <c r="J54" i="7"/>
  <c r="I54" i="7"/>
  <c r="H54" i="7"/>
  <c r="G54" i="7"/>
  <c r="AJ54" i="7" s="1"/>
  <c r="F54" i="7"/>
  <c r="E54" i="7"/>
  <c r="AI54" i="7" s="1"/>
  <c r="D54" i="7"/>
  <c r="L54" i="7" s="1"/>
  <c r="AG53" i="7"/>
  <c r="K53" i="7" s="1"/>
  <c r="AL53" i="7" s="1"/>
  <c r="J53" i="7"/>
  <c r="I53" i="7"/>
  <c r="AK53" i="7" s="1"/>
  <c r="H53" i="7"/>
  <c r="F53" i="7"/>
  <c r="E53" i="7"/>
  <c r="AI53" i="7" s="1"/>
  <c r="D53" i="7"/>
  <c r="L53" i="7" s="1"/>
  <c r="AK52" i="7"/>
  <c r="AG52" i="7"/>
  <c r="K52" i="7"/>
  <c r="AL52" i="7" s="1"/>
  <c r="J52" i="7"/>
  <c r="I52" i="7"/>
  <c r="H52" i="7"/>
  <c r="G52" i="7"/>
  <c r="AJ52" i="7" s="1"/>
  <c r="F52" i="7"/>
  <c r="E52" i="7"/>
  <c r="AI52" i="7" s="1"/>
  <c r="D52" i="7"/>
  <c r="L52" i="7" s="1"/>
  <c r="AG51" i="7"/>
  <c r="K51" i="7" s="1"/>
  <c r="AL51" i="7" s="1"/>
  <c r="J51" i="7"/>
  <c r="I51" i="7"/>
  <c r="AK51" i="7" s="1"/>
  <c r="H51" i="7"/>
  <c r="F51" i="7"/>
  <c r="E51" i="7"/>
  <c r="AI51" i="7" s="1"/>
  <c r="D51" i="7"/>
  <c r="L51" i="7" s="1"/>
  <c r="AK50" i="7"/>
  <c r="AG50" i="7"/>
  <c r="K50" i="7"/>
  <c r="AL50" i="7" s="1"/>
  <c r="J50" i="7"/>
  <c r="I50" i="7"/>
  <c r="H50" i="7"/>
  <c r="G50" i="7"/>
  <c r="AJ50" i="7" s="1"/>
  <c r="F50" i="7"/>
  <c r="E50" i="7"/>
  <c r="AI50" i="7" s="1"/>
  <c r="D50" i="7"/>
  <c r="L50" i="7" s="1"/>
  <c r="AG49" i="7"/>
  <c r="K49" i="7" s="1"/>
  <c r="AL49" i="7" s="1"/>
  <c r="J49" i="7"/>
  <c r="I49" i="7"/>
  <c r="AK49" i="7" s="1"/>
  <c r="H49" i="7"/>
  <c r="F49" i="7"/>
  <c r="E49" i="7"/>
  <c r="AI49" i="7" s="1"/>
  <c r="D49" i="7"/>
  <c r="L49" i="7" s="1"/>
  <c r="AK44" i="7"/>
  <c r="AG44" i="7"/>
  <c r="K44" i="7"/>
  <c r="AL44" i="7" s="1"/>
  <c r="J44" i="7"/>
  <c r="I44" i="7"/>
  <c r="H44" i="7"/>
  <c r="G44" i="7"/>
  <c r="AJ44" i="7" s="1"/>
  <c r="F44" i="7"/>
  <c r="E44" i="7"/>
  <c r="AI44" i="7" s="1"/>
  <c r="D44" i="7"/>
  <c r="L44" i="7" s="1"/>
  <c r="AG43" i="7"/>
  <c r="K43" i="7" s="1"/>
  <c r="AL43" i="7" s="1"/>
  <c r="J43" i="7"/>
  <c r="I43" i="7"/>
  <c r="AK43" i="7" s="1"/>
  <c r="H43" i="7"/>
  <c r="F43" i="7"/>
  <c r="E43" i="7"/>
  <c r="AI43" i="7" s="1"/>
  <c r="D43" i="7"/>
  <c r="L43" i="7" s="1"/>
  <c r="AK42" i="7"/>
  <c r="AG42" i="7"/>
  <c r="K42" i="7"/>
  <c r="AL42" i="7" s="1"/>
  <c r="J42" i="7"/>
  <c r="I42" i="7"/>
  <c r="H42" i="7"/>
  <c r="G42" i="7"/>
  <c r="AJ42" i="7" s="1"/>
  <c r="F42" i="7"/>
  <c r="E42" i="7"/>
  <c r="AI42" i="7" s="1"/>
  <c r="D42" i="7"/>
  <c r="L42" i="7" s="1"/>
  <c r="AG41" i="7"/>
  <c r="K41" i="7" s="1"/>
  <c r="AL41" i="7" s="1"/>
  <c r="J41" i="7"/>
  <c r="I41" i="7"/>
  <c r="AK41" i="7" s="1"/>
  <c r="H41" i="7"/>
  <c r="F41" i="7"/>
  <c r="E41" i="7"/>
  <c r="AI41" i="7" s="1"/>
  <c r="D41" i="7"/>
  <c r="L41" i="7" s="1"/>
  <c r="AK40" i="7"/>
  <c r="AG40" i="7"/>
  <c r="K40" i="7"/>
  <c r="AL40" i="7" s="1"/>
  <c r="J40" i="7"/>
  <c r="I40" i="7"/>
  <c r="H40" i="7"/>
  <c r="G40" i="7"/>
  <c r="AJ40" i="7" s="1"/>
  <c r="F40" i="7"/>
  <c r="E40" i="7"/>
  <c r="AI40" i="7" s="1"/>
  <c r="D40" i="7"/>
  <c r="L40" i="7" s="1"/>
  <c r="AG39" i="7"/>
  <c r="K39" i="7" s="1"/>
  <c r="AL39" i="7" s="1"/>
  <c r="J39" i="7"/>
  <c r="I39" i="7"/>
  <c r="AK39" i="7" s="1"/>
  <c r="H39" i="7"/>
  <c r="F39" i="7"/>
  <c r="E39" i="7"/>
  <c r="AI39" i="7" s="1"/>
  <c r="D39" i="7"/>
  <c r="L39" i="7" s="1"/>
  <c r="AK38" i="7"/>
  <c r="AG38" i="7"/>
  <c r="K38" i="7"/>
  <c r="AL38" i="7" s="1"/>
  <c r="J38" i="7"/>
  <c r="I38" i="7"/>
  <c r="H38" i="7"/>
  <c r="G38" i="7"/>
  <c r="AJ38" i="7" s="1"/>
  <c r="F38" i="7"/>
  <c r="E38" i="7"/>
  <c r="AI38" i="7" s="1"/>
  <c r="D38" i="7"/>
  <c r="L38" i="7" s="1"/>
  <c r="AG37" i="7"/>
  <c r="K37" i="7" s="1"/>
  <c r="AL37" i="7" s="1"/>
  <c r="J37" i="7"/>
  <c r="I37" i="7"/>
  <c r="AK37" i="7" s="1"/>
  <c r="H37" i="7"/>
  <c r="F37" i="7"/>
  <c r="E37" i="7"/>
  <c r="AI37" i="7" s="1"/>
  <c r="D37" i="7"/>
  <c r="L37" i="7" s="1"/>
  <c r="AK36" i="7"/>
  <c r="AG36" i="7"/>
  <c r="K36" i="7"/>
  <c r="AL36" i="7" s="1"/>
  <c r="J36" i="7"/>
  <c r="I36" i="7"/>
  <c r="H36" i="7"/>
  <c r="G36" i="7"/>
  <c r="AJ36" i="7" s="1"/>
  <c r="F36" i="7"/>
  <c r="E36" i="7"/>
  <c r="AI36" i="7" s="1"/>
  <c r="D36" i="7"/>
  <c r="L36" i="7" s="1"/>
  <c r="AG31" i="7"/>
  <c r="K31" i="7" s="1"/>
  <c r="AL31" i="7" s="1"/>
  <c r="J31" i="7"/>
  <c r="I31" i="7"/>
  <c r="AK31" i="7" s="1"/>
  <c r="H31" i="7"/>
  <c r="F31" i="7"/>
  <c r="E31" i="7"/>
  <c r="AI31" i="7" s="1"/>
  <c r="D31" i="7"/>
  <c r="L31" i="7" s="1"/>
  <c r="AK30" i="7"/>
  <c r="AG30" i="7"/>
  <c r="K30" i="7"/>
  <c r="AL30" i="7" s="1"/>
  <c r="J30" i="7"/>
  <c r="I30" i="7"/>
  <c r="H30" i="7"/>
  <c r="G30" i="7"/>
  <c r="AJ30" i="7" s="1"/>
  <c r="F30" i="7"/>
  <c r="E30" i="7"/>
  <c r="AI30" i="7" s="1"/>
  <c r="D30" i="7"/>
  <c r="L30" i="7" s="1"/>
  <c r="AG29" i="7"/>
  <c r="E29" i="7" s="1"/>
  <c r="AI29" i="7" s="1"/>
  <c r="J29" i="7"/>
  <c r="H29" i="7"/>
  <c r="F29" i="7"/>
  <c r="D29" i="7"/>
  <c r="AK28" i="7"/>
  <c r="AJ28" i="7"/>
  <c r="AG28" i="7"/>
  <c r="K28" i="7"/>
  <c r="AL28" i="7" s="1"/>
  <c r="J28" i="7"/>
  <c r="I28" i="7"/>
  <c r="H28" i="7"/>
  <c r="G28" i="7"/>
  <c r="F28" i="7"/>
  <c r="E28" i="7"/>
  <c r="AI28" i="7" s="1"/>
  <c r="D28" i="7"/>
  <c r="L28" i="7" s="1"/>
  <c r="AK27" i="7"/>
  <c r="AG27" i="7"/>
  <c r="K27" i="7" s="1"/>
  <c r="AL27" i="7" s="1"/>
  <c r="J27" i="7"/>
  <c r="I27" i="7"/>
  <c r="H27" i="7"/>
  <c r="F27" i="7"/>
  <c r="E27" i="7"/>
  <c r="AI27" i="7" s="1"/>
  <c r="D27" i="7"/>
  <c r="L27" i="7" s="1"/>
  <c r="AI26" i="7"/>
  <c r="AG26" i="7"/>
  <c r="K26" i="7"/>
  <c r="AL26" i="7" s="1"/>
  <c r="J26" i="7"/>
  <c r="I26" i="7"/>
  <c r="AK26" i="7" s="1"/>
  <c r="H26" i="7"/>
  <c r="G26" i="7"/>
  <c r="AJ26" i="7" s="1"/>
  <c r="F26" i="7"/>
  <c r="E26" i="7"/>
  <c r="D26" i="7"/>
  <c r="L26" i="7" s="1"/>
  <c r="AK25" i="7"/>
  <c r="AG25" i="7"/>
  <c r="K25" i="7" s="1"/>
  <c r="AL25" i="7" s="1"/>
  <c r="J25" i="7"/>
  <c r="I25" i="7"/>
  <c r="H25" i="7"/>
  <c r="F25" i="7"/>
  <c r="E25" i="7"/>
  <c r="AI25" i="7" s="1"/>
  <c r="D25" i="7"/>
  <c r="L25" i="7" s="1"/>
  <c r="AI24" i="7"/>
  <c r="AG24" i="7"/>
  <c r="K24" i="7"/>
  <c r="AL24" i="7" s="1"/>
  <c r="J24" i="7"/>
  <c r="I24" i="7"/>
  <c r="AK24" i="7" s="1"/>
  <c r="H24" i="7"/>
  <c r="G24" i="7"/>
  <c r="AJ24" i="7" s="1"/>
  <c r="F24" i="7"/>
  <c r="E24" i="7"/>
  <c r="D24" i="7"/>
  <c r="L24" i="7" s="1"/>
  <c r="AK23" i="7"/>
  <c r="AG23" i="7"/>
  <c r="K23" i="7" s="1"/>
  <c r="AL23" i="7" s="1"/>
  <c r="J23" i="7"/>
  <c r="I23" i="7"/>
  <c r="H23" i="7"/>
  <c r="F23" i="7"/>
  <c r="E23" i="7"/>
  <c r="AI23" i="7" s="1"/>
  <c r="D23" i="7"/>
  <c r="L23" i="7" s="1"/>
  <c r="G15" i="7"/>
  <c r="G14" i="7"/>
  <c r="G13" i="7"/>
  <c r="G12" i="7"/>
  <c r="G11" i="7"/>
  <c r="G10" i="7"/>
  <c r="G9" i="7"/>
  <c r="G8" i="7"/>
  <c r="G7" i="7"/>
  <c r="L29" i="7" l="1"/>
  <c r="I29" i="7"/>
  <c r="AK29" i="7" s="1"/>
  <c r="G23" i="7"/>
  <c r="AJ23" i="7" s="1"/>
  <c r="G25" i="7"/>
  <c r="AJ25" i="7" s="1"/>
  <c r="G27" i="7"/>
  <c r="AJ27" i="7" s="1"/>
  <c r="K29" i="7"/>
  <c r="AL29" i="7" s="1"/>
  <c r="G29" i="7"/>
  <c r="AJ29" i="7" s="1"/>
  <c r="G31" i="7"/>
  <c r="AJ31" i="7" s="1"/>
  <c r="G37" i="7"/>
  <c r="AJ37" i="7" s="1"/>
  <c r="G39" i="7"/>
  <c r="AJ39" i="7" s="1"/>
  <c r="G41" i="7"/>
  <c r="AJ41" i="7" s="1"/>
  <c r="G43" i="7"/>
  <c r="AJ43" i="7" s="1"/>
  <c r="G49" i="7"/>
  <c r="AJ49" i="7" s="1"/>
  <c r="G51" i="7"/>
  <c r="AJ51" i="7" s="1"/>
  <c r="G53" i="7"/>
  <c r="AJ53" i="7" s="1"/>
  <c r="G55" i="7"/>
  <c r="AJ55" i="7" s="1"/>
  <c r="G57" i="7"/>
  <c r="AJ57" i="7" s="1"/>
  <c r="G63" i="7"/>
  <c r="AJ63" i="7" s="1"/>
  <c r="G65" i="7"/>
  <c r="AJ65" i="7" s="1"/>
  <c r="G67" i="7"/>
  <c r="AJ67" i="7" s="1"/>
  <c r="G69" i="7"/>
  <c r="AJ69" i="7" s="1"/>
  <c r="G75" i="7"/>
  <c r="AJ75" i="7" s="1"/>
  <c r="G77" i="7"/>
  <c r="AJ77" i="7" s="1"/>
  <c r="G79" i="7"/>
  <c r="AJ79" i="7" s="1"/>
  <c r="G81" i="7"/>
  <c r="AJ81" i="7" s="1"/>
  <c r="G83" i="7"/>
  <c r="AJ83" i="7" s="1"/>
  <c r="G89" i="7"/>
  <c r="AJ89" i="7" s="1"/>
  <c r="G91" i="7"/>
  <c r="AJ91" i="7" s="1"/>
  <c r="G93" i="7"/>
  <c r="AJ93" i="7" s="1"/>
  <c r="G95" i="7"/>
  <c r="AJ95" i="7" s="1"/>
  <c r="G101" i="7"/>
  <c r="AJ101" i="7" s="1"/>
  <c r="G103" i="7"/>
  <c r="AJ103" i="7" s="1"/>
  <c r="G109" i="7"/>
  <c r="AJ109" i="7" s="1"/>
  <c r="E119" i="7"/>
  <c r="AJ119" i="7" s="1"/>
  <c r="I119" i="7"/>
  <c r="AL119" i="7" s="1"/>
  <c r="E123" i="7"/>
  <c r="AJ123" i="7" s="1"/>
  <c r="I123" i="7"/>
  <c r="AL123" i="7" s="1"/>
  <c r="E131" i="7"/>
  <c r="AJ131" i="7" s="1"/>
  <c r="I131" i="7"/>
  <c r="AL131" i="7" s="1"/>
  <c r="E135" i="7"/>
  <c r="AJ135" i="7" s="1"/>
  <c r="I135" i="7"/>
  <c r="AL135" i="7" s="1"/>
  <c r="E139" i="7"/>
  <c r="AJ139" i="7" s="1"/>
  <c r="I139" i="7"/>
  <c r="AL139" i="7" s="1"/>
  <c r="E147" i="7"/>
  <c r="AJ147" i="7" s="1"/>
  <c r="I147" i="7"/>
  <c r="AL147" i="7" s="1"/>
  <c r="E151" i="7"/>
  <c r="AJ151" i="7" s="1"/>
  <c r="I151" i="7"/>
  <c r="AL151" i="7" s="1"/>
  <c r="E160" i="7"/>
  <c r="AJ160" i="7" s="1"/>
  <c r="I160" i="7"/>
  <c r="AL160" i="7" s="1"/>
  <c r="E164" i="7"/>
  <c r="AJ164" i="7" s="1"/>
  <c r="I164" i="7"/>
  <c r="AL164" i="7" s="1"/>
  <c r="E172" i="7"/>
  <c r="AJ172" i="7" s="1"/>
  <c r="I172" i="7"/>
  <c r="AL172" i="7" s="1"/>
  <c r="E176" i="7"/>
  <c r="AJ176" i="7" s="1"/>
  <c r="I176" i="7"/>
  <c r="AL176" i="7" s="1"/>
  <c r="E184" i="7"/>
  <c r="AJ184" i="7" s="1"/>
  <c r="I184" i="7"/>
  <c r="AL184" i="7" s="1"/>
  <c r="E188" i="7"/>
  <c r="AJ188" i="7" s="1"/>
  <c r="I188" i="7"/>
  <c r="AL188" i="7" s="1"/>
  <c r="E192" i="7"/>
  <c r="AJ192" i="7" s="1"/>
  <c r="I192" i="7"/>
  <c r="AL192" i="7" s="1"/>
  <c r="M199" i="7"/>
  <c r="AN199" i="7" s="1"/>
  <c r="I199" i="7"/>
  <c r="AL199" i="7" s="1"/>
  <c r="E199" i="7"/>
  <c r="AJ199" i="7" s="1"/>
  <c r="M202" i="7"/>
  <c r="AN202" i="7" s="1"/>
  <c r="I202" i="7"/>
  <c r="AL202" i="7" s="1"/>
  <c r="E202" i="7"/>
  <c r="AJ202" i="7" s="1"/>
  <c r="M203" i="7"/>
  <c r="AN203" i="7" s="1"/>
  <c r="I203" i="7"/>
  <c r="AL203" i="7" s="1"/>
  <c r="E203" i="7"/>
  <c r="AJ203" i="7" s="1"/>
  <c r="E120" i="7"/>
  <c r="AJ120" i="7" s="1"/>
  <c r="I120" i="7"/>
  <c r="AL120" i="7" s="1"/>
  <c r="E124" i="7"/>
  <c r="AJ124" i="7" s="1"/>
  <c r="I124" i="7"/>
  <c r="AL124" i="7" s="1"/>
  <c r="E132" i="7"/>
  <c r="AJ132" i="7" s="1"/>
  <c r="I132" i="7"/>
  <c r="AL132" i="7" s="1"/>
  <c r="E136" i="7"/>
  <c r="AJ136" i="7" s="1"/>
  <c r="I136" i="7"/>
  <c r="AL136" i="7" s="1"/>
  <c r="E144" i="7"/>
  <c r="AJ144" i="7" s="1"/>
  <c r="I144" i="7"/>
  <c r="AL144" i="7" s="1"/>
  <c r="E148" i="7"/>
  <c r="AJ148" i="7" s="1"/>
  <c r="I148" i="7"/>
  <c r="AL148" i="7" s="1"/>
  <c r="E152" i="7"/>
  <c r="AJ152" i="7" s="1"/>
  <c r="I152" i="7"/>
  <c r="AL152" i="7" s="1"/>
  <c r="E161" i="7"/>
  <c r="AJ161" i="7" s="1"/>
  <c r="I161" i="7"/>
  <c r="AL161" i="7" s="1"/>
  <c r="E165" i="7"/>
  <c r="AJ165" i="7" s="1"/>
  <c r="I165" i="7"/>
  <c r="AL165" i="7" s="1"/>
  <c r="E173" i="7"/>
  <c r="AJ173" i="7" s="1"/>
  <c r="I173" i="7"/>
  <c r="AL173" i="7" s="1"/>
  <c r="E177" i="7"/>
  <c r="AJ177" i="7" s="1"/>
  <c r="I177" i="7"/>
  <c r="AL177" i="7" s="1"/>
  <c r="E185" i="7"/>
  <c r="AJ185" i="7" s="1"/>
  <c r="I185" i="7"/>
  <c r="AL185" i="7" s="1"/>
  <c r="E189" i="7"/>
  <c r="AJ189" i="7" s="1"/>
  <c r="I189" i="7"/>
  <c r="AL189" i="7" s="1"/>
  <c r="E197" i="7"/>
  <c r="AJ197" i="7" s="1"/>
  <c r="I197" i="7"/>
  <c r="AL197" i="7" s="1"/>
  <c r="E210" i="7"/>
  <c r="AJ210" i="7" s="1"/>
  <c r="I210" i="7"/>
  <c r="AL210" i="7" s="1"/>
  <c r="E214" i="7"/>
  <c r="AJ214" i="7" s="1"/>
  <c r="I214" i="7"/>
  <c r="AL214" i="7" s="1"/>
  <c r="E218" i="7"/>
  <c r="AJ218" i="7" s="1"/>
  <c r="I218" i="7"/>
  <c r="AL218" i="7" s="1"/>
  <c r="E226" i="7"/>
  <c r="AJ226" i="7" s="1"/>
  <c r="I226" i="7"/>
  <c r="AL226" i="7" s="1"/>
  <c r="E230" i="7"/>
  <c r="AJ230" i="7" s="1"/>
  <c r="I230" i="7"/>
  <c r="AL230" i="7" s="1"/>
  <c r="E238" i="7"/>
  <c r="AJ238" i="7" s="1"/>
  <c r="I238" i="7"/>
  <c r="AL238" i="7" s="1"/>
  <c r="E242" i="7"/>
  <c r="AJ242" i="7" s="1"/>
  <c r="I242" i="7"/>
  <c r="AL242" i="7" s="1"/>
  <c r="E344" i="7"/>
  <c r="AI344" i="7" s="1"/>
  <c r="I344" i="7"/>
  <c r="AK344" i="7" s="1"/>
  <c r="K346" i="7"/>
  <c r="AL346" i="7" s="1"/>
  <c r="G346" i="7"/>
  <c r="AJ346" i="7" s="1"/>
  <c r="L350" i="7"/>
  <c r="E211" i="7"/>
  <c r="AJ211" i="7" s="1"/>
  <c r="I211" i="7"/>
  <c r="AL211" i="7" s="1"/>
  <c r="E215" i="7"/>
  <c r="AJ215" i="7" s="1"/>
  <c r="I215" i="7"/>
  <c r="AL215" i="7" s="1"/>
  <c r="E223" i="7"/>
  <c r="AJ223" i="7" s="1"/>
  <c r="I223" i="7"/>
  <c r="AL223" i="7" s="1"/>
  <c r="E227" i="7"/>
  <c r="AJ227" i="7" s="1"/>
  <c r="I227" i="7"/>
  <c r="AL227" i="7" s="1"/>
  <c r="E231" i="7"/>
  <c r="AJ231" i="7" s="1"/>
  <c r="I231" i="7"/>
  <c r="AL231" i="7" s="1"/>
  <c r="E239" i="7"/>
  <c r="AJ239" i="7" s="1"/>
  <c r="I239" i="7"/>
  <c r="AL239" i="7" s="1"/>
  <c r="E243" i="7"/>
  <c r="AJ243" i="7" s="1"/>
  <c r="I243" i="7"/>
  <c r="AL243" i="7" s="1"/>
  <c r="G253" i="7"/>
  <c r="AJ253" i="7" s="1"/>
  <c r="G255" i="7"/>
  <c r="AJ255" i="7" s="1"/>
  <c r="G257" i="7"/>
  <c r="AJ257" i="7" s="1"/>
  <c r="G259" i="7"/>
  <c r="AJ259" i="7" s="1"/>
  <c r="G261" i="7"/>
  <c r="AJ261" i="7" s="1"/>
  <c r="G267" i="7"/>
  <c r="AJ267" i="7" s="1"/>
  <c r="G269" i="7"/>
  <c r="AJ269" i="7" s="1"/>
  <c r="G271" i="7"/>
  <c r="AJ271" i="7" s="1"/>
  <c r="G273" i="7"/>
  <c r="AJ273" i="7" s="1"/>
  <c r="G279" i="7"/>
  <c r="AJ279" i="7" s="1"/>
  <c r="G281" i="7"/>
  <c r="AJ281" i="7" s="1"/>
  <c r="G283" i="7"/>
  <c r="AJ283" i="7" s="1"/>
  <c r="G285" i="7"/>
  <c r="AJ285" i="7" s="1"/>
  <c r="G287" i="7"/>
  <c r="AJ287" i="7" s="1"/>
  <c r="G293" i="7"/>
  <c r="AJ293" i="7" s="1"/>
  <c r="G295" i="7"/>
  <c r="AJ295" i="7" s="1"/>
  <c r="G297" i="7"/>
  <c r="AJ297" i="7" s="1"/>
  <c r="G299" i="7"/>
  <c r="AJ299" i="7" s="1"/>
  <c r="G305" i="7"/>
  <c r="AJ305" i="7" s="1"/>
  <c r="G307" i="7"/>
  <c r="AJ307" i="7" s="1"/>
  <c r="G309" i="7"/>
  <c r="AJ309" i="7" s="1"/>
  <c r="G311" i="7"/>
  <c r="AJ311" i="7" s="1"/>
  <c r="G313" i="7"/>
  <c r="AJ313" i="7" s="1"/>
  <c r="G319" i="7"/>
  <c r="AJ319" i="7" s="1"/>
  <c r="G321" i="7"/>
  <c r="AJ321" i="7" s="1"/>
  <c r="G323" i="7"/>
  <c r="AJ323" i="7" s="1"/>
  <c r="G325" i="7"/>
  <c r="AJ325" i="7" s="1"/>
  <c r="G331" i="7"/>
  <c r="AJ331" i="7" s="1"/>
  <c r="G333" i="7"/>
  <c r="AJ333" i="7" s="1"/>
  <c r="G335" i="7"/>
  <c r="AJ335" i="7" s="1"/>
  <c r="G337" i="7"/>
  <c r="AJ337" i="7" s="1"/>
  <c r="G339" i="7"/>
  <c r="AJ339" i="7" s="1"/>
  <c r="K348" i="7"/>
  <c r="AL348" i="7" s="1"/>
  <c r="G348" i="7"/>
  <c r="AJ348" i="7" s="1"/>
  <c r="G344" i="7"/>
  <c r="AJ344" i="7" s="1"/>
  <c r="L346" i="7"/>
  <c r="L358" i="7"/>
  <c r="G350" i="7"/>
  <c r="AJ350" i="7" s="1"/>
  <c r="G352" i="7"/>
  <c r="AJ352" i="7" s="1"/>
  <c r="G358" i="7"/>
  <c r="AJ358" i="7" s="1"/>
  <c r="G360" i="7"/>
  <c r="AJ360" i="7" s="1"/>
  <c r="G362" i="7"/>
  <c r="AJ362" i="7" s="1"/>
  <c r="G364" i="7"/>
  <c r="AJ364" i="7" s="1"/>
  <c r="E399" i="7"/>
  <c r="AI399" i="7" s="1"/>
  <c r="I399" i="7"/>
  <c r="AK399" i="7" s="1"/>
  <c r="G403" i="7"/>
  <c r="AJ403" i="7" s="1"/>
  <c r="K403" i="7"/>
  <c r="AL403" i="7" s="1"/>
  <c r="E411" i="7"/>
  <c r="AI411" i="7" s="1"/>
  <c r="I411" i="7"/>
  <c r="AK411" i="7" s="1"/>
  <c r="G415" i="7"/>
  <c r="AJ415" i="7" s="1"/>
  <c r="K415" i="7"/>
  <c r="AL415" i="7" s="1"/>
  <c r="E422" i="7"/>
  <c r="AI422" i="7" s="1"/>
  <c r="I422" i="7"/>
  <c r="AK422" i="7" s="1"/>
  <c r="L436" i="7"/>
  <c r="L444" i="7"/>
  <c r="L456" i="7"/>
  <c r="L403" i="7"/>
  <c r="G410" i="7"/>
  <c r="AJ410" i="7" s="1"/>
  <c r="L415" i="7"/>
  <c r="G421" i="7"/>
  <c r="AJ421" i="7" s="1"/>
  <c r="L428" i="7"/>
  <c r="L442" i="7"/>
  <c r="L454" i="7"/>
  <c r="G373" i="7"/>
  <c r="AJ373" i="7" s="1"/>
  <c r="G375" i="7"/>
  <c r="AJ375" i="7" s="1"/>
  <c r="G377" i="7"/>
  <c r="AJ377" i="7" s="1"/>
  <c r="G383" i="7"/>
  <c r="AJ383" i="7" s="1"/>
  <c r="G385" i="7"/>
  <c r="AJ385" i="7" s="1"/>
  <c r="G387" i="7"/>
  <c r="AJ387" i="7" s="1"/>
  <c r="G389" i="7"/>
  <c r="AJ389" i="7" s="1"/>
  <c r="G391" i="7"/>
  <c r="AJ391" i="7" s="1"/>
  <c r="G397" i="7"/>
  <c r="AJ397" i="7" s="1"/>
  <c r="G399" i="7"/>
  <c r="AJ399" i="7" s="1"/>
  <c r="G400" i="7"/>
  <c r="AJ400" i="7" s="1"/>
  <c r="E403" i="7"/>
  <c r="AI403" i="7" s="1"/>
  <c r="L409" i="7"/>
  <c r="G411" i="7"/>
  <c r="AJ411" i="7" s="1"/>
  <c r="G412" i="7"/>
  <c r="AJ412" i="7" s="1"/>
  <c r="E415" i="7"/>
  <c r="AI415" i="7" s="1"/>
  <c r="L417" i="7"/>
  <c r="G422" i="7"/>
  <c r="AJ422" i="7" s="1"/>
  <c r="G423" i="7"/>
  <c r="AJ423" i="7" s="1"/>
  <c r="L426" i="7"/>
  <c r="L440" i="7"/>
  <c r="L452" i="7"/>
  <c r="J634" i="7"/>
  <c r="AL634" i="7" s="1"/>
  <c r="H634" i="7"/>
  <c r="AK634" i="7" s="1"/>
  <c r="F634" i="7"/>
  <c r="AJ634" i="7" s="1"/>
  <c r="D634" i="7"/>
  <c r="AI634" i="7" s="1"/>
  <c r="G426" i="7"/>
  <c r="AJ426" i="7" s="1"/>
  <c r="G428" i="7"/>
  <c r="AJ428" i="7" s="1"/>
  <c r="G436" i="7"/>
  <c r="AJ436" i="7" s="1"/>
  <c r="G438" i="7"/>
  <c r="AJ438" i="7" s="1"/>
  <c r="G440" i="7"/>
  <c r="AJ440" i="7" s="1"/>
  <c r="G442" i="7"/>
  <c r="AJ442" i="7" s="1"/>
  <c r="G444" i="7"/>
  <c r="AJ444" i="7" s="1"/>
  <c r="G450" i="7"/>
  <c r="AJ450" i="7" s="1"/>
  <c r="G452" i="7"/>
  <c r="AJ452" i="7" s="1"/>
  <c r="G454" i="7"/>
  <c r="AJ454" i="7" s="1"/>
  <c r="G456" i="7"/>
  <c r="AJ456" i="7" s="1"/>
  <c r="G462" i="7"/>
  <c r="AJ462" i="7" s="1"/>
  <c r="G464" i="7"/>
  <c r="AJ464" i="7" s="1"/>
  <c r="G466" i="7"/>
  <c r="AJ466" i="7" s="1"/>
  <c r="G468" i="7"/>
  <c r="AJ468" i="7" s="1"/>
  <c r="G470" i="7"/>
  <c r="AJ470" i="7" s="1"/>
  <c r="G476" i="7"/>
  <c r="AJ476" i="7" s="1"/>
  <c r="G478" i="7"/>
  <c r="AJ478" i="7" s="1"/>
  <c r="G480" i="7"/>
  <c r="AJ480" i="7" s="1"/>
  <c r="G482" i="7"/>
  <c r="AJ482" i="7" s="1"/>
  <c r="I512" i="7"/>
  <c r="AN512" i="7" s="1"/>
  <c r="I516" i="7"/>
  <c r="AN516" i="7" s="1"/>
  <c r="I520" i="7"/>
  <c r="AN520" i="7" s="1"/>
  <c r="I537" i="7"/>
  <c r="AN537" i="7" s="1"/>
  <c r="I541" i="7"/>
  <c r="AN541" i="7" s="1"/>
  <c r="I559" i="7"/>
  <c r="AN559" i="7" s="1"/>
  <c r="M561" i="7"/>
  <c r="AP561" i="7" s="1"/>
  <c r="I496" i="7"/>
  <c r="AN496" i="7" s="1"/>
  <c r="E512" i="7"/>
  <c r="AL512" i="7" s="1"/>
  <c r="E516" i="7"/>
  <c r="AL516" i="7" s="1"/>
  <c r="E520" i="7"/>
  <c r="AL520" i="7" s="1"/>
  <c r="E537" i="7"/>
  <c r="AL537" i="7" s="1"/>
  <c r="E541" i="7"/>
  <c r="AL541" i="7" s="1"/>
  <c r="E559" i="7"/>
  <c r="AL559" i="7" s="1"/>
  <c r="O561" i="7"/>
  <c r="AQ561" i="7" s="1"/>
  <c r="I562" i="7"/>
  <c r="AN562" i="7" s="1"/>
  <c r="M563" i="7"/>
  <c r="AP563" i="7" s="1"/>
  <c r="E489" i="7"/>
  <c r="AL489" i="7" s="1"/>
  <c r="I489" i="7"/>
  <c r="AN489" i="7" s="1"/>
  <c r="M489" i="7"/>
  <c r="AP489" i="7" s="1"/>
  <c r="E491" i="7"/>
  <c r="AL491" i="7" s="1"/>
  <c r="I491" i="7"/>
  <c r="AN491" i="7" s="1"/>
  <c r="M491" i="7"/>
  <c r="AP491" i="7" s="1"/>
  <c r="E493" i="7"/>
  <c r="AL493" i="7" s="1"/>
  <c r="I493" i="7"/>
  <c r="AN493" i="7" s="1"/>
  <c r="M493" i="7"/>
  <c r="AP493" i="7" s="1"/>
  <c r="E495" i="7"/>
  <c r="AL495" i="7" s="1"/>
  <c r="I495" i="7"/>
  <c r="AN495" i="7" s="1"/>
  <c r="M495" i="7"/>
  <c r="AP495" i="7" s="1"/>
  <c r="E496" i="7"/>
  <c r="AL496" i="7" s="1"/>
  <c r="Q512" i="7"/>
  <c r="AR512" i="7" s="1"/>
  <c r="Q516" i="7"/>
  <c r="AR516" i="7" s="1"/>
  <c r="Q520" i="7"/>
  <c r="AR520" i="7" s="1"/>
  <c r="Q537" i="7"/>
  <c r="AR537" i="7" s="1"/>
  <c r="Q541" i="7"/>
  <c r="AR541" i="7" s="1"/>
  <c r="Q559" i="7"/>
  <c r="AR559" i="7" s="1"/>
  <c r="I561" i="7"/>
  <c r="AN561" i="7" s="1"/>
  <c r="O563" i="7"/>
  <c r="AQ563" i="7" s="1"/>
  <c r="E561" i="7"/>
  <c r="AL561" i="7" s="1"/>
  <c r="O562" i="7"/>
  <c r="AQ562" i="7" s="1"/>
  <c r="I563" i="7"/>
  <c r="AN563" i="7" s="1"/>
  <c r="K582" i="7"/>
  <c r="AO582" i="7" s="1"/>
  <c r="E583" i="7"/>
  <c r="AL583" i="7" s="1"/>
  <c r="E585" i="7"/>
  <c r="AL585" i="7" s="1"/>
  <c r="Q561" i="7"/>
  <c r="AR561" i="7" s="1"/>
  <c r="K562" i="7"/>
  <c r="AO562" i="7" s="1"/>
  <c r="E563" i="7"/>
  <c r="AL563" i="7" s="1"/>
  <c r="O564" i="7"/>
  <c r="AQ564" i="7" s="1"/>
  <c r="I565" i="7"/>
  <c r="AN565" i="7" s="1"/>
  <c r="G582" i="7"/>
  <c r="AM582" i="7" s="1"/>
  <c r="Q583" i="7"/>
  <c r="AR583" i="7" s="1"/>
  <c r="Q585" i="7"/>
  <c r="AR585" i="7" s="1"/>
  <c r="E610" i="7"/>
  <c r="AL610" i="7" s="1"/>
  <c r="M610" i="7"/>
  <c r="AP610" i="7" s="1"/>
  <c r="E608" i="7"/>
  <c r="AL608" i="7" s="1"/>
  <c r="M608" i="7"/>
  <c r="AP608" i="7" s="1"/>
  <c r="G610" i="7"/>
  <c r="AM610" i="7" s="1"/>
  <c r="O610" i="7"/>
  <c r="AQ610" i="7" s="1"/>
  <c r="J630" i="7"/>
  <c r="AL630" i="7" s="1"/>
  <c r="H630" i="7"/>
  <c r="AK630" i="7" s="1"/>
  <c r="F630" i="7"/>
  <c r="AJ630" i="7" s="1"/>
  <c r="K650" i="7"/>
  <c r="I650" i="7"/>
  <c r="O650" i="7"/>
  <c r="G650" i="7"/>
  <c r="K654" i="7"/>
  <c r="I654" i="7"/>
  <c r="O654" i="7"/>
  <c r="G654" i="7"/>
  <c r="E654" i="7"/>
  <c r="E602" i="7"/>
  <c r="AL602" i="7" s="1"/>
  <c r="M602" i="7"/>
  <c r="AP602" i="7" s="1"/>
  <c r="E606" i="7"/>
  <c r="AL606" i="7" s="1"/>
  <c r="M606" i="7"/>
  <c r="AP606" i="7" s="1"/>
  <c r="G608" i="7"/>
  <c r="AM608" i="7" s="1"/>
  <c r="O608" i="7"/>
  <c r="AQ608" i="7" s="1"/>
  <c r="I610" i="7"/>
  <c r="AN610" i="7" s="1"/>
  <c r="Q610" i="7"/>
  <c r="AR610" i="7" s="1"/>
  <c r="J626" i="7"/>
  <c r="AL626" i="7" s="1"/>
  <c r="H626" i="7"/>
  <c r="AK626" i="7" s="1"/>
  <c r="F626" i="7"/>
  <c r="AJ626" i="7" s="1"/>
  <c r="M654" i="7"/>
  <c r="E650" i="7"/>
  <c r="J628" i="7"/>
  <c r="AL628" i="7" s="1"/>
  <c r="H633" i="7"/>
  <c r="AK633" i="7" s="1"/>
  <c r="K647" i="7"/>
  <c r="G648" i="7"/>
  <c r="O648" i="7"/>
  <c r="K649" i="7"/>
  <c r="K651" i="7"/>
  <c r="G652" i="7"/>
  <c r="O652" i="7"/>
  <c r="K653" i="7"/>
  <c r="K655" i="7"/>
  <c r="E647" i="7"/>
  <c r="M647" i="7"/>
  <c r="I648" i="7"/>
  <c r="E649" i="7"/>
  <c r="M649" i="7"/>
  <c r="E651" i="7"/>
  <c r="M651" i="7"/>
  <c r="I652" i="7"/>
  <c r="E653" i="7"/>
  <c r="M653" i="7"/>
  <c r="E655" i="7"/>
  <c r="M655" i="7"/>
  <c r="G647" i="7"/>
  <c r="G649" i="7"/>
  <c r="G651" i="7"/>
  <c r="G653" i="7"/>
  <c r="G655" i="7"/>
  <c r="H402" i="6" l="1"/>
  <c r="H400" i="6"/>
  <c r="N399" i="6"/>
  <c r="N402" i="6" s="1"/>
  <c r="N398" i="6"/>
  <c r="D401" i="6" s="1"/>
  <c r="N397" i="6"/>
  <c r="N400" i="6" s="1"/>
  <c r="AI380" i="6"/>
  <c r="AF380" i="6"/>
  <c r="E380" i="6" s="1"/>
  <c r="G380" i="6"/>
  <c r="AJ380" i="6" s="1"/>
  <c r="C380" i="6"/>
  <c r="AH380" i="6" s="1"/>
  <c r="AJ379" i="6"/>
  <c r="AH379" i="6"/>
  <c r="AF379" i="6"/>
  <c r="G379" i="6" s="1"/>
  <c r="I379" i="6"/>
  <c r="AK379" i="6" s="1"/>
  <c r="E379" i="6"/>
  <c r="AI379" i="6" s="1"/>
  <c r="C379" i="6"/>
  <c r="AF378" i="6"/>
  <c r="C378" i="6"/>
  <c r="AH378" i="6" s="1"/>
  <c r="AP361" i="6"/>
  <c r="AI361" i="6"/>
  <c r="O361" i="6"/>
  <c r="P361" i="6" s="1"/>
  <c r="AQ361" i="6" s="1"/>
  <c r="M361" i="6"/>
  <c r="N361" i="6" s="1"/>
  <c r="K361" i="6"/>
  <c r="L361" i="6" s="1"/>
  <c r="AO361" i="6" s="1"/>
  <c r="I361" i="6"/>
  <c r="J361" i="6" s="1"/>
  <c r="AN361" i="6" s="1"/>
  <c r="G361" i="6"/>
  <c r="H361" i="6" s="1"/>
  <c r="AM361" i="6" s="1"/>
  <c r="E361" i="6"/>
  <c r="F361" i="6" s="1"/>
  <c r="AL361" i="6" s="1"/>
  <c r="C361" i="6"/>
  <c r="D361" i="6" s="1"/>
  <c r="AK361" i="6" s="1"/>
  <c r="AI360" i="6"/>
  <c r="O360" i="6"/>
  <c r="M360" i="6"/>
  <c r="K360" i="6"/>
  <c r="I360" i="6"/>
  <c r="G360" i="6"/>
  <c r="E360" i="6"/>
  <c r="E362" i="6" s="1"/>
  <c r="C360" i="6"/>
  <c r="AL359" i="6"/>
  <c r="AI359" i="6"/>
  <c r="O359" i="6"/>
  <c r="P359" i="6" s="1"/>
  <c r="AQ359" i="6" s="1"/>
  <c r="M359" i="6"/>
  <c r="N359" i="6" s="1"/>
  <c r="AP359" i="6" s="1"/>
  <c r="K359" i="6"/>
  <c r="L359" i="6" s="1"/>
  <c r="AO359" i="6" s="1"/>
  <c r="I359" i="6"/>
  <c r="J359" i="6" s="1"/>
  <c r="AN359" i="6" s="1"/>
  <c r="G359" i="6"/>
  <c r="H359" i="6" s="1"/>
  <c r="AM359" i="6" s="1"/>
  <c r="E359" i="6"/>
  <c r="F359" i="6" s="1"/>
  <c r="C359" i="6"/>
  <c r="D359" i="6" s="1"/>
  <c r="AK359" i="6" s="1"/>
  <c r="AP344" i="6"/>
  <c r="AI344" i="6"/>
  <c r="O344" i="6"/>
  <c r="P344" i="6" s="1"/>
  <c r="AQ344" i="6" s="1"/>
  <c r="M344" i="6"/>
  <c r="N344" i="6" s="1"/>
  <c r="K344" i="6"/>
  <c r="L344" i="6" s="1"/>
  <c r="AO344" i="6" s="1"/>
  <c r="I344" i="6"/>
  <c r="J344" i="6" s="1"/>
  <c r="AN344" i="6" s="1"/>
  <c r="G344" i="6"/>
  <c r="H344" i="6" s="1"/>
  <c r="AM344" i="6" s="1"/>
  <c r="E344" i="6"/>
  <c r="F344" i="6" s="1"/>
  <c r="AL344" i="6" s="1"/>
  <c r="C344" i="6"/>
  <c r="D344" i="6" s="1"/>
  <c r="AK344" i="6" s="1"/>
  <c r="AI343" i="6"/>
  <c r="O343" i="6"/>
  <c r="M343" i="6"/>
  <c r="K343" i="6"/>
  <c r="I343" i="6"/>
  <c r="G343" i="6"/>
  <c r="E343" i="6"/>
  <c r="E345" i="6" s="1"/>
  <c r="C343" i="6"/>
  <c r="AL342" i="6"/>
  <c r="AI342" i="6"/>
  <c r="O342" i="6"/>
  <c r="P342" i="6" s="1"/>
  <c r="AQ342" i="6" s="1"/>
  <c r="M342" i="6"/>
  <c r="N342" i="6" s="1"/>
  <c r="AP342" i="6" s="1"/>
  <c r="K342" i="6"/>
  <c r="L342" i="6" s="1"/>
  <c r="AO342" i="6" s="1"/>
  <c r="I342" i="6"/>
  <c r="J342" i="6" s="1"/>
  <c r="AN342" i="6" s="1"/>
  <c r="G342" i="6"/>
  <c r="H342" i="6" s="1"/>
  <c r="AM342" i="6" s="1"/>
  <c r="E342" i="6"/>
  <c r="F342" i="6" s="1"/>
  <c r="C342" i="6"/>
  <c r="D342" i="6" s="1"/>
  <c r="AK342" i="6" s="1"/>
  <c r="AP326" i="6"/>
  <c r="AI326" i="6"/>
  <c r="O326" i="6"/>
  <c r="P326" i="6" s="1"/>
  <c r="AQ326" i="6" s="1"/>
  <c r="M326" i="6"/>
  <c r="N326" i="6" s="1"/>
  <c r="K326" i="6"/>
  <c r="L326" i="6" s="1"/>
  <c r="AO326" i="6" s="1"/>
  <c r="I326" i="6"/>
  <c r="J326" i="6" s="1"/>
  <c r="AN326" i="6" s="1"/>
  <c r="G326" i="6"/>
  <c r="H326" i="6" s="1"/>
  <c r="AM326" i="6" s="1"/>
  <c r="E326" i="6"/>
  <c r="F326" i="6" s="1"/>
  <c r="AL326" i="6" s="1"/>
  <c r="C326" i="6"/>
  <c r="D326" i="6" s="1"/>
  <c r="AK326" i="6" s="1"/>
  <c r="AI325" i="6"/>
  <c r="O325" i="6"/>
  <c r="M325" i="6"/>
  <c r="K325" i="6"/>
  <c r="I325" i="6"/>
  <c r="G325" i="6"/>
  <c r="E325" i="6"/>
  <c r="E327" i="6" s="1"/>
  <c r="C325" i="6"/>
  <c r="AL324" i="6"/>
  <c r="AI324" i="6"/>
  <c r="O324" i="6"/>
  <c r="P324" i="6" s="1"/>
  <c r="AQ324" i="6" s="1"/>
  <c r="M324" i="6"/>
  <c r="N324" i="6" s="1"/>
  <c r="AP324" i="6" s="1"/>
  <c r="K324" i="6"/>
  <c r="L324" i="6" s="1"/>
  <c r="AO324" i="6" s="1"/>
  <c r="I324" i="6"/>
  <c r="J324" i="6" s="1"/>
  <c r="AN324" i="6" s="1"/>
  <c r="G324" i="6"/>
  <c r="H324" i="6" s="1"/>
  <c r="AM324" i="6" s="1"/>
  <c r="E324" i="6"/>
  <c r="F324" i="6" s="1"/>
  <c r="C324" i="6"/>
  <c r="D324" i="6" s="1"/>
  <c r="AK324" i="6" s="1"/>
  <c r="I309" i="6"/>
  <c r="AI308" i="6"/>
  <c r="O308" i="6"/>
  <c r="P308" i="6" s="1"/>
  <c r="AQ308" i="6" s="1"/>
  <c r="M308" i="6"/>
  <c r="K308" i="6"/>
  <c r="I308" i="6"/>
  <c r="J308" i="6" s="1"/>
  <c r="AN308" i="6" s="1"/>
  <c r="G308" i="6"/>
  <c r="H308" i="6" s="1"/>
  <c r="AM308" i="6" s="1"/>
  <c r="E308" i="6"/>
  <c r="F308" i="6" s="1"/>
  <c r="AL308" i="6" s="1"/>
  <c r="C308" i="6"/>
  <c r="D308" i="6" s="1"/>
  <c r="AK308" i="6" s="1"/>
  <c r="AI307" i="6"/>
  <c r="O307" i="6"/>
  <c r="M307" i="6"/>
  <c r="K307" i="6"/>
  <c r="K309" i="6" s="1"/>
  <c r="I307" i="6"/>
  <c r="G307" i="6"/>
  <c r="E307" i="6"/>
  <c r="C307" i="6"/>
  <c r="C309" i="6" s="1"/>
  <c r="AO306" i="6"/>
  <c r="AK306" i="6"/>
  <c r="AI306" i="6"/>
  <c r="P306" i="6"/>
  <c r="AQ306" i="6" s="1"/>
  <c r="O306" i="6"/>
  <c r="N306" i="6"/>
  <c r="AP306" i="6" s="1"/>
  <c r="M306" i="6"/>
  <c r="L306" i="6"/>
  <c r="K306" i="6"/>
  <c r="J306" i="6"/>
  <c r="AN306" i="6" s="1"/>
  <c r="I306" i="6"/>
  <c r="H306" i="6"/>
  <c r="AM306" i="6" s="1"/>
  <c r="G306" i="6"/>
  <c r="F306" i="6"/>
  <c r="AL306" i="6" s="1"/>
  <c r="E306" i="6"/>
  <c r="D306" i="6"/>
  <c r="C306" i="6"/>
  <c r="AO291" i="6"/>
  <c r="AK291" i="6"/>
  <c r="AI291" i="6"/>
  <c r="P291" i="6"/>
  <c r="AQ291" i="6" s="1"/>
  <c r="O291" i="6"/>
  <c r="N291" i="6"/>
  <c r="AP291" i="6" s="1"/>
  <c r="M291" i="6"/>
  <c r="L291" i="6"/>
  <c r="K291" i="6"/>
  <c r="J291" i="6"/>
  <c r="AN291" i="6" s="1"/>
  <c r="I291" i="6"/>
  <c r="H291" i="6"/>
  <c r="AM291" i="6" s="1"/>
  <c r="G291" i="6"/>
  <c r="F291" i="6"/>
  <c r="AL291" i="6" s="1"/>
  <c r="E291" i="6"/>
  <c r="D291" i="6"/>
  <c r="C291" i="6"/>
  <c r="AI290" i="6"/>
  <c r="P290" i="6"/>
  <c r="AQ290" i="6" s="1"/>
  <c r="O290" i="6"/>
  <c r="O292" i="6" s="1"/>
  <c r="N290" i="6"/>
  <c r="AP290" i="6" s="1"/>
  <c r="M290" i="6"/>
  <c r="L290" i="6"/>
  <c r="AO290" i="6" s="1"/>
  <c r="K290" i="6"/>
  <c r="K292" i="6" s="1"/>
  <c r="J290" i="6"/>
  <c r="AN290" i="6" s="1"/>
  <c r="I290" i="6"/>
  <c r="H290" i="6"/>
  <c r="AM290" i="6" s="1"/>
  <c r="G290" i="6"/>
  <c r="G292" i="6" s="1"/>
  <c r="F290" i="6"/>
  <c r="AL290" i="6" s="1"/>
  <c r="E290" i="6"/>
  <c r="D290" i="6"/>
  <c r="AK290" i="6" s="1"/>
  <c r="C290" i="6"/>
  <c r="C292" i="6" s="1"/>
  <c r="AI277" i="6"/>
  <c r="P277" i="6"/>
  <c r="AQ277" i="6" s="1"/>
  <c r="O277" i="6"/>
  <c r="M277" i="6"/>
  <c r="N277" i="6" s="1"/>
  <c r="AP277" i="6" s="1"/>
  <c r="L277" i="6"/>
  <c r="AO277" i="6" s="1"/>
  <c r="K277" i="6"/>
  <c r="I277" i="6"/>
  <c r="J277" i="6" s="1"/>
  <c r="AN277" i="6" s="1"/>
  <c r="H277" i="6"/>
  <c r="AM277" i="6" s="1"/>
  <c r="G277" i="6"/>
  <c r="E277" i="6"/>
  <c r="F277" i="6" s="1"/>
  <c r="AL277" i="6" s="1"/>
  <c r="D277" i="6"/>
  <c r="AK277" i="6" s="1"/>
  <c r="C277" i="6"/>
  <c r="AI276" i="6"/>
  <c r="O276" i="6"/>
  <c r="N276" i="6"/>
  <c r="AP276" i="6" s="1"/>
  <c r="M276" i="6"/>
  <c r="M278" i="6" s="1"/>
  <c r="K276" i="6"/>
  <c r="J276" i="6"/>
  <c r="AN276" i="6" s="1"/>
  <c r="I276" i="6"/>
  <c r="I278" i="6" s="1"/>
  <c r="G276" i="6"/>
  <c r="F276" i="6"/>
  <c r="AL276" i="6" s="1"/>
  <c r="E276" i="6"/>
  <c r="E278" i="6" s="1"/>
  <c r="C276" i="6"/>
  <c r="AQ275" i="6"/>
  <c r="AI275" i="6"/>
  <c r="P275" i="6"/>
  <c r="O275" i="6"/>
  <c r="M275" i="6"/>
  <c r="N275" i="6" s="1"/>
  <c r="AP275" i="6" s="1"/>
  <c r="L275" i="6"/>
  <c r="AO275" i="6" s="1"/>
  <c r="K275" i="6"/>
  <c r="I275" i="6"/>
  <c r="J275" i="6" s="1"/>
  <c r="AN275" i="6" s="1"/>
  <c r="H275" i="6"/>
  <c r="AM275" i="6" s="1"/>
  <c r="G275" i="6"/>
  <c r="E275" i="6"/>
  <c r="F275" i="6" s="1"/>
  <c r="AL275" i="6" s="1"/>
  <c r="D275" i="6"/>
  <c r="AK275" i="6" s="1"/>
  <c r="C275" i="6"/>
  <c r="AJ267" i="6"/>
  <c r="AF267" i="6"/>
  <c r="J267" i="6"/>
  <c r="AK267" i="6" s="1"/>
  <c r="I267" i="6"/>
  <c r="H267" i="6"/>
  <c r="G267" i="6"/>
  <c r="F267" i="6"/>
  <c r="AI267" i="6" s="1"/>
  <c r="E267" i="6"/>
  <c r="D267" i="6"/>
  <c r="AH267" i="6" s="1"/>
  <c r="C267" i="6"/>
  <c r="K267" i="6" s="1"/>
  <c r="AF266" i="6"/>
  <c r="I266" i="6"/>
  <c r="H266" i="6"/>
  <c r="AJ266" i="6" s="1"/>
  <c r="G266" i="6"/>
  <c r="E266" i="6"/>
  <c r="D266" i="6"/>
  <c r="AH266" i="6" s="1"/>
  <c r="C266" i="6"/>
  <c r="K266" i="6" s="1"/>
  <c r="AJ265" i="6"/>
  <c r="AF265" i="6"/>
  <c r="J265" i="6"/>
  <c r="AK265" i="6" s="1"/>
  <c r="I265" i="6"/>
  <c r="H265" i="6"/>
  <c r="G265" i="6"/>
  <c r="F265" i="6"/>
  <c r="AI265" i="6" s="1"/>
  <c r="E265" i="6"/>
  <c r="D265" i="6"/>
  <c r="AH265" i="6" s="1"/>
  <c r="C265" i="6"/>
  <c r="K265" i="6" s="1"/>
  <c r="AF260" i="6"/>
  <c r="D260" i="6" s="1"/>
  <c r="AH260" i="6" s="1"/>
  <c r="I260" i="6"/>
  <c r="G260" i="6"/>
  <c r="E260" i="6"/>
  <c r="C260" i="6"/>
  <c r="AI259" i="6"/>
  <c r="AF259" i="6"/>
  <c r="J259" i="6"/>
  <c r="AK259" i="6" s="1"/>
  <c r="I259" i="6"/>
  <c r="H259" i="6"/>
  <c r="AJ259" i="6" s="1"/>
  <c r="G259" i="6"/>
  <c r="F259" i="6"/>
  <c r="E259" i="6"/>
  <c r="D259" i="6"/>
  <c r="AH259" i="6" s="1"/>
  <c r="C259" i="6"/>
  <c r="K259" i="6" s="1"/>
  <c r="AF258" i="6"/>
  <c r="I258" i="6"/>
  <c r="H258" i="6"/>
  <c r="AJ258" i="6" s="1"/>
  <c r="G258" i="6"/>
  <c r="E258" i="6"/>
  <c r="D258" i="6"/>
  <c r="AH258" i="6" s="1"/>
  <c r="C258" i="6"/>
  <c r="K258" i="6" s="1"/>
  <c r="AF253" i="6"/>
  <c r="J253" i="6"/>
  <c r="AK253" i="6" s="1"/>
  <c r="I253" i="6"/>
  <c r="H253" i="6"/>
  <c r="AJ253" i="6" s="1"/>
  <c r="G253" i="6"/>
  <c r="F253" i="6"/>
  <c r="AI253" i="6" s="1"/>
  <c r="E253" i="6"/>
  <c r="D253" i="6"/>
  <c r="AH253" i="6" s="1"/>
  <c r="C253" i="6"/>
  <c r="K253" i="6" s="1"/>
  <c r="AF252" i="6"/>
  <c r="D252" i="6" s="1"/>
  <c r="AH252" i="6" s="1"/>
  <c r="I252" i="6"/>
  <c r="G252" i="6"/>
  <c r="E252" i="6"/>
  <c r="C252" i="6"/>
  <c r="AI251" i="6"/>
  <c r="AF251" i="6"/>
  <c r="J251" i="6"/>
  <c r="AK251" i="6" s="1"/>
  <c r="I251" i="6"/>
  <c r="H251" i="6"/>
  <c r="AJ251" i="6" s="1"/>
  <c r="G251" i="6"/>
  <c r="F251" i="6"/>
  <c r="E251" i="6"/>
  <c r="D251" i="6"/>
  <c r="AH251" i="6" s="1"/>
  <c r="C251" i="6"/>
  <c r="K251" i="6" s="1"/>
  <c r="AF246" i="6"/>
  <c r="I246" i="6"/>
  <c r="H246" i="6"/>
  <c r="AJ246" i="6" s="1"/>
  <c r="G246" i="6"/>
  <c r="E246" i="6"/>
  <c r="D246" i="6"/>
  <c r="AH246" i="6" s="1"/>
  <c r="C246" i="6"/>
  <c r="K246" i="6" s="1"/>
  <c r="AF245" i="6"/>
  <c r="J245" i="6"/>
  <c r="AK245" i="6" s="1"/>
  <c r="I245" i="6"/>
  <c r="H245" i="6"/>
  <c r="AJ245" i="6" s="1"/>
  <c r="G245" i="6"/>
  <c r="F245" i="6"/>
  <c r="AI245" i="6" s="1"/>
  <c r="E245" i="6"/>
  <c r="D245" i="6"/>
  <c r="AH245" i="6" s="1"/>
  <c r="C245" i="6"/>
  <c r="K245" i="6" s="1"/>
  <c r="AF244" i="6"/>
  <c r="D244" i="6" s="1"/>
  <c r="AH244" i="6" s="1"/>
  <c r="I244" i="6"/>
  <c r="G244" i="6"/>
  <c r="E244" i="6"/>
  <c r="C244" i="6"/>
  <c r="AI235" i="6"/>
  <c r="AF235" i="6"/>
  <c r="J235" i="6"/>
  <c r="AK235" i="6" s="1"/>
  <c r="I235" i="6"/>
  <c r="H235" i="6"/>
  <c r="AJ235" i="6" s="1"/>
  <c r="G235" i="6"/>
  <c r="F235" i="6"/>
  <c r="E235" i="6"/>
  <c r="D235" i="6"/>
  <c r="AH235" i="6" s="1"/>
  <c r="C235" i="6"/>
  <c r="K235" i="6" s="1"/>
  <c r="AF234" i="6"/>
  <c r="I234" i="6"/>
  <c r="H234" i="6"/>
  <c r="AJ234" i="6" s="1"/>
  <c r="G234" i="6"/>
  <c r="E234" i="6"/>
  <c r="D234" i="6"/>
  <c r="AH234" i="6" s="1"/>
  <c r="C234" i="6"/>
  <c r="K234" i="6" s="1"/>
  <c r="AF233" i="6"/>
  <c r="J233" i="6"/>
  <c r="AK233" i="6" s="1"/>
  <c r="I233" i="6"/>
  <c r="H233" i="6"/>
  <c r="AJ233" i="6" s="1"/>
  <c r="G233" i="6"/>
  <c r="F233" i="6"/>
  <c r="AI233" i="6" s="1"/>
  <c r="E233" i="6"/>
  <c r="D233" i="6"/>
  <c r="AH233" i="6" s="1"/>
  <c r="C233" i="6"/>
  <c r="K233" i="6" s="1"/>
  <c r="AF228" i="6"/>
  <c r="D228" i="6" s="1"/>
  <c r="AH228" i="6" s="1"/>
  <c r="I228" i="6"/>
  <c r="G228" i="6"/>
  <c r="E228" i="6"/>
  <c r="C228" i="6"/>
  <c r="AI227" i="6"/>
  <c r="AF227" i="6"/>
  <c r="J227" i="6"/>
  <c r="AK227" i="6" s="1"/>
  <c r="I227" i="6"/>
  <c r="H227" i="6"/>
  <c r="AJ227" i="6" s="1"/>
  <c r="G227" i="6"/>
  <c r="F227" i="6"/>
  <c r="E227" i="6"/>
  <c r="D227" i="6"/>
  <c r="AH227" i="6" s="1"/>
  <c r="C227" i="6"/>
  <c r="K227" i="6" s="1"/>
  <c r="AF226" i="6"/>
  <c r="I226" i="6"/>
  <c r="H226" i="6"/>
  <c r="AJ226" i="6" s="1"/>
  <c r="G226" i="6"/>
  <c r="E226" i="6"/>
  <c r="D226" i="6"/>
  <c r="AH226" i="6" s="1"/>
  <c r="C226" i="6"/>
  <c r="K226" i="6" s="1"/>
  <c r="AF221" i="6"/>
  <c r="I221" i="6"/>
  <c r="H221" i="6"/>
  <c r="AJ221" i="6" s="1"/>
  <c r="G221" i="6"/>
  <c r="E221" i="6"/>
  <c r="D221" i="6"/>
  <c r="AH221" i="6" s="1"/>
  <c r="C221" i="6"/>
  <c r="K221" i="6" s="1"/>
  <c r="AH220" i="6"/>
  <c r="AF220" i="6"/>
  <c r="J220" i="6"/>
  <c r="AK220" i="6" s="1"/>
  <c r="I220" i="6"/>
  <c r="H220" i="6"/>
  <c r="AJ220" i="6" s="1"/>
  <c r="G220" i="6"/>
  <c r="F220" i="6"/>
  <c r="AI220" i="6" s="1"/>
  <c r="E220" i="6"/>
  <c r="D220" i="6"/>
  <c r="C220" i="6"/>
  <c r="K220" i="6" s="1"/>
  <c r="AF219" i="6"/>
  <c r="D219" i="6" s="1"/>
  <c r="AH219" i="6" s="1"/>
  <c r="I219" i="6"/>
  <c r="H219" i="6"/>
  <c r="AJ219" i="6" s="1"/>
  <c r="G219" i="6"/>
  <c r="E219" i="6"/>
  <c r="C219" i="6"/>
  <c r="K219" i="6" s="1"/>
  <c r="AH214" i="6"/>
  <c r="AF214" i="6"/>
  <c r="J214" i="6"/>
  <c r="AK214" i="6" s="1"/>
  <c r="I214" i="6"/>
  <c r="H214" i="6"/>
  <c r="AJ214" i="6" s="1"/>
  <c r="G214" i="6"/>
  <c r="F214" i="6"/>
  <c r="AI214" i="6" s="1"/>
  <c r="E214" i="6"/>
  <c r="D214" i="6"/>
  <c r="C214" i="6"/>
  <c r="K214" i="6" s="1"/>
  <c r="AF213" i="6"/>
  <c r="D213" i="6" s="1"/>
  <c r="AH213" i="6" s="1"/>
  <c r="I213" i="6"/>
  <c r="G213" i="6"/>
  <c r="E213" i="6"/>
  <c r="C213" i="6"/>
  <c r="AI212" i="6"/>
  <c r="AH212" i="6"/>
  <c r="AF212" i="6"/>
  <c r="J212" i="6"/>
  <c r="AK212" i="6" s="1"/>
  <c r="I212" i="6"/>
  <c r="H212" i="6"/>
  <c r="AJ212" i="6" s="1"/>
  <c r="G212" i="6"/>
  <c r="F212" i="6"/>
  <c r="E212" i="6"/>
  <c r="D212" i="6"/>
  <c r="C212" i="6"/>
  <c r="K212" i="6" s="1"/>
  <c r="AF207" i="6"/>
  <c r="I207" i="6"/>
  <c r="G207" i="6"/>
  <c r="E207" i="6"/>
  <c r="C207" i="6"/>
  <c r="AH206" i="6"/>
  <c r="AF206" i="6"/>
  <c r="J206" i="6"/>
  <c r="AK206" i="6" s="1"/>
  <c r="I206" i="6"/>
  <c r="H206" i="6"/>
  <c r="AJ206" i="6" s="1"/>
  <c r="G206" i="6"/>
  <c r="F206" i="6"/>
  <c r="AI206" i="6" s="1"/>
  <c r="E206" i="6"/>
  <c r="D206" i="6"/>
  <c r="C206" i="6"/>
  <c r="K206" i="6" s="1"/>
  <c r="AF205" i="6"/>
  <c r="I205" i="6"/>
  <c r="H205" i="6"/>
  <c r="AJ205" i="6" s="1"/>
  <c r="G205" i="6"/>
  <c r="E205" i="6"/>
  <c r="D205" i="6"/>
  <c r="AH205" i="6" s="1"/>
  <c r="C205" i="6"/>
  <c r="K205" i="6" s="1"/>
  <c r="AH200" i="6"/>
  <c r="AF200" i="6"/>
  <c r="J200" i="6"/>
  <c r="AK200" i="6" s="1"/>
  <c r="I200" i="6"/>
  <c r="H200" i="6"/>
  <c r="AJ200" i="6" s="1"/>
  <c r="G200" i="6"/>
  <c r="F200" i="6"/>
  <c r="AI200" i="6" s="1"/>
  <c r="E200" i="6"/>
  <c r="D200" i="6"/>
  <c r="C200" i="6"/>
  <c r="K200" i="6" s="1"/>
  <c r="AF199" i="6"/>
  <c r="D199" i="6" s="1"/>
  <c r="AH199" i="6" s="1"/>
  <c r="I199" i="6"/>
  <c r="H199" i="6"/>
  <c r="AJ199" i="6" s="1"/>
  <c r="G199" i="6"/>
  <c r="E199" i="6"/>
  <c r="C199" i="6"/>
  <c r="K199" i="6" s="1"/>
  <c r="AH198" i="6"/>
  <c r="AF198" i="6"/>
  <c r="J198" i="6"/>
  <c r="AK198" i="6" s="1"/>
  <c r="I198" i="6"/>
  <c r="H198" i="6"/>
  <c r="AJ198" i="6" s="1"/>
  <c r="G198" i="6"/>
  <c r="F198" i="6"/>
  <c r="AI198" i="6" s="1"/>
  <c r="E198" i="6"/>
  <c r="D198" i="6"/>
  <c r="C198" i="6"/>
  <c r="K198" i="6" s="1"/>
  <c r="AF193" i="6"/>
  <c r="D193" i="6" s="1"/>
  <c r="AH193" i="6" s="1"/>
  <c r="I193" i="6"/>
  <c r="G193" i="6"/>
  <c r="E193" i="6"/>
  <c r="C193" i="6"/>
  <c r="AI192" i="6"/>
  <c r="AH192" i="6"/>
  <c r="AF192" i="6"/>
  <c r="J192" i="6"/>
  <c r="AK192" i="6" s="1"/>
  <c r="I192" i="6"/>
  <c r="H192" i="6"/>
  <c r="AJ192" i="6" s="1"/>
  <c r="G192" i="6"/>
  <c r="F192" i="6"/>
  <c r="E192" i="6"/>
  <c r="D192" i="6"/>
  <c r="C192" i="6"/>
  <c r="K192" i="6" s="1"/>
  <c r="AF191" i="6"/>
  <c r="I191" i="6"/>
  <c r="G191" i="6"/>
  <c r="E191" i="6"/>
  <c r="C191" i="6"/>
  <c r="AH186" i="6"/>
  <c r="AF186" i="6"/>
  <c r="J186" i="6"/>
  <c r="AK186" i="6" s="1"/>
  <c r="I186" i="6"/>
  <c r="H186" i="6"/>
  <c r="AJ186" i="6" s="1"/>
  <c r="G186" i="6"/>
  <c r="F186" i="6"/>
  <c r="AI186" i="6" s="1"/>
  <c r="E186" i="6"/>
  <c r="D186" i="6"/>
  <c r="C186" i="6"/>
  <c r="K186" i="6" s="1"/>
  <c r="AF185" i="6"/>
  <c r="I185" i="6"/>
  <c r="H185" i="6"/>
  <c r="AJ185" i="6" s="1"/>
  <c r="G185" i="6"/>
  <c r="E185" i="6"/>
  <c r="D185" i="6"/>
  <c r="AH185" i="6" s="1"/>
  <c r="C185" i="6"/>
  <c r="K185" i="6" s="1"/>
  <c r="AH184" i="6"/>
  <c r="AF184" i="6"/>
  <c r="J184" i="6"/>
  <c r="AK184" i="6" s="1"/>
  <c r="I184" i="6"/>
  <c r="H184" i="6"/>
  <c r="AJ184" i="6" s="1"/>
  <c r="G184" i="6"/>
  <c r="F184" i="6"/>
  <c r="AI184" i="6" s="1"/>
  <c r="E184" i="6"/>
  <c r="D184" i="6"/>
  <c r="C184" i="6"/>
  <c r="K184" i="6" s="1"/>
  <c r="AF179" i="6"/>
  <c r="D179" i="6" s="1"/>
  <c r="AH179" i="6" s="1"/>
  <c r="I179" i="6"/>
  <c r="H179" i="6"/>
  <c r="AJ179" i="6" s="1"/>
  <c r="G179" i="6"/>
  <c r="E179" i="6"/>
  <c r="C179" i="6"/>
  <c r="K179" i="6" s="1"/>
  <c r="AH178" i="6"/>
  <c r="AF178" i="6"/>
  <c r="J178" i="6"/>
  <c r="AK178" i="6" s="1"/>
  <c r="I178" i="6"/>
  <c r="H178" i="6"/>
  <c r="AJ178" i="6" s="1"/>
  <c r="G178" i="6"/>
  <c r="F178" i="6"/>
  <c r="AI178" i="6" s="1"/>
  <c r="E178" i="6"/>
  <c r="D178" i="6"/>
  <c r="C178" i="6"/>
  <c r="K178" i="6" s="1"/>
  <c r="AF177" i="6"/>
  <c r="D177" i="6" s="1"/>
  <c r="AH177" i="6" s="1"/>
  <c r="I177" i="6"/>
  <c r="G177" i="6"/>
  <c r="E177" i="6"/>
  <c r="C177" i="6"/>
  <c r="AI172" i="6"/>
  <c r="AH172" i="6"/>
  <c r="AF172" i="6"/>
  <c r="J172" i="6"/>
  <c r="AK172" i="6" s="1"/>
  <c r="I172" i="6"/>
  <c r="H172" i="6"/>
  <c r="AJ172" i="6" s="1"/>
  <c r="G172" i="6"/>
  <c r="F172" i="6"/>
  <c r="E172" i="6"/>
  <c r="D172" i="6"/>
  <c r="C172" i="6"/>
  <c r="K172" i="6" s="1"/>
  <c r="AF171" i="6"/>
  <c r="H171" i="6" s="1"/>
  <c r="AJ171" i="6" s="1"/>
  <c r="I171" i="6"/>
  <c r="G171" i="6"/>
  <c r="E171" i="6"/>
  <c r="C171" i="6"/>
  <c r="AH170" i="6"/>
  <c r="AF170" i="6"/>
  <c r="J170" i="6"/>
  <c r="AK170" i="6" s="1"/>
  <c r="I170" i="6"/>
  <c r="H170" i="6"/>
  <c r="AJ170" i="6" s="1"/>
  <c r="G170" i="6"/>
  <c r="F170" i="6"/>
  <c r="AI170" i="6" s="1"/>
  <c r="E170" i="6"/>
  <c r="D170" i="6"/>
  <c r="C170" i="6"/>
  <c r="K170" i="6" s="1"/>
  <c r="AF165" i="6"/>
  <c r="I165" i="6"/>
  <c r="H165" i="6"/>
  <c r="AJ165" i="6" s="1"/>
  <c r="G165" i="6"/>
  <c r="E165" i="6"/>
  <c r="D165" i="6"/>
  <c r="AH165" i="6" s="1"/>
  <c r="C165" i="6"/>
  <c r="K165" i="6" s="1"/>
  <c r="AH164" i="6"/>
  <c r="AF164" i="6"/>
  <c r="J164" i="6"/>
  <c r="AK164" i="6" s="1"/>
  <c r="I164" i="6"/>
  <c r="H164" i="6"/>
  <c r="AJ164" i="6" s="1"/>
  <c r="G164" i="6"/>
  <c r="F164" i="6"/>
  <c r="AI164" i="6" s="1"/>
  <c r="E164" i="6"/>
  <c r="D164" i="6"/>
  <c r="C164" i="6"/>
  <c r="K164" i="6" s="1"/>
  <c r="AF163" i="6"/>
  <c r="D163" i="6" s="1"/>
  <c r="AH163" i="6" s="1"/>
  <c r="I163" i="6"/>
  <c r="H163" i="6"/>
  <c r="AJ163" i="6" s="1"/>
  <c r="G163" i="6"/>
  <c r="E163" i="6"/>
  <c r="C163" i="6"/>
  <c r="K163" i="6" s="1"/>
  <c r="AH158" i="6"/>
  <c r="AF158" i="6"/>
  <c r="J158" i="6"/>
  <c r="AK158" i="6" s="1"/>
  <c r="I158" i="6"/>
  <c r="H158" i="6"/>
  <c r="AJ158" i="6" s="1"/>
  <c r="G158" i="6"/>
  <c r="F158" i="6"/>
  <c r="AI158" i="6" s="1"/>
  <c r="E158" i="6"/>
  <c r="D158" i="6"/>
  <c r="C158" i="6"/>
  <c r="AF157" i="6"/>
  <c r="I157" i="6"/>
  <c r="H157" i="6"/>
  <c r="AJ157" i="6" s="1"/>
  <c r="G157" i="6"/>
  <c r="E157" i="6"/>
  <c r="D157" i="6"/>
  <c r="AH157" i="6" s="1"/>
  <c r="C157" i="6"/>
  <c r="K157" i="6" s="1"/>
  <c r="AH156" i="6"/>
  <c r="AF156" i="6"/>
  <c r="J156" i="6"/>
  <c r="AK156" i="6" s="1"/>
  <c r="I156" i="6"/>
  <c r="H156" i="6"/>
  <c r="AJ156" i="6" s="1"/>
  <c r="G156" i="6"/>
  <c r="F156" i="6"/>
  <c r="AI156" i="6" s="1"/>
  <c r="E156" i="6"/>
  <c r="D156" i="6"/>
  <c r="C156" i="6"/>
  <c r="K156" i="6" s="1"/>
  <c r="AF151" i="6"/>
  <c r="K151" i="6"/>
  <c r="I151" i="6"/>
  <c r="H151" i="6"/>
  <c r="AJ151" i="6" s="1"/>
  <c r="G151" i="6"/>
  <c r="E151" i="6"/>
  <c r="D151" i="6"/>
  <c r="AH151" i="6" s="1"/>
  <c r="C151" i="6"/>
  <c r="AH150" i="6"/>
  <c r="AF150" i="6"/>
  <c r="J150" i="6"/>
  <c r="AK150" i="6" s="1"/>
  <c r="I150" i="6"/>
  <c r="H150" i="6"/>
  <c r="AJ150" i="6" s="1"/>
  <c r="G150" i="6"/>
  <c r="F150" i="6"/>
  <c r="AI150" i="6" s="1"/>
  <c r="E150" i="6"/>
  <c r="D150" i="6"/>
  <c r="C150" i="6"/>
  <c r="K150" i="6" s="1"/>
  <c r="AF149" i="6"/>
  <c r="D149" i="6" s="1"/>
  <c r="AH149" i="6" s="1"/>
  <c r="I149" i="6"/>
  <c r="G149" i="6"/>
  <c r="K149" i="6" s="1"/>
  <c r="E149" i="6"/>
  <c r="C149" i="6"/>
  <c r="AI144" i="6"/>
  <c r="AH144" i="6"/>
  <c r="AF144" i="6"/>
  <c r="J144" i="6"/>
  <c r="AK144" i="6" s="1"/>
  <c r="I144" i="6"/>
  <c r="H144" i="6"/>
  <c r="AJ144" i="6" s="1"/>
  <c r="G144" i="6"/>
  <c r="F144" i="6"/>
  <c r="E144" i="6"/>
  <c r="D144" i="6"/>
  <c r="C144" i="6"/>
  <c r="AF143" i="6"/>
  <c r="D143" i="6" s="1"/>
  <c r="AH143" i="6" s="1"/>
  <c r="I143" i="6"/>
  <c r="H143" i="6"/>
  <c r="AJ143" i="6" s="1"/>
  <c r="G143" i="6"/>
  <c r="E143" i="6"/>
  <c r="C143" i="6"/>
  <c r="K143" i="6" s="1"/>
  <c r="AH142" i="6"/>
  <c r="AF142" i="6"/>
  <c r="J142" i="6"/>
  <c r="AK142" i="6" s="1"/>
  <c r="I142" i="6"/>
  <c r="H142" i="6"/>
  <c r="AJ142" i="6" s="1"/>
  <c r="G142" i="6"/>
  <c r="F142" i="6"/>
  <c r="AI142" i="6" s="1"/>
  <c r="E142" i="6"/>
  <c r="D142" i="6"/>
  <c r="C142" i="6"/>
  <c r="AL134" i="6"/>
  <c r="AG134" i="6"/>
  <c r="M134" i="6"/>
  <c r="K134" i="6"/>
  <c r="J134" i="6"/>
  <c r="I134" i="6"/>
  <c r="G134" i="6"/>
  <c r="F134" i="6"/>
  <c r="AJ134" i="6" s="1"/>
  <c r="E134" i="6"/>
  <c r="C134" i="6"/>
  <c r="AM133" i="6"/>
  <c r="AJ133" i="6"/>
  <c r="AG133" i="6"/>
  <c r="M133" i="6"/>
  <c r="L133" i="6"/>
  <c r="K133" i="6"/>
  <c r="J133" i="6"/>
  <c r="AL133" i="6" s="1"/>
  <c r="I133" i="6"/>
  <c r="H133" i="6"/>
  <c r="AK133" i="6" s="1"/>
  <c r="G133" i="6"/>
  <c r="F133" i="6"/>
  <c r="E133" i="6"/>
  <c r="D133" i="6"/>
  <c r="AI133" i="6" s="1"/>
  <c r="C133" i="6"/>
  <c r="AJ132" i="6"/>
  <c r="AG132" i="6"/>
  <c r="M132" i="6"/>
  <c r="L132" i="6"/>
  <c r="AM132" i="6" s="1"/>
  <c r="K132" i="6"/>
  <c r="J132" i="6"/>
  <c r="AL132" i="6" s="1"/>
  <c r="I132" i="6"/>
  <c r="H132" i="6"/>
  <c r="AK132" i="6" s="1"/>
  <c r="G132" i="6"/>
  <c r="F132" i="6"/>
  <c r="E132" i="6"/>
  <c r="D132" i="6"/>
  <c r="AI132" i="6" s="1"/>
  <c r="C132" i="6"/>
  <c r="AL127" i="6"/>
  <c r="AG127" i="6"/>
  <c r="M127" i="6"/>
  <c r="K127" i="6"/>
  <c r="J127" i="6"/>
  <c r="I127" i="6"/>
  <c r="G127" i="6"/>
  <c r="F127" i="6"/>
  <c r="AJ127" i="6" s="1"/>
  <c r="E127" i="6"/>
  <c r="C127" i="6"/>
  <c r="AL126" i="6"/>
  <c r="AG126" i="6"/>
  <c r="M126" i="6"/>
  <c r="K126" i="6"/>
  <c r="J126" i="6"/>
  <c r="I126" i="6"/>
  <c r="G126" i="6"/>
  <c r="F126" i="6"/>
  <c r="AJ126" i="6" s="1"/>
  <c r="E126" i="6"/>
  <c r="C126" i="6"/>
  <c r="AM125" i="6"/>
  <c r="AJ125" i="6"/>
  <c r="AG125" i="6"/>
  <c r="M125" i="6"/>
  <c r="L125" i="6"/>
  <c r="K125" i="6"/>
  <c r="J125" i="6"/>
  <c r="AL125" i="6" s="1"/>
  <c r="I125" i="6"/>
  <c r="H125" i="6"/>
  <c r="AK125" i="6" s="1"/>
  <c r="G125" i="6"/>
  <c r="F125" i="6"/>
  <c r="E125" i="6"/>
  <c r="D125" i="6"/>
  <c r="AI125" i="6" s="1"/>
  <c r="C125" i="6"/>
  <c r="AJ120" i="6"/>
  <c r="AG120" i="6"/>
  <c r="L120" i="6" s="1"/>
  <c r="AM120" i="6" s="1"/>
  <c r="M120" i="6"/>
  <c r="K120" i="6"/>
  <c r="J120" i="6"/>
  <c r="AL120" i="6" s="1"/>
  <c r="I120" i="6"/>
  <c r="G120" i="6"/>
  <c r="F120" i="6"/>
  <c r="E120" i="6"/>
  <c r="C120" i="6"/>
  <c r="AJ119" i="6"/>
  <c r="AG119" i="6"/>
  <c r="M119" i="6"/>
  <c r="L119" i="6"/>
  <c r="AM119" i="6" s="1"/>
  <c r="K119" i="6"/>
  <c r="J119" i="6"/>
  <c r="AL119" i="6" s="1"/>
  <c r="I119" i="6"/>
  <c r="H119" i="6"/>
  <c r="AK119" i="6" s="1"/>
  <c r="G119" i="6"/>
  <c r="F119" i="6"/>
  <c r="E119" i="6"/>
  <c r="D119" i="6"/>
  <c r="AI119" i="6" s="1"/>
  <c r="C119" i="6"/>
  <c r="AK118" i="6"/>
  <c r="AJ118" i="6"/>
  <c r="AG118" i="6"/>
  <c r="M118" i="6"/>
  <c r="L118" i="6"/>
  <c r="AM118" i="6" s="1"/>
  <c r="K118" i="6"/>
  <c r="J118" i="6"/>
  <c r="AL118" i="6" s="1"/>
  <c r="I118" i="6"/>
  <c r="H118" i="6"/>
  <c r="G118" i="6"/>
  <c r="F118" i="6"/>
  <c r="E118" i="6"/>
  <c r="D118" i="6"/>
  <c r="AI118" i="6" s="1"/>
  <c r="C118" i="6"/>
  <c r="AG113" i="6"/>
  <c r="F113" i="6" s="1"/>
  <c r="AJ113" i="6" s="1"/>
  <c r="M113" i="6"/>
  <c r="K113" i="6"/>
  <c r="I113" i="6"/>
  <c r="G113" i="6"/>
  <c r="E113" i="6"/>
  <c r="C113" i="6"/>
  <c r="AG112" i="6"/>
  <c r="L112" i="6" s="1"/>
  <c r="AM112" i="6" s="1"/>
  <c r="M112" i="6"/>
  <c r="K112" i="6"/>
  <c r="J112" i="6"/>
  <c r="AL112" i="6" s="1"/>
  <c r="I112" i="6"/>
  <c r="G112" i="6"/>
  <c r="F112" i="6"/>
  <c r="AJ112" i="6" s="1"/>
  <c r="E112" i="6"/>
  <c r="C112" i="6"/>
  <c r="AJ111" i="6"/>
  <c r="AG111" i="6"/>
  <c r="M111" i="6"/>
  <c r="L111" i="6"/>
  <c r="AM111" i="6" s="1"/>
  <c r="K111" i="6"/>
  <c r="J111" i="6"/>
  <c r="AL111" i="6" s="1"/>
  <c r="I111" i="6"/>
  <c r="H111" i="6"/>
  <c r="AK111" i="6" s="1"/>
  <c r="G111" i="6"/>
  <c r="F111" i="6"/>
  <c r="E111" i="6"/>
  <c r="D111" i="6"/>
  <c r="AI111" i="6" s="1"/>
  <c r="C111" i="6"/>
  <c r="AK106" i="6"/>
  <c r="AJ106" i="6"/>
  <c r="AG106" i="6"/>
  <c r="M106" i="6"/>
  <c r="L106" i="6"/>
  <c r="AM106" i="6" s="1"/>
  <c r="K106" i="6"/>
  <c r="J106" i="6"/>
  <c r="AL106" i="6" s="1"/>
  <c r="I106" i="6"/>
  <c r="H106" i="6"/>
  <c r="G106" i="6"/>
  <c r="F106" i="6"/>
  <c r="E106" i="6"/>
  <c r="D106" i="6"/>
  <c r="AI106" i="6" s="1"/>
  <c r="C106" i="6"/>
  <c r="AG105" i="6"/>
  <c r="L105" i="6" s="1"/>
  <c r="AM105" i="6" s="1"/>
  <c r="M105" i="6"/>
  <c r="K105" i="6"/>
  <c r="I105" i="6"/>
  <c r="G105" i="6"/>
  <c r="F105" i="6"/>
  <c r="AJ105" i="6" s="1"/>
  <c r="E105" i="6"/>
  <c r="C105" i="6"/>
  <c r="AG104" i="6"/>
  <c r="L104" i="6" s="1"/>
  <c r="AM104" i="6" s="1"/>
  <c r="M104" i="6"/>
  <c r="K104" i="6"/>
  <c r="J104" i="6"/>
  <c r="AL104" i="6" s="1"/>
  <c r="I104" i="6"/>
  <c r="G104" i="6"/>
  <c r="F104" i="6"/>
  <c r="AJ104" i="6" s="1"/>
  <c r="E104" i="6"/>
  <c r="C104" i="6"/>
  <c r="AJ99" i="6"/>
  <c r="AG99" i="6"/>
  <c r="M99" i="6"/>
  <c r="L99" i="6"/>
  <c r="AM99" i="6" s="1"/>
  <c r="K99" i="6"/>
  <c r="J99" i="6"/>
  <c r="AL99" i="6" s="1"/>
  <c r="I99" i="6"/>
  <c r="H99" i="6"/>
  <c r="AK99" i="6" s="1"/>
  <c r="G99" i="6"/>
  <c r="F99" i="6"/>
  <c r="E99" i="6"/>
  <c r="D99" i="6"/>
  <c r="AI99" i="6" s="1"/>
  <c r="C99" i="6"/>
  <c r="AK98" i="6"/>
  <c r="AJ98" i="6"/>
  <c r="AG98" i="6"/>
  <c r="M98" i="6"/>
  <c r="L98" i="6"/>
  <c r="AM98" i="6" s="1"/>
  <c r="K98" i="6"/>
  <c r="J98" i="6"/>
  <c r="AL98" i="6" s="1"/>
  <c r="I98" i="6"/>
  <c r="H98" i="6"/>
  <c r="G98" i="6"/>
  <c r="F98" i="6"/>
  <c r="E98" i="6"/>
  <c r="D98" i="6"/>
  <c r="AI98" i="6" s="1"/>
  <c r="C98" i="6"/>
  <c r="AG97" i="6"/>
  <c r="L97" i="6" s="1"/>
  <c r="AM97" i="6" s="1"/>
  <c r="M97" i="6"/>
  <c r="K97" i="6"/>
  <c r="I97" i="6"/>
  <c r="G97" i="6"/>
  <c r="F97" i="6"/>
  <c r="AJ97" i="6" s="1"/>
  <c r="E97" i="6"/>
  <c r="C97" i="6"/>
  <c r="AG92" i="6"/>
  <c r="L92" i="6" s="1"/>
  <c r="AM92" i="6" s="1"/>
  <c r="M92" i="6"/>
  <c r="K92" i="6"/>
  <c r="J92" i="6"/>
  <c r="AL92" i="6" s="1"/>
  <c r="I92" i="6"/>
  <c r="G92" i="6"/>
  <c r="F92" i="6"/>
  <c r="AJ92" i="6" s="1"/>
  <c r="E92" i="6"/>
  <c r="C92" i="6"/>
  <c r="AJ91" i="6"/>
  <c r="AG91" i="6"/>
  <c r="M91" i="6"/>
  <c r="L91" i="6"/>
  <c r="AM91" i="6" s="1"/>
  <c r="K91" i="6"/>
  <c r="J91" i="6"/>
  <c r="AL91" i="6" s="1"/>
  <c r="I91" i="6"/>
  <c r="H91" i="6"/>
  <c r="AK91" i="6" s="1"/>
  <c r="G91" i="6"/>
  <c r="F91" i="6"/>
  <c r="E91" i="6"/>
  <c r="D91" i="6"/>
  <c r="AI91" i="6" s="1"/>
  <c r="C91" i="6"/>
  <c r="AK90" i="6"/>
  <c r="AJ90" i="6"/>
  <c r="AG90" i="6"/>
  <c r="M90" i="6"/>
  <c r="L90" i="6"/>
  <c r="AM90" i="6" s="1"/>
  <c r="K90" i="6"/>
  <c r="J90" i="6"/>
  <c r="AL90" i="6" s="1"/>
  <c r="I90" i="6"/>
  <c r="H90" i="6"/>
  <c r="G90" i="6"/>
  <c r="F90" i="6"/>
  <c r="E90" i="6"/>
  <c r="D90" i="6"/>
  <c r="AI90" i="6" s="1"/>
  <c r="C90" i="6"/>
  <c r="AG85" i="6"/>
  <c r="F85" i="6" s="1"/>
  <c r="AJ85" i="6" s="1"/>
  <c r="M85" i="6"/>
  <c r="K85" i="6"/>
  <c r="I85" i="6"/>
  <c r="G85" i="6"/>
  <c r="E85" i="6"/>
  <c r="C85" i="6"/>
  <c r="AG84" i="6"/>
  <c r="L84" i="6" s="1"/>
  <c r="AM84" i="6" s="1"/>
  <c r="M84" i="6"/>
  <c r="K84" i="6"/>
  <c r="J84" i="6"/>
  <c r="AL84" i="6" s="1"/>
  <c r="I84" i="6"/>
  <c r="G84" i="6"/>
  <c r="F84" i="6"/>
  <c r="AJ84" i="6" s="1"/>
  <c r="E84" i="6"/>
  <c r="C84" i="6"/>
  <c r="AJ83" i="6"/>
  <c r="AG83" i="6"/>
  <c r="M83" i="6"/>
  <c r="L83" i="6"/>
  <c r="AM83" i="6" s="1"/>
  <c r="K83" i="6"/>
  <c r="J83" i="6"/>
  <c r="AL83" i="6" s="1"/>
  <c r="I83" i="6"/>
  <c r="H83" i="6"/>
  <c r="AK83" i="6" s="1"/>
  <c r="G83" i="6"/>
  <c r="F83" i="6"/>
  <c r="E83" i="6"/>
  <c r="D83" i="6"/>
  <c r="AI83" i="6" s="1"/>
  <c r="C83" i="6"/>
  <c r="AK78" i="6"/>
  <c r="AJ78" i="6"/>
  <c r="AG78" i="6"/>
  <c r="M78" i="6"/>
  <c r="L78" i="6"/>
  <c r="AM78" i="6" s="1"/>
  <c r="K78" i="6"/>
  <c r="J78" i="6"/>
  <c r="AL78" i="6" s="1"/>
  <c r="I78" i="6"/>
  <c r="H78" i="6"/>
  <c r="G78" i="6"/>
  <c r="F78" i="6"/>
  <c r="E78" i="6"/>
  <c r="D78" i="6"/>
  <c r="AI78" i="6" s="1"/>
  <c r="C78" i="6"/>
  <c r="AG77" i="6"/>
  <c r="L77" i="6" s="1"/>
  <c r="AM77" i="6" s="1"/>
  <c r="M77" i="6"/>
  <c r="K77" i="6"/>
  <c r="I77" i="6"/>
  <c r="G77" i="6"/>
  <c r="E77" i="6"/>
  <c r="C77" i="6"/>
  <c r="AG72" i="6"/>
  <c r="L72" i="6" s="1"/>
  <c r="AM72" i="6" s="1"/>
  <c r="M72" i="6"/>
  <c r="K72" i="6"/>
  <c r="J72" i="6"/>
  <c r="AL72" i="6" s="1"/>
  <c r="I72" i="6"/>
  <c r="G72" i="6"/>
  <c r="F72" i="6"/>
  <c r="AJ72" i="6" s="1"/>
  <c r="E72" i="6"/>
  <c r="C72" i="6"/>
  <c r="AJ71" i="6"/>
  <c r="AG71" i="6"/>
  <c r="M71" i="6"/>
  <c r="L71" i="6"/>
  <c r="AM71" i="6" s="1"/>
  <c r="K71" i="6"/>
  <c r="J71" i="6"/>
  <c r="AL71" i="6" s="1"/>
  <c r="I71" i="6"/>
  <c r="H71" i="6"/>
  <c r="AK71" i="6" s="1"/>
  <c r="G71" i="6"/>
  <c r="F71" i="6"/>
  <c r="E71" i="6"/>
  <c r="D71" i="6"/>
  <c r="AI71" i="6" s="1"/>
  <c r="C71" i="6"/>
  <c r="AK70" i="6"/>
  <c r="AG70" i="6"/>
  <c r="M70" i="6"/>
  <c r="L70" i="6"/>
  <c r="AM70" i="6" s="1"/>
  <c r="K70" i="6"/>
  <c r="J70" i="6"/>
  <c r="AL70" i="6" s="1"/>
  <c r="I70" i="6"/>
  <c r="H70" i="6"/>
  <c r="G70" i="6"/>
  <c r="F70" i="6"/>
  <c r="AJ70" i="6" s="1"/>
  <c r="E70" i="6"/>
  <c r="D70" i="6"/>
  <c r="AI70" i="6" s="1"/>
  <c r="C70" i="6"/>
  <c r="AJ61" i="6"/>
  <c r="AF61" i="6"/>
  <c r="J61" i="6" s="1"/>
  <c r="AK61" i="6" s="1"/>
  <c r="I61" i="6"/>
  <c r="H61" i="6"/>
  <c r="G61" i="6"/>
  <c r="F61" i="6"/>
  <c r="AI61" i="6" s="1"/>
  <c r="E61" i="6"/>
  <c r="D61" i="6"/>
  <c r="AH61" i="6" s="1"/>
  <c r="C61" i="6"/>
  <c r="K61" i="6" s="1"/>
  <c r="AH60" i="6"/>
  <c r="AF60" i="6"/>
  <c r="J60" i="6"/>
  <c r="AK60" i="6" s="1"/>
  <c r="I60" i="6"/>
  <c r="H60" i="6"/>
  <c r="AJ60" i="6" s="1"/>
  <c r="G60" i="6"/>
  <c r="F60" i="6"/>
  <c r="AI60" i="6" s="1"/>
  <c r="E60" i="6"/>
  <c r="D60" i="6"/>
  <c r="C60" i="6"/>
  <c r="K60" i="6" s="1"/>
  <c r="AJ59" i="6"/>
  <c r="AF59" i="6"/>
  <c r="J59" i="6" s="1"/>
  <c r="AK59" i="6" s="1"/>
  <c r="I59" i="6"/>
  <c r="H59" i="6"/>
  <c r="G59" i="6"/>
  <c r="E59" i="6"/>
  <c r="D59" i="6"/>
  <c r="AH59" i="6" s="1"/>
  <c r="C59" i="6"/>
  <c r="K59" i="6" s="1"/>
  <c r="AH54" i="6"/>
  <c r="AF54" i="6"/>
  <c r="J54" i="6"/>
  <c r="AK54" i="6" s="1"/>
  <c r="I54" i="6"/>
  <c r="H54" i="6"/>
  <c r="AJ54" i="6" s="1"/>
  <c r="G54" i="6"/>
  <c r="F54" i="6"/>
  <c r="AI54" i="6" s="1"/>
  <c r="E54" i="6"/>
  <c r="D54" i="6"/>
  <c r="C54" i="6"/>
  <c r="K54" i="6" s="1"/>
  <c r="AJ53" i="6"/>
  <c r="AF53" i="6"/>
  <c r="J53" i="6" s="1"/>
  <c r="AK53" i="6" s="1"/>
  <c r="I53" i="6"/>
  <c r="H53" i="6"/>
  <c r="G53" i="6"/>
  <c r="E53" i="6"/>
  <c r="D53" i="6"/>
  <c r="AH53" i="6" s="1"/>
  <c r="C53" i="6"/>
  <c r="K53" i="6" s="1"/>
  <c r="AH52" i="6"/>
  <c r="AF52" i="6"/>
  <c r="J52" i="6"/>
  <c r="AK52" i="6" s="1"/>
  <c r="I52" i="6"/>
  <c r="H52" i="6"/>
  <c r="AJ52" i="6" s="1"/>
  <c r="G52" i="6"/>
  <c r="F52" i="6"/>
  <c r="AI52" i="6" s="1"/>
  <c r="E52" i="6"/>
  <c r="D52" i="6"/>
  <c r="C52" i="6"/>
  <c r="K52" i="6" s="1"/>
  <c r="AJ47" i="6"/>
  <c r="AF47" i="6"/>
  <c r="J47" i="6" s="1"/>
  <c r="AK47" i="6" s="1"/>
  <c r="I47" i="6"/>
  <c r="H47" i="6"/>
  <c r="G47" i="6"/>
  <c r="E47" i="6"/>
  <c r="D47" i="6"/>
  <c r="AH47" i="6" s="1"/>
  <c r="C47" i="6"/>
  <c r="K47" i="6" s="1"/>
  <c r="AH46" i="6"/>
  <c r="AF46" i="6"/>
  <c r="J46" i="6"/>
  <c r="AK46" i="6" s="1"/>
  <c r="I46" i="6"/>
  <c r="H46" i="6"/>
  <c r="AJ46" i="6" s="1"/>
  <c r="G46" i="6"/>
  <c r="F46" i="6"/>
  <c r="AI46" i="6" s="1"/>
  <c r="E46" i="6"/>
  <c r="D46" i="6"/>
  <c r="C46" i="6"/>
  <c r="K46" i="6" s="1"/>
  <c r="AJ45" i="6"/>
  <c r="AF45" i="6"/>
  <c r="J45" i="6" s="1"/>
  <c r="AK45" i="6" s="1"/>
  <c r="I45" i="6"/>
  <c r="H45" i="6"/>
  <c r="G45" i="6"/>
  <c r="E45" i="6"/>
  <c r="D45" i="6"/>
  <c r="AH45" i="6" s="1"/>
  <c r="C45" i="6"/>
  <c r="K45" i="6" s="1"/>
  <c r="AH40" i="6"/>
  <c r="AF40" i="6"/>
  <c r="J40" i="6"/>
  <c r="AK40" i="6" s="1"/>
  <c r="I40" i="6"/>
  <c r="H40" i="6"/>
  <c r="AJ40" i="6" s="1"/>
  <c r="G40" i="6"/>
  <c r="F40" i="6"/>
  <c r="AI40" i="6" s="1"/>
  <c r="E40" i="6"/>
  <c r="D40" i="6"/>
  <c r="C40" i="6"/>
  <c r="K40" i="6" s="1"/>
  <c r="AJ39" i="6"/>
  <c r="AF39" i="6"/>
  <c r="J39" i="6" s="1"/>
  <c r="AK39" i="6" s="1"/>
  <c r="I39" i="6"/>
  <c r="H39" i="6"/>
  <c r="G39" i="6"/>
  <c r="E39" i="6"/>
  <c r="D39" i="6"/>
  <c r="AH39" i="6" s="1"/>
  <c r="C39" i="6"/>
  <c r="K39" i="6" s="1"/>
  <c r="AH38" i="6"/>
  <c r="AF38" i="6"/>
  <c r="J38" i="6"/>
  <c r="AK38" i="6" s="1"/>
  <c r="I38" i="6"/>
  <c r="H38" i="6"/>
  <c r="AJ38" i="6" s="1"/>
  <c r="G38" i="6"/>
  <c r="F38" i="6"/>
  <c r="AI38" i="6" s="1"/>
  <c r="E38" i="6"/>
  <c r="D38" i="6"/>
  <c r="C38" i="6"/>
  <c r="K38" i="6" s="1"/>
  <c r="AJ33" i="6"/>
  <c r="AF33" i="6"/>
  <c r="J33" i="6" s="1"/>
  <c r="AK33" i="6" s="1"/>
  <c r="I33" i="6"/>
  <c r="H33" i="6"/>
  <c r="G33" i="6"/>
  <c r="E33" i="6"/>
  <c r="D33" i="6"/>
  <c r="AH33" i="6" s="1"/>
  <c r="C33" i="6"/>
  <c r="K33" i="6" s="1"/>
  <c r="AH32" i="6"/>
  <c r="AF32" i="6"/>
  <c r="J32" i="6"/>
  <c r="AK32" i="6" s="1"/>
  <c r="I32" i="6"/>
  <c r="H32" i="6"/>
  <c r="AJ32" i="6" s="1"/>
  <c r="G32" i="6"/>
  <c r="F32" i="6"/>
  <c r="AI32" i="6" s="1"/>
  <c r="E32" i="6"/>
  <c r="D32" i="6"/>
  <c r="C32" i="6"/>
  <c r="K32" i="6" s="1"/>
  <c r="AJ31" i="6"/>
  <c r="AF31" i="6"/>
  <c r="J31" i="6" s="1"/>
  <c r="AK31" i="6" s="1"/>
  <c r="I31" i="6"/>
  <c r="H31" i="6"/>
  <c r="G31" i="6"/>
  <c r="E31" i="6"/>
  <c r="D31" i="6"/>
  <c r="AH31" i="6" s="1"/>
  <c r="C31" i="6"/>
  <c r="K31" i="6" s="1"/>
  <c r="AH26" i="6"/>
  <c r="AF26" i="6"/>
  <c r="J26" i="6"/>
  <c r="AK26" i="6" s="1"/>
  <c r="I26" i="6"/>
  <c r="H26" i="6"/>
  <c r="AJ26" i="6" s="1"/>
  <c r="G26" i="6"/>
  <c r="F26" i="6"/>
  <c r="AI26" i="6" s="1"/>
  <c r="E26" i="6"/>
  <c r="D26" i="6"/>
  <c r="C26" i="6"/>
  <c r="K26" i="6" s="1"/>
  <c r="AJ25" i="6"/>
  <c r="AF25" i="6"/>
  <c r="J25" i="6" s="1"/>
  <c r="AK25" i="6" s="1"/>
  <c r="I25" i="6"/>
  <c r="H25" i="6"/>
  <c r="G25" i="6"/>
  <c r="E25" i="6"/>
  <c r="D25" i="6"/>
  <c r="AH25" i="6" s="1"/>
  <c r="C25" i="6"/>
  <c r="K25" i="6" s="1"/>
  <c r="AH24" i="6"/>
  <c r="AF24" i="6"/>
  <c r="J24" i="6"/>
  <c r="AK24" i="6" s="1"/>
  <c r="I24" i="6"/>
  <c r="H24" i="6"/>
  <c r="AJ24" i="6" s="1"/>
  <c r="G24" i="6"/>
  <c r="F24" i="6"/>
  <c r="AI24" i="6" s="1"/>
  <c r="E24" i="6"/>
  <c r="D24" i="6"/>
  <c r="C24" i="6"/>
  <c r="K24" i="6" s="1"/>
  <c r="AF19" i="6"/>
  <c r="J19" i="6" s="1"/>
  <c r="AK19" i="6" s="1"/>
  <c r="I19" i="6"/>
  <c r="G19" i="6"/>
  <c r="E19" i="6"/>
  <c r="D19" i="6"/>
  <c r="AH19" i="6" s="1"/>
  <c r="C19" i="6"/>
  <c r="K19" i="6" s="1"/>
  <c r="AH18" i="6"/>
  <c r="AF18" i="6"/>
  <c r="J18" i="6"/>
  <c r="AK18" i="6" s="1"/>
  <c r="I18" i="6"/>
  <c r="H18" i="6"/>
  <c r="AJ18" i="6" s="1"/>
  <c r="G18" i="6"/>
  <c r="F18" i="6"/>
  <c r="AI18" i="6" s="1"/>
  <c r="E18" i="6"/>
  <c r="D18" i="6"/>
  <c r="C18" i="6"/>
  <c r="K18" i="6" s="1"/>
  <c r="AF17" i="6"/>
  <c r="J17" i="6" s="1"/>
  <c r="AK17" i="6" s="1"/>
  <c r="I17" i="6"/>
  <c r="G17" i="6"/>
  <c r="E17" i="6"/>
  <c r="D17" i="6"/>
  <c r="AH17" i="6" s="1"/>
  <c r="C17" i="6"/>
  <c r="K17" i="6" s="1"/>
  <c r="E9" i="6"/>
  <c r="E8" i="6"/>
  <c r="E7" i="6"/>
  <c r="F77" i="6" l="1"/>
  <c r="AJ77" i="6" s="1"/>
  <c r="J77" i="6"/>
  <c r="AL77" i="6" s="1"/>
  <c r="J97" i="6"/>
  <c r="AL97" i="6" s="1"/>
  <c r="J113" i="6"/>
  <c r="AL113" i="6" s="1"/>
  <c r="J191" i="6"/>
  <c r="AK191" i="6" s="1"/>
  <c r="F191" i="6"/>
  <c r="AI191" i="6" s="1"/>
  <c r="H19" i="6"/>
  <c r="AJ19" i="6" s="1"/>
  <c r="D72" i="6"/>
  <c r="AI72" i="6" s="1"/>
  <c r="H72" i="6"/>
  <c r="AK72" i="6" s="1"/>
  <c r="D84" i="6"/>
  <c r="AI84" i="6" s="1"/>
  <c r="H84" i="6"/>
  <c r="AK84" i="6" s="1"/>
  <c r="D92" i="6"/>
  <c r="AI92" i="6" s="1"/>
  <c r="H92" i="6"/>
  <c r="AK92" i="6" s="1"/>
  <c r="D104" i="6"/>
  <c r="AI104" i="6" s="1"/>
  <c r="H104" i="6"/>
  <c r="AK104" i="6" s="1"/>
  <c r="D112" i="6"/>
  <c r="AI112" i="6" s="1"/>
  <c r="H112" i="6"/>
  <c r="AK112" i="6" s="1"/>
  <c r="D120" i="6"/>
  <c r="AI120" i="6" s="1"/>
  <c r="H120" i="6"/>
  <c r="AK120" i="6" s="1"/>
  <c r="L126" i="6"/>
  <c r="AM126" i="6" s="1"/>
  <c r="H126" i="6"/>
  <c r="AK126" i="6" s="1"/>
  <c r="D126" i="6"/>
  <c r="AI126" i="6" s="1"/>
  <c r="L127" i="6"/>
  <c r="AM127" i="6" s="1"/>
  <c r="H127" i="6"/>
  <c r="AK127" i="6" s="1"/>
  <c r="D127" i="6"/>
  <c r="AI127" i="6" s="1"/>
  <c r="L134" i="6"/>
  <c r="AM134" i="6" s="1"/>
  <c r="H134" i="6"/>
  <c r="AK134" i="6" s="1"/>
  <c r="D134" i="6"/>
  <c r="AI134" i="6" s="1"/>
  <c r="K142" i="6"/>
  <c r="H149" i="6"/>
  <c r="AJ149" i="6" s="1"/>
  <c r="J151" i="6"/>
  <c r="AK151" i="6" s="1"/>
  <c r="F151" i="6"/>
  <c r="AI151" i="6" s="1"/>
  <c r="K158" i="6"/>
  <c r="J165" i="6"/>
  <c r="AK165" i="6" s="1"/>
  <c r="F165" i="6"/>
  <c r="AI165" i="6" s="1"/>
  <c r="K177" i="6"/>
  <c r="H177" i="6"/>
  <c r="AJ177" i="6" s="1"/>
  <c r="J185" i="6"/>
  <c r="AK185" i="6" s="1"/>
  <c r="F185" i="6"/>
  <c r="AI185" i="6" s="1"/>
  <c r="K193" i="6"/>
  <c r="H193" i="6"/>
  <c r="AJ193" i="6" s="1"/>
  <c r="J205" i="6"/>
  <c r="AK205" i="6" s="1"/>
  <c r="F205" i="6"/>
  <c r="AI205" i="6" s="1"/>
  <c r="K213" i="6"/>
  <c r="H213" i="6"/>
  <c r="AJ213" i="6" s="1"/>
  <c r="J221" i="6"/>
  <c r="AK221" i="6" s="1"/>
  <c r="F221" i="6"/>
  <c r="AI221" i="6" s="1"/>
  <c r="J85" i="6"/>
  <c r="AL85" i="6" s="1"/>
  <c r="J105" i="6"/>
  <c r="AL105" i="6" s="1"/>
  <c r="J207" i="6"/>
  <c r="AK207" i="6" s="1"/>
  <c r="F207" i="6"/>
  <c r="AI207" i="6" s="1"/>
  <c r="D77" i="6"/>
  <c r="AI77" i="6" s="1"/>
  <c r="H77" i="6"/>
  <c r="AK77" i="6" s="1"/>
  <c r="D85" i="6"/>
  <c r="AI85" i="6" s="1"/>
  <c r="H85" i="6"/>
  <c r="AK85" i="6" s="1"/>
  <c r="L85" i="6"/>
  <c r="AM85" i="6" s="1"/>
  <c r="D97" i="6"/>
  <c r="AI97" i="6" s="1"/>
  <c r="H97" i="6"/>
  <c r="AK97" i="6" s="1"/>
  <c r="D105" i="6"/>
  <c r="AI105" i="6" s="1"/>
  <c r="H105" i="6"/>
  <c r="AK105" i="6" s="1"/>
  <c r="D113" i="6"/>
  <c r="AI113" i="6" s="1"/>
  <c r="H113" i="6"/>
  <c r="AK113" i="6" s="1"/>
  <c r="L113" i="6"/>
  <c r="AM113" i="6" s="1"/>
  <c r="K144" i="6"/>
  <c r="J157" i="6"/>
  <c r="AK157" i="6" s="1"/>
  <c r="F157" i="6"/>
  <c r="AI157" i="6" s="1"/>
  <c r="J163" i="6"/>
  <c r="AK163" i="6" s="1"/>
  <c r="F163" i="6"/>
  <c r="AI163" i="6" s="1"/>
  <c r="K171" i="6"/>
  <c r="J179" i="6"/>
  <c r="AK179" i="6" s="1"/>
  <c r="F179" i="6"/>
  <c r="AI179" i="6" s="1"/>
  <c r="K191" i="6"/>
  <c r="H191" i="6"/>
  <c r="AJ191" i="6" s="1"/>
  <c r="J199" i="6"/>
  <c r="AK199" i="6" s="1"/>
  <c r="F199" i="6"/>
  <c r="AI199" i="6" s="1"/>
  <c r="K207" i="6"/>
  <c r="H207" i="6"/>
  <c r="AJ207" i="6" s="1"/>
  <c r="J219" i="6"/>
  <c r="AK219" i="6" s="1"/>
  <c r="F219" i="6"/>
  <c r="AI219" i="6" s="1"/>
  <c r="J149" i="6"/>
  <c r="AK149" i="6" s="1"/>
  <c r="F149" i="6"/>
  <c r="AI149" i="6" s="1"/>
  <c r="J171" i="6"/>
  <c r="AK171" i="6" s="1"/>
  <c r="F171" i="6"/>
  <c r="AI171" i="6" s="1"/>
  <c r="H17" i="6"/>
  <c r="AJ17" i="6" s="1"/>
  <c r="F17" i="6"/>
  <c r="AI17" i="6" s="1"/>
  <c r="F19" i="6"/>
  <c r="AI19" i="6" s="1"/>
  <c r="F25" i="6"/>
  <c r="AI25" i="6" s="1"/>
  <c r="F31" i="6"/>
  <c r="AI31" i="6" s="1"/>
  <c r="F33" i="6"/>
  <c r="AI33" i="6" s="1"/>
  <c r="F39" i="6"/>
  <c r="AI39" i="6" s="1"/>
  <c r="F45" i="6"/>
  <c r="AI45" i="6" s="1"/>
  <c r="F47" i="6"/>
  <c r="AI47" i="6" s="1"/>
  <c r="F53" i="6"/>
  <c r="AI53" i="6" s="1"/>
  <c r="F59" i="6"/>
  <c r="AI59" i="6" s="1"/>
  <c r="J143" i="6"/>
  <c r="AK143" i="6" s="1"/>
  <c r="F143" i="6"/>
  <c r="AI143" i="6" s="1"/>
  <c r="D171" i="6"/>
  <c r="AH171" i="6" s="1"/>
  <c r="J177" i="6"/>
  <c r="AK177" i="6" s="1"/>
  <c r="F177" i="6"/>
  <c r="AI177" i="6" s="1"/>
  <c r="D191" i="6"/>
  <c r="AH191" i="6" s="1"/>
  <c r="J193" i="6"/>
  <c r="AK193" i="6" s="1"/>
  <c r="F193" i="6"/>
  <c r="AI193" i="6" s="1"/>
  <c r="D207" i="6"/>
  <c r="AH207" i="6" s="1"/>
  <c r="J213" i="6"/>
  <c r="AK213" i="6" s="1"/>
  <c r="F213" i="6"/>
  <c r="AI213" i="6" s="1"/>
  <c r="J226" i="6"/>
  <c r="AK226" i="6" s="1"/>
  <c r="F226" i="6"/>
  <c r="AI226" i="6" s="1"/>
  <c r="K228" i="6"/>
  <c r="H228" i="6"/>
  <c r="AJ228" i="6" s="1"/>
  <c r="J234" i="6"/>
  <c r="AK234" i="6" s="1"/>
  <c r="F234" i="6"/>
  <c r="AI234" i="6" s="1"/>
  <c r="K244" i="6"/>
  <c r="H244" i="6"/>
  <c r="AJ244" i="6" s="1"/>
  <c r="J246" i="6"/>
  <c r="AK246" i="6" s="1"/>
  <c r="F246" i="6"/>
  <c r="AI246" i="6" s="1"/>
  <c r="K252" i="6"/>
  <c r="H252" i="6"/>
  <c r="AJ252" i="6" s="1"/>
  <c r="J258" i="6"/>
  <c r="AK258" i="6" s="1"/>
  <c r="F258" i="6"/>
  <c r="AI258" i="6" s="1"/>
  <c r="K260" i="6"/>
  <c r="H260" i="6"/>
  <c r="AJ260" i="6" s="1"/>
  <c r="J266" i="6"/>
  <c r="AK266" i="6" s="1"/>
  <c r="F266" i="6"/>
  <c r="AI266" i="6" s="1"/>
  <c r="J228" i="6"/>
  <c r="AK228" i="6" s="1"/>
  <c r="F228" i="6"/>
  <c r="AI228" i="6" s="1"/>
  <c r="J244" i="6"/>
  <c r="AK244" i="6" s="1"/>
  <c r="F244" i="6"/>
  <c r="AI244" i="6" s="1"/>
  <c r="J252" i="6"/>
  <c r="AK252" i="6" s="1"/>
  <c r="F252" i="6"/>
  <c r="AI252" i="6" s="1"/>
  <c r="J260" i="6"/>
  <c r="AK260" i="6" s="1"/>
  <c r="F260" i="6"/>
  <c r="AI260" i="6" s="1"/>
  <c r="F307" i="6"/>
  <c r="AL307" i="6" s="1"/>
  <c r="E309" i="6"/>
  <c r="H309" i="6" s="1"/>
  <c r="N307" i="6"/>
  <c r="AP307" i="6" s="1"/>
  <c r="M309" i="6"/>
  <c r="C278" i="6"/>
  <c r="P278" i="6" s="1"/>
  <c r="G278" i="6"/>
  <c r="K278" i="6"/>
  <c r="O278" i="6"/>
  <c r="E292" i="6"/>
  <c r="P292" i="6" s="1"/>
  <c r="I292" i="6"/>
  <c r="M292" i="6"/>
  <c r="H307" i="6"/>
  <c r="AM307" i="6" s="1"/>
  <c r="P307" i="6"/>
  <c r="AQ307" i="6" s="1"/>
  <c r="J325" i="6"/>
  <c r="AN325" i="6" s="1"/>
  <c r="J343" i="6"/>
  <c r="AN343" i="6" s="1"/>
  <c r="J360" i="6"/>
  <c r="AN360" i="6" s="1"/>
  <c r="I378" i="6"/>
  <c r="AK378" i="6" s="1"/>
  <c r="G378" i="6"/>
  <c r="AJ378" i="6" s="1"/>
  <c r="E378" i="6"/>
  <c r="AI378" i="6" s="1"/>
  <c r="D276" i="6"/>
  <c r="AK276" i="6" s="1"/>
  <c r="H276" i="6"/>
  <c r="AM276" i="6" s="1"/>
  <c r="L276" i="6"/>
  <c r="AO276" i="6" s="1"/>
  <c r="P276" i="6"/>
  <c r="AQ276" i="6" s="1"/>
  <c r="J307" i="6"/>
  <c r="AN307" i="6" s="1"/>
  <c r="L308" i="6"/>
  <c r="AO308" i="6" s="1"/>
  <c r="I327" i="6"/>
  <c r="I345" i="6"/>
  <c r="I362" i="6"/>
  <c r="J401" i="6"/>
  <c r="H401" i="6"/>
  <c r="N401" i="6"/>
  <c r="F401" i="6"/>
  <c r="L401" i="6"/>
  <c r="D307" i="6"/>
  <c r="AK307" i="6" s="1"/>
  <c r="L307" i="6"/>
  <c r="AO307" i="6" s="1"/>
  <c r="N308" i="6"/>
  <c r="AP308" i="6" s="1"/>
  <c r="G309" i="6"/>
  <c r="J309" i="6" s="1"/>
  <c r="O309" i="6"/>
  <c r="L309" i="6" s="1"/>
  <c r="F325" i="6"/>
  <c r="AL325" i="6" s="1"/>
  <c r="N325" i="6"/>
  <c r="AP325" i="6" s="1"/>
  <c r="M327" i="6"/>
  <c r="F343" i="6"/>
  <c r="AL343" i="6" s="1"/>
  <c r="N343" i="6"/>
  <c r="AP343" i="6" s="1"/>
  <c r="M345" i="6"/>
  <c r="F360" i="6"/>
  <c r="AL360" i="6" s="1"/>
  <c r="N360" i="6"/>
  <c r="AP360" i="6" s="1"/>
  <c r="M362" i="6"/>
  <c r="I380" i="6"/>
  <c r="AK380" i="6" s="1"/>
  <c r="J400" i="6"/>
  <c r="J402" i="6"/>
  <c r="C327" i="6"/>
  <c r="H327" i="6" s="1"/>
  <c r="G327" i="6"/>
  <c r="F327" i="6" s="1"/>
  <c r="K327" i="6"/>
  <c r="O327" i="6"/>
  <c r="C345" i="6"/>
  <c r="H345" i="6" s="1"/>
  <c r="G345" i="6"/>
  <c r="K345" i="6"/>
  <c r="O345" i="6"/>
  <c r="C362" i="6"/>
  <c r="H362" i="6" s="1"/>
  <c r="G362" i="6"/>
  <c r="N362" i="6" s="1"/>
  <c r="K362" i="6"/>
  <c r="O362" i="6"/>
  <c r="D400" i="6"/>
  <c r="L400" i="6"/>
  <c r="D402" i="6"/>
  <c r="L402" i="6"/>
  <c r="D325" i="6"/>
  <c r="AK325" i="6" s="1"/>
  <c r="H325" i="6"/>
  <c r="AM325" i="6" s="1"/>
  <c r="L325" i="6"/>
  <c r="AO325" i="6" s="1"/>
  <c r="P325" i="6"/>
  <c r="AQ325" i="6" s="1"/>
  <c r="D343" i="6"/>
  <c r="AK343" i="6" s="1"/>
  <c r="H343" i="6"/>
  <c r="AM343" i="6" s="1"/>
  <c r="L343" i="6"/>
  <c r="AO343" i="6" s="1"/>
  <c r="P343" i="6"/>
  <c r="AQ343" i="6" s="1"/>
  <c r="D360" i="6"/>
  <c r="AK360" i="6" s="1"/>
  <c r="H360" i="6"/>
  <c r="AM360" i="6" s="1"/>
  <c r="L360" i="6"/>
  <c r="AO360" i="6" s="1"/>
  <c r="P360" i="6"/>
  <c r="AQ360" i="6" s="1"/>
  <c r="F400" i="6"/>
  <c r="F402" i="6"/>
  <c r="F362" i="6" l="1"/>
  <c r="N327" i="6"/>
  <c r="D362" i="6"/>
  <c r="F309" i="6"/>
  <c r="H292" i="6"/>
  <c r="D292" i="6"/>
  <c r="D278" i="6"/>
  <c r="P327" i="6"/>
  <c r="H278" i="6"/>
  <c r="F345" i="6"/>
  <c r="L327" i="6"/>
  <c r="J345" i="6"/>
  <c r="P309" i="6"/>
  <c r="N309" i="6"/>
  <c r="L278" i="6"/>
  <c r="N292" i="6"/>
  <c r="L292" i="6"/>
  <c r="L345" i="6"/>
  <c r="D327" i="6"/>
  <c r="D309" i="6"/>
  <c r="N278" i="6"/>
  <c r="J278" i="6"/>
  <c r="F278" i="6"/>
  <c r="P345" i="6"/>
  <c r="J292" i="6"/>
  <c r="P362" i="6"/>
  <c r="N345" i="6"/>
  <c r="L362" i="6"/>
  <c r="D345" i="6"/>
  <c r="J362" i="6"/>
  <c r="J327" i="6"/>
  <c r="F292" i="6"/>
  <c r="H892" i="5" l="1"/>
  <c r="L891" i="5"/>
  <c r="D891" i="5"/>
  <c r="H890" i="5"/>
  <c r="H888" i="5"/>
  <c r="L887" i="5"/>
  <c r="D887" i="5"/>
  <c r="H886" i="5"/>
  <c r="D885" i="5"/>
  <c r="H884" i="5"/>
  <c r="L883" i="5"/>
  <c r="D883" i="5"/>
  <c r="H882" i="5"/>
  <c r="H880" i="5"/>
  <c r="L879" i="5"/>
  <c r="D879" i="5"/>
  <c r="N878" i="5"/>
  <c r="N892" i="5" s="1"/>
  <c r="N877" i="5"/>
  <c r="J891" i="5" s="1"/>
  <c r="N876" i="5"/>
  <c r="N890" i="5" s="1"/>
  <c r="N875" i="5"/>
  <c r="D889" i="5" s="1"/>
  <c r="N874" i="5"/>
  <c r="N888" i="5" s="1"/>
  <c r="N873" i="5"/>
  <c r="J887" i="5" s="1"/>
  <c r="N872" i="5"/>
  <c r="N886" i="5" s="1"/>
  <c r="N871" i="5"/>
  <c r="L885" i="5" s="1"/>
  <c r="N870" i="5"/>
  <c r="N884" i="5" s="1"/>
  <c r="N869" i="5"/>
  <c r="J883" i="5" s="1"/>
  <c r="N868" i="5"/>
  <c r="N882" i="5" s="1"/>
  <c r="N867" i="5"/>
  <c r="D881" i="5" s="1"/>
  <c r="N866" i="5"/>
  <c r="N880" i="5" s="1"/>
  <c r="N865" i="5"/>
  <c r="J879" i="5" s="1"/>
  <c r="AJ861" i="5"/>
  <c r="AF861" i="5"/>
  <c r="G861" i="5" s="1"/>
  <c r="I861" i="5"/>
  <c r="AK861" i="5" s="1"/>
  <c r="C861" i="5"/>
  <c r="AH861" i="5" s="1"/>
  <c r="AF860" i="5"/>
  <c r="C860" i="5"/>
  <c r="AH860" i="5" s="1"/>
  <c r="AH859" i="5"/>
  <c r="AF859" i="5"/>
  <c r="I859" i="5" s="1"/>
  <c r="AK859" i="5" s="1"/>
  <c r="G859" i="5"/>
  <c r="AJ859" i="5" s="1"/>
  <c r="E859" i="5"/>
  <c r="AI859" i="5" s="1"/>
  <c r="C859" i="5"/>
  <c r="AI858" i="5"/>
  <c r="AH858" i="5"/>
  <c r="AF858" i="5"/>
  <c r="I858" i="5"/>
  <c r="AK858" i="5" s="1"/>
  <c r="G858" i="5"/>
  <c r="AJ858" i="5" s="1"/>
  <c r="E858" i="5"/>
  <c r="C858" i="5"/>
  <c r="AF857" i="5"/>
  <c r="G857" i="5" s="1"/>
  <c r="AJ857" i="5" s="1"/>
  <c r="I857" i="5"/>
  <c r="AK857" i="5" s="1"/>
  <c r="C857" i="5"/>
  <c r="AH857" i="5" s="1"/>
  <c r="AF856" i="5"/>
  <c r="AH855" i="5"/>
  <c r="AF855" i="5"/>
  <c r="I855" i="5" s="1"/>
  <c r="AK855" i="5" s="1"/>
  <c r="G855" i="5"/>
  <c r="AJ855" i="5" s="1"/>
  <c r="E855" i="5"/>
  <c r="AI855" i="5" s="1"/>
  <c r="C855" i="5"/>
  <c r="AI854" i="5"/>
  <c r="AF854" i="5"/>
  <c r="I854" i="5"/>
  <c r="AK854" i="5" s="1"/>
  <c r="G854" i="5"/>
  <c r="AJ854" i="5" s="1"/>
  <c r="E854" i="5"/>
  <c r="C854" i="5"/>
  <c r="AH854" i="5" s="1"/>
  <c r="AJ853" i="5"/>
  <c r="AF853" i="5"/>
  <c r="G853" i="5" s="1"/>
  <c r="I853" i="5"/>
  <c r="AK853" i="5" s="1"/>
  <c r="C853" i="5"/>
  <c r="AH853" i="5" s="1"/>
  <c r="AF852" i="5"/>
  <c r="C852" i="5" s="1"/>
  <c r="AH852" i="5" s="1"/>
  <c r="AH851" i="5"/>
  <c r="AF851" i="5"/>
  <c r="I851" i="5" s="1"/>
  <c r="AK851" i="5" s="1"/>
  <c r="G851" i="5"/>
  <c r="AJ851" i="5" s="1"/>
  <c r="E851" i="5"/>
  <c r="AI851" i="5" s="1"/>
  <c r="C851" i="5"/>
  <c r="AI850" i="5"/>
  <c r="AF850" i="5"/>
  <c r="I850" i="5"/>
  <c r="AK850" i="5" s="1"/>
  <c r="G850" i="5"/>
  <c r="AJ850" i="5" s="1"/>
  <c r="E850" i="5"/>
  <c r="C850" i="5"/>
  <c r="AH850" i="5" s="1"/>
  <c r="AF849" i="5"/>
  <c r="G849" i="5" s="1"/>
  <c r="AJ849" i="5" s="1"/>
  <c r="I849" i="5"/>
  <c r="AK849" i="5" s="1"/>
  <c r="C849" i="5"/>
  <c r="AH849" i="5" s="1"/>
  <c r="AF848" i="5"/>
  <c r="AI831" i="5"/>
  <c r="O831" i="5"/>
  <c r="P831" i="5" s="1"/>
  <c r="AQ831" i="5" s="1"/>
  <c r="M831" i="5"/>
  <c r="N831" i="5" s="1"/>
  <c r="AP831" i="5" s="1"/>
  <c r="K831" i="5"/>
  <c r="L831" i="5" s="1"/>
  <c r="AO831" i="5" s="1"/>
  <c r="I831" i="5"/>
  <c r="J831" i="5" s="1"/>
  <c r="AN831" i="5" s="1"/>
  <c r="G831" i="5"/>
  <c r="H831" i="5" s="1"/>
  <c r="AM831" i="5" s="1"/>
  <c r="E831" i="5"/>
  <c r="F831" i="5" s="1"/>
  <c r="AL831" i="5" s="1"/>
  <c r="C831" i="5"/>
  <c r="D831" i="5" s="1"/>
  <c r="AK831" i="5" s="1"/>
  <c r="AL830" i="5"/>
  <c r="AI830" i="5"/>
  <c r="O830" i="5"/>
  <c r="P830" i="5" s="1"/>
  <c r="AQ830" i="5" s="1"/>
  <c r="M830" i="5"/>
  <c r="N830" i="5" s="1"/>
  <c r="AP830" i="5" s="1"/>
  <c r="K830" i="5"/>
  <c r="L830" i="5" s="1"/>
  <c r="AO830" i="5" s="1"/>
  <c r="I830" i="5"/>
  <c r="J830" i="5" s="1"/>
  <c r="AN830" i="5" s="1"/>
  <c r="G830" i="5"/>
  <c r="H830" i="5" s="1"/>
  <c r="AM830" i="5" s="1"/>
  <c r="E830" i="5"/>
  <c r="F830" i="5" s="1"/>
  <c r="C830" i="5"/>
  <c r="D830" i="5" s="1"/>
  <c r="AK830" i="5" s="1"/>
  <c r="AN829" i="5"/>
  <c r="AI829" i="5"/>
  <c r="O829" i="5"/>
  <c r="M829" i="5"/>
  <c r="N829" i="5" s="1"/>
  <c r="AP829" i="5" s="1"/>
  <c r="K829" i="5"/>
  <c r="L829" i="5" s="1"/>
  <c r="AO829" i="5" s="1"/>
  <c r="I829" i="5"/>
  <c r="J829" i="5" s="1"/>
  <c r="G829" i="5"/>
  <c r="E829" i="5"/>
  <c r="F829" i="5" s="1"/>
  <c r="AL829" i="5" s="1"/>
  <c r="C829" i="5"/>
  <c r="D829" i="5" s="1"/>
  <c r="AK829" i="5" s="1"/>
  <c r="AI828" i="5"/>
  <c r="O828" i="5"/>
  <c r="P828" i="5" s="1"/>
  <c r="AQ828" i="5" s="1"/>
  <c r="M828" i="5"/>
  <c r="N828" i="5" s="1"/>
  <c r="AP828" i="5" s="1"/>
  <c r="K828" i="5"/>
  <c r="L828" i="5" s="1"/>
  <c r="AO828" i="5" s="1"/>
  <c r="I828" i="5"/>
  <c r="J828" i="5" s="1"/>
  <c r="AN828" i="5" s="1"/>
  <c r="G828" i="5"/>
  <c r="H828" i="5" s="1"/>
  <c r="AM828" i="5" s="1"/>
  <c r="E828" i="5"/>
  <c r="F828" i="5" s="1"/>
  <c r="AL828" i="5" s="1"/>
  <c r="C828" i="5"/>
  <c r="D828" i="5" s="1"/>
  <c r="AK828" i="5" s="1"/>
  <c r="AN827" i="5"/>
  <c r="AI827" i="5"/>
  <c r="O827" i="5"/>
  <c r="M827" i="5"/>
  <c r="K827" i="5"/>
  <c r="L827" i="5" s="1"/>
  <c r="AO827" i="5" s="1"/>
  <c r="I827" i="5"/>
  <c r="J827" i="5" s="1"/>
  <c r="G827" i="5"/>
  <c r="E827" i="5"/>
  <c r="C827" i="5"/>
  <c r="D827" i="5" s="1"/>
  <c r="AK827" i="5" s="1"/>
  <c r="AI826" i="5"/>
  <c r="O826" i="5"/>
  <c r="P826" i="5" s="1"/>
  <c r="AQ826" i="5" s="1"/>
  <c r="M826" i="5"/>
  <c r="N826" i="5" s="1"/>
  <c r="AP826" i="5" s="1"/>
  <c r="K826" i="5"/>
  <c r="L826" i="5" s="1"/>
  <c r="AO826" i="5" s="1"/>
  <c r="I826" i="5"/>
  <c r="J826" i="5" s="1"/>
  <c r="AN826" i="5" s="1"/>
  <c r="G826" i="5"/>
  <c r="H826" i="5" s="1"/>
  <c r="AM826" i="5" s="1"/>
  <c r="E826" i="5"/>
  <c r="F826" i="5" s="1"/>
  <c r="AL826" i="5" s="1"/>
  <c r="C826" i="5"/>
  <c r="D826" i="5" s="1"/>
  <c r="AK826" i="5" s="1"/>
  <c r="AI825" i="5"/>
  <c r="O825" i="5"/>
  <c r="M825" i="5"/>
  <c r="K825" i="5"/>
  <c r="I825" i="5"/>
  <c r="J825" i="5" s="1"/>
  <c r="AN825" i="5" s="1"/>
  <c r="G825" i="5"/>
  <c r="E825" i="5"/>
  <c r="C825" i="5"/>
  <c r="AP824" i="5"/>
  <c r="AM824" i="5"/>
  <c r="AI824" i="5"/>
  <c r="P824" i="5"/>
  <c r="AQ824" i="5" s="1"/>
  <c r="O824" i="5"/>
  <c r="M824" i="5"/>
  <c r="N824" i="5" s="1"/>
  <c r="K824" i="5"/>
  <c r="L824" i="5" s="1"/>
  <c r="AO824" i="5" s="1"/>
  <c r="I824" i="5"/>
  <c r="J824" i="5" s="1"/>
  <c r="AN824" i="5" s="1"/>
  <c r="H824" i="5"/>
  <c r="G824" i="5"/>
  <c r="F824" i="5"/>
  <c r="AL824" i="5" s="1"/>
  <c r="E824" i="5"/>
  <c r="D824" i="5"/>
  <c r="AK824" i="5" s="1"/>
  <c r="C824" i="5"/>
  <c r="AP823" i="5"/>
  <c r="AL823" i="5"/>
  <c r="AI823" i="5"/>
  <c r="P823" i="5"/>
  <c r="AQ823" i="5" s="1"/>
  <c r="O823" i="5"/>
  <c r="N823" i="5"/>
  <c r="M823" i="5"/>
  <c r="L823" i="5"/>
  <c r="AO823" i="5" s="1"/>
  <c r="K823" i="5"/>
  <c r="J823" i="5"/>
  <c r="AN823" i="5" s="1"/>
  <c r="I823" i="5"/>
  <c r="H823" i="5"/>
  <c r="AM823" i="5" s="1"/>
  <c r="G823" i="5"/>
  <c r="F823" i="5"/>
  <c r="E823" i="5"/>
  <c r="D823" i="5"/>
  <c r="AK823" i="5" s="1"/>
  <c r="C823" i="5"/>
  <c r="AI822" i="5"/>
  <c r="P822" i="5" s="1"/>
  <c r="AQ822" i="5" s="1"/>
  <c r="O822" i="5"/>
  <c r="N822" i="5"/>
  <c r="AP822" i="5" s="1"/>
  <c r="M822" i="5"/>
  <c r="K822" i="5"/>
  <c r="J822" i="5"/>
  <c r="AN822" i="5" s="1"/>
  <c r="I822" i="5"/>
  <c r="G822" i="5"/>
  <c r="F822" i="5"/>
  <c r="AL822" i="5" s="1"/>
  <c r="E822" i="5"/>
  <c r="C822" i="5"/>
  <c r="AM821" i="5"/>
  <c r="AI821" i="5"/>
  <c r="P821" i="5"/>
  <c r="AQ821" i="5" s="1"/>
  <c r="O821" i="5"/>
  <c r="N821" i="5"/>
  <c r="AP821" i="5" s="1"/>
  <c r="M821" i="5"/>
  <c r="L821" i="5"/>
  <c r="AO821" i="5" s="1"/>
  <c r="K821" i="5"/>
  <c r="J821" i="5"/>
  <c r="AN821" i="5" s="1"/>
  <c r="I821" i="5"/>
  <c r="H821" i="5"/>
  <c r="G821" i="5"/>
  <c r="F821" i="5"/>
  <c r="AL821" i="5" s="1"/>
  <c r="E821" i="5"/>
  <c r="D821" i="5"/>
  <c r="AK821" i="5" s="1"/>
  <c r="C821" i="5"/>
  <c r="AQ820" i="5"/>
  <c r="AM820" i="5"/>
  <c r="AI820" i="5"/>
  <c r="P820" i="5"/>
  <c r="O820" i="5"/>
  <c r="N820" i="5"/>
  <c r="AP820" i="5" s="1"/>
  <c r="M820" i="5"/>
  <c r="L820" i="5"/>
  <c r="AO820" i="5" s="1"/>
  <c r="K820" i="5"/>
  <c r="J820" i="5"/>
  <c r="AN820" i="5" s="1"/>
  <c r="I820" i="5"/>
  <c r="H820" i="5"/>
  <c r="G820" i="5"/>
  <c r="F820" i="5"/>
  <c r="AL820" i="5" s="1"/>
  <c r="E820" i="5"/>
  <c r="D820" i="5"/>
  <c r="AK820" i="5" s="1"/>
  <c r="C820" i="5"/>
  <c r="AI819" i="5"/>
  <c r="P819" i="5"/>
  <c r="AQ819" i="5" s="1"/>
  <c r="O819" i="5"/>
  <c r="N819" i="5"/>
  <c r="AP819" i="5" s="1"/>
  <c r="M819" i="5"/>
  <c r="L819" i="5"/>
  <c r="AO819" i="5" s="1"/>
  <c r="K819" i="5"/>
  <c r="J819" i="5"/>
  <c r="AN819" i="5" s="1"/>
  <c r="I819" i="5"/>
  <c r="H819" i="5"/>
  <c r="AM819" i="5" s="1"/>
  <c r="G819" i="5"/>
  <c r="F819" i="5"/>
  <c r="AL819" i="5" s="1"/>
  <c r="E819" i="5"/>
  <c r="D819" i="5"/>
  <c r="AK819" i="5" s="1"/>
  <c r="C819" i="5"/>
  <c r="AQ818" i="5"/>
  <c r="AM818" i="5"/>
  <c r="AI818" i="5"/>
  <c r="P818" i="5"/>
  <c r="O818" i="5"/>
  <c r="N818" i="5"/>
  <c r="AP818" i="5" s="1"/>
  <c r="M818" i="5"/>
  <c r="L818" i="5"/>
  <c r="AO818" i="5" s="1"/>
  <c r="K818" i="5"/>
  <c r="J818" i="5"/>
  <c r="AN818" i="5" s="1"/>
  <c r="I818" i="5"/>
  <c r="H818" i="5"/>
  <c r="G818" i="5"/>
  <c r="F818" i="5"/>
  <c r="AL818" i="5" s="1"/>
  <c r="E818" i="5"/>
  <c r="D818" i="5"/>
  <c r="AK818" i="5" s="1"/>
  <c r="C818" i="5"/>
  <c r="AK802" i="5"/>
  <c r="AI802" i="5"/>
  <c r="P802" i="5"/>
  <c r="AQ802" i="5" s="1"/>
  <c r="O802" i="5"/>
  <c r="N802" i="5"/>
  <c r="AP802" i="5" s="1"/>
  <c r="M802" i="5"/>
  <c r="L802" i="5"/>
  <c r="AO802" i="5" s="1"/>
  <c r="K802" i="5"/>
  <c r="J802" i="5"/>
  <c r="AN802" i="5" s="1"/>
  <c r="I802" i="5"/>
  <c r="H802" i="5"/>
  <c r="AM802" i="5" s="1"/>
  <c r="G802" i="5"/>
  <c r="F802" i="5"/>
  <c r="AL802" i="5" s="1"/>
  <c r="E802" i="5"/>
  <c r="D802" i="5"/>
  <c r="C802" i="5"/>
  <c r="AQ801" i="5"/>
  <c r="AM801" i="5"/>
  <c r="AK801" i="5"/>
  <c r="AI801" i="5"/>
  <c r="P801" i="5"/>
  <c r="O801" i="5"/>
  <c r="N801" i="5"/>
  <c r="AP801" i="5" s="1"/>
  <c r="M801" i="5"/>
  <c r="L801" i="5"/>
  <c r="AO801" i="5" s="1"/>
  <c r="K801" i="5"/>
  <c r="J801" i="5"/>
  <c r="AN801" i="5" s="1"/>
  <c r="I801" i="5"/>
  <c r="H801" i="5"/>
  <c r="G801" i="5"/>
  <c r="F801" i="5"/>
  <c r="AL801" i="5" s="1"/>
  <c r="E801" i="5"/>
  <c r="D801" i="5"/>
  <c r="C801" i="5"/>
  <c r="AI800" i="5"/>
  <c r="P800" i="5"/>
  <c r="AQ800" i="5" s="1"/>
  <c r="O800" i="5"/>
  <c r="N800" i="5"/>
  <c r="AP800" i="5" s="1"/>
  <c r="M800" i="5"/>
  <c r="L800" i="5"/>
  <c r="AO800" i="5" s="1"/>
  <c r="K800" i="5"/>
  <c r="J800" i="5"/>
  <c r="AN800" i="5" s="1"/>
  <c r="I800" i="5"/>
  <c r="H800" i="5"/>
  <c r="AM800" i="5" s="1"/>
  <c r="G800" i="5"/>
  <c r="F800" i="5"/>
  <c r="AL800" i="5" s="1"/>
  <c r="E800" i="5"/>
  <c r="D800" i="5"/>
  <c r="AK800" i="5" s="1"/>
  <c r="C800" i="5"/>
  <c r="AM799" i="5"/>
  <c r="AI799" i="5"/>
  <c r="P799" i="5"/>
  <c r="AQ799" i="5" s="1"/>
  <c r="O799" i="5"/>
  <c r="N799" i="5"/>
  <c r="AP799" i="5" s="1"/>
  <c r="M799" i="5"/>
  <c r="L799" i="5"/>
  <c r="AO799" i="5" s="1"/>
  <c r="K799" i="5"/>
  <c r="J799" i="5"/>
  <c r="AN799" i="5" s="1"/>
  <c r="I799" i="5"/>
  <c r="H799" i="5"/>
  <c r="G799" i="5"/>
  <c r="F799" i="5"/>
  <c r="AL799" i="5" s="1"/>
  <c r="E799" i="5"/>
  <c r="D799" i="5"/>
  <c r="AK799" i="5" s="1"/>
  <c r="C799" i="5"/>
  <c r="AM798" i="5"/>
  <c r="AK798" i="5"/>
  <c r="AI798" i="5"/>
  <c r="P798" i="5"/>
  <c r="AQ798" i="5" s="1"/>
  <c r="O798" i="5"/>
  <c r="N798" i="5"/>
  <c r="AP798" i="5" s="1"/>
  <c r="M798" i="5"/>
  <c r="L798" i="5"/>
  <c r="AO798" i="5" s="1"/>
  <c r="K798" i="5"/>
  <c r="J798" i="5"/>
  <c r="AN798" i="5" s="1"/>
  <c r="I798" i="5"/>
  <c r="H798" i="5"/>
  <c r="G798" i="5"/>
  <c r="F798" i="5"/>
  <c r="AL798" i="5" s="1"/>
  <c r="E798" i="5"/>
  <c r="D798" i="5"/>
  <c r="C798" i="5"/>
  <c r="AQ797" i="5"/>
  <c r="AM797" i="5"/>
  <c r="AK797" i="5"/>
  <c r="AI797" i="5"/>
  <c r="P797" i="5"/>
  <c r="O797" i="5"/>
  <c r="N797" i="5"/>
  <c r="AP797" i="5" s="1"/>
  <c r="M797" i="5"/>
  <c r="L797" i="5"/>
  <c r="AO797" i="5" s="1"/>
  <c r="K797" i="5"/>
  <c r="J797" i="5"/>
  <c r="AN797" i="5" s="1"/>
  <c r="I797" i="5"/>
  <c r="H797" i="5"/>
  <c r="G797" i="5"/>
  <c r="F797" i="5"/>
  <c r="AL797" i="5" s="1"/>
  <c r="E797" i="5"/>
  <c r="D797" i="5"/>
  <c r="C797" i="5"/>
  <c r="AI796" i="5"/>
  <c r="P796" i="5"/>
  <c r="AQ796" i="5" s="1"/>
  <c r="O796" i="5"/>
  <c r="N796" i="5"/>
  <c r="AP796" i="5" s="1"/>
  <c r="M796" i="5"/>
  <c r="L796" i="5"/>
  <c r="AO796" i="5" s="1"/>
  <c r="K796" i="5"/>
  <c r="J796" i="5"/>
  <c r="AN796" i="5" s="1"/>
  <c r="I796" i="5"/>
  <c r="H796" i="5"/>
  <c r="AM796" i="5" s="1"/>
  <c r="G796" i="5"/>
  <c r="F796" i="5"/>
  <c r="AL796" i="5" s="1"/>
  <c r="E796" i="5"/>
  <c r="D796" i="5"/>
  <c r="AK796" i="5" s="1"/>
  <c r="C796" i="5"/>
  <c r="AM795" i="5"/>
  <c r="AI795" i="5"/>
  <c r="P795" i="5"/>
  <c r="AQ795" i="5" s="1"/>
  <c r="O795" i="5"/>
  <c r="N795" i="5"/>
  <c r="AP795" i="5" s="1"/>
  <c r="M795" i="5"/>
  <c r="L795" i="5"/>
  <c r="AO795" i="5" s="1"/>
  <c r="K795" i="5"/>
  <c r="J795" i="5"/>
  <c r="AN795" i="5" s="1"/>
  <c r="I795" i="5"/>
  <c r="H795" i="5"/>
  <c r="G795" i="5"/>
  <c r="F795" i="5"/>
  <c r="AL795" i="5" s="1"/>
  <c r="E795" i="5"/>
  <c r="D795" i="5"/>
  <c r="AK795" i="5" s="1"/>
  <c r="C795" i="5"/>
  <c r="AM794" i="5"/>
  <c r="AK794" i="5"/>
  <c r="AI794" i="5"/>
  <c r="P794" i="5"/>
  <c r="AQ794" i="5" s="1"/>
  <c r="O794" i="5"/>
  <c r="N794" i="5"/>
  <c r="AP794" i="5" s="1"/>
  <c r="M794" i="5"/>
  <c r="L794" i="5"/>
  <c r="AO794" i="5" s="1"/>
  <c r="K794" i="5"/>
  <c r="J794" i="5"/>
  <c r="AN794" i="5" s="1"/>
  <c r="I794" i="5"/>
  <c r="H794" i="5"/>
  <c r="G794" i="5"/>
  <c r="F794" i="5"/>
  <c r="AL794" i="5" s="1"/>
  <c r="E794" i="5"/>
  <c r="D794" i="5"/>
  <c r="C794" i="5"/>
  <c r="AQ793" i="5"/>
  <c r="AM793" i="5"/>
  <c r="AK793" i="5"/>
  <c r="AI793" i="5"/>
  <c r="P793" i="5"/>
  <c r="O793" i="5"/>
  <c r="N793" i="5"/>
  <c r="AP793" i="5" s="1"/>
  <c r="M793" i="5"/>
  <c r="L793" i="5"/>
  <c r="AO793" i="5" s="1"/>
  <c r="K793" i="5"/>
  <c r="J793" i="5"/>
  <c r="AN793" i="5" s="1"/>
  <c r="I793" i="5"/>
  <c r="H793" i="5"/>
  <c r="G793" i="5"/>
  <c r="F793" i="5"/>
  <c r="AL793" i="5" s="1"/>
  <c r="E793" i="5"/>
  <c r="D793" i="5"/>
  <c r="C793" i="5"/>
  <c r="AI792" i="5"/>
  <c r="P792" i="5"/>
  <c r="AQ792" i="5" s="1"/>
  <c r="O792" i="5"/>
  <c r="N792" i="5"/>
  <c r="AP792" i="5" s="1"/>
  <c r="M792" i="5"/>
  <c r="L792" i="5"/>
  <c r="AO792" i="5" s="1"/>
  <c r="K792" i="5"/>
  <c r="J792" i="5"/>
  <c r="AN792" i="5" s="1"/>
  <c r="I792" i="5"/>
  <c r="H792" i="5"/>
  <c r="AM792" i="5" s="1"/>
  <c r="G792" i="5"/>
  <c r="F792" i="5"/>
  <c r="AL792" i="5" s="1"/>
  <c r="E792" i="5"/>
  <c r="D792" i="5"/>
  <c r="AK792" i="5" s="1"/>
  <c r="C792" i="5"/>
  <c r="AM791" i="5"/>
  <c r="AI791" i="5"/>
  <c r="P791" i="5"/>
  <c r="AQ791" i="5" s="1"/>
  <c r="O791" i="5"/>
  <c r="N791" i="5"/>
  <c r="AP791" i="5" s="1"/>
  <c r="M791" i="5"/>
  <c r="L791" i="5"/>
  <c r="AO791" i="5" s="1"/>
  <c r="K791" i="5"/>
  <c r="J791" i="5"/>
  <c r="AN791" i="5" s="1"/>
  <c r="I791" i="5"/>
  <c r="H791" i="5"/>
  <c r="G791" i="5"/>
  <c r="F791" i="5"/>
  <c r="AL791" i="5" s="1"/>
  <c r="E791" i="5"/>
  <c r="D791" i="5"/>
  <c r="AK791" i="5" s="1"/>
  <c r="C791" i="5"/>
  <c r="AM790" i="5"/>
  <c r="AK790" i="5"/>
  <c r="AI790" i="5"/>
  <c r="P790" i="5"/>
  <c r="AQ790" i="5" s="1"/>
  <c r="O790" i="5"/>
  <c r="N790" i="5"/>
  <c r="AP790" i="5" s="1"/>
  <c r="M790" i="5"/>
  <c r="L790" i="5"/>
  <c r="AO790" i="5" s="1"/>
  <c r="K790" i="5"/>
  <c r="J790" i="5"/>
  <c r="AN790" i="5" s="1"/>
  <c r="I790" i="5"/>
  <c r="H790" i="5"/>
  <c r="G790" i="5"/>
  <c r="F790" i="5"/>
  <c r="AL790" i="5" s="1"/>
  <c r="E790" i="5"/>
  <c r="D790" i="5"/>
  <c r="C790" i="5"/>
  <c r="AQ789" i="5"/>
  <c r="AM789" i="5"/>
  <c r="AK789" i="5"/>
  <c r="AI789" i="5"/>
  <c r="P789" i="5"/>
  <c r="O789" i="5"/>
  <c r="N789" i="5"/>
  <c r="AP789" i="5" s="1"/>
  <c r="M789" i="5"/>
  <c r="L789" i="5"/>
  <c r="AO789" i="5" s="1"/>
  <c r="K789" i="5"/>
  <c r="J789" i="5"/>
  <c r="AN789" i="5" s="1"/>
  <c r="I789" i="5"/>
  <c r="H789" i="5"/>
  <c r="G789" i="5"/>
  <c r="F789" i="5"/>
  <c r="AL789" i="5" s="1"/>
  <c r="E789" i="5"/>
  <c r="D789" i="5"/>
  <c r="C789" i="5"/>
  <c r="AI773" i="5"/>
  <c r="P773" i="5"/>
  <c r="AQ773" i="5" s="1"/>
  <c r="O773" i="5"/>
  <c r="N773" i="5"/>
  <c r="AP773" i="5" s="1"/>
  <c r="M773" i="5"/>
  <c r="L773" i="5"/>
  <c r="AO773" i="5" s="1"/>
  <c r="K773" i="5"/>
  <c r="J773" i="5"/>
  <c r="AN773" i="5" s="1"/>
  <c r="I773" i="5"/>
  <c r="H773" i="5"/>
  <c r="AM773" i="5" s="1"/>
  <c r="G773" i="5"/>
  <c r="F773" i="5"/>
  <c r="AL773" i="5" s="1"/>
  <c r="E773" i="5"/>
  <c r="D773" i="5"/>
  <c r="AK773" i="5" s="1"/>
  <c r="C773" i="5"/>
  <c r="AI772" i="5"/>
  <c r="P772" i="5"/>
  <c r="AQ772" i="5" s="1"/>
  <c r="O772" i="5"/>
  <c r="N772" i="5"/>
  <c r="AP772" i="5" s="1"/>
  <c r="M772" i="5"/>
  <c r="L772" i="5"/>
  <c r="AO772" i="5" s="1"/>
  <c r="K772" i="5"/>
  <c r="J772" i="5"/>
  <c r="AN772" i="5" s="1"/>
  <c r="I772" i="5"/>
  <c r="H772" i="5"/>
  <c r="AM772" i="5" s="1"/>
  <c r="G772" i="5"/>
  <c r="F772" i="5"/>
  <c r="AL772" i="5" s="1"/>
  <c r="E772" i="5"/>
  <c r="D772" i="5"/>
  <c r="AK772" i="5" s="1"/>
  <c r="C772" i="5"/>
  <c r="AM771" i="5"/>
  <c r="AK771" i="5"/>
  <c r="AI771" i="5"/>
  <c r="P771" i="5"/>
  <c r="AQ771" i="5" s="1"/>
  <c r="O771" i="5"/>
  <c r="N771" i="5"/>
  <c r="AP771" i="5" s="1"/>
  <c r="M771" i="5"/>
  <c r="L771" i="5"/>
  <c r="AO771" i="5" s="1"/>
  <c r="K771" i="5"/>
  <c r="J771" i="5"/>
  <c r="AN771" i="5" s="1"/>
  <c r="I771" i="5"/>
  <c r="H771" i="5"/>
  <c r="G771" i="5"/>
  <c r="F771" i="5"/>
  <c r="AL771" i="5" s="1"/>
  <c r="E771" i="5"/>
  <c r="D771" i="5"/>
  <c r="C771" i="5"/>
  <c r="AQ770" i="5"/>
  <c r="AM770" i="5"/>
  <c r="AK770" i="5"/>
  <c r="AI770" i="5"/>
  <c r="P770" i="5"/>
  <c r="O770" i="5"/>
  <c r="N770" i="5"/>
  <c r="AP770" i="5" s="1"/>
  <c r="M770" i="5"/>
  <c r="L770" i="5"/>
  <c r="AO770" i="5" s="1"/>
  <c r="K770" i="5"/>
  <c r="J770" i="5"/>
  <c r="AN770" i="5" s="1"/>
  <c r="I770" i="5"/>
  <c r="H770" i="5"/>
  <c r="G770" i="5"/>
  <c r="F770" i="5"/>
  <c r="AL770" i="5" s="1"/>
  <c r="E770" i="5"/>
  <c r="D770" i="5"/>
  <c r="C770" i="5"/>
  <c r="AI769" i="5"/>
  <c r="P769" i="5"/>
  <c r="AQ769" i="5" s="1"/>
  <c r="O769" i="5"/>
  <c r="N769" i="5"/>
  <c r="AP769" i="5" s="1"/>
  <c r="M769" i="5"/>
  <c r="L769" i="5"/>
  <c r="AO769" i="5" s="1"/>
  <c r="K769" i="5"/>
  <c r="J769" i="5"/>
  <c r="AN769" i="5" s="1"/>
  <c r="I769" i="5"/>
  <c r="H769" i="5"/>
  <c r="AM769" i="5" s="1"/>
  <c r="G769" i="5"/>
  <c r="F769" i="5"/>
  <c r="AL769" i="5" s="1"/>
  <c r="E769" i="5"/>
  <c r="D769" i="5"/>
  <c r="AK769" i="5" s="1"/>
  <c r="C769" i="5"/>
  <c r="AM768" i="5"/>
  <c r="AI768" i="5"/>
  <c r="P768" i="5"/>
  <c r="AQ768" i="5" s="1"/>
  <c r="O768" i="5"/>
  <c r="N768" i="5"/>
  <c r="AP768" i="5" s="1"/>
  <c r="M768" i="5"/>
  <c r="L768" i="5"/>
  <c r="AO768" i="5" s="1"/>
  <c r="K768" i="5"/>
  <c r="J768" i="5"/>
  <c r="AN768" i="5" s="1"/>
  <c r="I768" i="5"/>
  <c r="H768" i="5"/>
  <c r="G768" i="5"/>
  <c r="F768" i="5"/>
  <c r="AL768" i="5" s="1"/>
  <c r="E768" i="5"/>
  <c r="D768" i="5"/>
  <c r="AK768" i="5" s="1"/>
  <c r="C768" i="5"/>
  <c r="AQ767" i="5"/>
  <c r="AM767" i="5"/>
  <c r="AK767" i="5"/>
  <c r="AI767" i="5"/>
  <c r="P767" i="5"/>
  <c r="O767" i="5"/>
  <c r="N767" i="5"/>
  <c r="AP767" i="5" s="1"/>
  <c r="M767" i="5"/>
  <c r="L767" i="5"/>
  <c r="AO767" i="5" s="1"/>
  <c r="K767" i="5"/>
  <c r="J767" i="5"/>
  <c r="AN767" i="5" s="1"/>
  <c r="I767" i="5"/>
  <c r="H767" i="5"/>
  <c r="G767" i="5"/>
  <c r="F767" i="5"/>
  <c r="AL767" i="5" s="1"/>
  <c r="E767" i="5"/>
  <c r="D767" i="5"/>
  <c r="C767" i="5"/>
  <c r="AQ766" i="5"/>
  <c r="AK766" i="5"/>
  <c r="AI766" i="5"/>
  <c r="P766" i="5"/>
  <c r="O766" i="5"/>
  <c r="N766" i="5"/>
  <c r="AP766" i="5" s="1"/>
  <c r="M766" i="5"/>
  <c r="L766" i="5"/>
  <c r="AO766" i="5" s="1"/>
  <c r="K766" i="5"/>
  <c r="J766" i="5"/>
  <c r="AN766" i="5" s="1"/>
  <c r="I766" i="5"/>
  <c r="H766" i="5"/>
  <c r="AM766" i="5" s="1"/>
  <c r="G766" i="5"/>
  <c r="F766" i="5"/>
  <c r="AL766" i="5" s="1"/>
  <c r="E766" i="5"/>
  <c r="D766" i="5"/>
  <c r="C766" i="5"/>
  <c r="AI765" i="5"/>
  <c r="P765" i="5"/>
  <c r="AQ765" i="5" s="1"/>
  <c r="O765" i="5"/>
  <c r="N765" i="5"/>
  <c r="AP765" i="5" s="1"/>
  <c r="M765" i="5"/>
  <c r="L765" i="5"/>
  <c r="AO765" i="5" s="1"/>
  <c r="K765" i="5"/>
  <c r="J765" i="5"/>
  <c r="AN765" i="5" s="1"/>
  <c r="I765" i="5"/>
  <c r="H765" i="5"/>
  <c r="AM765" i="5" s="1"/>
  <c r="G765" i="5"/>
  <c r="F765" i="5"/>
  <c r="AL765" i="5" s="1"/>
  <c r="E765" i="5"/>
  <c r="D765" i="5"/>
  <c r="AK765" i="5" s="1"/>
  <c r="C765" i="5"/>
  <c r="AM764" i="5"/>
  <c r="AI764" i="5"/>
  <c r="P764" i="5"/>
  <c r="AQ764" i="5" s="1"/>
  <c r="O764" i="5"/>
  <c r="N764" i="5"/>
  <c r="AP764" i="5" s="1"/>
  <c r="M764" i="5"/>
  <c r="L764" i="5"/>
  <c r="AO764" i="5" s="1"/>
  <c r="K764" i="5"/>
  <c r="J764" i="5"/>
  <c r="AN764" i="5" s="1"/>
  <c r="I764" i="5"/>
  <c r="H764" i="5"/>
  <c r="G764" i="5"/>
  <c r="F764" i="5"/>
  <c r="AL764" i="5" s="1"/>
  <c r="E764" i="5"/>
  <c r="D764" i="5"/>
  <c r="AK764" i="5" s="1"/>
  <c r="C764" i="5"/>
  <c r="AQ763" i="5"/>
  <c r="AM763" i="5"/>
  <c r="AK763" i="5"/>
  <c r="AI763" i="5"/>
  <c r="P763" i="5"/>
  <c r="O763" i="5"/>
  <c r="N763" i="5"/>
  <c r="AP763" i="5" s="1"/>
  <c r="M763" i="5"/>
  <c r="L763" i="5"/>
  <c r="AO763" i="5" s="1"/>
  <c r="K763" i="5"/>
  <c r="J763" i="5"/>
  <c r="AN763" i="5" s="1"/>
  <c r="I763" i="5"/>
  <c r="H763" i="5"/>
  <c r="G763" i="5"/>
  <c r="F763" i="5"/>
  <c r="AL763" i="5" s="1"/>
  <c r="E763" i="5"/>
  <c r="D763" i="5"/>
  <c r="C763" i="5"/>
  <c r="AQ762" i="5"/>
  <c r="AK762" i="5"/>
  <c r="AI762" i="5"/>
  <c r="P762" i="5"/>
  <c r="O762" i="5"/>
  <c r="N762" i="5"/>
  <c r="AP762" i="5" s="1"/>
  <c r="M762" i="5"/>
  <c r="L762" i="5"/>
  <c r="AO762" i="5" s="1"/>
  <c r="K762" i="5"/>
  <c r="J762" i="5"/>
  <c r="AN762" i="5" s="1"/>
  <c r="I762" i="5"/>
  <c r="H762" i="5"/>
  <c r="AM762" i="5" s="1"/>
  <c r="G762" i="5"/>
  <c r="F762" i="5"/>
  <c r="AL762" i="5" s="1"/>
  <c r="E762" i="5"/>
  <c r="D762" i="5"/>
  <c r="C762" i="5"/>
  <c r="AI761" i="5"/>
  <c r="P761" i="5"/>
  <c r="AQ761" i="5" s="1"/>
  <c r="O761" i="5"/>
  <c r="N761" i="5"/>
  <c r="AP761" i="5" s="1"/>
  <c r="M761" i="5"/>
  <c r="L761" i="5"/>
  <c r="AO761" i="5" s="1"/>
  <c r="K761" i="5"/>
  <c r="J761" i="5"/>
  <c r="AN761" i="5" s="1"/>
  <c r="I761" i="5"/>
  <c r="H761" i="5"/>
  <c r="AM761" i="5" s="1"/>
  <c r="G761" i="5"/>
  <c r="F761" i="5"/>
  <c r="AL761" i="5" s="1"/>
  <c r="E761" i="5"/>
  <c r="D761" i="5"/>
  <c r="AK761" i="5" s="1"/>
  <c r="C761" i="5"/>
  <c r="AI760" i="5"/>
  <c r="P760" i="5"/>
  <c r="AQ760" i="5" s="1"/>
  <c r="O760" i="5"/>
  <c r="N760" i="5"/>
  <c r="AP760" i="5" s="1"/>
  <c r="M760" i="5"/>
  <c r="L760" i="5"/>
  <c r="AO760" i="5" s="1"/>
  <c r="K760" i="5"/>
  <c r="J760" i="5"/>
  <c r="AN760" i="5" s="1"/>
  <c r="I760" i="5"/>
  <c r="H760" i="5"/>
  <c r="AM760" i="5" s="1"/>
  <c r="G760" i="5"/>
  <c r="F760" i="5"/>
  <c r="AL760" i="5" s="1"/>
  <c r="E760" i="5"/>
  <c r="D760" i="5"/>
  <c r="AK760" i="5" s="1"/>
  <c r="C760" i="5"/>
  <c r="AM742" i="5"/>
  <c r="AK742" i="5"/>
  <c r="AI742" i="5"/>
  <c r="P742" i="5"/>
  <c r="AQ742" i="5" s="1"/>
  <c r="O742" i="5"/>
  <c r="N742" i="5"/>
  <c r="AP742" i="5" s="1"/>
  <c r="M742" i="5"/>
  <c r="L742" i="5"/>
  <c r="AO742" i="5" s="1"/>
  <c r="K742" i="5"/>
  <c r="J742" i="5"/>
  <c r="AN742" i="5" s="1"/>
  <c r="I742" i="5"/>
  <c r="H742" i="5"/>
  <c r="G742" i="5"/>
  <c r="F742" i="5"/>
  <c r="AL742" i="5" s="1"/>
  <c r="E742" i="5"/>
  <c r="D742" i="5"/>
  <c r="C742" i="5"/>
  <c r="AQ741" i="5"/>
  <c r="AM741" i="5"/>
  <c r="AK741" i="5"/>
  <c r="AI741" i="5"/>
  <c r="P741" i="5"/>
  <c r="O741" i="5"/>
  <c r="N741" i="5"/>
  <c r="AP741" i="5" s="1"/>
  <c r="M741" i="5"/>
  <c r="L741" i="5"/>
  <c r="AO741" i="5" s="1"/>
  <c r="K741" i="5"/>
  <c r="J741" i="5"/>
  <c r="AN741" i="5" s="1"/>
  <c r="I741" i="5"/>
  <c r="H741" i="5"/>
  <c r="G741" i="5"/>
  <c r="F741" i="5"/>
  <c r="AL741" i="5" s="1"/>
  <c r="E741" i="5"/>
  <c r="D741" i="5"/>
  <c r="C741" i="5"/>
  <c r="AI740" i="5"/>
  <c r="P740" i="5"/>
  <c r="AQ740" i="5" s="1"/>
  <c r="O740" i="5"/>
  <c r="N740" i="5"/>
  <c r="AP740" i="5" s="1"/>
  <c r="M740" i="5"/>
  <c r="L740" i="5"/>
  <c r="AO740" i="5" s="1"/>
  <c r="K740" i="5"/>
  <c r="J740" i="5"/>
  <c r="AN740" i="5" s="1"/>
  <c r="I740" i="5"/>
  <c r="H740" i="5"/>
  <c r="AM740" i="5" s="1"/>
  <c r="G740" i="5"/>
  <c r="F740" i="5"/>
  <c r="AL740" i="5" s="1"/>
  <c r="E740" i="5"/>
  <c r="D740" i="5"/>
  <c r="AK740" i="5" s="1"/>
  <c r="C740" i="5"/>
  <c r="AM739" i="5"/>
  <c r="AI739" i="5"/>
  <c r="P739" i="5"/>
  <c r="AQ739" i="5" s="1"/>
  <c r="O739" i="5"/>
  <c r="N739" i="5"/>
  <c r="AP739" i="5" s="1"/>
  <c r="M739" i="5"/>
  <c r="L739" i="5"/>
  <c r="AO739" i="5" s="1"/>
  <c r="K739" i="5"/>
  <c r="J739" i="5"/>
  <c r="AN739" i="5" s="1"/>
  <c r="I739" i="5"/>
  <c r="H739" i="5"/>
  <c r="G739" i="5"/>
  <c r="F739" i="5"/>
  <c r="AL739" i="5" s="1"/>
  <c r="E739" i="5"/>
  <c r="D739" i="5"/>
  <c r="AK739" i="5" s="1"/>
  <c r="C739" i="5"/>
  <c r="AM738" i="5"/>
  <c r="AK738" i="5"/>
  <c r="AI738" i="5"/>
  <c r="P738" i="5"/>
  <c r="AQ738" i="5" s="1"/>
  <c r="O738" i="5"/>
  <c r="N738" i="5"/>
  <c r="AP738" i="5" s="1"/>
  <c r="M738" i="5"/>
  <c r="L738" i="5"/>
  <c r="AO738" i="5" s="1"/>
  <c r="K738" i="5"/>
  <c r="J738" i="5"/>
  <c r="AN738" i="5" s="1"/>
  <c r="I738" i="5"/>
  <c r="H738" i="5"/>
  <c r="G738" i="5"/>
  <c r="F738" i="5"/>
  <c r="AL738" i="5" s="1"/>
  <c r="E738" i="5"/>
  <c r="D738" i="5"/>
  <c r="C738" i="5"/>
  <c r="AQ737" i="5"/>
  <c r="AM737" i="5"/>
  <c r="AK737" i="5"/>
  <c r="AI737" i="5"/>
  <c r="P737" i="5"/>
  <c r="O737" i="5"/>
  <c r="N737" i="5"/>
  <c r="AP737" i="5" s="1"/>
  <c r="M737" i="5"/>
  <c r="L737" i="5"/>
  <c r="AO737" i="5" s="1"/>
  <c r="K737" i="5"/>
  <c r="J737" i="5"/>
  <c r="AN737" i="5" s="1"/>
  <c r="I737" i="5"/>
  <c r="H737" i="5"/>
  <c r="G737" i="5"/>
  <c r="F737" i="5"/>
  <c r="AL737" i="5" s="1"/>
  <c r="E737" i="5"/>
  <c r="D737" i="5"/>
  <c r="C737" i="5"/>
  <c r="AI736" i="5"/>
  <c r="P736" i="5"/>
  <c r="AQ736" i="5" s="1"/>
  <c r="O736" i="5"/>
  <c r="N736" i="5"/>
  <c r="AP736" i="5" s="1"/>
  <c r="M736" i="5"/>
  <c r="L736" i="5"/>
  <c r="AO736" i="5" s="1"/>
  <c r="K736" i="5"/>
  <c r="J736" i="5"/>
  <c r="AN736" i="5" s="1"/>
  <c r="I736" i="5"/>
  <c r="H736" i="5"/>
  <c r="AM736" i="5" s="1"/>
  <c r="G736" i="5"/>
  <c r="F736" i="5"/>
  <c r="AL736" i="5" s="1"/>
  <c r="E736" i="5"/>
  <c r="D736" i="5"/>
  <c r="AK736" i="5" s="1"/>
  <c r="C736" i="5"/>
  <c r="AM735" i="5"/>
  <c r="AI735" i="5"/>
  <c r="P735" i="5"/>
  <c r="AQ735" i="5" s="1"/>
  <c r="O735" i="5"/>
  <c r="N735" i="5"/>
  <c r="AP735" i="5" s="1"/>
  <c r="M735" i="5"/>
  <c r="L735" i="5"/>
  <c r="AO735" i="5" s="1"/>
  <c r="K735" i="5"/>
  <c r="J735" i="5"/>
  <c r="AN735" i="5" s="1"/>
  <c r="I735" i="5"/>
  <c r="H735" i="5"/>
  <c r="G735" i="5"/>
  <c r="F735" i="5"/>
  <c r="AL735" i="5" s="1"/>
  <c r="E735" i="5"/>
  <c r="D735" i="5"/>
  <c r="AK735" i="5" s="1"/>
  <c r="C735" i="5"/>
  <c r="AM734" i="5"/>
  <c r="AK734" i="5"/>
  <c r="AI734" i="5"/>
  <c r="P734" i="5"/>
  <c r="AQ734" i="5" s="1"/>
  <c r="O734" i="5"/>
  <c r="N734" i="5"/>
  <c r="AP734" i="5" s="1"/>
  <c r="M734" i="5"/>
  <c r="L734" i="5"/>
  <c r="AO734" i="5" s="1"/>
  <c r="K734" i="5"/>
  <c r="J734" i="5"/>
  <c r="AN734" i="5" s="1"/>
  <c r="I734" i="5"/>
  <c r="H734" i="5"/>
  <c r="G734" i="5"/>
  <c r="F734" i="5"/>
  <c r="AL734" i="5" s="1"/>
  <c r="E734" i="5"/>
  <c r="D734" i="5"/>
  <c r="C734" i="5"/>
  <c r="AQ733" i="5"/>
  <c r="AK733" i="5"/>
  <c r="AI733" i="5"/>
  <c r="P733" i="5"/>
  <c r="O733" i="5"/>
  <c r="N733" i="5"/>
  <c r="AP733" i="5" s="1"/>
  <c r="M733" i="5"/>
  <c r="L733" i="5"/>
  <c r="AO733" i="5" s="1"/>
  <c r="K733" i="5"/>
  <c r="J733" i="5"/>
  <c r="AN733" i="5" s="1"/>
  <c r="I733" i="5"/>
  <c r="H733" i="5"/>
  <c r="AM733" i="5" s="1"/>
  <c r="G733" i="5"/>
  <c r="F733" i="5"/>
  <c r="AL733" i="5" s="1"/>
  <c r="E733" i="5"/>
  <c r="D733" i="5"/>
  <c r="C733" i="5"/>
  <c r="AI732" i="5"/>
  <c r="P732" i="5"/>
  <c r="AQ732" i="5" s="1"/>
  <c r="O732" i="5"/>
  <c r="N732" i="5"/>
  <c r="AP732" i="5" s="1"/>
  <c r="M732" i="5"/>
  <c r="L732" i="5"/>
  <c r="AO732" i="5" s="1"/>
  <c r="K732" i="5"/>
  <c r="J732" i="5"/>
  <c r="AN732" i="5" s="1"/>
  <c r="I732" i="5"/>
  <c r="H732" i="5"/>
  <c r="AM732" i="5" s="1"/>
  <c r="G732" i="5"/>
  <c r="F732" i="5"/>
  <c r="AL732" i="5" s="1"/>
  <c r="E732" i="5"/>
  <c r="D732" i="5"/>
  <c r="AK732" i="5" s="1"/>
  <c r="C732" i="5"/>
  <c r="AI731" i="5"/>
  <c r="O731" i="5"/>
  <c r="P731" i="5" s="1"/>
  <c r="AQ731" i="5" s="1"/>
  <c r="N731" i="5"/>
  <c r="AP731" i="5" s="1"/>
  <c r="M731" i="5"/>
  <c r="K731" i="5"/>
  <c r="L731" i="5" s="1"/>
  <c r="AO731" i="5" s="1"/>
  <c r="J731" i="5"/>
  <c r="AN731" i="5" s="1"/>
  <c r="I731" i="5"/>
  <c r="G731" i="5"/>
  <c r="H731" i="5" s="1"/>
  <c r="AM731" i="5" s="1"/>
  <c r="E731" i="5"/>
  <c r="F731" i="5" s="1"/>
  <c r="AL731" i="5" s="1"/>
  <c r="C731" i="5"/>
  <c r="D731" i="5" s="1"/>
  <c r="AK731" i="5" s="1"/>
  <c r="AI730" i="5"/>
  <c r="O730" i="5"/>
  <c r="P730" i="5" s="1"/>
  <c r="AQ730" i="5" s="1"/>
  <c r="M730" i="5"/>
  <c r="N730" i="5" s="1"/>
  <c r="AP730" i="5" s="1"/>
  <c r="K730" i="5"/>
  <c r="L730" i="5" s="1"/>
  <c r="AO730" i="5" s="1"/>
  <c r="I730" i="5"/>
  <c r="J730" i="5" s="1"/>
  <c r="AN730" i="5" s="1"/>
  <c r="G730" i="5"/>
  <c r="H730" i="5" s="1"/>
  <c r="AM730" i="5" s="1"/>
  <c r="E730" i="5"/>
  <c r="F730" i="5" s="1"/>
  <c r="AL730" i="5" s="1"/>
  <c r="C730" i="5"/>
  <c r="D730" i="5" s="1"/>
  <c r="AK730" i="5" s="1"/>
  <c r="AI729" i="5"/>
  <c r="O729" i="5"/>
  <c r="P729" i="5" s="1"/>
  <c r="AQ729" i="5" s="1"/>
  <c r="M729" i="5"/>
  <c r="N729" i="5" s="1"/>
  <c r="AP729" i="5" s="1"/>
  <c r="K729" i="5"/>
  <c r="L729" i="5" s="1"/>
  <c r="AO729" i="5" s="1"/>
  <c r="I729" i="5"/>
  <c r="J729" i="5" s="1"/>
  <c r="AN729" i="5" s="1"/>
  <c r="H729" i="5"/>
  <c r="AM729" i="5" s="1"/>
  <c r="G729" i="5"/>
  <c r="E729" i="5"/>
  <c r="F729" i="5" s="1"/>
  <c r="AL729" i="5" s="1"/>
  <c r="D729" i="5"/>
  <c r="AK729" i="5" s="1"/>
  <c r="C729" i="5"/>
  <c r="AI712" i="5"/>
  <c r="O712" i="5"/>
  <c r="M712" i="5"/>
  <c r="N712" i="5" s="1"/>
  <c r="AP712" i="5" s="1"/>
  <c r="K712" i="5"/>
  <c r="L712" i="5" s="1"/>
  <c r="AO712" i="5" s="1"/>
  <c r="I712" i="5"/>
  <c r="J712" i="5" s="1"/>
  <c r="AN712" i="5" s="1"/>
  <c r="G712" i="5"/>
  <c r="H712" i="5" s="1"/>
  <c r="AM712" i="5" s="1"/>
  <c r="F712" i="5"/>
  <c r="AL712" i="5" s="1"/>
  <c r="E712" i="5"/>
  <c r="C712" i="5"/>
  <c r="D712" i="5" s="1"/>
  <c r="AK712" i="5" s="1"/>
  <c r="AQ711" i="5"/>
  <c r="AI711" i="5"/>
  <c r="P711" i="5"/>
  <c r="O711" i="5"/>
  <c r="M711" i="5"/>
  <c r="N711" i="5" s="1"/>
  <c r="AP711" i="5" s="1"/>
  <c r="L711" i="5"/>
  <c r="AO711" i="5" s="1"/>
  <c r="K711" i="5"/>
  <c r="I711" i="5"/>
  <c r="J711" i="5" s="1"/>
  <c r="AN711" i="5" s="1"/>
  <c r="G711" i="5"/>
  <c r="H711" i="5" s="1"/>
  <c r="AM711" i="5" s="1"/>
  <c r="E711" i="5"/>
  <c r="F711" i="5" s="1"/>
  <c r="AL711" i="5" s="1"/>
  <c r="C711" i="5"/>
  <c r="D711" i="5" s="1"/>
  <c r="AK711" i="5" s="1"/>
  <c r="AI710" i="5"/>
  <c r="N710" i="5" s="1"/>
  <c r="AP710" i="5" s="1"/>
  <c r="O710" i="5"/>
  <c r="P710" i="5" s="1"/>
  <c r="AQ710" i="5" s="1"/>
  <c r="M710" i="5"/>
  <c r="K710" i="5"/>
  <c r="L710" i="5" s="1"/>
  <c r="AO710" i="5" s="1"/>
  <c r="J710" i="5"/>
  <c r="AN710" i="5" s="1"/>
  <c r="I710" i="5"/>
  <c r="G710" i="5"/>
  <c r="E710" i="5"/>
  <c r="F710" i="5" s="1"/>
  <c r="AL710" i="5" s="1"/>
  <c r="C710" i="5"/>
  <c r="AP709" i="5"/>
  <c r="AM709" i="5"/>
  <c r="AI709" i="5"/>
  <c r="O709" i="5"/>
  <c r="P709" i="5" s="1"/>
  <c r="AQ709" i="5" s="1"/>
  <c r="M709" i="5"/>
  <c r="N709" i="5" s="1"/>
  <c r="K709" i="5"/>
  <c r="L709" i="5" s="1"/>
  <c r="AO709" i="5" s="1"/>
  <c r="I709" i="5"/>
  <c r="J709" i="5" s="1"/>
  <c r="AN709" i="5" s="1"/>
  <c r="H709" i="5"/>
  <c r="G709" i="5"/>
  <c r="E709" i="5"/>
  <c r="F709" i="5" s="1"/>
  <c r="AL709" i="5" s="1"/>
  <c r="D709" i="5"/>
  <c r="AK709" i="5" s="1"/>
  <c r="C709" i="5"/>
  <c r="AI708" i="5"/>
  <c r="O708" i="5"/>
  <c r="M708" i="5"/>
  <c r="N708" i="5" s="1"/>
  <c r="AP708" i="5" s="1"/>
  <c r="K708" i="5"/>
  <c r="L708" i="5" s="1"/>
  <c r="AO708" i="5" s="1"/>
  <c r="I708" i="5"/>
  <c r="J708" i="5" s="1"/>
  <c r="AN708" i="5" s="1"/>
  <c r="G708" i="5"/>
  <c r="H708" i="5" s="1"/>
  <c r="AM708" i="5" s="1"/>
  <c r="F708" i="5"/>
  <c r="AL708" i="5" s="1"/>
  <c r="E708" i="5"/>
  <c r="C708" i="5"/>
  <c r="D708" i="5" s="1"/>
  <c r="AK708" i="5" s="1"/>
  <c r="AQ707" i="5"/>
  <c r="AI707" i="5"/>
  <c r="P707" i="5"/>
  <c r="O707" i="5"/>
  <c r="M707" i="5"/>
  <c r="N707" i="5" s="1"/>
  <c r="AP707" i="5" s="1"/>
  <c r="L707" i="5"/>
  <c r="AO707" i="5" s="1"/>
  <c r="K707" i="5"/>
  <c r="I707" i="5"/>
  <c r="J707" i="5" s="1"/>
  <c r="AN707" i="5" s="1"/>
  <c r="H707" i="5"/>
  <c r="AM707" i="5" s="1"/>
  <c r="G707" i="5"/>
  <c r="E707" i="5"/>
  <c r="F707" i="5" s="1"/>
  <c r="AL707" i="5" s="1"/>
  <c r="D707" i="5"/>
  <c r="AK707" i="5" s="1"/>
  <c r="C707" i="5"/>
  <c r="AI706" i="5"/>
  <c r="O706" i="5"/>
  <c r="P706" i="5" s="1"/>
  <c r="AQ706" i="5" s="1"/>
  <c r="N706" i="5"/>
  <c r="AP706" i="5" s="1"/>
  <c r="M706" i="5"/>
  <c r="K706" i="5"/>
  <c r="L706" i="5" s="1"/>
  <c r="AO706" i="5" s="1"/>
  <c r="J706" i="5"/>
  <c r="AN706" i="5" s="1"/>
  <c r="I706" i="5"/>
  <c r="G706" i="5"/>
  <c r="H706" i="5" s="1"/>
  <c r="AM706" i="5" s="1"/>
  <c r="F706" i="5"/>
  <c r="AL706" i="5" s="1"/>
  <c r="E706" i="5"/>
  <c r="C706" i="5"/>
  <c r="D706" i="5" s="1"/>
  <c r="AK706" i="5" s="1"/>
  <c r="AI705" i="5"/>
  <c r="P705" i="5"/>
  <c r="AQ705" i="5" s="1"/>
  <c r="O705" i="5"/>
  <c r="M705" i="5"/>
  <c r="N705" i="5" s="1"/>
  <c r="AP705" i="5" s="1"/>
  <c r="L705" i="5"/>
  <c r="AO705" i="5" s="1"/>
  <c r="K705" i="5"/>
  <c r="I705" i="5"/>
  <c r="J705" i="5" s="1"/>
  <c r="AN705" i="5" s="1"/>
  <c r="H705" i="5"/>
  <c r="AM705" i="5" s="1"/>
  <c r="G705" i="5"/>
  <c r="E705" i="5"/>
  <c r="F705" i="5" s="1"/>
  <c r="AL705" i="5" s="1"/>
  <c r="D705" i="5"/>
  <c r="AK705" i="5" s="1"/>
  <c r="C705" i="5"/>
  <c r="AI704" i="5"/>
  <c r="O704" i="5"/>
  <c r="P704" i="5" s="1"/>
  <c r="AQ704" i="5" s="1"/>
  <c r="N704" i="5"/>
  <c r="AP704" i="5" s="1"/>
  <c r="M704" i="5"/>
  <c r="K704" i="5"/>
  <c r="L704" i="5" s="1"/>
  <c r="AO704" i="5" s="1"/>
  <c r="J704" i="5"/>
  <c r="AN704" i="5" s="1"/>
  <c r="I704" i="5"/>
  <c r="G704" i="5"/>
  <c r="H704" i="5" s="1"/>
  <c r="AM704" i="5" s="1"/>
  <c r="F704" i="5"/>
  <c r="AL704" i="5" s="1"/>
  <c r="E704" i="5"/>
  <c r="C704" i="5"/>
  <c r="D704" i="5" s="1"/>
  <c r="AK704" i="5" s="1"/>
  <c r="AI703" i="5"/>
  <c r="P703" i="5"/>
  <c r="AQ703" i="5" s="1"/>
  <c r="O703" i="5"/>
  <c r="M703" i="5"/>
  <c r="N703" i="5" s="1"/>
  <c r="AP703" i="5" s="1"/>
  <c r="L703" i="5"/>
  <c r="AO703" i="5" s="1"/>
  <c r="K703" i="5"/>
  <c r="I703" i="5"/>
  <c r="J703" i="5" s="1"/>
  <c r="AN703" i="5" s="1"/>
  <c r="H703" i="5"/>
  <c r="AM703" i="5" s="1"/>
  <c r="G703" i="5"/>
  <c r="E703" i="5"/>
  <c r="F703" i="5" s="1"/>
  <c r="AL703" i="5" s="1"/>
  <c r="D703" i="5"/>
  <c r="AK703" i="5" s="1"/>
  <c r="C703" i="5"/>
  <c r="AI702" i="5"/>
  <c r="O702" i="5"/>
  <c r="P702" i="5" s="1"/>
  <c r="AQ702" i="5" s="1"/>
  <c r="N702" i="5"/>
  <c r="AP702" i="5" s="1"/>
  <c r="M702" i="5"/>
  <c r="K702" i="5"/>
  <c r="L702" i="5" s="1"/>
  <c r="AO702" i="5" s="1"/>
  <c r="J702" i="5"/>
  <c r="AN702" i="5" s="1"/>
  <c r="I702" i="5"/>
  <c r="G702" i="5"/>
  <c r="H702" i="5" s="1"/>
  <c r="AM702" i="5" s="1"/>
  <c r="F702" i="5"/>
  <c r="AL702" i="5" s="1"/>
  <c r="E702" i="5"/>
  <c r="C702" i="5"/>
  <c r="D702" i="5" s="1"/>
  <c r="AK702" i="5" s="1"/>
  <c r="AI701" i="5"/>
  <c r="P701" i="5"/>
  <c r="AQ701" i="5" s="1"/>
  <c r="O701" i="5"/>
  <c r="M701" i="5"/>
  <c r="N701" i="5" s="1"/>
  <c r="AP701" i="5" s="1"/>
  <c r="L701" i="5"/>
  <c r="AO701" i="5" s="1"/>
  <c r="K701" i="5"/>
  <c r="I701" i="5"/>
  <c r="J701" i="5" s="1"/>
  <c r="AN701" i="5" s="1"/>
  <c r="H701" i="5"/>
  <c r="AM701" i="5" s="1"/>
  <c r="G701" i="5"/>
  <c r="E701" i="5"/>
  <c r="F701" i="5" s="1"/>
  <c r="AL701" i="5" s="1"/>
  <c r="D701" i="5"/>
  <c r="AK701" i="5" s="1"/>
  <c r="C701" i="5"/>
  <c r="AI700" i="5"/>
  <c r="O700" i="5"/>
  <c r="P700" i="5" s="1"/>
  <c r="AQ700" i="5" s="1"/>
  <c r="N700" i="5"/>
  <c r="AP700" i="5" s="1"/>
  <c r="M700" i="5"/>
  <c r="K700" i="5"/>
  <c r="L700" i="5" s="1"/>
  <c r="AO700" i="5" s="1"/>
  <c r="J700" i="5"/>
  <c r="AN700" i="5" s="1"/>
  <c r="I700" i="5"/>
  <c r="G700" i="5"/>
  <c r="H700" i="5" s="1"/>
  <c r="AM700" i="5" s="1"/>
  <c r="F700" i="5"/>
  <c r="AL700" i="5" s="1"/>
  <c r="E700" i="5"/>
  <c r="C700" i="5"/>
  <c r="D700" i="5" s="1"/>
  <c r="AK700" i="5" s="1"/>
  <c r="AI699" i="5"/>
  <c r="P699" i="5"/>
  <c r="AQ699" i="5" s="1"/>
  <c r="O699" i="5"/>
  <c r="M699" i="5"/>
  <c r="N699" i="5" s="1"/>
  <c r="AP699" i="5" s="1"/>
  <c r="L699" i="5"/>
  <c r="AO699" i="5" s="1"/>
  <c r="K699" i="5"/>
  <c r="I699" i="5"/>
  <c r="J699" i="5" s="1"/>
  <c r="AN699" i="5" s="1"/>
  <c r="H699" i="5"/>
  <c r="AM699" i="5" s="1"/>
  <c r="G699" i="5"/>
  <c r="E699" i="5"/>
  <c r="F699" i="5" s="1"/>
  <c r="AL699" i="5" s="1"/>
  <c r="D699" i="5"/>
  <c r="AK699" i="5" s="1"/>
  <c r="C699" i="5"/>
  <c r="AI683" i="5"/>
  <c r="O683" i="5"/>
  <c r="P683" i="5" s="1"/>
  <c r="AQ683" i="5" s="1"/>
  <c r="N683" i="5"/>
  <c r="AP683" i="5" s="1"/>
  <c r="M683" i="5"/>
  <c r="K683" i="5"/>
  <c r="L683" i="5" s="1"/>
  <c r="AO683" i="5" s="1"/>
  <c r="J683" i="5"/>
  <c r="AN683" i="5" s="1"/>
  <c r="I683" i="5"/>
  <c r="G683" i="5"/>
  <c r="H683" i="5" s="1"/>
  <c r="AM683" i="5" s="1"/>
  <c r="F683" i="5"/>
  <c r="AL683" i="5" s="1"/>
  <c r="E683" i="5"/>
  <c r="C683" i="5"/>
  <c r="D683" i="5" s="1"/>
  <c r="AK683" i="5" s="1"/>
  <c r="AI682" i="5"/>
  <c r="P682" i="5"/>
  <c r="AQ682" i="5" s="1"/>
  <c r="O682" i="5"/>
  <c r="M682" i="5"/>
  <c r="N682" i="5" s="1"/>
  <c r="AP682" i="5" s="1"/>
  <c r="L682" i="5"/>
  <c r="AO682" i="5" s="1"/>
  <c r="K682" i="5"/>
  <c r="I682" i="5"/>
  <c r="J682" i="5" s="1"/>
  <c r="AN682" i="5" s="1"/>
  <c r="H682" i="5"/>
  <c r="AM682" i="5" s="1"/>
  <c r="G682" i="5"/>
  <c r="E682" i="5"/>
  <c r="F682" i="5" s="1"/>
  <c r="AL682" i="5" s="1"/>
  <c r="D682" i="5"/>
  <c r="AK682" i="5" s="1"/>
  <c r="C682" i="5"/>
  <c r="AI681" i="5"/>
  <c r="O681" i="5"/>
  <c r="P681" i="5" s="1"/>
  <c r="AQ681" i="5" s="1"/>
  <c r="N681" i="5"/>
  <c r="AP681" i="5" s="1"/>
  <c r="M681" i="5"/>
  <c r="K681" i="5"/>
  <c r="L681" i="5" s="1"/>
  <c r="AO681" i="5" s="1"/>
  <c r="J681" i="5"/>
  <c r="AN681" i="5" s="1"/>
  <c r="I681" i="5"/>
  <c r="G681" i="5"/>
  <c r="H681" i="5" s="1"/>
  <c r="AM681" i="5" s="1"/>
  <c r="F681" i="5"/>
  <c r="AL681" i="5" s="1"/>
  <c r="E681" i="5"/>
  <c r="C681" i="5"/>
  <c r="D681" i="5" s="1"/>
  <c r="AK681" i="5" s="1"/>
  <c r="AI680" i="5"/>
  <c r="P680" i="5"/>
  <c r="AQ680" i="5" s="1"/>
  <c r="O680" i="5"/>
  <c r="M680" i="5"/>
  <c r="N680" i="5" s="1"/>
  <c r="AP680" i="5" s="1"/>
  <c r="L680" i="5"/>
  <c r="AO680" i="5" s="1"/>
  <c r="K680" i="5"/>
  <c r="I680" i="5"/>
  <c r="J680" i="5" s="1"/>
  <c r="AN680" i="5" s="1"/>
  <c r="H680" i="5"/>
  <c r="AM680" i="5" s="1"/>
  <c r="G680" i="5"/>
  <c r="E680" i="5"/>
  <c r="F680" i="5" s="1"/>
  <c r="AL680" i="5" s="1"/>
  <c r="D680" i="5"/>
  <c r="AK680" i="5" s="1"/>
  <c r="C680" i="5"/>
  <c r="AI679" i="5"/>
  <c r="O679" i="5"/>
  <c r="P679" i="5" s="1"/>
  <c r="AQ679" i="5" s="1"/>
  <c r="N679" i="5"/>
  <c r="AP679" i="5" s="1"/>
  <c r="M679" i="5"/>
  <c r="K679" i="5"/>
  <c r="L679" i="5" s="1"/>
  <c r="AO679" i="5" s="1"/>
  <c r="J679" i="5"/>
  <c r="AN679" i="5" s="1"/>
  <c r="I679" i="5"/>
  <c r="G679" i="5"/>
  <c r="H679" i="5" s="1"/>
  <c r="AM679" i="5" s="1"/>
  <c r="F679" i="5"/>
  <c r="AL679" i="5" s="1"/>
  <c r="E679" i="5"/>
  <c r="C679" i="5"/>
  <c r="D679" i="5" s="1"/>
  <c r="AK679" i="5" s="1"/>
  <c r="AI678" i="5"/>
  <c r="P678" i="5"/>
  <c r="AQ678" i="5" s="1"/>
  <c r="O678" i="5"/>
  <c r="M678" i="5"/>
  <c r="N678" i="5" s="1"/>
  <c r="AP678" i="5" s="1"/>
  <c r="L678" i="5"/>
  <c r="AO678" i="5" s="1"/>
  <c r="K678" i="5"/>
  <c r="I678" i="5"/>
  <c r="J678" i="5" s="1"/>
  <c r="AN678" i="5" s="1"/>
  <c r="H678" i="5"/>
  <c r="AM678" i="5" s="1"/>
  <c r="G678" i="5"/>
  <c r="E678" i="5"/>
  <c r="F678" i="5" s="1"/>
  <c r="AL678" i="5" s="1"/>
  <c r="D678" i="5"/>
  <c r="AK678" i="5" s="1"/>
  <c r="C678" i="5"/>
  <c r="AI677" i="5"/>
  <c r="O677" i="5"/>
  <c r="P677" i="5" s="1"/>
  <c r="AQ677" i="5" s="1"/>
  <c r="N677" i="5"/>
  <c r="AP677" i="5" s="1"/>
  <c r="M677" i="5"/>
  <c r="K677" i="5"/>
  <c r="L677" i="5" s="1"/>
  <c r="AO677" i="5" s="1"/>
  <c r="J677" i="5"/>
  <c r="AN677" i="5" s="1"/>
  <c r="I677" i="5"/>
  <c r="G677" i="5"/>
  <c r="H677" i="5" s="1"/>
  <c r="AM677" i="5" s="1"/>
  <c r="F677" i="5"/>
  <c r="AL677" i="5" s="1"/>
  <c r="E677" i="5"/>
  <c r="C677" i="5"/>
  <c r="D677" i="5" s="1"/>
  <c r="AK677" i="5" s="1"/>
  <c r="AI676" i="5"/>
  <c r="P676" i="5"/>
  <c r="AQ676" i="5" s="1"/>
  <c r="O676" i="5"/>
  <c r="M676" i="5"/>
  <c r="N676" i="5" s="1"/>
  <c r="AP676" i="5" s="1"/>
  <c r="L676" i="5"/>
  <c r="AO676" i="5" s="1"/>
  <c r="K676" i="5"/>
  <c r="I676" i="5"/>
  <c r="J676" i="5" s="1"/>
  <c r="AN676" i="5" s="1"/>
  <c r="H676" i="5"/>
  <c r="AM676" i="5" s="1"/>
  <c r="G676" i="5"/>
  <c r="E676" i="5"/>
  <c r="F676" i="5" s="1"/>
  <c r="AL676" i="5" s="1"/>
  <c r="D676" i="5"/>
  <c r="AK676" i="5" s="1"/>
  <c r="C676" i="5"/>
  <c r="AI675" i="5"/>
  <c r="O675" i="5"/>
  <c r="P675" i="5" s="1"/>
  <c r="AQ675" i="5" s="1"/>
  <c r="N675" i="5"/>
  <c r="AP675" i="5" s="1"/>
  <c r="M675" i="5"/>
  <c r="K675" i="5"/>
  <c r="L675" i="5" s="1"/>
  <c r="AO675" i="5" s="1"/>
  <c r="J675" i="5"/>
  <c r="AN675" i="5" s="1"/>
  <c r="I675" i="5"/>
  <c r="G675" i="5"/>
  <c r="H675" i="5" s="1"/>
  <c r="AM675" i="5" s="1"/>
  <c r="F675" i="5"/>
  <c r="AL675" i="5" s="1"/>
  <c r="E675" i="5"/>
  <c r="C675" i="5"/>
  <c r="D675" i="5" s="1"/>
  <c r="AK675" i="5" s="1"/>
  <c r="AI674" i="5"/>
  <c r="P674" i="5"/>
  <c r="AQ674" i="5" s="1"/>
  <c r="O674" i="5"/>
  <c r="M674" i="5"/>
  <c r="N674" i="5" s="1"/>
  <c r="AP674" i="5" s="1"/>
  <c r="L674" i="5"/>
  <c r="AO674" i="5" s="1"/>
  <c r="K674" i="5"/>
  <c r="I674" i="5"/>
  <c r="J674" i="5" s="1"/>
  <c r="AN674" i="5" s="1"/>
  <c r="H674" i="5"/>
  <c r="AM674" i="5" s="1"/>
  <c r="G674" i="5"/>
  <c r="E674" i="5"/>
  <c r="F674" i="5" s="1"/>
  <c r="AL674" i="5" s="1"/>
  <c r="D674" i="5"/>
  <c r="AK674" i="5" s="1"/>
  <c r="C674" i="5"/>
  <c r="AI673" i="5"/>
  <c r="O673" i="5"/>
  <c r="P673" i="5" s="1"/>
  <c r="AQ673" i="5" s="1"/>
  <c r="N673" i="5"/>
  <c r="AP673" i="5" s="1"/>
  <c r="M673" i="5"/>
  <c r="K673" i="5"/>
  <c r="L673" i="5" s="1"/>
  <c r="AO673" i="5" s="1"/>
  <c r="J673" i="5"/>
  <c r="AN673" i="5" s="1"/>
  <c r="I673" i="5"/>
  <c r="G673" i="5"/>
  <c r="H673" i="5" s="1"/>
  <c r="AM673" i="5" s="1"/>
  <c r="F673" i="5"/>
  <c r="AL673" i="5" s="1"/>
  <c r="E673" i="5"/>
  <c r="C673" i="5"/>
  <c r="D673" i="5" s="1"/>
  <c r="AK673" i="5" s="1"/>
  <c r="AI672" i="5"/>
  <c r="P672" i="5"/>
  <c r="AQ672" i="5" s="1"/>
  <c r="O672" i="5"/>
  <c r="M672" i="5"/>
  <c r="N672" i="5" s="1"/>
  <c r="AP672" i="5" s="1"/>
  <c r="L672" i="5"/>
  <c r="AO672" i="5" s="1"/>
  <c r="K672" i="5"/>
  <c r="I672" i="5"/>
  <c r="J672" i="5" s="1"/>
  <c r="AN672" i="5" s="1"/>
  <c r="H672" i="5"/>
  <c r="AM672" i="5" s="1"/>
  <c r="G672" i="5"/>
  <c r="E672" i="5"/>
  <c r="F672" i="5" s="1"/>
  <c r="AL672" i="5" s="1"/>
  <c r="D672" i="5"/>
  <c r="AK672" i="5" s="1"/>
  <c r="C672" i="5"/>
  <c r="AI671" i="5"/>
  <c r="O671" i="5"/>
  <c r="P671" i="5" s="1"/>
  <c r="AQ671" i="5" s="1"/>
  <c r="N671" i="5"/>
  <c r="AP671" i="5" s="1"/>
  <c r="M671" i="5"/>
  <c r="K671" i="5"/>
  <c r="L671" i="5" s="1"/>
  <c r="AO671" i="5" s="1"/>
  <c r="J671" i="5"/>
  <c r="AN671" i="5" s="1"/>
  <c r="I671" i="5"/>
  <c r="G671" i="5"/>
  <c r="H671" i="5" s="1"/>
  <c r="AM671" i="5" s="1"/>
  <c r="F671" i="5"/>
  <c r="AL671" i="5" s="1"/>
  <c r="E671" i="5"/>
  <c r="C671" i="5"/>
  <c r="D671" i="5" s="1"/>
  <c r="AK671" i="5" s="1"/>
  <c r="AI670" i="5"/>
  <c r="P670" i="5"/>
  <c r="AQ670" i="5" s="1"/>
  <c r="O670" i="5"/>
  <c r="M670" i="5"/>
  <c r="N670" i="5" s="1"/>
  <c r="AP670" i="5" s="1"/>
  <c r="L670" i="5"/>
  <c r="AO670" i="5" s="1"/>
  <c r="K670" i="5"/>
  <c r="I670" i="5"/>
  <c r="J670" i="5" s="1"/>
  <c r="AN670" i="5" s="1"/>
  <c r="H670" i="5"/>
  <c r="AM670" i="5" s="1"/>
  <c r="G670" i="5"/>
  <c r="E670" i="5"/>
  <c r="F670" i="5" s="1"/>
  <c r="AL670" i="5" s="1"/>
  <c r="D670" i="5"/>
  <c r="AK670" i="5" s="1"/>
  <c r="C670" i="5"/>
  <c r="AJ663" i="5"/>
  <c r="AH663" i="5"/>
  <c r="AF663" i="5"/>
  <c r="J663" i="5"/>
  <c r="AK663" i="5" s="1"/>
  <c r="I663" i="5"/>
  <c r="H663" i="5"/>
  <c r="G663" i="5"/>
  <c r="F663" i="5"/>
  <c r="AI663" i="5" s="1"/>
  <c r="E663" i="5"/>
  <c r="D663" i="5"/>
  <c r="C663" i="5"/>
  <c r="K663" i="5" s="1"/>
  <c r="AF662" i="5"/>
  <c r="J662" i="5" s="1"/>
  <c r="AK662" i="5" s="1"/>
  <c r="I662" i="5"/>
  <c r="H662" i="5"/>
  <c r="AJ662" i="5" s="1"/>
  <c r="G662" i="5"/>
  <c r="E662" i="5"/>
  <c r="D662" i="5"/>
  <c r="AH662" i="5" s="1"/>
  <c r="C662" i="5"/>
  <c r="K662" i="5" s="1"/>
  <c r="AJ661" i="5"/>
  <c r="AH661" i="5"/>
  <c r="AF661" i="5"/>
  <c r="J661" i="5"/>
  <c r="AK661" i="5" s="1"/>
  <c r="I661" i="5"/>
  <c r="H661" i="5"/>
  <c r="G661" i="5"/>
  <c r="F661" i="5"/>
  <c r="AI661" i="5" s="1"/>
  <c r="E661" i="5"/>
  <c r="D661" i="5"/>
  <c r="C661" i="5"/>
  <c r="K661" i="5" s="1"/>
  <c r="AF660" i="5"/>
  <c r="I660" i="5"/>
  <c r="H660" i="5"/>
  <c r="AJ660" i="5" s="1"/>
  <c r="G660" i="5"/>
  <c r="E660" i="5"/>
  <c r="D660" i="5"/>
  <c r="AH660" i="5" s="1"/>
  <c r="C660" i="5"/>
  <c r="K660" i="5" s="1"/>
  <c r="AJ659" i="5"/>
  <c r="AH659" i="5"/>
  <c r="AF659" i="5"/>
  <c r="J659" i="5"/>
  <c r="AK659" i="5" s="1"/>
  <c r="I659" i="5"/>
  <c r="H659" i="5"/>
  <c r="G659" i="5"/>
  <c r="F659" i="5"/>
  <c r="AI659" i="5" s="1"/>
  <c r="E659" i="5"/>
  <c r="D659" i="5"/>
  <c r="C659" i="5"/>
  <c r="K659" i="5" s="1"/>
  <c r="AF658" i="5"/>
  <c r="I658" i="5"/>
  <c r="H658" i="5"/>
  <c r="AJ658" i="5" s="1"/>
  <c r="G658" i="5"/>
  <c r="E658" i="5"/>
  <c r="D658" i="5"/>
  <c r="AH658" i="5" s="1"/>
  <c r="C658" i="5"/>
  <c r="K658" i="5" s="1"/>
  <c r="AJ657" i="5"/>
  <c r="AF657" i="5"/>
  <c r="J657" i="5"/>
  <c r="AK657" i="5" s="1"/>
  <c r="I657" i="5"/>
  <c r="H657" i="5"/>
  <c r="G657" i="5"/>
  <c r="F657" i="5"/>
  <c r="AI657" i="5" s="1"/>
  <c r="E657" i="5"/>
  <c r="D657" i="5"/>
  <c r="AH657" i="5" s="1"/>
  <c r="C657" i="5"/>
  <c r="K657" i="5" s="1"/>
  <c r="AF656" i="5"/>
  <c r="I656" i="5"/>
  <c r="H656" i="5"/>
  <c r="AJ656" i="5" s="1"/>
  <c r="G656" i="5"/>
  <c r="E656" i="5"/>
  <c r="C656" i="5"/>
  <c r="K656" i="5" s="1"/>
  <c r="AJ655" i="5"/>
  <c r="AF655" i="5"/>
  <c r="J655" i="5"/>
  <c r="AK655" i="5" s="1"/>
  <c r="I655" i="5"/>
  <c r="H655" i="5"/>
  <c r="G655" i="5"/>
  <c r="F655" i="5"/>
  <c r="AI655" i="5" s="1"/>
  <c r="E655" i="5"/>
  <c r="D655" i="5"/>
  <c r="AH655" i="5" s="1"/>
  <c r="C655" i="5"/>
  <c r="K655" i="5" s="1"/>
  <c r="AF654" i="5"/>
  <c r="I654" i="5"/>
  <c r="H654" i="5"/>
  <c r="AJ654" i="5" s="1"/>
  <c r="G654" i="5"/>
  <c r="E654" i="5"/>
  <c r="C654" i="5"/>
  <c r="K654" i="5" s="1"/>
  <c r="AJ653" i="5"/>
  <c r="AF653" i="5"/>
  <c r="J653" i="5"/>
  <c r="AK653" i="5" s="1"/>
  <c r="I653" i="5"/>
  <c r="H653" i="5"/>
  <c r="G653" i="5"/>
  <c r="F653" i="5"/>
  <c r="AI653" i="5" s="1"/>
  <c r="E653" i="5"/>
  <c r="D653" i="5"/>
  <c r="AH653" i="5" s="1"/>
  <c r="C653" i="5"/>
  <c r="K653" i="5" s="1"/>
  <c r="AF652" i="5"/>
  <c r="I652" i="5"/>
  <c r="H652" i="5"/>
  <c r="AJ652" i="5" s="1"/>
  <c r="G652" i="5"/>
  <c r="E652" i="5"/>
  <c r="D652" i="5"/>
  <c r="AH652" i="5" s="1"/>
  <c r="C652" i="5"/>
  <c r="K652" i="5" s="1"/>
  <c r="AJ651" i="5"/>
  <c r="AF651" i="5"/>
  <c r="J651" i="5"/>
  <c r="AK651" i="5" s="1"/>
  <c r="I651" i="5"/>
  <c r="H651" i="5"/>
  <c r="G651" i="5"/>
  <c r="F651" i="5"/>
  <c r="AI651" i="5" s="1"/>
  <c r="E651" i="5"/>
  <c r="D651" i="5"/>
  <c r="AH651" i="5" s="1"/>
  <c r="C651" i="5"/>
  <c r="K651" i="5" s="1"/>
  <c r="AF650" i="5"/>
  <c r="H650" i="5" s="1"/>
  <c r="AJ650" i="5" s="1"/>
  <c r="I650" i="5"/>
  <c r="G650" i="5"/>
  <c r="E650" i="5"/>
  <c r="D650" i="5"/>
  <c r="AH650" i="5" s="1"/>
  <c r="C650" i="5"/>
  <c r="AJ645" i="5"/>
  <c r="AI645" i="5"/>
  <c r="AF645" i="5"/>
  <c r="J645" i="5"/>
  <c r="AK645" i="5" s="1"/>
  <c r="I645" i="5"/>
  <c r="H645" i="5"/>
  <c r="G645" i="5"/>
  <c r="F645" i="5"/>
  <c r="E645" i="5"/>
  <c r="D645" i="5"/>
  <c r="AH645" i="5" s="1"/>
  <c r="C645" i="5"/>
  <c r="K645" i="5" s="1"/>
  <c r="AF644" i="5"/>
  <c r="D644" i="5" s="1"/>
  <c r="AH644" i="5" s="1"/>
  <c r="I644" i="5"/>
  <c r="G644" i="5"/>
  <c r="E644" i="5"/>
  <c r="C644" i="5"/>
  <c r="AJ643" i="5"/>
  <c r="AF643" i="5"/>
  <c r="J643" i="5"/>
  <c r="AK643" i="5" s="1"/>
  <c r="I643" i="5"/>
  <c r="H643" i="5"/>
  <c r="G643" i="5"/>
  <c r="F643" i="5"/>
  <c r="AI643" i="5" s="1"/>
  <c r="E643" i="5"/>
  <c r="D643" i="5"/>
  <c r="AH643" i="5" s="1"/>
  <c r="C643" i="5"/>
  <c r="K643" i="5" s="1"/>
  <c r="AF642" i="5"/>
  <c r="J642" i="5" s="1"/>
  <c r="AK642" i="5" s="1"/>
  <c r="I642" i="5"/>
  <c r="H642" i="5"/>
  <c r="AJ642" i="5" s="1"/>
  <c r="G642" i="5"/>
  <c r="E642" i="5"/>
  <c r="D642" i="5"/>
  <c r="AH642" i="5" s="1"/>
  <c r="C642" i="5"/>
  <c r="K642" i="5" s="1"/>
  <c r="AJ641" i="5"/>
  <c r="AF641" i="5"/>
  <c r="J641" i="5"/>
  <c r="AK641" i="5" s="1"/>
  <c r="I641" i="5"/>
  <c r="H641" i="5"/>
  <c r="G641" i="5"/>
  <c r="F641" i="5"/>
  <c r="AI641" i="5" s="1"/>
  <c r="E641" i="5"/>
  <c r="D641" i="5"/>
  <c r="AH641" i="5" s="1"/>
  <c r="C641" i="5"/>
  <c r="K641" i="5" s="1"/>
  <c r="AF640" i="5"/>
  <c r="J640" i="5" s="1"/>
  <c r="AK640" i="5" s="1"/>
  <c r="I640" i="5"/>
  <c r="H640" i="5"/>
  <c r="AJ640" i="5" s="1"/>
  <c r="G640" i="5"/>
  <c r="E640" i="5"/>
  <c r="D640" i="5"/>
  <c r="AH640" i="5" s="1"/>
  <c r="C640" i="5"/>
  <c r="K640" i="5" s="1"/>
  <c r="AJ639" i="5"/>
  <c r="AF639" i="5"/>
  <c r="J639" i="5"/>
  <c r="AK639" i="5" s="1"/>
  <c r="I639" i="5"/>
  <c r="H639" i="5"/>
  <c r="G639" i="5"/>
  <c r="F639" i="5"/>
  <c r="AI639" i="5" s="1"/>
  <c r="E639" i="5"/>
  <c r="D639" i="5"/>
  <c r="AH639" i="5" s="1"/>
  <c r="C639" i="5"/>
  <c r="K639" i="5" s="1"/>
  <c r="AF638" i="5"/>
  <c r="J638" i="5" s="1"/>
  <c r="AK638" i="5" s="1"/>
  <c r="I638" i="5"/>
  <c r="H638" i="5"/>
  <c r="AJ638" i="5" s="1"/>
  <c r="G638" i="5"/>
  <c r="E638" i="5"/>
  <c r="D638" i="5"/>
  <c r="AH638" i="5" s="1"/>
  <c r="C638" i="5"/>
  <c r="K638" i="5" s="1"/>
  <c r="AJ637" i="5"/>
  <c r="AF637" i="5"/>
  <c r="J637" i="5"/>
  <c r="AK637" i="5" s="1"/>
  <c r="I637" i="5"/>
  <c r="H637" i="5"/>
  <c r="G637" i="5"/>
  <c r="F637" i="5"/>
  <c r="AI637" i="5" s="1"/>
  <c r="E637" i="5"/>
  <c r="D637" i="5"/>
  <c r="AH637" i="5" s="1"/>
  <c r="C637" i="5"/>
  <c r="K637" i="5" s="1"/>
  <c r="AF636" i="5"/>
  <c r="J636" i="5" s="1"/>
  <c r="AK636" i="5" s="1"/>
  <c r="I636" i="5"/>
  <c r="H636" i="5"/>
  <c r="AJ636" i="5" s="1"/>
  <c r="G636" i="5"/>
  <c r="E636" i="5"/>
  <c r="D636" i="5"/>
  <c r="AH636" i="5" s="1"/>
  <c r="C636" i="5"/>
  <c r="K636" i="5" s="1"/>
  <c r="AJ635" i="5"/>
  <c r="AF635" i="5"/>
  <c r="J635" i="5"/>
  <c r="AK635" i="5" s="1"/>
  <c r="I635" i="5"/>
  <c r="H635" i="5"/>
  <c r="G635" i="5"/>
  <c r="F635" i="5"/>
  <c r="AI635" i="5" s="1"/>
  <c r="E635" i="5"/>
  <c r="D635" i="5"/>
  <c r="AH635" i="5" s="1"/>
  <c r="C635" i="5"/>
  <c r="K635" i="5" s="1"/>
  <c r="AF634" i="5"/>
  <c r="J634" i="5" s="1"/>
  <c r="AK634" i="5" s="1"/>
  <c r="I634" i="5"/>
  <c r="H634" i="5"/>
  <c r="AJ634" i="5" s="1"/>
  <c r="G634" i="5"/>
  <c r="E634" i="5"/>
  <c r="D634" i="5"/>
  <c r="AH634" i="5" s="1"/>
  <c r="C634" i="5"/>
  <c r="K634" i="5" s="1"/>
  <c r="AJ633" i="5"/>
  <c r="AF633" i="5"/>
  <c r="J633" i="5"/>
  <c r="AK633" i="5" s="1"/>
  <c r="I633" i="5"/>
  <c r="H633" i="5"/>
  <c r="G633" i="5"/>
  <c r="F633" i="5"/>
  <c r="AI633" i="5" s="1"/>
  <c r="E633" i="5"/>
  <c r="D633" i="5"/>
  <c r="AH633" i="5" s="1"/>
  <c r="C633" i="5"/>
  <c r="K633" i="5" s="1"/>
  <c r="AF632" i="5"/>
  <c r="J632" i="5" s="1"/>
  <c r="AK632" i="5" s="1"/>
  <c r="I632" i="5"/>
  <c r="H632" i="5"/>
  <c r="AJ632" i="5" s="1"/>
  <c r="G632" i="5"/>
  <c r="E632" i="5"/>
  <c r="D632" i="5"/>
  <c r="AH632" i="5" s="1"/>
  <c r="C632" i="5"/>
  <c r="K632" i="5" s="1"/>
  <c r="AJ627" i="5"/>
  <c r="AF627" i="5"/>
  <c r="J627" i="5"/>
  <c r="AK627" i="5" s="1"/>
  <c r="I627" i="5"/>
  <c r="H627" i="5"/>
  <c r="G627" i="5"/>
  <c r="F627" i="5"/>
  <c r="AI627" i="5" s="1"/>
  <c r="E627" i="5"/>
  <c r="D627" i="5"/>
  <c r="AH627" i="5" s="1"/>
  <c r="C627" i="5"/>
  <c r="K627" i="5" s="1"/>
  <c r="AF626" i="5"/>
  <c r="J626" i="5" s="1"/>
  <c r="AK626" i="5" s="1"/>
  <c r="I626" i="5"/>
  <c r="H626" i="5"/>
  <c r="AJ626" i="5" s="1"/>
  <c r="G626" i="5"/>
  <c r="E626" i="5"/>
  <c r="D626" i="5"/>
  <c r="AH626" i="5" s="1"/>
  <c r="C626" i="5"/>
  <c r="K626" i="5" s="1"/>
  <c r="AJ625" i="5"/>
  <c r="AF625" i="5"/>
  <c r="J625" i="5"/>
  <c r="AK625" i="5" s="1"/>
  <c r="I625" i="5"/>
  <c r="H625" i="5"/>
  <c r="G625" i="5"/>
  <c r="F625" i="5"/>
  <c r="AI625" i="5" s="1"/>
  <c r="E625" i="5"/>
  <c r="D625" i="5"/>
  <c r="AH625" i="5" s="1"/>
  <c r="C625" i="5"/>
  <c r="K625" i="5" s="1"/>
  <c r="AF624" i="5"/>
  <c r="J624" i="5" s="1"/>
  <c r="AK624" i="5" s="1"/>
  <c r="I624" i="5"/>
  <c r="H624" i="5"/>
  <c r="AJ624" i="5" s="1"/>
  <c r="G624" i="5"/>
  <c r="E624" i="5"/>
  <c r="D624" i="5"/>
  <c r="AH624" i="5" s="1"/>
  <c r="C624" i="5"/>
  <c r="K624" i="5" s="1"/>
  <c r="AJ623" i="5"/>
  <c r="AF623" i="5"/>
  <c r="J623" i="5"/>
  <c r="AK623" i="5" s="1"/>
  <c r="I623" i="5"/>
  <c r="H623" i="5"/>
  <c r="G623" i="5"/>
  <c r="F623" i="5"/>
  <c r="AI623" i="5" s="1"/>
  <c r="E623" i="5"/>
  <c r="D623" i="5"/>
  <c r="AH623" i="5" s="1"/>
  <c r="C623" i="5"/>
  <c r="K623" i="5" s="1"/>
  <c r="AF622" i="5"/>
  <c r="J622" i="5" s="1"/>
  <c r="AK622" i="5" s="1"/>
  <c r="I622" i="5"/>
  <c r="H622" i="5"/>
  <c r="AJ622" i="5" s="1"/>
  <c r="G622" i="5"/>
  <c r="E622" i="5"/>
  <c r="D622" i="5"/>
  <c r="AH622" i="5" s="1"/>
  <c r="C622" i="5"/>
  <c r="K622" i="5" s="1"/>
  <c r="AJ621" i="5"/>
  <c r="AF621" i="5"/>
  <c r="J621" i="5"/>
  <c r="AK621" i="5" s="1"/>
  <c r="I621" i="5"/>
  <c r="H621" i="5"/>
  <c r="G621" i="5"/>
  <c r="F621" i="5"/>
  <c r="AI621" i="5" s="1"/>
  <c r="E621" i="5"/>
  <c r="D621" i="5"/>
  <c r="AH621" i="5" s="1"/>
  <c r="C621" i="5"/>
  <c r="K621" i="5" s="1"/>
  <c r="AF620" i="5"/>
  <c r="J620" i="5" s="1"/>
  <c r="AK620" i="5" s="1"/>
  <c r="I620" i="5"/>
  <c r="H620" i="5"/>
  <c r="AJ620" i="5" s="1"/>
  <c r="G620" i="5"/>
  <c r="E620" i="5"/>
  <c r="D620" i="5"/>
  <c r="AH620" i="5" s="1"/>
  <c r="C620" i="5"/>
  <c r="K620" i="5" s="1"/>
  <c r="AJ619" i="5"/>
  <c r="AF619" i="5"/>
  <c r="J619" i="5"/>
  <c r="AK619" i="5" s="1"/>
  <c r="I619" i="5"/>
  <c r="H619" i="5"/>
  <c r="G619" i="5"/>
  <c r="F619" i="5"/>
  <c r="AI619" i="5" s="1"/>
  <c r="E619" i="5"/>
  <c r="D619" i="5"/>
  <c r="AH619" i="5" s="1"/>
  <c r="C619" i="5"/>
  <c r="K619" i="5" s="1"/>
  <c r="AF618" i="5"/>
  <c r="J618" i="5" s="1"/>
  <c r="AK618" i="5" s="1"/>
  <c r="I618" i="5"/>
  <c r="H618" i="5"/>
  <c r="AJ618" i="5" s="1"/>
  <c r="G618" i="5"/>
  <c r="E618" i="5"/>
  <c r="D618" i="5"/>
  <c r="AH618" i="5" s="1"/>
  <c r="C618" i="5"/>
  <c r="K618" i="5" s="1"/>
  <c r="AJ617" i="5"/>
  <c r="AF617" i="5"/>
  <c r="J617" i="5"/>
  <c r="AK617" i="5" s="1"/>
  <c r="I617" i="5"/>
  <c r="H617" i="5"/>
  <c r="G617" i="5"/>
  <c r="F617" i="5"/>
  <c r="AI617" i="5" s="1"/>
  <c r="E617" i="5"/>
  <c r="D617" i="5"/>
  <c r="AH617" i="5" s="1"/>
  <c r="C617" i="5"/>
  <c r="K617" i="5" s="1"/>
  <c r="AF616" i="5"/>
  <c r="J616" i="5" s="1"/>
  <c r="AK616" i="5" s="1"/>
  <c r="I616" i="5"/>
  <c r="H616" i="5"/>
  <c r="AJ616" i="5" s="1"/>
  <c r="G616" i="5"/>
  <c r="E616" i="5"/>
  <c r="D616" i="5"/>
  <c r="AH616" i="5" s="1"/>
  <c r="C616" i="5"/>
  <c r="K616" i="5" s="1"/>
  <c r="AJ615" i="5"/>
  <c r="AF615" i="5"/>
  <c r="J615" i="5"/>
  <c r="AK615" i="5" s="1"/>
  <c r="I615" i="5"/>
  <c r="H615" i="5"/>
  <c r="G615" i="5"/>
  <c r="F615" i="5"/>
  <c r="AI615" i="5" s="1"/>
  <c r="E615" i="5"/>
  <c r="D615" i="5"/>
  <c r="AH615" i="5" s="1"/>
  <c r="C615" i="5"/>
  <c r="K615" i="5" s="1"/>
  <c r="AF614" i="5"/>
  <c r="J614" i="5" s="1"/>
  <c r="AK614" i="5" s="1"/>
  <c r="I614" i="5"/>
  <c r="H614" i="5"/>
  <c r="AJ614" i="5" s="1"/>
  <c r="G614" i="5"/>
  <c r="E614" i="5"/>
  <c r="D614" i="5"/>
  <c r="AH614" i="5" s="1"/>
  <c r="C614" i="5"/>
  <c r="K614" i="5" s="1"/>
  <c r="AJ609" i="5"/>
  <c r="AF609" i="5"/>
  <c r="J609" i="5"/>
  <c r="AK609" i="5" s="1"/>
  <c r="I609" i="5"/>
  <c r="H609" i="5"/>
  <c r="G609" i="5"/>
  <c r="F609" i="5"/>
  <c r="AI609" i="5" s="1"/>
  <c r="E609" i="5"/>
  <c r="D609" i="5"/>
  <c r="AH609" i="5" s="1"/>
  <c r="C609" i="5"/>
  <c r="K609" i="5" s="1"/>
  <c r="AF608" i="5"/>
  <c r="J608" i="5" s="1"/>
  <c r="AK608" i="5" s="1"/>
  <c r="I608" i="5"/>
  <c r="H608" i="5"/>
  <c r="AJ608" i="5" s="1"/>
  <c r="G608" i="5"/>
  <c r="E608" i="5"/>
  <c r="D608" i="5"/>
  <c r="AH608" i="5" s="1"/>
  <c r="C608" i="5"/>
  <c r="K608" i="5" s="1"/>
  <c r="AJ607" i="5"/>
  <c r="AF607" i="5"/>
  <c r="J607" i="5"/>
  <c r="AK607" i="5" s="1"/>
  <c r="I607" i="5"/>
  <c r="H607" i="5"/>
  <c r="G607" i="5"/>
  <c r="F607" i="5"/>
  <c r="AI607" i="5" s="1"/>
  <c r="E607" i="5"/>
  <c r="D607" i="5"/>
  <c r="AH607" i="5" s="1"/>
  <c r="C607" i="5"/>
  <c r="K607" i="5" s="1"/>
  <c r="AF606" i="5"/>
  <c r="J606" i="5" s="1"/>
  <c r="AK606" i="5" s="1"/>
  <c r="I606" i="5"/>
  <c r="H606" i="5"/>
  <c r="AJ606" i="5" s="1"/>
  <c r="G606" i="5"/>
  <c r="E606" i="5"/>
  <c r="D606" i="5"/>
  <c r="AH606" i="5" s="1"/>
  <c r="C606" i="5"/>
  <c r="K606" i="5" s="1"/>
  <c r="AJ605" i="5"/>
  <c r="AF605" i="5"/>
  <c r="J605" i="5"/>
  <c r="AK605" i="5" s="1"/>
  <c r="I605" i="5"/>
  <c r="H605" i="5"/>
  <c r="G605" i="5"/>
  <c r="F605" i="5"/>
  <c r="AI605" i="5" s="1"/>
  <c r="E605" i="5"/>
  <c r="D605" i="5"/>
  <c r="AH605" i="5" s="1"/>
  <c r="C605" i="5"/>
  <c r="K605" i="5" s="1"/>
  <c r="AF604" i="5"/>
  <c r="J604" i="5" s="1"/>
  <c r="AK604" i="5" s="1"/>
  <c r="I604" i="5"/>
  <c r="H604" i="5"/>
  <c r="AJ604" i="5" s="1"/>
  <c r="G604" i="5"/>
  <c r="E604" i="5"/>
  <c r="D604" i="5"/>
  <c r="AH604" i="5" s="1"/>
  <c r="C604" i="5"/>
  <c r="K604" i="5" s="1"/>
  <c r="AJ603" i="5"/>
  <c r="AF603" i="5"/>
  <c r="J603" i="5"/>
  <c r="AK603" i="5" s="1"/>
  <c r="I603" i="5"/>
  <c r="H603" i="5"/>
  <c r="G603" i="5"/>
  <c r="F603" i="5"/>
  <c r="AI603" i="5" s="1"/>
  <c r="E603" i="5"/>
  <c r="D603" i="5"/>
  <c r="AH603" i="5" s="1"/>
  <c r="C603" i="5"/>
  <c r="K603" i="5" s="1"/>
  <c r="AF602" i="5"/>
  <c r="J602" i="5" s="1"/>
  <c r="AK602" i="5" s="1"/>
  <c r="I602" i="5"/>
  <c r="H602" i="5"/>
  <c r="AJ602" i="5" s="1"/>
  <c r="G602" i="5"/>
  <c r="E602" i="5"/>
  <c r="D602" i="5"/>
  <c r="AH602" i="5" s="1"/>
  <c r="C602" i="5"/>
  <c r="K602" i="5" s="1"/>
  <c r="AJ601" i="5"/>
  <c r="AF601" i="5"/>
  <c r="J601" i="5"/>
  <c r="AK601" i="5" s="1"/>
  <c r="I601" i="5"/>
  <c r="H601" i="5"/>
  <c r="G601" i="5"/>
  <c r="F601" i="5"/>
  <c r="AI601" i="5" s="1"/>
  <c r="E601" i="5"/>
  <c r="D601" i="5"/>
  <c r="AH601" i="5" s="1"/>
  <c r="C601" i="5"/>
  <c r="K601" i="5" s="1"/>
  <c r="AF600" i="5"/>
  <c r="J600" i="5" s="1"/>
  <c r="AK600" i="5" s="1"/>
  <c r="I600" i="5"/>
  <c r="H600" i="5"/>
  <c r="AJ600" i="5" s="1"/>
  <c r="G600" i="5"/>
  <c r="E600" i="5"/>
  <c r="D600" i="5"/>
  <c r="AH600" i="5" s="1"/>
  <c r="C600" i="5"/>
  <c r="K600" i="5" s="1"/>
  <c r="AJ599" i="5"/>
  <c r="AF599" i="5"/>
  <c r="J599" i="5"/>
  <c r="AK599" i="5" s="1"/>
  <c r="I599" i="5"/>
  <c r="H599" i="5"/>
  <c r="G599" i="5"/>
  <c r="F599" i="5"/>
  <c r="AI599" i="5" s="1"/>
  <c r="E599" i="5"/>
  <c r="D599" i="5"/>
  <c r="AH599" i="5" s="1"/>
  <c r="C599" i="5"/>
  <c r="K599" i="5" s="1"/>
  <c r="AF598" i="5"/>
  <c r="J598" i="5" s="1"/>
  <c r="AK598" i="5" s="1"/>
  <c r="I598" i="5"/>
  <c r="H598" i="5"/>
  <c r="AJ598" i="5" s="1"/>
  <c r="G598" i="5"/>
  <c r="E598" i="5"/>
  <c r="D598" i="5"/>
  <c r="AH598" i="5" s="1"/>
  <c r="C598" i="5"/>
  <c r="K598" i="5" s="1"/>
  <c r="AJ597" i="5"/>
  <c r="AF597" i="5"/>
  <c r="J597" i="5"/>
  <c r="AK597" i="5" s="1"/>
  <c r="I597" i="5"/>
  <c r="H597" i="5"/>
  <c r="G597" i="5"/>
  <c r="F597" i="5"/>
  <c r="AI597" i="5" s="1"/>
  <c r="E597" i="5"/>
  <c r="D597" i="5"/>
  <c r="AH597" i="5" s="1"/>
  <c r="C597" i="5"/>
  <c r="K597" i="5" s="1"/>
  <c r="AF596" i="5"/>
  <c r="J596" i="5" s="1"/>
  <c r="AK596" i="5" s="1"/>
  <c r="I596" i="5"/>
  <c r="H596" i="5"/>
  <c r="AJ596" i="5" s="1"/>
  <c r="G596" i="5"/>
  <c r="E596" i="5"/>
  <c r="D596" i="5"/>
  <c r="AH596" i="5" s="1"/>
  <c r="C596" i="5"/>
  <c r="K596" i="5" s="1"/>
  <c r="AJ587" i="5"/>
  <c r="AF587" i="5"/>
  <c r="J587" i="5"/>
  <c r="AK587" i="5" s="1"/>
  <c r="I587" i="5"/>
  <c r="H587" i="5"/>
  <c r="G587" i="5"/>
  <c r="F587" i="5"/>
  <c r="AI587" i="5" s="1"/>
  <c r="E587" i="5"/>
  <c r="D587" i="5"/>
  <c r="AH587" i="5" s="1"/>
  <c r="C587" i="5"/>
  <c r="K587" i="5" s="1"/>
  <c r="AF586" i="5"/>
  <c r="J586" i="5" s="1"/>
  <c r="AK586" i="5" s="1"/>
  <c r="I586" i="5"/>
  <c r="H586" i="5"/>
  <c r="AJ586" i="5" s="1"/>
  <c r="G586" i="5"/>
  <c r="E586" i="5"/>
  <c r="D586" i="5"/>
  <c r="AH586" i="5" s="1"/>
  <c r="C586" i="5"/>
  <c r="K586" i="5" s="1"/>
  <c r="AJ585" i="5"/>
  <c r="AF585" i="5"/>
  <c r="J585" i="5"/>
  <c r="AK585" i="5" s="1"/>
  <c r="I585" i="5"/>
  <c r="H585" i="5"/>
  <c r="G585" i="5"/>
  <c r="F585" i="5"/>
  <c r="AI585" i="5" s="1"/>
  <c r="E585" i="5"/>
  <c r="D585" i="5"/>
  <c r="AH585" i="5" s="1"/>
  <c r="C585" i="5"/>
  <c r="K585" i="5" s="1"/>
  <c r="AF584" i="5"/>
  <c r="J584" i="5" s="1"/>
  <c r="AK584" i="5" s="1"/>
  <c r="I584" i="5"/>
  <c r="H584" i="5"/>
  <c r="AJ584" i="5" s="1"/>
  <c r="G584" i="5"/>
  <c r="E584" i="5"/>
  <c r="D584" i="5"/>
  <c r="AH584" i="5" s="1"/>
  <c r="C584" i="5"/>
  <c r="K584" i="5" s="1"/>
  <c r="AJ583" i="5"/>
  <c r="AF583" i="5"/>
  <c r="J583" i="5"/>
  <c r="AK583" i="5" s="1"/>
  <c r="I583" i="5"/>
  <c r="H583" i="5"/>
  <c r="G583" i="5"/>
  <c r="F583" i="5"/>
  <c r="AI583" i="5" s="1"/>
  <c r="E583" i="5"/>
  <c r="D583" i="5"/>
  <c r="AH583" i="5" s="1"/>
  <c r="C583" i="5"/>
  <c r="K583" i="5" s="1"/>
  <c r="AF582" i="5"/>
  <c r="J582" i="5" s="1"/>
  <c r="AK582" i="5" s="1"/>
  <c r="I582" i="5"/>
  <c r="H582" i="5"/>
  <c r="AJ582" i="5" s="1"/>
  <c r="G582" i="5"/>
  <c r="E582" i="5"/>
  <c r="D582" i="5"/>
  <c r="AH582" i="5" s="1"/>
  <c r="C582" i="5"/>
  <c r="K582" i="5" s="1"/>
  <c r="AJ581" i="5"/>
  <c r="AF581" i="5"/>
  <c r="J581" i="5"/>
  <c r="AK581" i="5" s="1"/>
  <c r="I581" i="5"/>
  <c r="H581" i="5"/>
  <c r="G581" i="5"/>
  <c r="F581" i="5"/>
  <c r="AI581" i="5" s="1"/>
  <c r="E581" i="5"/>
  <c r="D581" i="5"/>
  <c r="AH581" i="5" s="1"/>
  <c r="C581" i="5"/>
  <c r="K581" i="5" s="1"/>
  <c r="AF580" i="5"/>
  <c r="J580" i="5" s="1"/>
  <c r="AK580" i="5" s="1"/>
  <c r="I580" i="5"/>
  <c r="H580" i="5"/>
  <c r="AJ580" i="5" s="1"/>
  <c r="G580" i="5"/>
  <c r="E580" i="5"/>
  <c r="D580" i="5"/>
  <c r="AH580" i="5" s="1"/>
  <c r="C580" i="5"/>
  <c r="K580" i="5" s="1"/>
  <c r="AJ579" i="5"/>
  <c r="AF579" i="5"/>
  <c r="J579" i="5"/>
  <c r="AK579" i="5" s="1"/>
  <c r="I579" i="5"/>
  <c r="H579" i="5"/>
  <c r="G579" i="5"/>
  <c r="F579" i="5"/>
  <c r="AI579" i="5" s="1"/>
  <c r="E579" i="5"/>
  <c r="D579" i="5"/>
  <c r="AH579" i="5" s="1"/>
  <c r="C579" i="5"/>
  <c r="K579" i="5" s="1"/>
  <c r="AF578" i="5"/>
  <c r="J578" i="5" s="1"/>
  <c r="AK578" i="5" s="1"/>
  <c r="I578" i="5"/>
  <c r="H578" i="5"/>
  <c r="AJ578" i="5" s="1"/>
  <c r="G578" i="5"/>
  <c r="E578" i="5"/>
  <c r="D578" i="5"/>
  <c r="AH578" i="5" s="1"/>
  <c r="C578" i="5"/>
  <c r="K578" i="5" s="1"/>
  <c r="AJ577" i="5"/>
  <c r="AF577" i="5"/>
  <c r="J577" i="5"/>
  <c r="AK577" i="5" s="1"/>
  <c r="I577" i="5"/>
  <c r="H577" i="5"/>
  <c r="G577" i="5"/>
  <c r="F577" i="5"/>
  <c r="AI577" i="5" s="1"/>
  <c r="E577" i="5"/>
  <c r="D577" i="5"/>
  <c r="AH577" i="5" s="1"/>
  <c r="C577" i="5"/>
  <c r="K577" i="5" s="1"/>
  <c r="AF576" i="5"/>
  <c r="J576" i="5" s="1"/>
  <c r="AK576" i="5" s="1"/>
  <c r="I576" i="5"/>
  <c r="H576" i="5"/>
  <c r="AJ576" i="5" s="1"/>
  <c r="G576" i="5"/>
  <c r="E576" i="5"/>
  <c r="D576" i="5"/>
  <c r="AH576" i="5" s="1"/>
  <c r="C576" i="5"/>
  <c r="K576" i="5" s="1"/>
  <c r="AJ575" i="5"/>
  <c r="AF575" i="5"/>
  <c r="J575" i="5"/>
  <c r="AK575" i="5" s="1"/>
  <c r="I575" i="5"/>
  <c r="H575" i="5"/>
  <c r="G575" i="5"/>
  <c r="F575" i="5"/>
  <c r="AI575" i="5" s="1"/>
  <c r="E575" i="5"/>
  <c r="D575" i="5"/>
  <c r="AH575" i="5" s="1"/>
  <c r="C575" i="5"/>
  <c r="K575" i="5" s="1"/>
  <c r="AF574" i="5"/>
  <c r="J574" i="5" s="1"/>
  <c r="AK574" i="5" s="1"/>
  <c r="I574" i="5"/>
  <c r="H574" i="5"/>
  <c r="AJ574" i="5" s="1"/>
  <c r="G574" i="5"/>
  <c r="E574" i="5"/>
  <c r="D574" i="5"/>
  <c r="AH574" i="5" s="1"/>
  <c r="C574" i="5"/>
  <c r="K574" i="5" s="1"/>
  <c r="AJ569" i="5"/>
  <c r="AF569" i="5"/>
  <c r="J569" i="5"/>
  <c r="AK569" i="5" s="1"/>
  <c r="I569" i="5"/>
  <c r="H569" i="5"/>
  <c r="G569" i="5"/>
  <c r="F569" i="5"/>
  <c r="AI569" i="5" s="1"/>
  <c r="E569" i="5"/>
  <c r="D569" i="5"/>
  <c r="AH569" i="5" s="1"/>
  <c r="C569" i="5"/>
  <c r="K569" i="5" s="1"/>
  <c r="AF568" i="5"/>
  <c r="J568" i="5" s="1"/>
  <c r="AK568" i="5" s="1"/>
  <c r="I568" i="5"/>
  <c r="H568" i="5"/>
  <c r="AJ568" i="5" s="1"/>
  <c r="G568" i="5"/>
  <c r="E568" i="5"/>
  <c r="D568" i="5"/>
  <c r="AH568" i="5" s="1"/>
  <c r="C568" i="5"/>
  <c r="K568" i="5" s="1"/>
  <c r="AJ567" i="5"/>
  <c r="AF567" i="5"/>
  <c r="J567" i="5"/>
  <c r="AK567" i="5" s="1"/>
  <c r="I567" i="5"/>
  <c r="H567" i="5"/>
  <c r="G567" i="5"/>
  <c r="F567" i="5"/>
  <c r="AI567" i="5" s="1"/>
  <c r="E567" i="5"/>
  <c r="D567" i="5"/>
  <c r="AH567" i="5" s="1"/>
  <c r="C567" i="5"/>
  <c r="K567" i="5" s="1"/>
  <c r="AF566" i="5"/>
  <c r="J566" i="5" s="1"/>
  <c r="AK566" i="5" s="1"/>
  <c r="I566" i="5"/>
  <c r="H566" i="5"/>
  <c r="AJ566" i="5" s="1"/>
  <c r="G566" i="5"/>
  <c r="E566" i="5"/>
  <c r="D566" i="5"/>
  <c r="AH566" i="5" s="1"/>
  <c r="C566" i="5"/>
  <c r="K566" i="5" s="1"/>
  <c r="AJ565" i="5"/>
  <c r="AF565" i="5"/>
  <c r="J565" i="5"/>
  <c r="AK565" i="5" s="1"/>
  <c r="I565" i="5"/>
  <c r="H565" i="5"/>
  <c r="G565" i="5"/>
  <c r="F565" i="5"/>
  <c r="AI565" i="5" s="1"/>
  <c r="E565" i="5"/>
  <c r="D565" i="5"/>
  <c r="AH565" i="5" s="1"/>
  <c r="C565" i="5"/>
  <c r="K565" i="5" s="1"/>
  <c r="AF564" i="5"/>
  <c r="I564" i="5"/>
  <c r="H564" i="5"/>
  <c r="AJ564" i="5" s="1"/>
  <c r="G564" i="5"/>
  <c r="E564" i="5"/>
  <c r="D564" i="5"/>
  <c r="AH564" i="5" s="1"/>
  <c r="C564" i="5"/>
  <c r="K564" i="5" s="1"/>
  <c r="AJ563" i="5"/>
  <c r="AF563" i="5"/>
  <c r="J563" i="5"/>
  <c r="AK563" i="5" s="1"/>
  <c r="I563" i="5"/>
  <c r="H563" i="5"/>
  <c r="G563" i="5"/>
  <c r="F563" i="5"/>
  <c r="AI563" i="5" s="1"/>
  <c r="E563" i="5"/>
  <c r="D563" i="5"/>
  <c r="AH563" i="5" s="1"/>
  <c r="C563" i="5"/>
  <c r="K563" i="5" s="1"/>
  <c r="AF562" i="5"/>
  <c r="I562" i="5"/>
  <c r="H562" i="5"/>
  <c r="AJ562" i="5" s="1"/>
  <c r="G562" i="5"/>
  <c r="E562" i="5"/>
  <c r="D562" i="5"/>
  <c r="AH562" i="5" s="1"/>
  <c r="C562" i="5"/>
  <c r="K562" i="5" s="1"/>
  <c r="AJ561" i="5"/>
  <c r="AF561" i="5"/>
  <c r="J561" i="5"/>
  <c r="AK561" i="5" s="1"/>
  <c r="I561" i="5"/>
  <c r="H561" i="5"/>
  <c r="G561" i="5"/>
  <c r="F561" i="5"/>
  <c r="AI561" i="5" s="1"/>
  <c r="E561" i="5"/>
  <c r="D561" i="5"/>
  <c r="AH561" i="5" s="1"/>
  <c r="C561" i="5"/>
  <c r="K561" i="5" s="1"/>
  <c r="AF560" i="5"/>
  <c r="D560" i="5" s="1"/>
  <c r="AH560" i="5" s="1"/>
  <c r="I560" i="5"/>
  <c r="G560" i="5"/>
  <c r="E560" i="5"/>
  <c r="C560" i="5"/>
  <c r="AJ559" i="5"/>
  <c r="AI559" i="5"/>
  <c r="AF559" i="5"/>
  <c r="J559" i="5"/>
  <c r="AK559" i="5" s="1"/>
  <c r="I559" i="5"/>
  <c r="H559" i="5"/>
  <c r="G559" i="5"/>
  <c r="F559" i="5"/>
  <c r="E559" i="5"/>
  <c r="D559" i="5"/>
  <c r="AH559" i="5" s="1"/>
  <c r="C559" i="5"/>
  <c r="K559" i="5" s="1"/>
  <c r="AF558" i="5"/>
  <c r="H558" i="5" s="1"/>
  <c r="AJ558" i="5" s="1"/>
  <c r="I558" i="5"/>
  <c r="G558" i="5"/>
  <c r="E558" i="5"/>
  <c r="D558" i="5"/>
  <c r="AH558" i="5" s="1"/>
  <c r="C558" i="5"/>
  <c r="AJ557" i="5"/>
  <c r="AI557" i="5"/>
  <c r="AF557" i="5"/>
  <c r="J557" i="5"/>
  <c r="AK557" i="5" s="1"/>
  <c r="I557" i="5"/>
  <c r="H557" i="5"/>
  <c r="G557" i="5"/>
  <c r="F557" i="5"/>
  <c r="E557" i="5"/>
  <c r="D557" i="5"/>
  <c r="AH557" i="5" s="1"/>
  <c r="C557" i="5"/>
  <c r="K557" i="5" s="1"/>
  <c r="AF556" i="5"/>
  <c r="I556" i="5"/>
  <c r="H556" i="5"/>
  <c r="AJ556" i="5" s="1"/>
  <c r="G556" i="5"/>
  <c r="E556" i="5"/>
  <c r="D556" i="5"/>
  <c r="AH556" i="5" s="1"/>
  <c r="C556" i="5"/>
  <c r="K556" i="5" s="1"/>
  <c r="AJ551" i="5"/>
  <c r="AF551" i="5"/>
  <c r="J551" i="5"/>
  <c r="AK551" i="5" s="1"/>
  <c r="I551" i="5"/>
  <c r="H551" i="5"/>
  <c r="G551" i="5"/>
  <c r="F551" i="5"/>
  <c r="AI551" i="5" s="1"/>
  <c r="E551" i="5"/>
  <c r="D551" i="5"/>
  <c r="AH551" i="5" s="1"/>
  <c r="C551" i="5"/>
  <c r="K551" i="5" s="1"/>
  <c r="AF550" i="5"/>
  <c r="I550" i="5"/>
  <c r="H550" i="5"/>
  <c r="AJ550" i="5" s="1"/>
  <c r="G550" i="5"/>
  <c r="E550" i="5"/>
  <c r="D550" i="5"/>
  <c r="AH550" i="5" s="1"/>
  <c r="C550" i="5"/>
  <c r="K550" i="5" s="1"/>
  <c r="AJ549" i="5"/>
  <c r="AF549" i="5"/>
  <c r="J549" i="5"/>
  <c r="AK549" i="5" s="1"/>
  <c r="I549" i="5"/>
  <c r="H549" i="5"/>
  <c r="G549" i="5"/>
  <c r="F549" i="5"/>
  <c r="AI549" i="5" s="1"/>
  <c r="E549" i="5"/>
  <c r="D549" i="5"/>
  <c r="AH549" i="5" s="1"/>
  <c r="C549" i="5"/>
  <c r="K549" i="5" s="1"/>
  <c r="AF548" i="5"/>
  <c r="D548" i="5" s="1"/>
  <c r="AH548" i="5" s="1"/>
  <c r="I548" i="5"/>
  <c r="G548" i="5"/>
  <c r="E548" i="5"/>
  <c r="C548" i="5"/>
  <c r="AJ547" i="5"/>
  <c r="AI547" i="5"/>
  <c r="AF547" i="5"/>
  <c r="J547" i="5"/>
  <c r="AK547" i="5" s="1"/>
  <c r="I547" i="5"/>
  <c r="H547" i="5"/>
  <c r="G547" i="5"/>
  <c r="F547" i="5"/>
  <c r="E547" i="5"/>
  <c r="D547" i="5"/>
  <c r="AH547" i="5" s="1"/>
  <c r="C547" i="5"/>
  <c r="K547" i="5" s="1"/>
  <c r="AF546" i="5"/>
  <c r="H546" i="5" s="1"/>
  <c r="AJ546" i="5" s="1"/>
  <c r="I546" i="5"/>
  <c r="G546" i="5"/>
  <c r="E546" i="5"/>
  <c r="D546" i="5"/>
  <c r="AH546" i="5" s="1"/>
  <c r="C546" i="5"/>
  <c r="AJ545" i="5"/>
  <c r="AI545" i="5"/>
  <c r="AF545" i="5"/>
  <c r="J545" i="5"/>
  <c r="AK545" i="5" s="1"/>
  <c r="I545" i="5"/>
  <c r="H545" i="5"/>
  <c r="G545" i="5"/>
  <c r="F545" i="5"/>
  <c r="E545" i="5"/>
  <c r="D545" i="5"/>
  <c r="AH545" i="5" s="1"/>
  <c r="C545" i="5"/>
  <c r="K545" i="5" s="1"/>
  <c r="AF544" i="5"/>
  <c r="I544" i="5"/>
  <c r="H544" i="5"/>
  <c r="AJ544" i="5" s="1"/>
  <c r="G544" i="5"/>
  <c r="E544" i="5"/>
  <c r="D544" i="5"/>
  <c r="AH544" i="5" s="1"/>
  <c r="C544" i="5"/>
  <c r="K544" i="5" s="1"/>
  <c r="AJ543" i="5"/>
  <c r="AF543" i="5"/>
  <c r="J543" i="5"/>
  <c r="AK543" i="5" s="1"/>
  <c r="I543" i="5"/>
  <c r="H543" i="5"/>
  <c r="G543" i="5"/>
  <c r="F543" i="5"/>
  <c r="AI543" i="5" s="1"/>
  <c r="E543" i="5"/>
  <c r="D543" i="5"/>
  <c r="AH543" i="5" s="1"/>
  <c r="C543" i="5"/>
  <c r="K543" i="5" s="1"/>
  <c r="AF542" i="5"/>
  <c r="I542" i="5"/>
  <c r="H542" i="5"/>
  <c r="AJ542" i="5" s="1"/>
  <c r="G542" i="5"/>
  <c r="E542" i="5"/>
  <c r="D542" i="5"/>
  <c r="AH542" i="5" s="1"/>
  <c r="C542" i="5"/>
  <c r="K542" i="5" s="1"/>
  <c r="AJ541" i="5"/>
  <c r="AF541" i="5"/>
  <c r="J541" i="5"/>
  <c r="AK541" i="5" s="1"/>
  <c r="I541" i="5"/>
  <c r="H541" i="5"/>
  <c r="G541" i="5"/>
  <c r="F541" i="5"/>
  <c r="AI541" i="5" s="1"/>
  <c r="E541" i="5"/>
  <c r="D541" i="5"/>
  <c r="AH541" i="5" s="1"/>
  <c r="C541" i="5"/>
  <c r="K541" i="5" s="1"/>
  <c r="AF540" i="5"/>
  <c r="D540" i="5" s="1"/>
  <c r="AH540" i="5" s="1"/>
  <c r="I540" i="5"/>
  <c r="G540" i="5"/>
  <c r="E540" i="5"/>
  <c r="C540" i="5"/>
  <c r="AJ539" i="5"/>
  <c r="AI539" i="5"/>
  <c r="AF539" i="5"/>
  <c r="J539" i="5"/>
  <c r="AK539" i="5" s="1"/>
  <c r="I539" i="5"/>
  <c r="H539" i="5"/>
  <c r="G539" i="5"/>
  <c r="F539" i="5"/>
  <c r="E539" i="5"/>
  <c r="D539" i="5"/>
  <c r="AH539" i="5" s="1"/>
  <c r="C539" i="5"/>
  <c r="K539" i="5" s="1"/>
  <c r="AF538" i="5"/>
  <c r="D538" i="5" s="1"/>
  <c r="AH538" i="5" s="1"/>
  <c r="I538" i="5"/>
  <c r="G538" i="5"/>
  <c r="E538" i="5"/>
  <c r="C538" i="5"/>
  <c r="AJ533" i="5"/>
  <c r="AF533" i="5"/>
  <c r="J533" i="5"/>
  <c r="AK533" i="5" s="1"/>
  <c r="I533" i="5"/>
  <c r="H533" i="5"/>
  <c r="G533" i="5"/>
  <c r="F533" i="5"/>
  <c r="AI533" i="5" s="1"/>
  <c r="E533" i="5"/>
  <c r="D533" i="5"/>
  <c r="AH533" i="5" s="1"/>
  <c r="C533" i="5"/>
  <c r="K533" i="5" s="1"/>
  <c r="AH532" i="5"/>
  <c r="AF532" i="5"/>
  <c r="I532" i="5"/>
  <c r="H532" i="5"/>
  <c r="AJ532" i="5" s="1"/>
  <c r="G532" i="5"/>
  <c r="E532" i="5"/>
  <c r="D532" i="5"/>
  <c r="C532" i="5"/>
  <c r="K532" i="5" s="1"/>
  <c r="AJ531" i="5"/>
  <c r="AF531" i="5"/>
  <c r="J531" i="5"/>
  <c r="AK531" i="5" s="1"/>
  <c r="I531" i="5"/>
  <c r="H531" i="5"/>
  <c r="G531" i="5"/>
  <c r="F531" i="5"/>
  <c r="AI531" i="5" s="1"/>
  <c r="E531" i="5"/>
  <c r="D531" i="5"/>
  <c r="AH531" i="5" s="1"/>
  <c r="C531" i="5"/>
  <c r="K531" i="5" s="1"/>
  <c r="AF530" i="5"/>
  <c r="I530" i="5"/>
  <c r="H530" i="5"/>
  <c r="AJ530" i="5" s="1"/>
  <c r="G530" i="5"/>
  <c r="E530" i="5"/>
  <c r="D530" i="5"/>
  <c r="AH530" i="5" s="1"/>
  <c r="C530" i="5"/>
  <c r="AJ529" i="5"/>
  <c r="AI529" i="5"/>
  <c r="AF529" i="5"/>
  <c r="J529" i="5"/>
  <c r="AK529" i="5" s="1"/>
  <c r="I529" i="5"/>
  <c r="H529" i="5"/>
  <c r="G529" i="5"/>
  <c r="F529" i="5"/>
  <c r="E529" i="5"/>
  <c r="D529" i="5"/>
  <c r="AH529" i="5" s="1"/>
  <c r="C529" i="5"/>
  <c r="K529" i="5" s="1"/>
  <c r="AF528" i="5"/>
  <c r="D528" i="5" s="1"/>
  <c r="AH528" i="5" s="1"/>
  <c r="I528" i="5"/>
  <c r="G528" i="5"/>
  <c r="E528" i="5"/>
  <c r="C528" i="5"/>
  <c r="AI527" i="5"/>
  <c r="AF527" i="5"/>
  <c r="J527" i="5"/>
  <c r="AK527" i="5" s="1"/>
  <c r="I527" i="5"/>
  <c r="H527" i="5"/>
  <c r="AJ527" i="5" s="1"/>
  <c r="G527" i="5"/>
  <c r="F527" i="5"/>
  <c r="E527" i="5"/>
  <c r="D527" i="5"/>
  <c r="AH527" i="5" s="1"/>
  <c r="C527" i="5"/>
  <c r="K527" i="5" s="1"/>
  <c r="AJ526" i="5"/>
  <c r="AF526" i="5"/>
  <c r="J526" i="5"/>
  <c r="AK526" i="5" s="1"/>
  <c r="I526" i="5"/>
  <c r="H526" i="5"/>
  <c r="G526" i="5"/>
  <c r="F526" i="5"/>
  <c r="AI526" i="5" s="1"/>
  <c r="E526" i="5"/>
  <c r="D526" i="5"/>
  <c r="AH526" i="5" s="1"/>
  <c r="C526" i="5"/>
  <c r="K526" i="5" s="1"/>
  <c r="AF525" i="5"/>
  <c r="J525" i="5" s="1"/>
  <c r="AK525" i="5" s="1"/>
  <c r="I525" i="5"/>
  <c r="H525" i="5"/>
  <c r="AJ525" i="5" s="1"/>
  <c r="G525" i="5"/>
  <c r="E525" i="5"/>
  <c r="D525" i="5"/>
  <c r="AH525" i="5" s="1"/>
  <c r="C525" i="5"/>
  <c r="K525" i="5" s="1"/>
  <c r="AJ524" i="5"/>
  <c r="AF524" i="5"/>
  <c r="J524" i="5"/>
  <c r="AK524" i="5" s="1"/>
  <c r="I524" i="5"/>
  <c r="H524" i="5"/>
  <c r="G524" i="5"/>
  <c r="F524" i="5"/>
  <c r="AI524" i="5" s="1"/>
  <c r="E524" i="5"/>
  <c r="D524" i="5"/>
  <c r="AH524" i="5" s="1"/>
  <c r="C524" i="5"/>
  <c r="K524" i="5" s="1"/>
  <c r="AF523" i="5"/>
  <c r="J523" i="5" s="1"/>
  <c r="AK523" i="5" s="1"/>
  <c r="I523" i="5"/>
  <c r="H523" i="5"/>
  <c r="AJ523" i="5" s="1"/>
  <c r="G523" i="5"/>
  <c r="E523" i="5"/>
  <c r="D523" i="5"/>
  <c r="AH523" i="5" s="1"/>
  <c r="C523" i="5"/>
  <c r="K523" i="5" s="1"/>
  <c r="AJ522" i="5"/>
  <c r="AF522" i="5"/>
  <c r="J522" i="5"/>
  <c r="AK522" i="5" s="1"/>
  <c r="I522" i="5"/>
  <c r="H522" i="5"/>
  <c r="G522" i="5"/>
  <c r="F522" i="5"/>
  <c r="AI522" i="5" s="1"/>
  <c r="E522" i="5"/>
  <c r="D522" i="5"/>
  <c r="AH522" i="5" s="1"/>
  <c r="C522" i="5"/>
  <c r="K522" i="5" s="1"/>
  <c r="AF521" i="5"/>
  <c r="J521" i="5" s="1"/>
  <c r="AK521" i="5" s="1"/>
  <c r="I521" i="5"/>
  <c r="H521" i="5"/>
  <c r="AJ521" i="5" s="1"/>
  <c r="G521" i="5"/>
  <c r="E521" i="5"/>
  <c r="D521" i="5"/>
  <c r="AH521" i="5" s="1"/>
  <c r="C521" i="5"/>
  <c r="K521" i="5" s="1"/>
  <c r="AJ520" i="5"/>
  <c r="AF520" i="5"/>
  <c r="J520" i="5"/>
  <c r="AK520" i="5" s="1"/>
  <c r="I520" i="5"/>
  <c r="H520" i="5"/>
  <c r="G520" i="5"/>
  <c r="F520" i="5"/>
  <c r="AI520" i="5" s="1"/>
  <c r="E520" i="5"/>
  <c r="D520" i="5"/>
  <c r="AH520" i="5" s="1"/>
  <c r="C520" i="5"/>
  <c r="K520" i="5" s="1"/>
  <c r="AF515" i="5"/>
  <c r="J515" i="5" s="1"/>
  <c r="AK515" i="5" s="1"/>
  <c r="I515" i="5"/>
  <c r="H515" i="5"/>
  <c r="AJ515" i="5" s="1"/>
  <c r="G515" i="5"/>
  <c r="E515" i="5"/>
  <c r="D515" i="5"/>
  <c r="AH515" i="5" s="1"/>
  <c r="C515" i="5"/>
  <c r="K515" i="5" s="1"/>
  <c r="AJ514" i="5"/>
  <c r="AF514" i="5"/>
  <c r="J514" i="5"/>
  <c r="AK514" i="5" s="1"/>
  <c r="I514" i="5"/>
  <c r="H514" i="5"/>
  <c r="G514" i="5"/>
  <c r="F514" i="5"/>
  <c r="AI514" i="5" s="1"/>
  <c r="E514" i="5"/>
  <c r="D514" i="5"/>
  <c r="AH514" i="5" s="1"/>
  <c r="C514" i="5"/>
  <c r="K514" i="5" s="1"/>
  <c r="AF513" i="5"/>
  <c r="J513" i="5" s="1"/>
  <c r="AK513" i="5" s="1"/>
  <c r="I513" i="5"/>
  <c r="H513" i="5"/>
  <c r="AJ513" i="5" s="1"/>
  <c r="G513" i="5"/>
  <c r="E513" i="5"/>
  <c r="D513" i="5"/>
  <c r="AH513" i="5" s="1"/>
  <c r="C513" i="5"/>
  <c r="K513" i="5" s="1"/>
  <c r="AJ512" i="5"/>
  <c r="AF512" i="5"/>
  <c r="J512" i="5"/>
  <c r="AK512" i="5" s="1"/>
  <c r="I512" i="5"/>
  <c r="H512" i="5"/>
  <c r="G512" i="5"/>
  <c r="F512" i="5"/>
  <c r="AI512" i="5" s="1"/>
  <c r="E512" i="5"/>
  <c r="D512" i="5"/>
  <c r="AH512" i="5" s="1"/>
  <c r="C512" i="5"/>
  <c r="K512" i="5" s="1"/>
  <c r="AF511" i="5"/>
  <c r="J511" i="5" s="1"/>
  <c r="AK511" i="5" s="1"/>
  <c r="I511" i="5"/>
  <c r="H511" i="5"/>
  <c r="AJ511" i="5" s="1"/>
  <c r="G511" i="5"/>
  <c r="E511" i="5"/>
  <c r="D511" i="5"/>
  <c r="AH511" i="5" s="1"/>
  <c r="C511" i="5"/>
  <c r="K511" i="5" s="1"/>
  <c r="AJ510" i="5"/>
  <c r="AF510" i="5"/>
  <c r="J510" i="5"/>
  <c r="AK510" i="5" s="1"/>
  <c r="I510" i="5"/>
  <c r="H510" i="5"/>
  <c r="G510" i="5"/>
  <c r="F510" i="5"/>
  <c r="AI510" i="5" s="1"/>
  <c r="E510" i="5"/>
  <c r="D510" i="5"/>
  <c r="AH510" i="5" s="1"/>
  <c r="C510" i="5"/>
  <c r="K510" i="5" s="1"/>
  <c r="AF509" i="5"/>
  <c r="J509" i="5" s="1"/>
  <c r="AK509" i="5" s="1"/>
  <c r="I509" i="5"/>
  <c r="H509" i="5"/>
  <c r="AJ509" i="5" s="1"/>
  <c r="G509" i="5"/>
  <c r="E509" i="5"/>
  <c r="D509" i="5"/>
  <c r="AH509" i="5" s="1"/>
  <c r="C509" i="5"/>
  <c r="K509" i="5" s="1"/>
  <c r="AJ508" i="5"/>
  <c r="AF508" i="5"/>
  <c r="J508" i="5"/>
  <c r="AK508" i="5" s="1"/>
  <c r="I508" i="5"/>
  <c r="H508" i="5"/>
  <c r="G508" i="5"/>
  <c r="F508" i="5"/>
  <c r="AI508" i="5" s="1"/>
  <c r="E508" i="5"/>
  <c r="D508" i="5"/>
  <c r="AH508" i="5" s="1"/>
  <c r="C508" i="5"/>
  <c r="K508" i="5" s="1"/>
  <c r="AF507" i="5"/>
  <c r="J507" i="5" s="1"/>
  <c r="AK507" i="5" s="1"/>
  <c r="I507" i="5"/>
  <c r="H507" i="5"/>
  <c r="AJ507" i="5" s="1"/>
  <c r="G507" i="5"/>
  <c r="E507" i="5"/>
  <c r="D507" i="5"/>
  <c r="AH507" i="5" s="1"/>
  <c r="C507" i="5"/>
  <c r="K507" i="5" s="1"/>
  <c r="AJ506" i="5"/>
  <c r="AF506" i="5"/>
  <c r="J506" i="5"/>
  <c r="AK506" i="5" s="1"/>
  <c r="I506" i="5"/>
  <c r="H506" i="5"/>
  <c r="G506" i="5"/>
  <c r="F506" i="5"/>
  <c r="AI506" i="5" s="1"/>
  <c r="E506" i="5"/>
  <c r="D506" i="5"/>
  <c r="AH506" i="5" s="1"/>
  <c r="C506" i="5"/>
  <c r="K506" i="5" s="1"/>
  <c r="AF505" i="5"/>
  <c r="J505" i="5" s="1"/>
  <c r="AK505" i="5" s="1"/>
  <c r="I505" i="5"/>
  <c r="H505" i="5"/>
  <c r="AJ505" i="5" s="1"/>
  <c r="G505" i="5"/>
  <c r="E505" i="5"/>
  <c r="D505" i="5"/>
  <c r="AH505" i="5" s="1"/>
  <c r="C505" i="5"/>
  <c r="K505" i="5" s="1"/>
  <c r="AJ504" i="5"/>
  <c r="AF504" i="5"/>
  <c r="J504" i="5"/>
  <c r="AK504" i="5" s="1"/>
  <c r="I504" i="5"/>
  <c r="H504" i="5"/>
  <c r="G504" i="5"/>
  <c r="F504" i="5"/>
  <c r="AI504" i="5" s="1"/>
  <c r="E504" i="5"/>
  <c r="D504" i="5"/>
  <c r="AH504" i="5" s="1"/>
  <c r="C504" i="5"/>
  <c r="K504" i="5" s="1"/>
  <c r="AF503" i="5"/>
  <c r="J503" i="5" s="1"/>
  <c r="AK503" i="5" s="1"/>
  <c r="I503" i="5"/>
  <c r="H503" i="5"/>
  <c r="AJ503" i="5" s="1"/>
  <c r="G503" i="5"/>
  <c r="E503" i="5"/>
  <c r="D503" i="5"/>
  <c r="AH503" i="5" s="1"/>
  <c r="C503" i="5"/>
  <c r="K503" i="5" s="1"/>
  <c r="AJ502" i="5"/>
  <c r="AF502" i="5"/>
  <c r="J502" i="5"/>
  <c r="AK502" i="5" s="1"/>
  <c r="I502" i="5"/>
  <c r="H502" i="5"/>
  <c r="G502" i="5"/>
  <c r="F502" i="5"/>
  <c r="AI502" i="5" s="1"/>
  <c r="E502" i="5"/>
  <c r="D502" i="5"/>
  <c r="AH502" i="5" s="1"/>
  <c r="C502" i="5"/>
  <c r="K502" i="5" s="1"/>
  <c r="AF497" i="5"/>
  <c r="J497" i="5" s="1"/>
  <c r="AK497" i="5" s="1"/>
  <c r="I497" i="5"/>
  <c r="H497" i="5"/>
  <c r="AJ497" i="5" s="1"/>
  <c r="G497" i="5"/>
  <c r="E497" i="5"/>
  <c r="D497" i="5"/>
  <c r="AH497" i="5" s="1"/>
  <c r="C497" i="5"/>
  <c r="K497" i="5" s="1"/>
  <c r="AJ496" i="5"/>
  <c r="AF496" i="5"/>
  <c r="J496" i="5"/>
  <c r="AK496" i="5" s="1"/>
  <c r="I496" i="5"/>
  <c r="H496" i="5"/>
  <c r="G496" i="5"/>
  <c r="F496" i="5"/>
  <c r="AI496" i="5" s="1"/>
  <c r="E496" i="5"/>
  <c r="D496" i="5"/>
  <c r="AH496" i="5" s="1"/>
  <c r="C496" i="5"/>
  <c r="K496" i="5" s="1"/>
  <c r="AF495" i="5"/>
  <c r="J495" i="5" s="1"/>
  <c r="AK495" i="5" s="1"/>
  <c r="I495" i="5"/>
  <c r="H495" i="5"/>
  <c r="AJ495" i="5" s="1"/>
  <c r="G495" i="5"/>
  <c r="E495" i="5"/>
  <c r="D495" i="5"/>
  <c r="AH495" i="5" s="1"/>
  <c r="C495" i="5"/>
  <c r="K495" i="5" s="1"/>
  <c r="AJ494" i="5"/>
  <c r="AF494" i="5"/>
  <c r="J494" i="5"/>
  <c r="AK494" i="5" s="1"/>
  <c r="I494" i="5"/>
  <c r="H494" i="5"/>
  <c r="G494" i="5"/>
  <c r="F494" i="5"/>
  <c r="AI494" i="5" s="1"/>
  <c r="E494" i="5"/>
  <c r="D494" i="5"/>
  <c r="AH494" i="5" s="1"/>
  <c r="C494" i="5"/>
  <c r="K494" i="5" s="1"/>
  <c r="AF493" i="5"/>
  <c r="J493" i="5" s="1"/>
  <c r="AK493" i="5" s="1"/>
  <c r="I493" i="5"/>
  <c r="H493" i="5"/>
  <c r="AJ493" i="5" s="1"/>
  <c r="G493" i="5"/>
  <c r="E493" i="5"/>
  <c r="D493" i="5"/>
  <c r="AH493" i="5" s="1"/>
  <c r="C493" i="5"/>
  <c r="K493" i="5" s="1"/>
  <c r="AJ492" i="5"/>
  <c r="AF492" i="5"/>
  <c r="J492" i="5"/>
  <c r="AK492" i="5" s="1"/>
  <c r="I492" i="5"/>
  <c r="H492" i="5"/>
  <c r="G492" i="5"/>
  <c r="F492" i="5"/>
  <c r="AI492" i="5" s="1"/>
  <c r="E492" i="5"/>
  <c r="D492" i="5"/>
  <c r="AH492" i="5" s="1"/>
  <c r="C492" i="5"/>
  <c r="K492" i="5" s="1"/>
  <c r="AF491" i="5"/>
  <c r="J491" i="5" s="1"/>
  <c r="AK491" i="5" s="1"/>
  <c r="I491" i="5"/>
  <c r="H491" i="5"/>
  <c r="AJ491" i="5" s="1"/>
  <c r="G491" i="5"/>
  <c r="E491" i="5"/>
  <c r="D491" i="5"/>
  <c r="AH491" i="5" s="1"/>
  <c r="C491" i="5"/>
  <c r="AJ490" i="5"/>
  <c r="AH490" i="5"/>
  <c r="AF490" i="5"/>
  <c r="J490" i="5"/>
  <c r="AK490" i="5" s="1"/>
  <c r="I490" i="5"/>
  <c r="H490" i="5"/>
  <c r="G490" i="5"/>
  <c r="F490" i="5"/>
  <c r="AI490" i="5" s="1"/>
  <c r="E490" i="5"/>
  <c r="D490" i="5"/>
  <c r="C490" i="5"/>
  <c r="AJ489" i="5"/>
  <c r="AF489" i="5"/>
  <c r="J489" i="5" s="1"/>
  <c r="AK489" i="5" s="1"/>
  <c r="I489" i="5"/>
  <c r="H489" i="5"/>
  <c r="G489" i="5"/>
  <c r="E489" i="5"/>
  <c r="D489" i="5"/>
  <c r="AH489" i="5" s="1"/>
  <c r="C489" i="5"/>
  <c r="AJ488" i="5"/>
  <c r="AH488" i="5"/>
  <c r="AF488" i="5"/>
  <c r="J488" i="5"/>
  <c r="AK488" i="5" s="1"/>
  <c r="I488" i="5"/>
  <c r="H488" i="5"/>
  <c r="G488" i="5"/>
  <c r="F488" i="5"/>
  <c r="AI488" i="5" s="1"/>
  <c r="E488" i="5"/>
  <c r="D488" i="5"/>
  <c r="C488" i="5"/>
  <c r="AJ487" i="5"/>
  <c r="AF487" i="5"/>
  <c r="J487" i="5" s="1"/>
  <c r="AK487" i="5" s="1"/>
  <c r="I487" i="5"/>
  <c r="H487" i="5"/>
  <c r="G487" i="5"/>
  <c r="E487" i="5"/>
  <c r="D487" i="5"/>
  <c r="AH487" i="5" s="1"/>
  <c r="C487" i="5"/>
  <c r="AJ486" i="5"/>
  <c r="AH486" i="5"/>
  <c r="AF486" i="5"/>
  <c r="J486" i="5"/>
  <c r="AK486" i="5" s="1"/>
  <c r="I486" i="5"/>
  <c r="H486" i="5"/>
  <c r="G486" i="5"/>
  <c r="F486" i="5"/>
  <c r="AI486" i="5" s="1"/>
  <c r="E486" i="5"/>
  <c r="D486" i="5"/>
  <c r="C486" i="5"/>
  <c r="AJ485" i="5"/>
  <c r="AF485" i="5"/>
  <c r="J485" i="5" s="1"/>
  <c r="AK485" i="5" s="1"/>
  <c r="I485" i="5"/>
  <c r="H485" i="5"/>
  <c r="G485" i="5"/>
  <c r="E485" i="5"/>
  <c r="D485" i="5"/>
  <c r="AH485" i="5" s="1"/>
  <c r="C485" i="5"/>
  <c r="K485" i="5" s="1"/>
  <c r="AJ484" i="5"/>
  <c r="AH484" i="5"/>
  <c r="AF484" i="5"/>
  <c r="J484" i="5"/>
  <c r="AK484" i="5" s="1"/>
  <c r="I484" i="5"/>
  <c r="H484" i="5"/>
  <c r="G484" i="5"/>
  <c r="F484" i="5"/>
  <c r="AI484" i="5" s="1"/>
  <c r="E484" i="5"/>
  <c r="D484" i="5"/>
  <c r="C484" i="5"/>
  <c r="AJ479" i="5"/>
  <c r="AF479" i="5"/>
  <c r="J479" i="5" s="1"/>
  <c r="AK479" i="5" s="1"/>
  <c r="I479" i="5"/>
  <c r="H479" i="5"/>
  <c r="G479" i="5"/>
  <c r="E479" i="5"/>
  <c r="D479" i="5"/>
  <c r="AH479" i="5" s="1"/>
  <c r="C479" i="5"/>
  <c r="AJ478" i="5"/>
  <c r="AH478" i="5"/>
  <c r="AF478" i="5"/>
  <c r="J478" i="5"/>
  <c r="AK478" i="5" s="1"/>
  <c r="I478" i="5"/>
  <c r="H478" i="5"/>
  <c r="G478" i="5"/>
  <c r="F478" i="5"/>
  <c r="AI478" i="5" s="1"/>
  <c r="E478" i="5"/>
  <c r="D478" i="5"/>
  <c r="C478" i="5"/>
  <c r="AJ477" i="5"/>
  <c r="AF477" i="5"/>
  <c r="J477" i="5" s="1"/>
  <c r="AK477" i="5" s="1"/>
  <c r="I477" i="5"/>
  <c r="H477" i="5"/>
  <c r="G477" i="5"/>
  <c r="E477" i="5"/>
  <c r="D477" i="5"/>
  <c r="AH477" i="5" s="1"/>
  <c r="C477" i="5"/>
  <c r="AJ476" i="5"/>
  <c r="AH476" i="5"/>
  <c r="AF476" i="5"/>
  <c r="J476" i="5"/>
  <c r="AK476" i="5" s="1"/>
  <c r="I476" i="5"/>
  <c r="H476" i="5"/>
  <c r="G476" i="5"/>
  <c r="F476" i="5"/>
  <c r="AI476" i="5" s="1"/>
  <c r="E476" i="5"/>
  <c r="D476" i="5"/>
  <c r="C476" i="5"/>
  <c r="AJ475" i="5"/>
  <c r="AF475" i="5"/>
  <c r="J475" i="5" s="1"/>
  <c r="AK475" i="5" s="1"/>
  <c r="I475" i="5"/>
  <c r="H475" i="5"/>
  <c r="G475" i="5"/>
  <c r="E475" i="5"/>
  <c r="D475" i="5"/>
  <c r="AH475" i="5" s="1"/>
  <c r="C475" i="5"/>
  <c r="K475" i="5" s="1"/>
  <c r="AJ474" i="5"/>
  <c r="AH474" i="5"/>
  <c r="AF474" i="5"/>
  <c r="J474" i="5"/>
  <c r="AK474" i="5" s="1"/>
  <c r="I474" i="5"/>
  <c r="H474" i="5"/>
  <c r="G474" i="5"/>
  <c r="F474" i="5"/>
  <c r="AI474" i="5" s="1"/>
  <c r="E474" i="5"/>
  <c r="D474" i="5"/>
  <c r="C474" i="5"/>
  <c r="AJ473" i="5"/>
  <c r="AF473" i="5"/>
  <c r="J473" i="5" s="1"/>
  <c r="AK473" i="5" s="1"/>
  <c r="I473" i="5"/>
  <c r="H473" i="5"/>
  <c r="G473" i="5"/>
  <c r="E473" i="5"/>
  <c r="D473" i="5"/>
  <c r="AH473" i="5" s="1"/>
  <c r="C473" i="5"/>
  <c r="K473" i="5" s="1"/>
  <c r="AJ472" i="5"/>
  <c r="AH472" i="5"/>
  <c r="AF472" i="5"/>
  <c r="J472" i="5"/>
  <c r="AK472" i="5" s="1"/>
  <c r="I472" i="5"/>
  <c r="H472" i="5"/>
  <c r="G472" i="5"/>
  <c r="F472" i="5"/>
  <c r="AI472" i="5" s="1"/>
  <c r="E472" i="5"/>
  <c r="D472" i="5"/>
  <c r="C472" i="5"/>
  <c r="AJ471" i="5"/>
  <c r="AF471" i="5"/>
  <c r="J471" i="5" s="1"/>
  <c r="AK471" i="5" s="1"/>
  <c r="I471" i="5"/>
  <c r="H471" i="5"/>
  <c r="G471" i="5"/>
  <c r="E471" i="5"/>
  <c r="D471" i="5"/>
  <c r="AH471" i="5" s="1"/>
  <c r="C471" i="5"/>
  <c r="AJ470" i="5"/>
  <c r="AH470" i="5"/>
  <c r="AF470" i="5"/>
  <c r="J470" i="5"/>
  <c r="AK470" i="5" s="1"/>
  <c r="I470" i="5"/>
  <c r="H470" i="5"/>
  <c r="G470" i="5"/>
  <c r="F470" i="5"/>
  <c r="AI470" i="5" s="1"/>
  <c r="E470" i="5"/>
  <c r="D470" i="5"/>
  <c r="C470" i="5"/>
  <c r="AJ469" i="5"/>
  <c r="AF469" i="5"/>
  <c r="J469" i="5" s="1"/>
  <c r="AK469" i="5" s="1"/>
  <c r="I469" i="5"/>
  <c r="H469" i="5"/>
  <c r="G469" i="5"/>
  <c r="E469" i="5"/>
  <c r="D469" i="5"/>
  <c r="AH469" i="5" s="1"/>
  <c r="C469" i="5"/>
  <c r="AJ468" i="5"/>
  <c r="AH468" i="5"/>
  <c r="AF468" i="5"/>
  <c r="J468" i="5"/>
  <c r="AK468" i="5" s="1"/>
  <c r="I468" i="5"/>
  <c r="H468" i="5"/>
  <c r="G468" i="5"/>
  <c r="F468" i="5"/>
  <c r="AI468" i="5" s="1"/>
  <c r="E468" i="5"/>
  <c r="D468" i="5"/>
  <c r="C468" i="5"/>
  <c r="AJ467" i="5"/>
  <c r="AF467" i="5"/>
  <c r="J467" i="5" s="1"/>
  <c r="AK467" i="5" s="1"/>
  <c r="I467" i="5"/>
  <c r="H467" i="5"/>
  <c r="G467" i="5"/>
  <c r="E467" i="5"/>
  <c r="D467" i="5"/>
  <c r="AH467" i="5" s="1"/>
  <c r="C467" i="5"/>
  <c r="K467" i="5" s="1"/>
  <c r="AJ466" i="5"/>
  <c r="AH466" i="5"/>
  <c r="AF466" i="5"/>
  <c r="J466" i="5"/>
  <c r="AK466" i="5" s="1"/>
  <c r="I466" i="5"/>
  <c r="H466" i="5"/>
  <c r="G466" i="5"/>
  <c r="F466" i="5"/>
  <c r="AI466" i="5" s="1"/>
  <c r="E466" i="5"/>
  <c r="D466" i="5"/>
  <c r="C466" i="5"/>
  <c r="AJ461" i="5"/>
  <c r="AF461" i="5"/>
  <c r="J461" i="5" s="1"/>
  <c r="AK461" i="5" s="1"/>
  <c r="I461" i="5"/>
  <c r="H461" i="5"/>
  <c r="G461" i="5"/>
  <c r="E461" i="5"/>
  <c r="D461" i="5"/>
  <c r="AH461" i="5" s="1"/>
  <c r="C461" i="5"/>
  <c r="K461" i="5" s="1"/>
  <c r="AJ460" i="5"/>
  <c r="AH460" i="5"/>
  <c r="AF460" i="5"/>
  <c r="J460" i="5"/>
  <c r="AK460" i="5" s="1"/>
  <c r="I460" i="5"/>
  <c r="H460" i="5"/>
  <c r="G460" i="5"/>
  <c r="F460" i="5"/>
  <c r="AI460" i="5" s="1"/>
  <c r="E460" i="5"/>
  <c r="D460" i="5"/>
  <c r="C460" i="5"/>
  <c r="AJ459" i="5"/>
  <c r="AF459" i="5"/>
  <c r="J459" i="5" s="1"/>
  <c r="AK459" i="5" s="1"/>
  <c r="I459" i="5"/>
  <c r="H459" i="5"/>
  <c r="G459" i="5"/>
  <c r="E459" i="5"/>
  <c r="D459" i="5"/>
  <c r="AH459" i="5" s="1"/>
  <c r="C459" i="5"/>
  <c r="AJ458" i="5"/>
  <c r="AH458" i="5"/>
  <c r="AF458" i="5"/>
  <c r="J458" i="5"/>
  <c r="AK458" i="5" s="1"/>
  <c r="I458" i="5"/>
  <c r="H458" i="5"/>
  <c r="G458" i="5"/>
  <c r="F458" i="5"/>
  <c r="AI458" i="5" s="1"/>
  <c r="E458" i="5"/>
  <c r="D458" i="5"/>
  <c r="C458" i="5"/>
  <c r="AJ457" i="5"/>
  <c r="AF457" i="5"/>
  <c r="J457" i="5" s="1"/>
  <c r="AK457" i="5" s="1"/>
  <c r="I457" i="5"/>
  <c r="H457" i="5"/>
  <c r="G457" i="5"/>
  <c r="E457" i="5"/>
  <c r="D457" i="5"/>
  <c r="AH457" i="5" s="1"/>
  <c r="C457" i="5"/>
  <c r="AJ456" i="5"/>
  <c r="AH456" i="5"/>
  <c r="AF456" i="5"/>
  <c r="J456" i="5"/>
  <c r="AK456" i="5" s="1"/>
  <c r="I456" i="5"/>
  <c r="H456" i="5"/>
  <c r="G456" i="5"/>
  <c r="F456" i="5"/>
  <c r="AI456" i="5" s="1"/>
  <c r="E456" i="5"/>
  <c r="D456" i="5"/>
  <c r="C456" i="5"/>
  <c r="AJ455" i="5"/>
  <c r="AF455" i="5"/>
  <c r="J455" i="5" s="1"/>
  <c r="AK455" i="5" s="1"/>
  <c r="I455" i="5"/>
  <c r="H455" i="5"/>
  <c r="G455" i="5"/>
  <c r="E455" i="5"/>
  <c r="D455" i="5"/>
  <c r="AH455" i="5" s="1"/>
  <c r="C455" i="5"/>
  <c r="K455" i="5" s="1"/>
  <c r="AJ454" i="5"/>
  <c r="AH454" i="5"/>
  <c r="AF454" i="5"/>
  <c r="J454" i="5"/>
  <c r="AK454" i="5" s="1"/>
  <c r="I454" i="5"/>
  <c r="H454" i="5"/>
  <c r="G454" i="5"/>
  <c r="F454" i="5"/>
  <c r="AI454" i="5" s="1"/>
  <c r="E454" i="5"/>
  <c r="D454" i="5"/>
  <c r="C454" i="5"/>
  <c r="AJ453" i="5"/>
  <c r="AF453" i="5"/>
  <c r="J453" i="5" s="1"/>
  <c r="AK453" i="5" s="1"/>
  <c r="I453" i="5"/>
  <c r="H453" i="5"/>
  <c r="G453" i="5"/>
  <c r="E453" i="5"/>
  <c r="D453" i="5"/>
  <c r="AH453" i="5" s="1"/>
  <c r="C453" i="5"/>
  <c r="K453" i="5" s="1"/>
  <c r="AJ452" i="5"/>
  <c r="AH452" i="5"/>
  <c r="AF452" i="5"/>
  <c r="J452" i="5"/>
  <c r="AK452" i="5" s="1"/>
  <c r="I452" i="5"/>
  <c r="H452" i="5"/>
  <c r="G452" i="5"/>
  <c r="F452" i="5"/>
  <c r="AI452" i="5" s="1"/>
  <c r="E452" i="5"/>
  <c r="D452" i="5"/>
  <c r="C452" i="5"/>
  <c r="AJ451" i="5"/>
  <c r="AF451" i="5"/>
  <c r="J451" i="5" s="1"/>
  <c r="AK451" i="5" s="1"/>
  <c r="I451" i="5"/>
  <c r="H451" i="5"/>
  <c r="G451" i="5"/>
  <c r="E451" i="5"/>
  <c r="D451" i="5"/>
  <c r="AH451" i="5" s="1"/>
  <c r="C451" i="5"/>
  <c r="AJ450" i="5"/>
  <c r="AH450" i="5"/>
  <c r="AF450" i="5"/>
  <c r="J450" i="5"/>
  <c r="AK450" i="5" s="1"/>
  <c r="I450" i="5"/>
  <c r="H450" i="5"/>
  <c r="G450" i="5"/>
  <c r="F450" i="5"/>
  <c r="AI450" i="5" s="1"/>
  <c r="E450" i="5"/>
  <c r="D450" i="5"/>
  <c r="C450" i="5"/>
  <c r="AJ449" i="5"/>
  <c r="AF449" i="5"/>
  <c r="J449" i="5" s="1"/>
  <c r="AK449" i="5" s="1"/>
  <c r="I449" i="5"/>
  <c r="H449" i="5"/>
  <c r="G449" i="5"/>
  <c r="E449" i="5"/>
  <c r="D449" i="5"/>
  <c r="AH449" i="5" s="1"/>
  <c r="C449" i="5"/>
  <c r="AJ448" i="5"/>
  <c r="AH448" i="5"/>
  <c r="AF448" i="5"/>
  <c r="J448" i="5"/>
  <c r="AK448" i="5" s="1"/>
  <c r="I448" i="5"/>
  <c r="H448" i="5"/>
  <c r="G448" i="5"/>
  <c r="F448" i="5"/>
  <c r="AI448" i="5" s="1"/>
  <c r="E448" i="5"/>
  <c r="D448" i="5"/>
  <c r="C448" i="5"/>
  <c r="AJ443" i="5"/>
  <c r="AF443" i="5"/>
  <c r="J443" i="5" s="1"/>
  <c r="AK443" i="5" s="1"/>
  <c r="I443" i="5"/>
  <c r="H443" i="5"/>
  <c r="G443" i="5"/>
  <c r="E443" i="5"/>
  <c r="D443" i="5"/>
  <c r="AH443" i="5" s="1"/>
  <c r="C443" i="5"/>
  <c r="AJ442" i="5"/>
  <c r="AH442" i="5"/>
  <c r="AF442" i="5"/>
  <c r="J442" i="5"/>
  <c r="AK442" i="5" s="1"/>
  <c r="I442" i="5"/>
  <c r="H442" i="5"/>
  <c r="G442" i="5"/>
  <c r="F442" i="5"/>
  <c r="AI442" i="5" s="1"/>
  <c r="E442" i="5"/>
  <c r="D442" i="5"/>
  <c r="C442" i="5"/>
  <c r="AJ441" i="5"/>
  <c r="AF441" i="5"/>
  <c r="J441" i="5" s="1"/>
  <c r="AK441" i="5" s="1"/>
  <c r="I441" i="5"/>
  <c r="H441" i="5"/>
  <c r="G441" i="5"/>
  <c r="E441" i="5"/>
  <c r="D441" i="5"/>
  <c r="AH441" i="5" s="1"/>
  <c r="C441" i="5"/>
  <c r="K441" i="5" s="1"/>
  <c r="AJ440" i="5"/>
  <c r="AH440" i="5"/>
  <c r="AF440" i="5"/>
  <c r="J440" i="5"/>
  <c r="AK440" i="5" s="1"/>
  <c r="I440" i="5"/>
  <c r="H440" i="5"/>
  <c r="G440" i="5"/>
  <c r="F440" i="5"/>
  <c r="AI440" i="5" s="1"/>
  <c r="E440" i="5"/>
  <c r="D440" i="5"/>
  <c r="C440" i="5"/>
  <c r="AJ439" i="5"/>
  <c r="AF439" i="5"/>
  <c r="J439" i="5" s="1"/>
  <c r="AK439" i="5" s="1"/>
  <c r="I439" i="5"/>
  <c r="H439" i="5"/>
  <c r="G439" i="5"/>
  <c r="E439" i="5"/>
  <c r="D439" i="5"/>
  <c r="AH439" i="5" s="1"/>
  <c r="C439" i="5"/>
  <c r="AJ438" i="5"/>
  <c r="AH438" i="5"/>
  <c r="AF438" i="5"/>
  <c r="J438" i="5"/>
  <c r="AK438" i="5" s="1"/>
  <c r="I438" i="5"/>
  <c r="H438" i="5"/>
  <c r="G438" i="5"/>
  <c r="F438" i="5"/>
  <c r="AI438" i="5" s="1"/>
  <c r="E438" i="5"/>
  <c r="D438" i="5"/>
  <c r="C438" i="5"/>
  <c r="AJ437" i="5"/>
  <c r="AF437" i="5"/>
  <c r="J437" i="5" s="1"/>
  <c r="AK437" i="5" s="1"/>
  <c r="I437" i="5"/>
  <c r="H437" i="5"/>
  <c r="G437" i="5"/>
  <c r="E437" i="5"/>
  <c r="D437" i="5"/>
  <c r="AH437" i="5" s="1"/>
  <c r="C437" i="5"/>
  <c r="K437" i="5" s="1"/>
  <c r="AJ436" i="5"/>
  <c r="AH436" i="5"/>
  <c r="AF436" i="5"/>
  <c r="J436" i="5"/>
  <c r="AK436" i="5" s="1"/>
  <c r="I436" i="5"/>
  <c r="H436" i="5"/>
  <c r="G436" i="5"/>
  <c r="F436" i="5"/>
  <c r="AI436" i="5" s="1"/>
  <c r="E436" i="5"/>
  <c r="D436" i="5"/>
  <c r="C436" i="5"/>
  <c r="AJ435" i="5"/>
  <c r="AF435" i="5"/>
  <c r="J435" i="5" s="1"/>
  <c r="AK435" i="5" s="1"/>
  <c r="I435" i="5"/>
  <c r="H435" i="5"/>
  <c r="G435" i="5"/>
  <c r="E435" i="5"/>
  <c r="D435" i="5"/>
  <c r="AH435" i="5" s="1"/>
  <c r="C435" i="5"/>
  <c r="AJ434" i="5"/>
  <c r="AH434" i="5"/>
  <c r="AF434" i="5"/>
  <c r="J434" i="5"/>
  <c r="AK434" i="5" s="1"/>
  <c r="I434" i="5"/>
  <c r="H434" i="5"/>
  <c r="G434" i="5"/>
  <c r="F434" i="5"/>
  <c r="AI434" i="5" s="1"/>
  <c r="E434" i="5"/>
  <c r="D434" i="5"/>
  <c r="C434" i="5"/>
  <c r="AJ433" i="5"/>
  <c r="AF433" i="5"/>
  <c r="J433" i="5" s="1"/>
  <c r="AK433" i="5" s="1"/>
  <c r="I433" i="5"/>
  <c r="H433" i="5"/>
  <c r="G433" i="5"/>
  <c r="E433" i="5"/>
  <c r="D433" i="5"/>
  <c r="AH433" i="5" s="1"/>
  <c r="C433" i="5"/>
  <c r="K433" i="5" s="1"/>
  <c r="AJ432" i="5"/>
  <c r="AH432" i="5"/>
  <c r="AF432" i="5"/>
  <c r="J432" i="5"/>
  <c r="AK432" i="5" s="1"/>
  <c r="I432" i="5"/>
  <c r="H432" i="5"/>
  <c r="G432" i="5"/>
  <c r="F432" i="5"/>
  <c r="AI432" i="5" s="1"/>
  <c r="E432" i="5"/>
  <c r="D432" i="5"/>
  <c r="C432" i="5"/>
  <c r="AJ431" i="5"/>
  <c r="AF431" i="5"/>
  <c r="J431" i="5" s="1"/>
  <c r="AK431" i="5" s="1"/>
  <c r="I431" i="5"/>
  <c r="H431" i="5"/>
  <c r="G431" i="5"/>
  <c r="E431" i="5"/>
  <c r="D431" i="5"/>
  <c r="AH431" i="5" s="1"/>
  <c r="C431" i="5"/>
  <c r="AJ430" i="5"/>
  <c r="AH430" i="5"/>
  <c r="AF430" i="5"/>
  <c r="J430" i="5"/>
  <c r="AK430" i="5" s="1"/>
  <c r="I430" i="5"/>
  <c r="H430" i="5"/>
  <c r="G430" i="5"/>
  <c r="F430" i="5"/>
  <c r="AI430" i="5" s="1"/>
  <c r="E430" i="5"/>
  <c r="D430" i="5"/>
  <c r="C430" i="5"/>
  <c r="AJ425" i="5"/>
  <c r="AF425" i="5"/>
  <c r="J425" i="5" s="1"/>
  <c r="AK425" i="5" s="1"/>
  <c r="I425" i="5"/>
  <c r="H425" i="5"/>
  <c r="G425" i="5"/>
  <c r="E425" i="5"/>
  <c r="D425" i="5"/>
  <c r="AH425" i="5" s="1"/>
  <c r="C425" i="5"/>
  <c r="K425" i="5" s="1"/>
  <c r="AJ424" i="5"/>
  <c r="AH424" i="5"/>
  <c r="AF424" i="5"/>
  <c r="J424" i="5"/>
  <c r="AK424" i="5" s="1"/>
  <c r="I424" i="5"/>
  <c r="H424" i="5"/>
  <c r="G424" i="5"/>
  <c r="F424" i="5"/>
  <c r="AI424" i="5" s="1"/>
  <c r="E424" i="5"/>
  <c r="D424" i="5"/>
  <c r="C424" i="5"/>
  <c r="AJ423" i="5"/>
  <c r="AF423" i="5"/>
  <c r="J423" i="5" s="1"/>
  <c r="AK423" i="5" s="1"/>
  <c r="I423" i="5"/>
  <c r="H423" i="5"/>
  <c r="G423" i="5"/>
  <c r="E423" i="5"/>
  <c r="D423" i="5"/>
  <c r="AH423" i="5" s="1"/>
  <c r="C423" i="5"/>
  <c r="AJ422" i="5"/>
  <c r="AH422" i="5"/>
  <c r="AF422" i="5"/>
  <c r="J422" i="5"/>
  <c r="AK422" i="5" s="1"/>
  <c r="I422" i="5"/>
  <c r="H422" i="5"/>
  <c r="G422" i="5"/>
  <c r="F422" i="5"/>
  <c r="AI422" i="5" s="1"/>
  <c r="E422" i="5"/>
  <c r="D422" i="5"/>
  <c r="C422" i="5"/>
  <c r="AJ421" i="5"/>
  <c r="AF421" i="5"/>
  <c r="J421" i="5" s="1"/>
  <c r="AK421" i="5" s="1"/>
  <c r="I421" i="5"/>
  <c r="H421" i="5"/>
  <c r="G421" i="5"/>
  <c r="E421" i="5"/>
  <c r="D421" i="5"/>
  <c r="AH421" i="5" s="1"/>
  <c r="C421" i="5"/>
  <c r="K421" i="5" s="1"/>
  <c r="AJ420" i="5"/>
  <c r="AH420" i="5"/>
  <c r="AF420" i="5"/>
  <c r="J420" i="5"/>
  <c r="AK420" i="5" s="1"/>
  <c r="I420" i="5"/>
  <c r="H420" i="5"/>
  <c r="G420" i="5"/>
  <c r="F420" i="5"/>
  <c r="AI420" i="5" s="1"/>
  <c r="E420" i="5"/>
  <c r="D420" i="5"/>
  <c r="C420" i="5"/>
  <c r="AJ419" i="5"/>
  <c r="AF419" i="5"/>
  <c r="J419" i="5" s="1"/>
  <c r="AK419" i="5" s="1"/>
  <c r="I419" i="5"/>
  <c r="H419" i="5"/>
  <c r="G419" i="5"/>
  <c r="E419" i="5"/>
  <c r="D419" i="5"/>
  <c r="AH419" i="5" s="1"/>
  <c r="C419" i="5"/>
  <c r="AH418" i="5"/>
  <c r="AF418" i="5"/>
  <c r="J418" i="5"/>
  <c r="AK418" i="5" s="1"/>
  <c r="I418" i="5"/>
  <c r="H418" i="5"/>
  <c r="AJ418" i="5" s="1"/>
  <c r="G418" i="5"/>
  <c r="F418" i="5"/>
  <c r="AI418" i="5" s="1"/>
  <c r="E418" i="5"/>
  <c r="D418" i="5"/>
  <c r="C418" i="5"/>
  <c r="AJ417" i="5"/>
  <c r="AF417" i="5"/>
  <c r="J417" i="5" s="1"/>
  <c r="AK417" i="5" s="1"/>
  <c r="K417" i="5"/>
  <c r="I417" i="5"/>
  <c r="H417" i="5"/>
  <c r="G417" i="5"/>
  <c r="E417" i="5"/>
  <c r="D417" i="5"/>
  <c r="AH417" i="5" s="1"/>
  <c r="C417" i="5"/>
  <c r="AH416" i="5"/>
  <c r="AF416" i="5"/>
  <c r="J416" i="5"/>
  <c r="AK416" i="5" s="1"/>
  <c r="I416" i="5"/>
  <c r="H416" i="5"/>
  <c r="AJ416" i="5" s="1"/>
  <c r="G416" i="5"/>
  <c r="F416" i="5"/>
  <c r="AI416" i="5" s="1"/>
  <c r="E416" i="5"/>
  <c r="D416" i="5"/>
  <c r="C416" i="5"/>
  <c r="K416" i="5" s="1"/>
  <c r="AJ415" i="5"/>
  <c r="AF415" i="5"/>
  <c r="J415" i="5" s="1"/>
  <c r="AK415" i="5" s="1"/>
  <c r="K415" i="5"/>
  <c r="I415" i="5"/>
  <c r="H415" i="5"/>
  <c r="G415" i="5"/>
  <c r="E415" i="5"/>
  <c r="D415" i="5"/>
  <c r="AH415" i="5" s="1"/>
  <c r="C415" i="5"/>
  <c r="AH414" i="5"/>
  <c r="AF414" i="5"/>
  <c r="J414" i="5"/>
  <c r="AK414" i="5" s="1"/>
  <c r="I414" i="5"/>
  <c r="H414" i="5"/>
  <c r="AJ414" i="5" s="1"/>
  <c r="G414" i="5"/>
  <c r="F414" i="5"/>
  <c r="AI414" i="5" s="1"/>
  <c r="E414" i="5"/>
  <c r="D414" i="5"/>
  <c r="C414" i="5"/>
  <c r="K414" i="5" s="1"/>
  <c r="AJ413" i="5"/>
  <c r="AF413" i="5"/>
  <c r="J413" i="5" s="1"/>
  <c r="AK413" i="5" s="1"/>
  <c r="I413" i="5"/>
  <c r="H413" i="5"/>
  <c r="G413" i="5"/>
  <c r="E413" i="5"/>
  <c r="D413" i="5"/>
  <c r="AH413" i="5" s="1"/>
  <c r="C413" i="5"/>
  <c r="K413" i="5" s="1"/>
  <c r="AH412" i="5"/>
  <c r="AF412" i="5"/>
  <c r="J412" i="5"/>
  <c r="AK412" i="5" s="1"/>
  <c r="I412" i="5"/>
  <c r="H412" i="5"/>
  <c r="AJ412" i="5" s="1"/>
  <c r="G412" i="5"/>
  <c r="F412" i="5"/>
  <c r="AI412" i="5" s="1"/>
  <c r="E412" i="5"/>
  <c r="D412" i="5"/>
  <c r="C412" i="5"/>
  <c r="AJ407" i="5"/>
  <c r="AF407" i="5"/>
  <c r="J407" i="5" s="1"/>
  <c r="AK407" i="5" s="1"/>
  <c r="I407" i="5"/>
  <c r="H407" i="5"/>
  <c r="G407" i="5"/>
  <c r="E407" i="5"/>
  <c r="D407" i="5"/>
  <c r="AH407" i="5" s="1"/>
  <c r="C407" i="5"/>
  <c r="AH406" i="5"/>
  <c r="AF406" i="5"/>
  <c r="J406" i="5"/>
  <c r="AK406" i="5" s="1"/>
  <c r="I406" i="5"/>
  <c r="H406" i="5"/>
  <c r="AJ406" i="5" s="1"/>
  <c r="G406" i="5"/>
  <c r="F406" i="5"/>
  <c r="AI406" i="5" s="1"/>
  <c r="E406" i="5"/>
  <c r="D406" i="5"/>
  <c r="C406" i="5"/>
  <c r="AJ405" i="5"/>
  <c r="AF405" i="5"/>
  <c r="J405" i="5" s="1"/>
  <c r="AK405" i="5" s="1"/>
  <c r="K405" i="5"/>
  <c r="I405" i="5"/>
  <c r="H405" i="5"/>
  <c r="G405" i="5"/>
  <c r="E405" i="5"/>
  <c r="D405" i="5"/>
  <c r="AH405" i="5" s="1"/>
  <c r="C405" i="5"/>
  <c r="AH404" i="5"/>
  <c r="AF404" i="5"/>
  <c r="J404" i="5"/>
  <c r="AK404" i="5" s="1"/>
  <c r="I404" i="5"/>
  <c r="H404" i="5"/>
  <c r="AJ404" i="5" s="1"/>
  <c r="G404" i="5"/>
  <c r="F404" i="5"/>
  <c r="AI404" i="5" s="1"/>
  <c r="E404" i="5"/>
  <c r="D404" i="5"/>
  <c r="C404" i="5"/>
  <c r="K404" i="5" s="1"/>
  <c r="AJ403" i="5"/>
  <c r="AF403" i="5"/>
  <c r="J403" i="5" s="1"/>
  <c r="AK403" i="5" s="1"/>
  <c r="K403" i="5"/>
  <c r="I403" i="5"/>
  <c r="H403" i="5"/>
  <c r="G403" i="5"/>
  <c r="E403" i="5"/>
  <c r="D403" i="5"/>
  <c r="AH403" i="5" s="1"/>
  <c r="C403" i="5"/>
  <c r="AH402" i="5"/>
  <c r="AF402" i="5"/>
  <c r="J402" i="5"/>
  <c r="AK402" i="5" s="1"/>
  <c r="I402" i="5"/>
  <c r="H402" i="5"/>
  <c r="AJ402" i="5" s="1"/>
  <c r="G402" i="5"/>
  <c r="F402" i="5"/>
  <c r="AI402" i="5" s="1"/>
  <c r="E402" i="5"/>
  <c r="D402" i="5"/>
  <c r="C402" i="5"/>
  <c r="K402" i="5" s="1"/>
  <c r="AJ401" i="5"/>
  <c r="AF401" i="5"/>
  <c r="J401" i="5" s="1"/>
  <c r="AK401" i="5" s="1"/>
  <c r="I401" i="5"/>
  <c r="H401" i="5"/>
  <c r="G401" i="5"/>
  <c r="E401" i="5"/>
  <c r="D401" i="5"/>
  <c r="AH401" i="5" s="1"/>
  <c r="C401" i="5"/>
  <c r="K401" i="5" s="1"/>
  <c r="AH400" i="5"/>
  <c r="AF400" i="5"/>
  <c r="J400" i="5"/>
  <c r="AK400" i="5" s="1"/>
  <c r="I400" i="5"/>
  <c r="H400" i="5"/>
  <c r="AJ400" i="5" s="1"/>
  <c r="G400" i="5"/>
  <c r="F400" i="5"/>
  <c r="AI400" i="5" s="1"/>
  <c r="E400" i="5"/>
  <c r="D400" i="5"/>
  <c r="C400" i="5"/>
  <c r="AJ399" i="5"/>
  <c r="AF399" i="5"/>
  <c r="J399" i="5" s="1"/>
  <c r="AK399" i="5" s="1"/>
  <c r="I399" i="5"/>
  <c r="H399" i="5"/>
  <c r="G399" i="5"/>
  <c r="E399" i="5"/>
  <c r="D399" i="5"/>
  <c r="AH399" i="5" s="1"/>
  <c r="C399" i="5"/>
  <c r="AH398" i="5"/>
  <c r="AF398" i="5"/>
  <c r="J398" i="5"/>
  <c r="AK398" i="5" s="1"/>
  <c r="I398" i="5"/>
  <c r="H398" i="5"/>
  <c r="AJ398" i="5" s="1"/>
  <c r="G398" i="5"/>
  <c r="F398" i="5"/>
  <c r="AI398" i="5" s="1"/>
  <c r="E398" i="5"/>
  <c r="D398" i="5"/>
  <c r="C398" i="5"/>
  <c r="AJ397" i="5"/>
  <c r="AF397" i="5"/>
  <c r="J397" i="5" s="1"/>
  <c r="AK397" i="5" s="1"/>
  <c r="K397" i="5"/>
  <c r="I397" i="5"/>
  <c r="H397" i="5"/>
  <c r="G397" i="5"/>
  <c r="E397" i="5"/>
  <c r="D397" i="5"/>
  <c r="AH397" i="5" s="1"/>
  <c r="C397" i="5"/>
  <c r="AH396" i="5"/>
  <c r="AF396" i="5"/>
  <c r="J396" i="5"/>
  <c r="AK396" i="5" s="1"/>
  <c r="I396" i="5"/>
  <c r="H396" i="5"/>
  <c r="AJ396" i="5" s="1"/>
  <c r="G396" i="5"/>
  <c r="F396" i="5"/>
  <c r="AI396" i="5" s="1"/>
  <c r="E396" i="5"/>
  <c r="D396" i="5"/>
  <c r="C396" i="5"/>
  <c r="K396" i="5" s="1"/>
  <c r="AJ395" i="5"/>
  <c r="AF395" i="5"/>
  <c r="J395" i="5" s="1"/>
  <c r="AK395" i="5" s="1"/>
  <c r="K395" i="5"/>
  <c r="I395" i="5"/>
  <c r="H395" i="5"/>
  <c r="G395" i="5"/>
  <c r="E395" i="5"/>
  <c r="D395" i="5"/>
  <c r="AH395" i="5" s="1"/>
  <c r="C395" i="5"/>
  <c r="AH394" i="5"/>
  <c r="AF394" i="5"/>
  <c r="J394" i="5"/>
  <c r="AK394" i="5" s="1"/>
  <c r="I394" i="5"/>
  <c r="H394" i="5"/>
  <c r="AJ394" i="5" s="1"/>
  <c r="G394" i="5"/>
  <c r="F394" i="5"/>
  <c r="AI394" i="5" s="1"/>
  <c r="E394" i="5"/>
  <c r="D394" i="5"/>
  <c r="C394" i="5"/>
  <c r="K394" i="5" s="1"/>
  <c r="AJ389" i="5"/>
  <c r="AF389" i="5"/>
  <c r="J389" i="5" s="1"/>
  <c r="AK389" i="5" s="1"/>
  <c r="I389" i="5"/>
  <c r="H389" i="5"/>
  <c r="G389" i="5"/>
  <c r="E389" i="5"/>
  <c r="D389" i="5"/>
  <c r="AH389" i="5" s="1"/>
  <c r="C389" i="5"/>
  <c r="K389" i="5" s="1"/>
  <c r="AH388" i="5"/>
  <c r="AF388" i="5"/>
  <c r="J388" i="5"/>
  <c r="AK388" i="5" s="1"/>
  <c r="I388" i="5"/>
  <c r="H388" i="5"/>
  <c r="AJ388" i="5" s="1"/>
  <c r="G388" i="5"/>
  <c r="F388" i="5"/>
  <c r="AI388" i="5" s="1"/>
  <c r="E388" i="5"/>
  <c r="D388" i="5"/>
  <c r="C388" i="5"/>
  <c r="AJ387" i="5"/>
  <c r="AF387" i="5"/>
  <c r="J387" i="5" s="1"/>
  <c r="AK387" i="5" s="1"/>
  <c r="I387" i="5"/>
  <c r="H387" i="5"/>
  <c r="G387" i="5"/>
  <c r="E387" i="5"/>
  <c r="D387" i="5"/>
  <c r="AH387" i="5" s="1"/>
  <c r="C387" i="5"/>
  <c r="AH386" i="5"/>
  <c r="AF386" i="5"/>
  <c r="J386" i="5"/>
  <c r="AK386" i="5" s="1"/>
  <c r="I386" i="5"/>
  <c r="H386" i="5"/>
  <c r="AJ386" i="5" s="1"/>
  <c r="G386" i="5"/>
  <c r="F386" i="5"/>
  <c r="AI386" i="5" s="1"/>
  <c r="E386" i="5"/>
  <c r="D386" i="5"/>
  <c r="C386" i="5"/>
  <c r="AJ385" i="5"/>
  <c r="AF385" i="5"/>
  <c r="J385" i="5" s="1"/>
  <c r="AK385" i="5" s="1"/>
  <c r="K385" i="5"/>
  <c r="I385" i="5"/>
  <c r="H385" i="5"/>
  <c r="G385" i="5"/>
  <c r="E385" i="5"/>
  <c r="D385" i="5"/>
  <c r="AH385" i="5" s="1"/>
  <c r="C385" i="5"/>
  <c r="AH384" i="5"/>
  <c r="AF384" i="5"/>
  <c r="J384" i="5"/>
  <c r="AK384" i="5" s="1"/>
  <c r="I384" i="5"/>
  <c r="H384" i="5"/>
  <c r="AJ384" i="5" s="1"/>
  <c r="G384" i="5"/>
  <c r="F384" i="5"/>
  <c r="AI384" i="5" s="1"/>
  <c r="E384" i="5"/>
  <c r="D384" i="5"/>
  <c r="C384" i="5"/>
  <c r="K384" i="5" s="1"/>
  <c r="AJ383" i="5"/>
  <c r="AF383" i="5"/>
  <c r="J383" i="5" s="1"/>
  <c r="AK383" i="5" s="1"/>
  <c r="K383" i="5"/>
  <c r="I383" i="5"/>
  <c r="H383" i="5"/>
  <c r="G383" i="5"/>
  <c r="E383" i="5"/>
  <c r="D383" i="5"/>
  <c r="AH383" i="5" s="1"/>
  <c r="C383" i="5"/>
  <c r="AH382" i="5"/>
  <c r="AF382" i="5"/>
  <c r="J382" i="5"/>
  <c r="AK382" i="5" s="1"/>
  <c r="I382" i="5"/>
  <c r="H382" i="5"/>
  <c r="AJ382" i="5" s="1"/>
  <c r="G382" i="5"/>
  <c r="F382" i="5"/>
  <c r="AI382" i="5" s="1"/>
  <c r="E382" i="5"/>
  <c r="D382" i="5"/>
  <c r="C382" i="5"/>
  <c r="K382" i="5" s="1"/>
  <c r="AJ381" i="5"/>
  <c r="AF381" i="5"/>
  <c r="J381" i="5" s="1"/>
  <c r="AK381" i="5" s="1"/>
  <c r="I381" i="5"/>
  <c r="H381" i="5"/>
  <c r="G381" i="5"/>
  <c r="E381" i="5"/>
  <c r="D381" i="5"/>
  <c r="AH381" i="5" s="1"/>
  <c r="C381" i="5"/>
  <c r="K381" i="5" s="1"/>
  <c r="AH380" i="5"/>
  <c r="AF380" i="5"/>
  <c r="J380" i="5"/>
  <c r="AK380" i="5" s="1"/>
  <c r="I380" i="5"/>
  <c r="H380" i="5"/>
  <c r="AJ380" i="5" s="1"/>
  <c r="G380" i="5"/>
  <c r="F380" i="5"/>
  <c r="AI380" i="5" s="1"/>
  <c r="E380" i="5"/>
  <c r="D380" i="5"/>
  <c r="C380" i="5"/>
  <c r="AF379" i="5"/>
  <c r="I379" i="5"/>
  <c r="G379" i="5"/>
  <c r="E379" i="5"/>
  <c r="C379" i="5"/>
  <c r="K379" i="5" s="1"/>
  <c r="AI378" i="5"/>
  <c r="AH378" i="5"/>
  <c r="AF378" i="5"/>
  <c r="J378" i="5"/>
  <c r="AK378" i="5" s="1"/>
  <c r="I378" i="5"/>
  <c r="H378" i="5"/>
  <c r="AJ378" i="5" s="1"/>
  <c r="G378" i="5"/>
  <c r="F378" i="5"/>
  <c r="E378" i="5"/>
  <c r="D378" i="5"/>
  <c r="C378" i="5"/>
  <c r="AJ377" i="5"/>
  <c r="AF377" i="5"/>
  <c r="I377" i="5"/>
  <c r="H377" i="5"/>
  <c r="G377" i="5"/>
  <c r="E377" i="5"/>
  <c r="D377" i="5"/>
  <c r="AH377" i="5" s="1"/>
  <c r="C377" i="5"/>
  <c r="K377" i="5" s="1"/>
  <c r="AH376" i="5"/>
  <c r="AF376" i="5"/>
  <c r="J376" i="5"/>
  <c r="AK376" i="5" s="1"/>
  <c r="I376" i="5"/>
  <c r="H376" i="5"/>
  <c r="AJ376" i="5" s="1"/>
  <c r="G376" i="5"/>
  <c r="F376" i="5"/>
  <c r="AI376" i="5" s="1"/>
  <c r="E376" i="5"/>
  <c r="D376" i="5"/>
  <c r="C376" i="5"/>
  <c r="K376" i="5" s="1"/>
  <c r="AF371" i="5"/>
  <c r="K371" i="5"/>
  <c r="I371" i="5"/>
  <c r="H371" i="5"/>
  <c r="AJ371" i="5" s="1"/>
  <c r="G371" i="5"/>
  <c r="E371" i="5"/>
  <c r="D371" i="5"/>
  <c r="AH371" i="5" s="1"/>
  <c r="C371" i="5"/>
  <c r="AH370" i="5"/>
  <c r="AF370" i="5"/>
  <c r="J370" i="5"/>
  <c r="AK370" i="5" s="1"/>
  <c r="I370" i="5"/>
  <c r="H370" i="5"/>
  <c r="AJ370" i="5" s="1"/>
  <c r="G370" i="5"/>
  <c r="F370" i="5"/>
  <c r="AI370" i="5" s="1"/>
  <c r="E370" i="5"/>
  <c r="D370" i="5"/>
  <c r="C370" i="5"/>
  <c r="K370" i="5" s="1"/>
  <c r="AF369" i="5"/>
  <c r="K369" i="5"/>
  <c r="I369" i="5"/>
  <c r="G369" i="5"/>
  <c r="E369" i="5"/>
  <c r="C369" i="5"/>
  <c r="AI368" i="5"/>
  <c r="AH368" i="5"/>
  <c r="AF368" i="5"/>
  <c r="J368" i="5"/>
  <c r="AK368" i="5" s="1"/>
  <c r="I368" i="5"/>
  <c r="H368" i="5"/>
  <c r="AJ368" i="5" s="1"/>
  <c r="G368" i="5"/>
  <c r="F368" i="5"/>
  <c r="E368" i="5"/>
  <c r="D368" i="5"/>
  <c r="C368" i="5"/>
  <c r="AF367" i="5"/>
  <c r="I367" i="5"/>
  <c r="G367" i="5"/>
  <c r="E367" i="5"/>
  <c r="C367" i="5"/>
  <c r="AI366" i="5"/>
  <c r="AH366" i="5"/>
  <c r="AF366" i="5"/>
  <c r="J366" i="5"/>
  <c r="AK366" i="5" s="1"/>
  <c r="I366" i="5"/>
  <c r="H366" i="5"/>
  <c r="AJ366" i="5" s="1"/>
  <c r="G366" i="5"/>
  <c r="F366" i="5"/>
  <c r="E366" i="5"/>
  <c r="D366" i="5"/>
  <c r="C366" i="5"/>
  <c r="AJ365" i="5"/>
  <c r="AF365" i="5"/>
  <c r="I365" i="5"/>
  <c r="H365" i="5"/>
  <c r="G365" i="5"/>
  <c r="E365" i="5"/>
  <c r="D365" i="5"/>
  <c r="AH365" i="5" s="1"/>
  <c r="C365" i="5"/>
  <c r="K365" i="5" s="1"/>
  <c r="AH364" i="5"/>
  <c r="AF364" i="5"/>
  <c r="J364" i="5"/>
  <c r="AK364" i="5" s="1"/>
  <c r="I364" i="5"/>
  <c r="H364" i="5"/>
  <c r="AJ364" i="5" s="1"/>
  <c r="G364" i="5"/>
  <c r="F364" i="5"/>
  <c r="AI364" i="5" s="1"/>
  <c r="E364" i="5"/>
  <c r="D364" i="5"/>
  <c r="C364" i="5"/>
  <c r="K364" i="5" s="1"/>
  <c r="AF363" i="5"/>
  <c r="K363" i="5"/>
  <c r="I363" i="5"/>
  <c r="H363" i="5"/>
  <c r="AJ363" i="5" s="1"/>
  <c r="G363" i="5"/>
  <c r="E363" i="5"/>
  <c r="D363" i="5"/>
  <c r="AH363" i="5" s="1"/>
  <c r="C363" i="5"/>
  <c r="AH362" i="5"/>
  <c r="AF362" i="5"/>
  <c r="J362" i="5"/>
  <c r="AK362" i="5" s="1"/>
  <c r="I362" i="5"/>
  <c r="H362" i="5"/>
  <c r="AJ362" i="5" s="1"/>
  <c r="G362" i="5"/>
  <c r="F362" i="5"/>
  <c r="AI362" i="5" s="1"/>
  <c r="E362" i="5"/>
  <c r="D362" i="5"/>
  <c r="C362" i="5"/>
  <c r="K362" i="5" s="1"/>
  <c r="AF361" i="5"/>
  <c r="K361" i="5"/>
  <c r="I361" i="5"/>
  <c r="G361" i="5"/>
  <c r="E361" i="5"/>
  <c r="C361" i="5"/>
  <c r="AI360" i="5"/>
  <c r="AH360" i="5"/>
  <c r="AF360" i="5"/>
  <c r="J360" i="5"/>
  <c r="AK360" i="5" s="1"/>
  <c r="I360" i="5"/>
  <c r="H360" i="5"/>
  <c r="AJ360" i="5" s="1"/>
  <c r="G360" i="5"/>
  <c r="F360" i="5"/>
  <c r="E360" i="5"/>
  <c r="D360" i="5"/>
  <c r="C360" i="5"/>
  <c r="AF359" i="5"/>
  <c r="I359" i="5"/>
  <c r="G359" i="5"/>
  <c r="E359" i="5"/>
  <c r="C359" i="5"/>
  <c r="K359" i="5" s="1"/>
  <c r="AI358" i="5"/>
  <c r="AH358" i="5"/>
  <c r="AF358" i="5"/>
  <c r="J358" i="5"/>
  <c r="AK358" i="5" s="1"/>
  <c r="I358" i="5"/>
  <c r="H358" i="5"/>
  <c r="AJ358" i="5" s="1"/>
  <c r="G358" i="5"/>
  <c r="F358" i="5"/>
  <c r="E358" i="5"/>
  <c r="D358" i="5"/>
  <c r="C358" i="5"/>
  <c r="AJ353" i="5"/>
  <c r="AF353" i="5"/>
  <c r="J353" i="5"/>
  <c r="AK353" i="5" s="1"/>
  <c r="I353" i="5"/>
  <c r="H353" i="5"/>
  <c r="G353" i="5"/>
  <c r="F353" i="5"/>
  <c r="AI353" i="5" s="1"/>
  <c r="E353" i="5"/>
  <c r="D353" i="5"/>
  <c r="AH353" i="5" s="1"/>
  <c r="C353" i="5"/>
  <c r="K353" i="5" s="1"/>
  <c r="AF352" i="5"/>
  <c r="H352" i="5" s="1"/>
  <c r="AJ352" i="5" s="1"/>
  <c r="J352" i="5"/>
  <c r="AK352" i="5" s="1"/>
  <c r="I352" i="5"/>
  <c r="G352" i="5"/>
  <c r="F352" i="5"/>
  <c r="AI352" i="5" s="1"/>
  <c r="E352" i="5"/>
  <c r="C352" i="5"/>
  <c r="K352" i="5" s="1"/>
  <c r="AK351" i="5"/>
  <c r="AF351" i="5"/>
  <c r="J351" i="5" s="1"/>
  <c r="K351" i="5"/>
  <c r="I351" i="5"/>
  <c r="H351" i="5"/>
  <c r="AJ351" i="5" s="1"/>
  <c r="G351" i="5"/>
  <c r="E351" i="5"/>
  <c r="D351" i="5"/>
  <c r="AH351" i="5" s="1"/>
  <c r="C351" i="5"/>
  <c r="AF350" i="5"/>
  <c r="I350" i="5"/>
  <c r="H350" i="5"/>
  <c r="AJ350" i="5" s="1"/>
  <c r="G350" i="5"/>
  <c r="E350" i="5"/>
  <c r="D350" i="5"/>
  <c r="AH350" i="5" s="1"/>
  <c r="C350" i="5"/>
  <c r="K350" i="5" s="1"/>
  <c r="AJ349" i="5"/>
  <c r="AF349" i="5"/>
  <c r="J349" i="5"/>
  <c r="AK349" i="5" s="1"/>
  <c r="I349" i="5"/>
  <c r="H349" i="5"/>
  <c r="G349" i="5"/>
  <c r="F349" i="5"/>
  <c r="AI349" i="5" s="1"/>
  <c r="E349" i="5"/>
  <c r="D349" i="5"/>
  <c r="AH349" i="5" s="1"/>
  <c r="C349" i="5"/>
  <c r="K349" i="5" s="1"/>
  <c r="AF348" i="5"/>
  <c r="D348" i="5" s="1"/>
  <c r="AH348" i="5" s="1"/>
  <c r="I348" i="5"/>
  <c r="H348" i="5"/>
  <c r="AJ348" i="5" s="1"/>
  <c r="G348" i="5"/>
  <c r="E348" i="5"/>
  <c r="C348" i="5"/>
  <c r="K348" i="5" s="1"/>
  <c r="AJ347" i="5"/>
  <c r="AF347" i="5"/>
  <c r="J347" i="5"/>
  <c r="AK347" i="5" s="1"/>
  <c r="I347" i="5"/>
  <c r="H347" i="5"/>
  <c r="G347" i="5"/>
  <c r="F347" i="5"/>
  <c r="AI347" i="5" s="1"/>
  <c r="E347" i="5"/>
  <c r="D347" i="5"/>
  <c r="AH347" i="5" s="1"/>
  <c r="C347" i="5"/>
  <c r="K347" i="5" s="1"/>
  <c r="AF346" i="5"/>
  <c r="H346" i="5" s="1"/>
  <c r="AJ346" i="5" s="1"/>
  <c r="I346" i="5"/>
  <c r="G346" i="5"/>
  <c r="E346" i="5"/>
  <c r="D346" i="5"/>
  <c r="AH346" i="5" s="1"/>
  <c r="C346" i="5"/>
  <c r="AJ345" i="5"/>
  <c r="AI345" i="5"/>
  <c r="AF345" i="5"/>
  <c r="J345" i="5"/>
  <c r="AK345" i="5" s="1"/>
  <c r="I345" i="5"/>
  <c r="H345" i="5"/>
  <c r="G345" i="5"/>
  <c r="F345" i="5"/>
  <c r="E345" i="5"/>
  <c r="D345" i="5"/>
  <c r="AH345" i="5" s="1"/>
  <c r="C345" i="5"/>
  <c r="K345" i="5" s="1"/>
  <c r="AF344" i="5"/>
  <c r="I344" i="5"/>
  <c r="G344" i="5"/>
  <c r="E344" i="5"/>
  <c r="C344" i="5"/>
  <c r="AJ343" i="5"/>
  <c r="AI343" i="5"/>
  <c r="AF343" i="5"/>
  <c r="J343" i="5"/>
  <c r="AK343" i="5" s="1"/>
  <c r="I343" i="5"/>
  <c r="H343" i="5"/>
  <c r="G343" i="5"/>
  <c r="F343" i="5"/>
  <c r="E343" i="5"/>
  <c r="D343" i="5"/>
  <c r="AH343" i="5" s="1"/>
  <c r="C343" i="5"/>
  <c r="K343" i="5" s="1"/>
  <c r="AF342" i="5"/>
  <c r="I342" i="5"/>
  <c r="H342" i="5"/>
  <c r="AJ342" i="5" s="1"/>
  <c r="G342" i="5"/>
  <c r="E342" i="5"/>
  <c r="D342" i="5"/>
  <c r="AH342" i="5" s="1"/>
  <c r="C342" i="5"/>
  <c r="K342" i="5" s="1"/>
  <c r="AJ341" i="5"/>
  <c r="AF341" i="5"/>
  <c r="J341" i="5"/>
  <c r="AK341" i="5" s="1"/>
  <c r="I341" i="5"/>
  <c r="H341" i="5"/>
  <c r="G341" i="5"/>
  <c r="F341" i="5"/>
  <c r="AI341" i="5" s="1"/>
  <c r="E341" i="5"/>
  <c r="D341" i="5"/>
  <c r="AH341" i="5" s="1"/>
  <c r="C341" i="5"/>
  <c r="K341" i="5" s="1"/>
  <c r="AF340" i="5"/>
  <c r="D340" i="5" s="1"/>
  <c r="AH340" i="5" s="1"/>
  <c r="I340" i="5"/>
  <c r="H340" i="5"/>
  <c r="AJ340" i="5" s="1"/>
  <c r="G340" i="5"/>
  <c r="E340" i="5"/>
  <c r="C340" i="5"/>
  <c r="K340" i="5" s="1"/>
  <c r="AG332" i="5"/>
  <c r="L332" i="5" s="1"/>
  <c r="AM332" i="5" s="1"/>
  <c r="M332" i="5"/>
  <c r="K332" i="5"/>
  <c r="J332" i="5"/>
  <c r="AL332" i="5" s="1"/>
  <c r="I332" i="5"/>
  <c r="G332" i="5"/>
  <c r="F332" i="5"/>
  <c r="AJ332" i="5" s="1"/>
  <c r="E332" i="5"/>
  <c r="C332" i="5"/>
  <c r="AG331" i="5"/>
  <c r="M331" i="5"/>
  <c r="K331" i="5"/>
  <c r="I331" i="5"/>
  <c r="G331" i="5"/>
  <c r="E331" i="5"/>
  <c r="C331" i="5"/>
  <c r="AM330" i="5"/>
  <c r="AJ330" i="5"/>
  <c r="AI330" i="5"/>
  <c r="AG330" i="5"/>
  <c r="M330" i="5"/>
  <c r="L330" i="5"/>
  <c r="K330" i="5"/>
  <c r="J330" i="5"/>
  <c r="AL330" i="5" s="1"/>
  <c r="I330" i="5"/>
  <c r="H330" i="5"/>
  <c r="AK330" i="5" s="1"/>
  <c r="G330" i="5"/>
  <c r="F330" i="5"/>
  <c r="E330" i="5"/>
  <c r="D330" i="5"/>
  <c r="C330" i="5"/>
  <c r="AJ329" i="5"/>
  <c r="AG329" i="5"/>
  <c r="M329" i="5"/>
  <c r="L329" i="5"/>
  <c r="AM329" i="5" s="1"/>
  <c r="K329" i="5"/>
  <c r="J329" i="5"/>
  <c r="AL329" i="5" s="1"/>
  <c r="I329" i="5"/>
  <c r="H329" i="5"/>
  <c r="AK329" i="5" s="1"/>
  <c r="G329" i="5"/>
  <c r="F329" i="5"/>
  <c r="E329" i="5"/>
  <c r="D329" i="5"/>
  <c r="AI329" i="5" s="1"/>
  <c r="C329" i="5"/>
  <c r="AG328" i="5"/>
  <c r="L328" i="5" s="1"/>
  <c r="AM328" i="5" s="1"/>
  <c r="M328" i="5"/>
  <c r="K328" i="5"/>
  <c r="J328" i="5"/>
  <c r="AL328" i="5" s="1"/>
  <c r="I328" i="5"/>
  <c r="G328" i="5"/>
  <c r="F328" i="5"/>
  <c r="AJ328" i="5" s="1"/>
  <c r="E328" i="5"/>
  <c r="C328" i="5"/>
  <c r="AG327" i="5"/>
  <c r="M327" i="5"/>
  <c r="K327" i="5"/>
  <c r="I327" i="5"/>
  <c r="G327" i="5"/>
  <c r="E327" i="5"/>
  <c r="C327" i="5"/>
  <c r="AM326" i="5"/>
  <c r="AJ326" i="5"/>
  <c r="AI326" i="5"/>
  <c r="AG326" i="5"/>
  <c r="M326" i="5"/>
  <c r="L326" i="5"/>
  <c r="K326" i="5"/>
  <c r="J326" i="5"/>
  <c r="AL326" i="5" s="1"/>
  <c r="I326" i="5"/>
  <c r="H326" i="5"/>
  <c r="AK326" i="5" s="1"/>
  <c r="G326" i="5"/>
  <c r="F326" i="5"/>
  <c r="E326" i="5"/>
  <c r="D326" i="5"/>
  <c r="C326" i="5"/>
  <c r="AJ325" i="5"/>
  <c r="AG325" i="5"/>
  <c r="M325" i="5"/>
  <c r="L325" i="5"/>
  <c r="AM325" i="5" s="1"/>
  <c r="K325" i="5"/>
  <c r="J325" i="5"/>
  <c r="AL325" i="5" s="1"/>
  <c r="I325" i="5"/>
  <c r="H325" i="5"/>
  <c r="AK325" i="5" s="1"/>
  <c r="G325" i="5"/>
  <c r="F325" i="5"/>
  <c r="E325" i="5"/>
  <c r="D325" i="5"/>
  <c r="AI325" i="5" s="1"/>
  <c r="C325" i="5"/>
  <c r="AG324" i="5"/>
  <c r="L324" i="5" s="1"/>
  <c r="AM324" i="5" s="1"/>
  <c r="M324" i="5"/>
  <c r="K324" i="5"/>
  <c r="J324" i="5"/>
  <c r="AL324" i="5" s="1"/>
  <c r="I324" i="5"/>
  <c r="G324" i="5"/>
  <c r="F324" i="5"/>
  <c r="AJ324" i="5" s="1"/>
  <c r="E324" i="5"/>
  <c r="C324" i="5"/>
  <c r="AG323" i="5"/>
  <c r="M323" i="5"/>
  <c r="K323" i="5"/>
  <c r="I323" i="5"/>
  <c r="G323" i="5"/>
  <c r="E323" i="5"/>
  <c r="C323" i="5"/>
  <c r="AM322" i="5"/>
  <c r="AJ322" i="5"/>
  <c r="AI322" i="5"/>
  <c r="AG322" i="5"/>
  <c r="M322" i="5"/>
  <c r="L322" i="5"/>
  <c r="K322" i="5"/>
  <c r="J322" i="5"/>
  <c r="AL322" i="5" s="1"/>
  <c r="I322" i="5"/>
  <c r="H322" i="5"/>
  <c r="AK322" i="5" s="1"/>
  <c r="G322" i="5"/>
  <c r="F322" i="5"/>
  <c r="E322" i="5"/>
  <c r="D322" i="5"/>
  <c r="C322" i="5"/>
  <c r="AJ321" i="5"/>
  <c r="AG321" i="5"/>
  <c r="M321" i="5"/>
  <c r="L321" i="5"/>
  <c r="AM321" i="5" s="1"/>
  <c r="K321" i="5"/>
  <c r="J321" i="5"/>
  <c r="AL321" i="5" s="1"/>
  <c r="I321" i="5"/>
  <c r="H321" i="5"/>
  <c r="AK321" i="5" s="1"/>
  <c r="G321" i="5"/>
  <c r="F321" i="5"/>
  <c r="E321" i="5"/>
  <c r="D321" i="5"/>
  <c r="AI321" i="5" s="1"/>
  <c r="C321" i="5"/>
  <c r="AG320" i="5"/>
  <c r="L320" i="5" s="1"/>
  <c r="AM320" i="5" s="1"/>
  <c r="M320" i="5"/>
  <c r="K320" i="5"/>
  <c r="J320" i="5"/>
  <c r="AL320" i="5" s="1"/>
  <c r="I320" i="5"/>
  <c r="G320" i="5"/>
  <c r="F320" i="5"/>
  <c r="AJ320" i="5" s="1"/>
  <c r="E320" i="5"/>
  <c r="C320" i="5"/>
  <c r="AG319" i="5"/>
  <c r="M319" i="5"/>
  <c r="K319" i="5"/>
  <c r="I319" i="5"/>
  <c r="G319" i="5"/>
  <c r="E319" i="5"/>
  <c r="C319" i="5"/>
  <c r="AM314" i="5"/>
  <c r="AJ314" i="5"/>
  <c r="AI314" i="5"/>
  <c r="AG314" i="5"/>
  <c r="M314" i="5"/>
  <c r="L314" i="5"/>
  <c r="K314" i="5"/>
  <c r="J314" i="5"/>
  <c r="AL314" i="5" s="1"/>
  <c r="I314" i="5"/>
  <c r="H314" i="5"/>
  <c r="AK314" i="5" s="1"/>
  <c r="G314" i="5"/>
  <c r="F314" i="5"/>
  <c r="E314" i="5"/>
  <c r="D314" i="5"/>
  <c r="C314" i="5"/>
  <c r="AJ313" i="5"/>
  <c r="AG313" i="5"/>
  <c r="M313" i="5"/>
  <c r="L313" i="5"/>
  <c r="AM313" i="5" s="1"/>
  <c r="K313" i="5"/>
  <c r="J313" i="5"/>
  <c r="AL313" i="5" s="1"/>
  <c r="I313" i="5"/>
  <c r="H313" i="5"/>
  <c r="AK313" i="5" s="1"/>
  <c r="G313" i="5"/>
  <c r="F313" i="5"/>
  <c r="E313" i="5"/>
  <c r="D313" i="5"/>
  <c r="AI313" i="5" s="1"/>
  <c r="C313" i="5"/>
  <c r="AG312" i="5"/>
  <c r="L312" i="5" s="1"/>
  <c r="AM312" i="5" s="1"/>
  <c r="M312" i="5"/>
  <c r="K312" i="5"/>
  <c r="J312" i="5"/>
  <c r="AL312" i="5" s="1"/>
  <c r="I312" i="5"/>
  <c r="G312" i="5"/>
  <c r="F312" i="5"/>
  <c r="AJ312" i="5" s="1"/>
  <c r="E312" i="5"/>
  <c r="C312" i="5"/>
  <c r="AG311" i="5"/>
  <c r="M311" i="5"/>
  <c r="K311" i="5"/>
  <c r="I311" i="5"/>
  <c r="G311" i="5"/>
  <c r="E311" i="5"/>
  <c r="C311" i="5"/>
  <c r="AM310" i="5"/>
  <c r="AJ310" i="5"/>
  <c r="AI310" i="5"/>
  <c r="AG310" i="5"/>
  <c r="M310" i="5"/>
  <c r="L310" i="5"/>
  <c r="K310" i="5"/>
  <c r="J310" i="5"/>
  <c r="AL310" i="5" s="1"/>
  <c r="I310" i="5"/>
  <c r="H310" i="5"/>
  <c r="AK310" i="5" s="1"/>
  <c r="G310" i="5"/>
  <c r="F310" i="5"/>
  <c r="E310" i="5"/>
  <c r="D310" i="5"/>
  <c r="C310" i="5"/>
  <c r="AJ309" i="5"/>
  <c r="AG309" i="5"/>
  <c r="M309" i="5"/>
  <c r="L309" i="5"/>
  <c r="AM309" i="5" s="1"/>
  <c r="K309" i="5"/>
  <c r="J309" i="5"/>
  <c r="AL309" i="5" s="1"/>
  <c r="I309" i="5"/>
  <c r="H309" i="5"/>
  <c r="AK309" i="5" s="1"/>
  <c r="G309" i="5"/>
  <c r="F309" i="5"/>
  <c r="E309" i="5"/>
  <c r="D309" i="5"/>
  <c r="AI309" i="5" s="1"/>
  <c r="C309" i="5"/>
  <c r="AG308" i="5"/>
  <c r="L308" i="5" s="1"/>
  <c r="AM308" i="5" s="1"/>
  <c r="M308" i="5"/>
  <c r="K308" i="5"/>
  <c r="J308" i="5"/>
  <c r="AL308" i="5" s="1"/>
  <c r="I308" i="5"/>
  <c r="G308" i="5"/>
  <c r="F308" i="5"/>
  <c r="AJ308" i="5" s="1"/>
  <c r="E308" i="5"/>
  <c r="C308" i="5"/>
  <c r="AG307" i="5"/>
  <c r="M307" i="5"/>
  <c r="K307" i="5"/>
  <c r="I307" i="5"/>
  <c r="G307" i="5"/>
  <c r="E307" i="5"/>
  <c r="C307" i="5"/>
  <c r="AM306" i="5"/>
  <c r="AJ306" i="5"/>
  <c r="AI306" i="5"/>
  <c r="AG306" i="5"/>
  <c r="M306" i="5"/>
  <c r="L306" i="5"/>
  <c r="K306" i="5"/>
  <c r="J306" i="5"/>
  <c r="AL306" i="5" s="1"/>
  <c r="I306" i="5"/>
  <c r="H306" i="5"/>
  <c r="AK306" i="5" s="1"/>
  <c r="G306" i="5"/>
  <c r="F306" i="5"/>
  <c r="E306" i="5"/>
  <c r="D306" i="5"/>
  <c r="C306" i="5"/>
  <c r="AJ305" i="5"/>
  <c r="AG305" i="5"/>
  <c r="M305" i="5"/>
  <c r="L305" i="5"/>
  <c r="AM305" i="5" s="1"/>
  <c r="K305" i="5"/>
  <c r="J305" i="5"/>
  <c r="AL305" i="5" s="1"/>
  <c r="I305" i="5"/>
  <c r="H305" i="5"/>
  <c r="AK305" i="5" s="1"/>
  <c r="G305" i="5"/>
  <c r="F305" i="5"/>
  <c r="E305" i="5"/>
  <c r="D305" i="5"/>
  <c r="AI305" i="5" s="1"/>
  <c r="C305" i="5"/>
  <c r="AG304" i="5"/>
  <c r="L304" i="5" s="1"/>
  <c r="AM304" i="5" s="1"/>
  <c r="M304" i="5"/>
  <c r="K304" i="5"/>
  <c r="J304" i="5"/>
  <c r="AL304" i="5" s="1"/>
  <c r="I304" i="5"/>
  <c r="G304" i="5"/>
  <c r="F304" i="5"/>
  <c r="AJ304" i="5" s="1"/>
  <c r="E304" i="5"/>
  <c r="C304" i="5"/>
  <c r="AG303" i="5"/>
  <c r="M303" i="5"/>
  <c r="K303" i="5"/>
  <c r="I303" i="5"/>
  <c r="G303" i="5"/>
  <c r="E303" i="5"/>
  <c r="C303" i="5"/>
  <c r="AM302" i="5"/>
  <c r="AJ302" i="5"/>
  <c r="AI302" i="5"/>
  <c r="AG302" i="5"/>
  <c r="M302" i="5"/>
  <c r="L302" i="5"/>
  <c r="K302" i="5"/>
  <c r="J302" i="5"/>
  <c r="AL302" i="5" s="1"/>
  <c r="I302" i="5"/>
  <c r="H302" i="5"/>
  <c r="AK302" i="5" s="1"/>
  <c r="G302" i="5"/>
  <c r="F302" i="5"/>
  <c r="E302" i="5"/>
  <c r="D302" i="5"/>
  <c r="C302" i="5"/>
  <c r="AJ301" i="5"/>
  <c r="AG301" i="5"/>
  <c r="M301" i="5"/>
  <c r="L301" i="5"/>
  <c r="AM301" i="5" s="1"/>
  <c r="K301" i="5"/>
  <c r="J301" i="5"/>
  <c r="AL301" i="5" s="1"/>
  <c r="I301" i="5"/>
  <c r="H301" i="5"/>
  <c r="AK301" i="5" s="1"/>
  <c r="G301" i="5"/>
  <c r="F301" i="5"/>
  <c r="E301" i="5"/>
  <c r="D301" i="5"/>
  <c r="AI301" i="5" s="1"/>
  <c r="C301" i="5"/>
  <c r="AG296" i="5"/>
  <c r="L296" i="5" s="1"/>
  <c r="AM296" i="5" s="1"/>
  <c r="M296" i="5"/>
  <c r="K296" i="5"/>
  <c r="J296" i="5"/>
  <c r="AL296" i="5" s="1"/>
  <c r="I296" i="5"/>
  <c r="G296" i="5"/>
  <c r="F296" i="5"/>
  <c r="AJ296" i="5" s="1"/>
  <c r="E296" i="5"/>
  <c r="C296" i="5"/>
  <c r="AG295" i="5"/>
  <c r="M295" i="5"/>
  <c r="K295" i="5"/>
  <c r="I295" i="5"/>
  <c r="G295" i="5"/>
  <c r="E295" i="5"/>
  <c r="C295" i="5"/>
  <c r="AM294" i="5"/>
  <c r="AJ294" i="5"/>
  <c r="AI294" i="5"/>
  <c r="AG294" i="5"/>
  <c r="M294" i="5"/>
  <c r="L294" i="5"/>
  <c r="K294" i="5"/>
  <c r="J294" i="5"/>
  <c r="AL294" i="5" s="1"/>
  <c r="I294" i="5"/>
  <c r="H294" i="5"/>
  <c r="AK294" i="5" s="1"/>
  <c r="G294" i="5"/>
  <c r="F294" i="5"/>
  <c r="E294" i="5"/>
  <c r="D294" i="5"/>
  <c r="C294" i="5"/>
  <c r="AJ293" i="5"/>
  <c r="AG293" i="5"/>
  <c r="M293" i="5"/>
  <c r="L293" i="5"/>
  <c r="AM293" i="5" s="1"/>
  <c r="K293" i="5"/>
  <c r="J293" i="5"/>
  <c r="AL293" i="5" s="1"/>
  <c r="I293" i="5"/>
  <c r="H293" i="5"/>
  <c r="AK293" i="5" s="1"/>
  <c r="G293" i="5"/>
  <c r="F293" i="5"/>
  <c r="E293" i="5"/>
  <c r="D293" i="5"/>
  <c r="AI293" i="5" s="1"/>
  <c r="C293" i="5"/>
  <c r="AG292" i="5"/>
  <c r="L292" i="5" s="1"/>
  <c r="AM292" i="5" s="1"/>
  <c r="M292" i="5"/>
  <c r="K292" i="5"/>
  <c r="J292" i="5"/>
  <c r="AL292" i="5" s="1"/>
  <c r="I292" i="5"/>
  <c r="G292" i="5"/>
  <c r="F292" i="5"/>
  <c r="AJ292" i="5" s="1"/>
  <c r="E292" i="5"/>
  <c r="C292" i="5"/>
  <c r="AG291" i="5"/>
  <c r="M291" i="5"/>
  <c r="K291" i="5"/>
  <c r="I291" i="5"/>
  <c r="G291" i="5"/>
  <c r="E291" i="5"/>
  <c r="C291" i="5"/>
  <c r="AM290" i="5"/>
  <c r="AJ290" i="5"/>
  <c r="AI290" i="5"/>
  <c r="AG290" i="5"/>
  <c r="M290" i="5"/>
  <c r="L290" i="5"/>
  <c r="K290" i="5"/>
  <c r="J290" i="5"/>
  <c r="AL290" i="5" s="1"/>
  <c r="I290" i="5"/>
  <c r="H290" i="5"/>
  <c r="AK290" i="5" s="1"/>
  <c r="G290" i="5"/>
  <c r="F290" i="5"/>
  <c r="E290" i="5"/>
  <c r="D290" i="5"/>
  <c r="C290" i="5"/>
  <c r="AJ289" i="5"/>
  <c r="AG289" i="5"/>
  <c r="M289" i="5"/>
  <c r="L289" i="5"/>
  <c r="AM289" i="5" s="1"/>
  <c r="K289" i="5"/>
  <c r="J289" i="5"/>
  <c r="AL289" i="5" s="1"/>
  <c r="I289" i="5"/>
  <c r="H289" i="5"/>
  <c r="AK289" i="5" s="1"/>
  <c r="G289" i="5"/>
  <c r="F289" i="5"/>
  <c r="E289" i="5"/>
  <c r="D289" i="5"/>
  <c r="AI289" i="5" s="1"/>
  <c r="C289" i="5"/>
  <c r="AG288" i="5"/>
  <c r="L288" i="5" s="1"/>
  <c r="AM288" i="5" s="1"/>
  <c r="M288" i="5"/>
  <c r="K288" i="5"/>
  <c r="J288" i="5"/>
  <c r="AL288" i="5" s="1"/>
  <c r="I288" i="5"/>
  <c r="G288" i="5"/>
  <c r="F288" i="5"/>
  <c r="AJ288" i="5" s="1"/>
  <c r="E288" i="5"/>
  <c r="C288" i="5"/>
  <c r="AG287" i="5"/>
  <c r="M287" i="5"/>
  <c r="K287" i="5"/>
  <c r="I287" i="5"/>
  <c r="G287" i="5"/>
  <c r="E287" i="5"/>
  <c r="C287" i="5"/>
  <c r="AM286" i="5"/>
  <c r="AJ286" i="5"/>
  <c r="AI286" i="5"/>
  <c r="AG286" i="5"/>
  <c r="M286" i="5"/>
  <c r="L286" i="5"/>
  <c r="K286" i="5"/>
  <c r="J286" i="5"/>
  <c r="AL286" i="5" s="1"/>
  <c r="I286" i="5"/>
  <c r="H286" i="5"/>
  <c r="AK286" i="5" s="1"/>
  <c r="G286" i="5"/>
  <c r="F286" i="5"/>
  <c r="E286" i="5"/>
  <c r="D286" i="5"/>
  <c r="C286" i="5"/>
  <c r="AJ285" i="5"/>
  <c r="AG285" i="5"/>
  <c r="M285" i="5"/>
  <c r="L285" i="5"/>
  <c r="AM285" i="5" s="1"/>
  <c r="K285" i="5"/>
  <c r="J285" i="5"/>
  <c r="AL285" i="5" s="1"/>
  <c r="I285" i="5"/>
  <c r="H285" i="5"/>
  <c r="AK285" i="5" s="1"/>
  <c r="G285" i="5"/>
  <c r="F285" i="5"/>
  <c r="E285" i="5"/>
  <c r="D285" i="5"/>
  <c r="AI285" i="5" s="1"/>
  <c r="C285" i="5"/>
  <c r="AG284" i="5"/>
  <c r="L284" i="5" s="1"/>
  <c r="AM284" i="5" s="1"/>
  <c r="M284" i="5"/>
  <c r="K284" i="5"/>
  <c r="J284" i="5"/>
  <c r="AL284" i="5" s="1"/>
  <c r="I284" i="5"/>
  <c r="G284" i="5"/>
  <c r="F284" i="5"/>
  <c r="AJ284" i="5" s="1"/>
  <c r="E284" i="5"/>
  <c r="C284" i="5"/>
  <c r="AG283" i="5"/>
  <c r="M283" i="5"/>
  <c r="K283" i="5"/>
  <c r="I283" i="5"/>
  <c r="G283" i="5"/>
  <c r="E283" i="5"/>
  <c r="C283" i="5"/>
  <c r="AM278" i="5"/>
  <c r="AJ278" i="5"/>
  <c r="AI278" i="5"/>
  <c r="AG278" i="5"/>
  <c r="M278" i="5"/>
  <c r="L278" i="5"/>
  <c r="K278" i="5"/>
  <c r="J278" i="5"/>
  <c r="AL278" i="5" s="1"/>
  <c r="I278" i="5"/>
  <c r="H278" i="5"/>
  <c r="AK278" i="5" s="1"/>
  <c r="G278" i="5"/>
  <c r="F278" i="5"/>
  <c r="E278" i="5"/>
  <c r="D278" i="5"/>
  <c r="C278" i="5"/>
  <c r="AJ277" i="5"/>
  <c r="AG277" i="5"/>
  <c r="M277" i="5"/>
  <c r="L277" i="5"/>
  <c r="AM277" i="5" s="1"/>
  <c r="K277" i="5"/>
  <c r="J277" i="5"/>
  <c r="AL277" i="5" s="1"/>
  <c r="I277" i="5"/>
  <c r="H277" i="5"/>
  <c r="AK277" i="5" s="1"/>
  <c r="G277" i="5"/>
  <c r="F277" i="5"/>
  <c r="E277" i="5"/>
  <c r="D277" i="5"/>
  <c r="AI277" i="5" s="1"/>
  <c r="C277" i="5"/>
  <c r="AG276" i="5"/>
  <c r="L276" i="5" s="1"/>
  <c r="AM276" i="5" s="1"/>
  <c r="M276" i="5"/>
  <c r="K276" i="5"/>
  <c r="J276" i="5"/>
  <c r="AL276" i="5" s="1"/>
  <c r="I276" i="5"/>
  <c r="G276" i="5"/>
  <c r="F276" i="5"/>
  <c r="AJ276" i="5" s="1"/>
  <c r="E276" i="5"/>
  <c r="C276" i="5"/>
  <c r="AG275" i="5"/>
  <c r="M275" i="5"/>
  <c r="K275" i="5"/>
  <c r="I275" i="5"/>
  <c r="G275" i="5"/>
  <c r="E275" i="5"/>
  <c r="C275" i="5"/>
  <c r="AM274" i="5"/>
  <c r="AJ274" i="5"/>
  <c r="AI274" i="5"/>
  <c r="AG274" i="5"/>
  <c r="M274" i="5"/>
  <c r="L274" i="5"/>
  <c r="K274" i="5"/>
  <c r="J274" i="5"/>
  <c r="AL274" i="5" s="1"/>
  <c r="I274" i="5"/>
  <c r="H274" i="5"/>
  <c r="AK274" i="5" s="1"/>
  <c r="G274" i="5"/>
  <c r="F274" i="5"/>
  <c r="E274" i="5"/>
  <c r="D274" i="5"/>
  <c r="C274" i="5"/>
  <c r="AJ273" i="5"/>
  <c r="AG273" i="5"/>
  <c r="M273" i="5"/>
  <c r="L273" i="5"/>
  <c r="AM273" i="5" s="1"/>
  <c r="K273" i="5"/>
  <c r="J273" i="5"/>
  <c r="AL273" i="5" s="1"/>
  <c r="I273" i="5"/>
  <c r="H273" i="5"/>
  <c r="AK273" i="5" s="1"/>
  <c r="G273" i="5"/>
  <c r="F273" i="5"/>
  <c r="E273" i="5"/>
  <c r="D273" i="5"/>
  <c r="AI273" i="5" s="1"/>
  <c r="C273" i="5"/>
  <c r="AG272" i="5"/>
  <c r="L272" i="5" s="1"/>
  <c r="AM272" i="5" s="1"/>
  <c r="M272" i="5"/>
  <c r="K272" i="5"/>
  <c r="J272" i="5"/>
  <c r="AL272" i="5" s="1"/>
  <c r="I272" i="5"/>
  <c r="G272" i="5"/>
  <c r="F272" i="5"/>
  <c r="AJ272" i="5" s="1"/>
  <c r="E272" i="5"/>
  <c r="C272" i="5"/>
  <c r="AG271" i="5"/>
  <c r="M271" i="5"/>
  <c r="K271" i="5"/>
  <c r="I271" i="5"/>
  <c r="G271" i="5"/>
  <c r="E271" i="5"/>
  <c r="C271" i="5"/>
  <c r="AM270" i="5"/>
  <c r="AJ270" i="5"/>
  <c r="AI270" i="5"/>
  <c r="AG270" i="5"/>
  <c r="M270" i="5"/>
  <c r="L270" i="5"/>
  <c r="K270" i="5"/>
  <c r="J270" i="5"/>
  <c r="AL270" i="5" s="1"/>
  <c r="I270" i="5"/>
  <c r="H270" i="5"/>
  <c r="AK270" i="5" s="1"/>
  <c r="G270" i="5"/>
  <c r="F270" i="5"/>
  <c r="E270" i="5"/>
  <c r="D270" i="5"/>
  <c r="C270" i="5"/>
  <c r="AJ269" i="5"/>
  <c r="AG269" i="5"/>
  <c r="M269" i="5"/>
  <c r="L269" i="5"/>
  <c r="AM269" i="5" s="1"/>
  <c r="K269" i="5"/>
  <c r="J269" i="5"/>
  <c r="AL269" i="5" s="1"/>
  <c r="I269" i="5"/>
  <c r="H269" i="5"/>
  <c r="AK269" i="5" s="1"/>
  <c r="G269" i="5"/>
  <c r="F269" i="5"/>
  <c r="E269" i="5"/>
  <c r="D269" i="5"/>
  <c r="AI269" i="5" s="1"/>
  <c r="C269" i="5"/>
  <c r="AG268" i="5"/>
  <c r="L268" i="5" s="1"/>
  <c r="AM268" i="5" s="1"/>
  <c r="M268" i="5"/>
  <c r="K268" i="5"/>
  <c r="J268" i="5"/>
  <c r="AL268" i="5" s="1"/>
  <c r="I268" i="5"/>
  <c r="G268" i="5"/>
  <c r="F268" i="5"/>
  <c r="AJ268" i="5" s="1"/>
  <c r="E268" i="5"/>
  <c r="C268" i="5"/>
  <c r="AG267" i="5"/>
  <c r="M267" i="5"/>
  <c r="K267" i="5"/>
  <c r="I267" i="5"/>
  <c r="G267" i="5"/>
  <c r="E267" i="5"/>
  <c r="C267" i="5"/>
  <c r="AM266" i="5"/>
  <c r="AJ266" i="5"/>
  <c r="AI266" i="5"/>
  <c r="AG266" i="5"/>
  <c r="M266" i="5"/>
  <c r="L266" i="5"/>
  <c r="K266" i="5"/>
  <c r="J266" i="5"/>
  <c r="AL266" i="5" s="1"/>
  <c r="I266" i="5"/>
  <c r="H266" i="5"/>
  <c r="AK266" i="5" s="1"/>
  <c r="G266" i="5"/>
  <c r="F266" i="5"/>
  <c r="E266" i="5"/>
  <c r="D266" i="5"/>
  <c r="C266" i="5"/>
  <c r="AJ265" i="5"/>
  <c r="AG265" i="5"/>
  <c r="M265" i="5"/>
  <c r="L265" i="5"/>
  <c r="AM265" i="5" s="1"/>
  <c r="K265" i="5"/>
  <c r="J265" i="5"/>
  <c r="AL265" i="5" s="1"/>
  <c r="I265" i="5"/>
  <c r="H265" i="5"/>
  <c r="AK265" i="5" s="1"/>
  <c r="G265" i="5"/>
  <c r="F265" i="5"/>
  <c r="E265" i="5"/>
  <c r="D265" i="5"/>
  <c r="AI265" i="5" s="1"/>
  <c r="C265" i="5"/>
  <c r="AG260" i="5"/>
  <c r="L260" i="5" s="1"/>
  <c r="AM260" i="5" s="1"/>
  <c r="M260" i="5"/>
  <c r="K260" i="5"/>
  <c r="J260" i="5"/>
  <c r="AL260" i="5" s="1"/>
  <c r="I260" i="5"/>
  <c r="G260" i="5"/>
  <c r="F260" i="5"/>
  <c r="AJ260" i="5" s="1"/>
  <c r="E260" i="5"/>
  <c r="C260" i="5"/>
  <c r="AG259" i="5"/>
  <c r="M259" i="5"/>
  <c r="K259" i="5"/>
  <c r="I259" i="5"/>
  <c r="G259" i="5"/>
  <c r="E259" i="5"/>
  <c r="C259" i="5"/>
  <c r="AM258" i="5"/>
  <c r="AJ258" i="5"/>
  <c r="AI258" i="5"/>
  <c r="AG258" i="5"/>
  <c r="M258" i="5"/>
  <c r="L258" i="5"/>
  <c r="K258" i="5"/>
  <c r="J258" i="5"/>
  <c r="AL258" i="5" s="1"/>
  <c r="I258" i="5"/>
  <c r="H258" i="5"/>
  <c r="AK258" i="5" s="1"/>
  <c r="G258" i="5"/>
  <c r="F258" i="5"/>
  <c r="E258" i="5"/>
  <c r="D258" i="5"/>
  <c r="C258" i="5"/>
  <c r="AJ257" i="5"/>
  <c r="AG257" i="5"/>
  <c r="M257" i="5"/>
  <c r="L257" i="5"/>
  <c r="AM257" i="5" s="1"/>
  <c r="K257" i="5"/>
  <c r="J257" i="5"/>
  <c r="AL257" i="5" s="1"/>
  <c r="I257" i="5"/>
  <c r="H257" i="5"/>
  <c r="AK257" i="5" s="1"/>
  <c r="G257" i="5"/>
  <c r="F257" i="5"/>
  <c r="E257" i="5"/>
  <c r="D257" i="5"/>
  <c r="AI257" i="5" s="1"/>
  <c r="C257" i="5"/>
  <c r="AG256" i="5"/>
  <c r="L256" i="5" s="1"/>
  <c r="AM256" i="5" s="1"/>
  <c r="M256" i="5"/>
  <c r="K256" i="5"/>
  <c r="J256" i="5"/>
  <c r="AL256" i="5" s="1"/>
  <c r="I256" i="5"/>
  <c r="G256" i="5"/>
  <c r="F256" i="5"/>
  <c r="AJ256" i="5" s="1"/>
  <c r="E256" i="5"/>
  <c r="C256" i="5"/>
  <c r="AG255" i="5"/>
  <c r="M255" i="5"/>
  <c r="K255" i="5"/>
  <c r="I255" i="5"/>
  <c r="G255" i="5"/>
  <c r="E255" i="5"/>
  <c r="C255" i="5"/>
  <c r="AM254" i="5"/>
  <c r="AJ254" i="5"/>
  <c r="AI254" i="5"/>
  <c r="AG254" i="5"/>
  <c r="M254" i="5"/>
  <c r="L254" i="5"/>
  <c r="K254" i="5"/>
  <c r="J254" i="5"/>
  <c r="AL254" i="5" s="1"/>
  <c r="I254" i="5"/>
  <c r="H254" i="5"/>
  <c r="AK254" i="5" s="1"/>
  <c r="G254" i="5"/>
  <c r="F254" i="5"/>
  <c r="E254" i="5"/>
  <c r="D254" i="5"/>
  <c r="C254" i="5"/>
  <c r="AJ253" i="5"/>
  <c r="AG253" i="5"/>
  <c r="M253" i="5"/>
  <c r="L253" i="5"/>
  <c r="AM253" i="5" s="1"/>
  <c r="K253" i="5"/>
  <c r="J253" i="5"/>
  <c r="AL253" i="5" s="1"/>
  <c r="I253" i="5"/>
  <c r="H253" i="5"/>
  <c r="AK253" i="5" s="1"/>
  <c r="G253" i="5"/>
  <c r="F253" i="5"/>
  <c r="E253" i="5"/>
  <c r="D253" i="5"/>
  <c r="AI253" i="5" s="1"/>
  <c r="C253" i="5"/>
  <c r="AG252" i="5"/>
  <c r="L252" i="5" s="1"/>
  <c r="AM252" i="5" s="1"/>
  <c r="M252" i="5"/>
  <c r="K252" i="5"/>
  <c r="J252" i="5"/>
  <c r="AL252" i="5" s="1"/>
  <c r="I252" i="5"/>
  <c r="G252" i="5"/>
  <c r="F252" i="5"/>
  <c r="AJ252" i="5" s="1"/>
  <c r="E252" i="5"/>
  <c r="C252" i="5"/>
  <c r="AG251" i="5"/>
  <c r="M251" i="5"/>
  <c r="K251" i="5"/>
  <c r="I251" i="5"/>
  <c r="G251" i="5"/>
  <c r="E251" i="5"/>
  <c r="C251" i="5"/>
  <c r="AM250" i="5"/>
  <c r="AJ250" i="5"/>
  <c r="AI250" i="5"/>
  <c r="AG250" i="5"/>
  <c r="M250" i="5"/>
  <c r="L250" i="5"/>
  <c r="K250" i="5"/>
  <c r="J250" i="5"/>
  <c r="AL250" i="5" s="1"/>
  <c r="I250" i="5"/>
  <c r="H250" i="5"/>
  <c r="AK250" i="5" s="1"/>
  <c r="G250" i="5"/>
  <c r="F250" i="5"/>
  <c r="E250" i="5"/>
  <c r="D250" i="5"/>
  <c r="C250" i="5"/>
  <c r="AJ249" i="5"/>
  <c r="AG249" i="5"/>
  <c r="M249" i="5"/>
  <c r="L249" i="5"/>
  <c r="AM249" i="5" s="1"/>
  <c r="K249" i="5"/>
  <c r="J249" i="5"/>
  <c r="AL249" i="5" s="1"/>
  <c r="I249" i="5"/>
  <c r="H249" i="5"/>
  <c r="AK249" i="5" s="1"/>
  <c r="G249" i="5"/>
  <c r="F249" i="5"/>
  <c r="E249" i="5"/>
  <c r="D249" i="5"/>
  <c r="AI249" i="5" s="1"/>
  <c r="C249" i="5"/>
  <c r="AG248" i="5"/>
  <c r="L248" i="5" s="1"/>
  <c r="AM248" i="5" s="1"/>
  <c r="M248" i="5"/>
  <c r="K248" i="5"/>
  <c r="J248" i="5"/>
  <c r="AL248" i="5" s="1"/>
  <c r="I248" i="5"/>
  <c r="G248" i="5"/>
  <c r="F248" i="5"/>
  <c r="AJ248" i="5" s="1"/>
  <c r="E248" i="5"/>
  <c r="C248" i="5"/>
  <c r="AG247" i="5"/>
  <c r="M247" i="5"/>
  <c r="K247" i="5"/>
  <c r="I247" i="5"/>
  <c r="G247" i="5"/>
  <c r="E247" i="5"/>
  <c r="C247" i="5"/>
  <c r="AM242" i="5"/>
  <c r="AJ242" i="5"/>
  <c r="AI242" i="5"/>
  <c r="AG242" i="5"/>
  <c r="M242" i="5"/>
  <c r="L242" i="5"/>
  <c r="K242" i="5"/>
  <c r="J242" i="5"/>
  <c r="AL242" i="5" s="1"/>
  <c r="I242" i="5"/>
  <c r="H242" i="5"/>
  <c r="AK242" i="5" s="1"/>
  <c r="G242" i="5"/>
  <c r="F242" i="5"/>
  <c r="E242" i="5"/>
  <c r="D242" i="5"/>
  <c r="C242" i="5"/>
  <c r="AJ241" i="5"/>
  <c r="AG241" i="5"/>
  <c r="M241" i="5"/>
  <c r="L241" i="5"/>
  <c r="AM241" i="5" s="1"/>
  <c r="K241" i="5"/>
  <c r="J241" i="5"/>
  <c r="AL241" i="5" s="1"/>
  <c r="I241" i="5"/>
  <c r="H241" i="5"/>
  <c r="AK241" i="5" s="1"/>
  <c r="G241" i="5"/>
  <c r="F241" i="5"/>
  <c r="E241" i="5"/>
  <c r="D241" i="5"/>
  <c r="AI241" i="5" s="1"/>
  <c r="C241" i="5"/>
  <c r="AG240" i="5"/>
  <c r="L240" i="5" s="1"/>
  <c r="AM240" i="5" s="1"/>
  <c r="M240" i="5"/>
  <c r="K240" i="5"/>
  <c r="J240" i="5"/>
  <c r="AL240" i="5" s="1"/>
  <c r="I240" i="5"/>
  <c r="G240" i="5"/>
  <c r="F240" i="5"/>
  <c r="AJ240" i="5" s="1"/>
  <c r="E240" i="5"/>
  <c r="C240" i="5"/>
  <c r="AG239" i="5"/>
  <c r="M239" i="5"/>
  <c r="K239" i="5"/>
  <c r="I239" i="5"/>
  <c r="G239" i="5"/>
  <c r="E239" i="5"/>
  <c r="C239" i="5"/>
  <c r="AM238" i="5"/>
  <c r="AJ238" i="5"/>
  <c r="AI238" i="5"/>
  <c r="AG238" i="5"/>
  <c r="M238" i="5"/>
  <c r="L238" i="5"/>
  <c r="K238" i="5"/>
  <c r="J238" i="5"/>
  <c r="AL238" i="5" s="1"/>
  <c r="I238" i="5"/>
  <c r="H238" i="5"/>
  <c r="AK238" i="5" s="1"/>
  <c r="G238" i="5"/>
  <c r="F238" i="5"/>
  <c r="E238" i="5"/>
  <c r="D238" i="5"/>
  <c r="C238" i="5"/>
  <c r="AJ237" i="5"/>
  <c r="AG237" i="5"/>
  <c r="M237" i="5"/>
  <c r="L237" i="5"/>
  <c r="AM237" i="5" s="1"/>
  <c r="K237" i="5"/>
  <c r="J237" i="5"/>
  <c r="AL237" i="5" s="1"/>
  <c r="I237" i="5"/>
  <c r="H237" i="5"/>
  <c r="AK237" i="5" s="1"/>
  <c r="G237" i="5"/>
  <c r="F237" i="5"/>
  <c r="E237" i="5"/>
  <c r="D237" i="5"/>
  <c r="AI237" i="5" s="1"/>
  <c r="C237" i="5"/>
  <c r="AG236" i="5"/>
  <c r="L236" i="5" s="1"/>
  <c r="AM236" i="5" s="1"/>
  <c r="M236" i="5"/>
  <c r="K236" i="5"/>
  <c r="J236" i="5"/>
  <c r="AL236" i="5" s="1"/>
  <c r="I236" i="5"/>
  <c r="G236" i="5"/>
  <c r="F236" i="5"/>
  <c r="AJ236" i="5" s="1"/>
  <c r="E236" i="5"/>
  <c r="C236" i="5"/>
  <c r="AG235" i="5"/>
  <c r="M235" i="5"/>
  <c r="K235" i="5"/>
  <c r="I235" i="5"/>
  <c r="G235" i="5"/>
  <c r="E235" i="5"/>
  <c r="C235" i="5"/>
  <c r="AM234" i="5"/>
  <c r="AJ234" i="5"/>
  <c r="AI234" i="5"/>
  <c r="AG234" i="5"/>
  <c r="M234" i="5"/>
  <c r="L234" i="5"/>
  <c r="K234" i="5"/>
  <c r="J234" i="5"/>
  <c r="AL234" i="5" s="1"/>
  <c r="I234" i="5"/>
  <c r="H234" i="5"/>
  <c r="AK234" i="5" s="1"/>
  <c r="G234" i="5"/>
  <c r="F234" i="5"/>
  <c r="E234" i="5"/>
  <c r="D234" i="5"/>
  <c r="C234" i="5"/>
  <c r="AJ233" i="5"/>
  <c r="AG233" i="5"/>
  <c r="M233" i="5"/>
  <c r="L233" i="5"/>
  <c r="AM233" i="5" s="1"/>
  <c r="K233" i="5"/>
  <c r="J233" i="5"/>
  <c r="AL233" i="5" s="1"/>
  <c r="I233" i="5"/>
  <c r="H233" i="5"/>
  <c r="AK233" i="5" s="1"/>
  <c r="G233" i="5"/>
  <c r="F233" i="5"/>
  <c r="E233" i="5"/>
  <c r="D233" i="5"/>
  <c r="AI233" i="5" s="1"/>
  <c r="C233" i="5"/>
  <c r="AG232" i="5"/>
  <c r="L232" i="5" s="1"/>
  <c r="AM232" i="5" s="1"/>
  <c r="M232" i="5"/>
  <c r="K232" i="5"/>
  <c r="J232" i="5"/>
  <c r="AL232" i="5" s="1"/>
  <c r="I232" i="5"/>
  <c r="G232" i="5"/>
  <c r="F232" i="5"/>
  <c r="AJ232" i="5" s="1"/>
  <c r="E232" i="5"/>
  <c r="C232" i="5"/>
  <c r="AG231" i="5"/>
  <c r="M231" i="5"/>
  <c r="K231" i="5"/>
  <c r="I231" i="5"/>
  <c r="G231" i="5"/>
  <c r="E231" i="5"/>
  <c r="C231" i="5"/>
  <c r="AM230" i="5"/>
  <c r="AJ230" i="5"/>
  <c r="AI230" i="5"/>
  <c r="AG230" i="5"/>
  <c r="M230" i="5"/>
  <c r="L230" i="5"/>
  <c r="K230" i="5"/>
  <c r="J230" i="5"/>
  <c r="AL230" i="5" s="1"/>
  <c r="I230" i="5"/>
  <c r="H230" i="5"/>
  <c r="AK230" i="5" s="1"/>
  <c r="G230" i="5"/>
  <c r="F230" i="5"/>
  <c r="E230" i="5"/>
  <c r="D230" i="5"/>
  <c r="C230" i="5"/>
  <c r="AJ229" i="5"/>
  <c r="AG229" i="5"/>
  <c r="M229" i="5"/>
  <c r="L229" i="5"/>
  <c r="AM229" i="5" s="1"/>
  <c r="K229" i="5"/>
  <c r="J229" i="5"/>
  <c r="AL229" i="5" s="1"/>
  <c r="I229" i="5"/>
  <c r="H229" i="5"/>
  <c r="AK229" i="5" s="1"/>
  <c r="G229" i="5"/>
  <c r="F229" i="5"/>
  <c r="E229" i="5"/>
  <c r="D229" i="5"/>
  <c r="AI229" i="5" s="1"/>
  <c r="C229" i="5"/>
  <c r="AG224" i="5"/>
  <c r="M224" i="5"/>
  <c r="K224" i="5"/>
  <c r="I224" i="5"/>
  <c r="G224" i="5"/>
  <c r="E224" i="5"/>
  <c r="C224" i="5"/>
  <c r="AG223" i="5"/>
  <c r="M223" i="5"/>
  <c r="K223" i="5"/>
  <c r="I223" i="5"/>
  <c r="G223" i="5"/>
  <c r="E223" i="5"/>
  <c r="C223" i="5"/>
  <c r="AM222" i="5"/>
  <c r="AJ222" i="5"/>
  <c r="AI222" i="5"/>
  <c r="AG222" i="5"/>
  <c r="M222" i="5"/>
  <c r="L222" i="5"/>
  <c r="K222" i="5"/>
  <c r="J222" i="5"/>
  <c r="AL222" i="5" s="1"/>
  <c r="I222" i="5"/>
  <c r="H222" i="5"/>
  <c r="AK222" i="5" s="1"/>
  <c r="G222" i="5"/>
  <c r="F222" i="5"/>
  <c r="E222" i="5"/>
  <c r="D222" i="5"/>
  <c r="C222" i="5"/>
  <c r="AJ221" i="5"/>
  <c r="AG221" i="5"/>
  <c r="M221" i="5"/>
  <c r="L221" i="5"/>
  <c r="AM221" i="5" s="1"/>
  <c r="K221" i="5"/>
  <c r="J221" i="5"/>
  <c r="AL221" i="5" s="1"/>
  <c r="I221" i="5"/>
  <c r="H221" i="5"/>
  <c r="AK221" i="5" s="1"/>
  <c r="G221" i="5"/>
  <c r="F221" i="5"/>
  <c r="E221" i="5"/>
  <c r="D221" i="5"/>
  <c r="AI221" i="5" s="1"/>
  <c r="C221" i="5"/>
  <c r="AG220" i="5"/>
  <c r="M220" i="5"/>
  <c r="K220" i="5"/>
  <c r="I220" i="5"/>
  <c r="G220" i="5"/>
  <c r="E220" i="5"/>
  <c r="C220" i="5"/>
  <c r="AG219" i="5"/>
  <c r="M219" i="5"/>
  <c r="K219" i="5"/>
  <c r="I219" i="5"/>
  <c r="G219" i="5"/>
  <c r="E219" i="5"/>
  <c r="C219" i="5"/>
  <c r="AM218" i="5"/>
  <c r="AJ218" i="5"/>
  <c r="AI218" i="5"/>
  <c r="AG218" i="5"/>
  <c r="M218" i="5"/>
  <c r="L218" i="5"/>
  <c r="K218" i="5"/>
  <c r="J218" i="5"/>
  <c r="AL218" i="5" s="1"/>
  <c r="I218" i="5"/>
  <c r="H218" i="5"/>
  <c r="AK218" i="5" s="1"/>
  <c r="G218" i="5"/>
  <c r="F218" i="5"/>
  <c r="E218" i="5"/>
  <c r="D218" i="5"/>
  <c r="C218" i="5"/>
  <c r="AJ217" i="5"/>
  <c r="AG217" i="5"/>
  <c r="M217" i="5"/>
  <c r="L217" i="5"/>
  <c r="AM217" i="5" s="1"/>
  <c r="K217" i="5"/>
  <c r="J217" i="5"/>
  <c r="AL217" i="5" s="1"/>
  <c r="I217" i="5"/>
  <c r="H217" i="5"/>
  <c r="AK217" i="5" s="1"/>
  <c r="G217" i="5"/>
  <c r="F217" i="5"/>
  <c r="E217" i="5"/>
  <c r="D217" i="5"/>
  <c r="AI217" i="5" s="1"/>
  <c r="C217" i="5"/>
  <c r="AG216" i="5"/>
  <c r="M216" i="5"/>
  <c r="K216" i="5"/>
  <c r="I216" i="5"/>
  <c r="G216" i="5"/>
  <c r="E216" i="5"/>
  <c r="C216" i="5"/>
  <c r="AG215" i="5"/>
  <c r="M215" i="5"/>
  <c r="K215" i="5"/>
  <c r="I215" i="5"/>
  <c r="G215" i="5"/>
  <c r="E215" i="5"/>
  <c r="C215" i="5"/>
  <c r="AM214" i="5"/>
  <c r="AJ214" i="5"/>
  <c r="AI214" i="5"/>
  <c r="AG214" i="5"/>
  <c r="M214" i="5"/>
  <c r="L214" i="5"/>
  <c r="K214" i="5"/>
  <c r="J214" i="5"/>
  <c r="AL214" i="5" s="1"/>
  <c r="I214" i="5"/>
  <c r="H214" i="5"/>
  <c r="AK214" i="5" s="1"/>
  <c r="G214" i="5"/>
  <c r="F214" i="5"/>
  <c r="E214" i="5"/>
  <c r="D214" i="5"/>
  <c r="C214" i="5"/>
  <c r="AJ213" i="5"/>
  <c r="AG213" i="5"/>
  <c r="M213" i="5"/>
  <c r="L213" i="5"/>
  <c r="AM213" i="5" s="1"/>
  <c r="K213" i="5"/>
  <c r="J213" i="5"/>
  <c r="AL213" i="5" s="1"/>
  <c r="I213" i="5"/>
  <c r="H213" i="5"/>
  <c r="AK213" i="5" s="1"/>
  <c r="G213" i="5"/>
  <c r="F213" i="5"/>
  <c r="E213" i="5"/>
  <c r="D213" i="5"/>
  <c r="AI213" i="5" s="1"/>
  <c r="C213" i="5"/>
  <c r="AG212" i="5"/>
  <c r="M212" i="5"/>
  <c r="K212" i="5"/>
  <c r="I212" i="5"/>
  <c r="G212" i="5"/>
  <c r="E212" i="5"/>
  <c r="C212" i="5"/>
  <c r="AG211" i="5"/>
  <c r="M211" i="5"/>
  <c r="K211" i="5"/>
  <c r="I211" i="5"/>
  <c r="G211" i="5"/>
  <c r="E211" i="5"/>
  <c r="C211" i="5"/>
  <c r="AM206" i="5"/>
  <c r="AJ206" i="5"/>
  <c r="AI206" i="5"/>
  <c r="AG206" i="5"/>
  <c r="M206" i="5"/>
  <c r="L206" i="5"/>
  <c r="K206" i="5"/>
  <c r="J206" i="5"/>
  <c r="AL206" i="5" s="1"/>
  <c r="I206" i="5"/>
  <c r="H206" i="5"/>
  <c r="AK206" i="5" s="1"/>
  <c r="G206" i="5"/>
  <c r="F206" i="5"/>
  <c r="E206" i="5"/>
  <c r="D206" i="5"/>
  <c r="C206" i="5"/>
  <c r="AJ205" i="5"/>
  <c r="AG205" i="5"/>
  <c r="M205" i="5"/>
  <c r="L205" i="5"/>
  <c r="AM205" i="5" s="1"/>
  <c r="K205" i="5"/>
  <c r="J205" i="5"/>
  <c r="AL205" i="5" s="1"/>
  <c r="I205" i="5"/>
  <c r="H205" i="5"/>
  <c r="AK205" i="5" s="1"/>
  <c r="G205" i="5"/>
  <c r="F205" i="5"/>
  <c r="E205" i="5"/>
  <c r="D205" i="5"/>
  <c r="AI205" i="5" s="1"/>
  <c r="C205" i="5"/>
  <c r="AG204" i="5"/>
  <c r="M204" i="5"/>
  <c r="K204" i="5"/>
  <c r="I204" i="5"/>
  <c r="G204" i="5"/>
  <c r="E204" i="5"/>
  <c r="C204" i="5"/>
  <c r="AG203" i="5"/>
  <c r="M203" i="5"/>
  <c r="K203" i="5"/>
  <c r="I203" i="5"/>
  <c r="G203" i="5"/>
  <c r="E203" i="5"/>
  <c r="C203" i="5"/>
  <c r="AM202" i="5"/>
  <c r="AJ202" i="5"/>
  <c r="AI202" i="5"/>
  <c r="AG202" i="5"/>
  <c r="M202" i="5"/>
  <c r="L202" i="5"/>
  <c r="K202" i="5"/>
  <c r="J202" i="5"/>
  <c r="AL202" i="5" s="1"/>
  <c r="I202" i="5"/>
  <c r="H202" i="5"/>
  <c r="AK202" i="5" s="1"/>
  <c r="G202" i="5"/>
  <c r="F202" i="5"/>
  <c r="E202" i="5"/>
  <c r="D202" i="5"/>
  <c r="C202" i="5"/>
  <c r="AJ201" i="5"/>
  <c r="AG201" i="5"/>
  <c r="M201" i="5"/>
  <c r="L201" i="5"/>
  <c r="AM201" i="5" s="1"/>
  <c r="K201" i="5"/>
  <c r="J201" i="5"/>
  <c r="AL201" i="5" s="1"/>
  <c r="I201" i="5"/>
  <c r="H201" i="5"/>
  <c r="AK201" i="5" s="1"/>
  <c r="G201" i="5"/>
  <c r="F201" i="5"/>
  <c r="E201" i="5"/>
  <c r="D201" i="5"/>
  <c r="AI201" i="5" s="1"/>
  <c r="C201" i="5"/>
  <c r="AG200" i="5"/>
  <c r="M200" i="5"/>
  <c r="K200" i="5"/>
  <c r="I200" i="5"/>
  <c r="G200" i="5"/>
  <c r="E200" i="5"/>
  <c r="C200" i="5"/>
  <c r="AG199" i="5"/>
  <c r="M199" i="5"/>
  <c r="K199" i="5"/>
  <c r="I199" i="5"/>
  <c r="G199" i="5"/>
  <c r="E199" i="5"/>
  <c r="C199" i="5"/>
  <c r="AJ198" i="5"/>
  <c r="AI198" i="5"/>
  <c r="AG198" i="5"/>
  <c r="M198" i="5"/>
  <c r="L198" i="5"/>
  <c r="AM198" i="5" s="1"/>
  <c r="K198" i="5"/>
  <c r="J198" i="5"/>
  <c r="AL198" i="5" s="1"/>
  <c r="I198" i="5"/>
  <c r="H198" i="5"/>
  <c r="AK198" i="5" s="1"/>
  <c r="G198" i="5"/>
  <c r="F198" i="5"/>
  <c r="E198" i="5"/>
  <c r="D198" i="5"/>
  <c r="C198" i="5"/>
  <c r="AJ197" i="5"/>
  <c r="AG197" i="5"/>
  <c r="M197" i="5"/>
  <c r="L197" i="5"/>
  <c r="AM197" i="5" s="1"/>
  <c r="K197" i="5"/>
  <c r="J197" i="5"/>
  <c r="AL197" i="5" s="1"/>
  <c r="I197" i="5"/>
  <c r="H197" i="5"/>
  <c r="AK197" i="5" s="1"/>
  <c r="G197" i="5"/>
  <c r="F197" i="5"/>
  <c r="E197" i="5"/>
  <c r="D197" i="5"/>
  <c r="AI197" i="5" s="1"/>
  <c r="C197" i="5"/>
  <c r="AG196" i="5"/>
  <c r="M196" i="5"/>
  <c r="K196" i="5"/>
  <c r="I196" i="5"/>
  <c r="G196" i="5"/>
  <c r="E196" i="5"/>
  <c r="C196" i="5"/>
  <c r="AG195" i="5"/>
  <c r="M195" i="5"/>
  <c r="K195" i="5"/>
  <c r="I195" i="5"/>
  <c r="G195" i="5"/>
  <c r="E195" i="5"/>
  <c r="C195" i="5"/>
  <c r="AJ194" i="5"/>
  <c r="AI194" i="5"/>
  <c r="AG194" i="5"/>
  <c r="M194" i="5"/>
  <c r="L194" i="5"/>
  <c r="AM194" i="5" s="1"/>
  <c r="K194" i="5"/>
  <c r="J194" i="5"/>
  <c r="AL194" i="5" s="1"/>
  <c r="I194" i="5"/>
  <c r="H194" i="5"/>
  <c r="AK194" i="5" s="1"/>
  <c r="G194" i="5"/>
  <c r="F194" i="5"/>
  <c r="E194" i="5"/>
  <c r="D194" i="5"/>
  <c r="C194" i="5"/>
  <c r="AJ193" i="5"/>
  <c r="AG193" i="5"/>
  <c r="M193" i="5"/>
  <c r="L193" i="5"/>
  <c r="AM193" i="5" s="1"/>
  <c r="K193" i="5"/>
  <c r="J193" i="5"/>
  <c r="AL193" i="5" s="1"/>
  <c r="I193" i="5"/>
  <c r="H193" i="5"/>
  <c r="AK193" i="5" s="1"/>
  <c r="G193" i="5"/>
  <c r="F193" i="5"/>
  <c r="E193" i="5"/>
  <c r="D193" i="5"/>
  <c r="AI193" i="5" s="1"/>
  <c r="C193" i="5"/>
  <c r="AG188" i="5"/>
  <c r="M188" i="5"/>
  <c r="K188" i="5"/>
  <c r="I188" i="5"/>
  <c r="G188" i="5"/>
  <c r="E188" i="5"/>
  <c r="C188" i="5"/>
  <c r="AG187" i="5"/>
  <c r="M187" i="5"/>
  <c r="K187" i="5"/>
  <c r="I187" i="5"/>
  <c r="G187" i="5"/>
  <c r="E187" i="5"/>
  <c r="C187" i="5"/>
  <c r="AM186" i="5"/>
  <c r="AJ186" i="5"/>
  <c r="AI186" i="5"/>
  <c r="AG186" i="5"/>
  <c r="M186" i="5"/>
  <c r="L186" i="5"/>
  <c r="K186" i="5"/>
  <c r="J186" i="5"/>
  <c r="AL186" i="5" s="1"/>
  <c r="I186" i="5"/>
  <c r="H186" i="5"/>
  <c r="AK186" i="5" s="1"/>
  <c r="G186" i="5"/>
  <c r="F186" i="5"/>
  <c r="E186" i="5"/>
  <c r="D186" i="5"/>
  <c r="C186" i="5"/>
  <c r="AJ185" i="5"/>
  <c r="AG185" i="5"/>
  <c r="M185" i="5"/>
  <c r="L185" i="5"/>
  <c r="AM185" i="5" s="1"/>
  <c r="K185" i="5"/>
  <c r="J185" i="5"/>
  <c r="AL185" i="5" s="1"/>
  <c r="I185" i="5"/>
  <c r="H185" i="5"/>
  <c r="AK185" i="5" s="1"/>
  <c r="G185" i="5"/>
  <c r="F185" i="5"/>
  <c r="E185" i="5"/>
  <c r="D185" i="5"/>
  <c r="AI185" i="5" s="1"/>
  <c r="C185" i="5"/>
  <c r="AG184" i="5"/>
  <c r="M184" i="5"/>
  <c r="K184" i="5"/>
  <c r="I184" i="5"/>
  <c r="G184" i="5"/>
  <c r="E184" i="5"/>
  <c r="C184" i="5"/>
  <c r="AG183" i="5"/>
  <c r="M183" i="5"/>
  <c r="K183" i="5"/>
  <c r="I183" i="5"/>
  <c r="G183" i="5"/>
  <c r="E183" i="5"/>
  <c r="C183" i="5"/>
  <c r="AJ182" i="5"/>
  <c r="AI182" i="5"/>
  <c r="AG182" i="5"/>
  <c r="M182" i="5"/>
  <c r="L182" i="5"/>
  <c r="AM182" i="5" s="1"/>
  <c r="K182" i="5"/>
  <c r="J182" i="5"/>
  <c r="AL182" i="5" s="1"/>
  <c r="I182" i="5"/>
  <c r="H182" i="5"/>
  <c r="AK182" i="5" s="1"/>
  <c r="G182" i="5"/>
  <c r="F182" i="5"/>
  <c r="E182" i="5"/>
  <c r="D182" i="5"/>
  <c r="C182" i="5"/>
  <c r="AJ181" i="5"/>
  <c r="AG181" i="5"/>
  <c r="M181" i="5"/>
  <c r="L181" i="5"/>
  <c r="AM181" i="5" s="1"/>
  <c r="K181" i="5"/>
  <c r="J181" i="5"/>
  <c r="AL181" i="5" s="1"/>
  <c r="I181" i="5"/>
  <c r="H181" i="5"/>
  <c r="AK181" i="5" s="1"/>
  <c r="G181" i="5"/>
  <c r="F181" i="5"/>
  <c r="E181" i="5"/>
  <c r="D181" i="5"/>
  <c r="AI181" i="5" s="1"/>
  <c r="C181" i="5"/>
  <c r="AG180" i="5"/>
  <c r="M180" i="5"/>
  <c r="K180" i="5"/>
  <c r="I180" i="5"/>
  <c r="G180" i="5"/>
  <c r="E180" i="5"/>
  <c r="C180" i="5"/>
  <c r="AG179" i="5"/>
  <c r="M179" i="5"/>
  <c r="K179" i="5"/>
  <c r="I179" i="5"/>
  <c r="G179" i="5"/>
  <c r="E179" i="5"/>
  <c r="C179" i="5"/>
  <c r="AJ178" i="5"/>
  <c r="AI178" i="5"/>
  <c r="AG178" i="5"/>
  <c r="M178" i="5"/>
  <c r="L178" i="5"/>
  <c r="AM178" i="5" s="1"/>
  <c r="K178" i="5"/>
  <c r="J178" i="5"/>
  <c r="AL178" i="5" s="1"/>
  <c r="I178" i="5"/>
  <c r="H178" i="5"/>
  <c r="AK178" i="5" s="1"/>
  <c r="G178" i="5"/>
  <c r="F178" i="5"/>
  <c r="E178" i="5"/>
  <c r="D178" i="5"/>
  <c r="C178" i="5"/>
  <c r="AJ177" i="5"/>
  <c r="AG177" i="5"/>
  <c r="M177" i="5"/>
  <c r="L177" i="5"/>
  <c r="AM177" i="5" s="1"/>
  <c r="K177" i="5"/>
  <c r="J177" i="5"/>
  <c r="AL177" i="5" s="1"/>
  <c r="I177" i="5"/>
  <c r="H177" i="5"/>
  <c r="AK177" i="5" s="1"/>
  <c r="G177" i="5"/>
  <c r="F177" i="5"/>
  <c r="E177" i="5"/>
  <c r="D177" i="5"/>
  <c r="AI177" i="5" s="1"/>
  <c r="C177" i="5"/>
  <c r="AG176" i="5"/>
  <c r="M176" i="5"/>
  <c r="K176" i="5"/>
  <c r="I176" i="5"/>
  <c r="G176" i="5"/>
  <c r="E176" i="5"/>
  <c r="C176" i="5"/>
  <c r="AG175" i="5"/>
  <c r="M175" i="5"/>
  <c r="K175" i="5"/>
  <c r="I175" i="5"/>
  <c r="G175" i="5"/>
  <c r="E175" i="5"/>
  <c r="C175" i="5"/>
  <c r="AJ170" i="5"/>
  <c r="AI170" i="5"/>
  <c r="AG170" i="5"/>
  <c r="M170" i="5"/>
  <c r="L170" i="5"/>
  <c r="AM170" i="5" s="1"/>
  <c r="K170" i="5"/>
  <c r="J170" i="5"/>
  <c r="AL170" i="5" s="1"/>
  <c r="I170" i="5"/>
  <c r="H170" i="5"/>
  <c r="AK170" i="5" s="1"/>
  <c r="G170" i="5"/>
  <c r="F170" i="5"/>
  <c r="E170" i="5"/>
  <c r="D170" i="5"/>
  <c r="C170" i="5"/>
  <c r="AJ169" i="5"/>
  <c r="AG169" i="5"/>
  <c r="M169" i="5"/>
  <c r="L169" i="5"/>
  <c r="AM169" i="5" s="1"/>
  <c r="K169" i="5"/>
  <c r="J169" i="5"/>
  <c r="AL169" i="5" s="1"/>
  <c r="I169" i="5"/>
  <c r="H169" i="5"/>
  <c r="AK169" i="5" s="1"/>
  <c r="G169" i="5"/>
  <c r="F169" i="5"/>
  <c r="E169" i="5"/>
  <c r="D169" i="5"/>
  <c r="AI169" i="5" s="1"/>
  <c r="C169" i="5"/>
  <c r="AG168" i="5"/>
  <c r="M168" i="5"/>
  <c r="K168" i="5"/>
  <c r="I168" i="5"/>
  <c r="G168" i="5"/>
  <c r="E168" i="5"/>
  <c r="C168" i="5"/>
  <c r="AG167" i="5"/>
  <c r="M167" i="5"/>
  <c r="K167" i="5"/>
  <c r="I167" i="5"/>
  <c r="G167" i="5"/>
  <c r="E167" i="5"/>
  <c r="C167" i="5"/>
  <c r="AG166" i="5"/>
  <c r="L166" i="5" s="1"/>
  <c r="AM166" i="5" s="1"/>
  <c r="M166" i="5"/>
  <c r="K166" i="5"/>
  <c r="J166" i="5"/>
  <c r="AL166" i="5" s="1"/>
  <c r="I166" i="5"/>
  <c r="G166" i="5"/>
  <c r="F166" i="5"/>
  <c r="AJ166" i="5" s="1"/>
  <c r="E166" i="5"/>
  <c r="C166" i="5"/>
  <c r="AG165" i="5"/>
  <c r="M165" i="5"/>
  <c r="K165" i="5"/>
  <c r="I165" i="5"/>
  <c r="G165" i="5"/>
  <c r="F165" i="5"/>
  <c r="AJ165" i="5" s="1"/>
  <c r="E165" i="5"/>
  <c r="C165" i="5"/>
  <c r="AM164" i="5"/>
  <c r="AJ164" i="5"/>
  <c r="AI164" i="5"/>
  <c r="AG164" i="5"/>
  <c r="M164" i="5"/>
  <c r="L164" i="5"/>
  <c r="K164" i="5"/>
  <c r="J164" i="5"/>
  <c r="AL164" i="5" s="1"/>
  <c r="I164" i="5"/>
  <c r="H164" i="5"/>
  <c r="AK164" i="5" s="1"/>
  <c r="G164" i="5"/>
  <c r="F164" i="5"/>
  <c r="E164" i="5"/>
  <c r="D164" i="5"/>
  <c r="C164" i="5"/>
  <c r="AJ163" i="5"/>
  <c r="AG163" i="5"/>
  <c r="M163" i="5"/>
  <c r="L163" i="5"/>
  <c r="AM163" i="5" s="1"/>
  <c r="K163" i="5"/>
  <c r="J163" i="5"/>
  <c r="AL163" i="5" s="1"/>
  <c r="I163" i="5"/>
  <c r="H163" i="5"/>
  <c r="AK163" i="5" s="1"/>
  <c r="G163" i="5"/>
  <c r="F163" i="5"/>
  <c r="E163" i="5"/>
  <c r="D163" i="5"/>
  <c r="AI163" i="5" s="1"/>
  <c r="C163" i="5"/>
  <c r="AG162" i="5"/>
  <c r="L162" i="5" s="1"/>
  <c r="AM162" i="5" s="1"/>
  <c r="M162" i="5"/>
  <c r="K162" i="5"/>
  <c r="J162" i="5"/>
  <c r="AL162" i="5" s="1"/>
  <c r="I162" i="5"/>
  <c r="G162" i="5"/>
  <c r="F162" i="5"/>
  <c r="AJ162" i="5" s="1"/>
  <c r="E162" i="5"/>
  <c r="C162" i="5"/>
  <c r="AG161" i="5"/>
  <c r="M161" i="5"/>
  <c r="K161" i="5"/>
  <c r="I161" i="5"/>
  <c r="G161" i="5"/>
  <c r="F161" i="5"/>
  <c r="AJ161" i="5" s="1"/>
  <c r="E161" i="5"/>
  <c r="C161" i="5"/>
  <c r="AM160" i="5"/>
  <c r="AJ160" i="5"/>
  <c r="AI160" i="5"/>
  <c r="AG160" i="5"/>
  <c r="M160" i="5"/>
  <c r="L160" i="5"/>
  <c r="K160" i="5"/>
  <c r="J160" i="5"/>
  <c r="AL160" i="5" s="1"/>
  <c r="I160" i="5"/>
  <c r="H160" i="5"/>
  <c r="AK160" i="5" s="1"/>
  <c r="G160" i="5"/>
  <c r="F160" i="5"/>
  <c r="E160" i="5"/>
  <c r="D160" i="5"/>
  <c r="C160" i="5"/>
  <c r="AJ159" i="5"/>
  <c r="AG159" i="5"/>
  <c r="M159" i="5"/>
  <c r="L159" i="5"/>
  <c r="AM159" i="5" s="1"/>
  <c r="K159" i="5"/>
  <c r="J159" i="5"/>
  <c r="AL159" i="5" s="1"/>
  <c r="I159" i="5"/>
  <c r="H159" i="5"/>
  <c r="AK159" i="5" s="1"/>
  <c r="G159" i="5"/>
  <c r="F159" i="5"/>
  <c r="E159" i="5"/>
  <c r="D159" i="5"/>
  <c r="AI159" i="5" s="1"/>
  <c r="C159" i="5"/>
  <c r="AG158" i="5"/>
  <c r="L158" i="5" s="1"/>
  <c r="AM158" i="5" s="1"/>
  <c r="M158" i="5"/>
  <c r="K158" i="5"/>
  <c r="J158" i="5"/>
  <c r="AL158" i="5" s="1"/>
  <c r="I158" i="5"/>
  <c r="G158" i="5"/>
  <c r="F158" i="5"/>
  <c r="AJ158" i="5" s="1"/>
  <c r="E158" i="5"/>
  <c r="C158" i="5"/>
  <c r="AG157" i="5"/>
  <c r="M157" i="5"/>
  <c r="K157" i="5"/>
  <c r="J157" i="5"/>
  <c r="AL157" i="5" s="1"/>
  <c r="I157" i="5"/>
  <c r="G157" i="5"/>
  <c r="F157" i="5"/>
  <c r="AJ157" i="5" s="1"/>
  <c r="E157" i="5"/>
  <c r="C157" i="5"/>
  <c r="AF149" i="5"/>
  <c r="I149" i="5"/>
  <c r="G149" i="5"/>
  <c r="E149" i="5"/>
  <c r="C149" i="5"/>
  <c r="AJ148" i="5"/>
  <c r="AI148" i="5"/>
  <c r="AH148" i="5"/>
  <c r="AF148" i="5"/>
  <c r="J148" i="5"/>
  <c r="AK148" i="5" s="1"/>
  <c r="I148" i="5"/>
  <c r="H148" i="5"/>
  <c r="G148" i="5"/>
  <c r="F148" i="5"/>
  <c r="E148" i="5"/>
  <c r="D148" i="5"/>
  <c r="C148" i="5"/>
  <c r="K148" i="5" s="1"/>
  <c r="AF147" i="5"/>
  <c r="I147" i="5"/>
  <c r="G147" i="5"/>
  <c r="E147" i="5"/>
  <c r="C147" i="5"/>
  <c r="AJ146" i="5"/>
  <c r="AI146" i="5"/>
  <c r="AF146" i="5"/>
  <c r="J146" i="5"/>
  <c r="AK146" i="5" s="1"/>
  <c r="I146" i="5"/>
  <c r="H146" i="5"/>
  <c r="G146" i="5"/>
  <c r="F146" i="5"/>
  <c r="E146" i="5"/>
  <c r="D146" i="5"/>
  <c r="AH146" i="5" s="1"/>
  <c r="C146" i="5"/>
  <c r="K146" i="5" s="1"/>
  <c r="AF145" i="5"/>
  <c r="I145" i="5"/>
  <c r="H145" i="5"/>
  <c r="AJ145" i="5" s="1"/>
  <c r="G145" i="5"/>
  <c r="E145" i="5"/>
  <c r="D145" i="5"/>
  <c r="AH145" i="5" s="1"/>
  <c r="C145" i="5"/>
  <c r="K145" i="5" s="1"/>
  <c r="AJ144" i="5"/>
  <c r="AF144" i="5"/>
  <c r="J144" i="5"/>
  <c r="AK144" i="5" s="1"/>
  <c r="I144" i="5"/>
  <c r="H144" i="5"/>
  <c r="G144" i="5"/>
  <c r="F144" i="5"/>
  <c r="AI144" i="5" s="1"/>
  <c r="E144" i="5"/>
  <c r="D144" i="5"/>
  <c r="AH144" i="5" s="1"/>
  <c r="C144" i="5"/>
  <c r="K144" i="5" s="1"/>
  <c r="AF143" i="5"/>
  <c r="D143" i="5" s="1"/>
  <c r="AH143" i="5" s="1"/>
  <c r="I143" i="5"/>
  <c r="H143" i="5"/>
  <c r="AJ143" i="5" s="1"/>
  <c r="G143" i="5"/>
  <c r="E143" i="5"/>
  <c r="C143" i="5"/>
  <c r="K143" i="5" s="1"/>
  <c r="AJ142" i="5"/>
  <c r="AF142" i="5"/>
  <c r="J142" i="5"/>
  <c r="AK142" i="5" s="1"/>
  <c r="I142" i="5"/>
  <c r="H142" i="5"/>
  <c r="G142" i="5"/>
  <c r="F142" i="5"/>
  <c r="AI142" i="5" s="1"/>
  <c r="E142" i="5"/>
  <c r="D142" i="5"/>
  <c r="AH142" i="5" s="1"/>
  <c r="C142" i="5"/>
  <c r="K142" i="5" s="1"/>
  <c r="AF141" i="5"/>
  <c r="D141" i="5" s="1"/>
  <c r="AH141" i="5" s="1"/>
  <c r="I141" i="5"/>
  <c r="G141" i="5"/>
  <c r="E141" i="5"/>
  <c r="C141" i="5"/>
  <c r="AJ140" i="5"/>
  <c r="AI140" i="5"/>
  <c r="AF140" i="5"/>
  <c r="J140" i="5"/>
  <c r="AK140" i="5" s="1"/>
  <c r="I140" i="5"/>
  <c r="H140" i="5"/>
  <c r="G140" i="5"/>
  <c r="F140" i="5"/>
  <c r="E140" i="5"/>
  <c r="D140" i="5"/>
  <c r="AH140" i="5" s="1"/>
  <c r="C140" i="5"/>
  <c r="K140" i="5" s="1"/>
  <c r="AF139" i="5"/>
  <c r="H139" i="5" s="1"/>
  <c r="AJ139" i="5" s="1"/>
  <c r="I139" i="5"/>
  <c r="G139" i="5"/>
  <c r="E139" i="5"/>
  <c r="C139" i="5"/>
  <c r="AJ138" i="5"/>
  <c r="AI138" i="5"/>
  <c r="AF138" i="5"/>
  <c r="J138" i="5"/>
  <c r="AK138" i="5" s="1"/>
  <c r="I138" i="5"/>
  <c r="H138" i="5"/>
  <c r="G138" i="5"/>
  <c r="F138" i="5"/>
  <c r="E138" i="5"/>
  <c r="D138" i="5"/>
  <c r="AH138" i="5" s="1"/>
  <c r="C138" i="5"/>
  <c r="K138" i="5" s="1"/>
  <c r="AF137" i="5"/>
  <c r="I137" i="5"/>
  <c r="H137" i="5"/>
  <c r="AJ137" i="5" s="1"/>
  <c r="G137" i="5"/>
  <c r="E137" i="5"/>
  <c r="D137" i="5"/>
  <c r="AH137" i="5" s="1"/>
  <c r="C137" i="5"/>
  <c r="K137" i="5" s="1"/>
  <c r="AJ136" i="5"/>
  <c r="AF136" i="5"/>
  <c r="J136" i="5"/>
  <c r="AK136" i="5" s="1"/>
  <c r="I136" i="5"/>
  <c r="H136" i="5"/>
  <c r="G136" i="5"/>
  <c r="F136" i="5"/>
  <c r="AI136" i="5" s="1"/>
  <c r="E136" i="5"/>
  <c r="D136" i="5"/>
  <c r="AH136" i="5" s="1"/>
  <c r="C136" i="5"/>
  <c r="K136" i="5" s="1"/>
  <c r="AF131" i="5"/>
  <c r="D131" i="5" s="1"/>
  <c r="AH131" i="5" s="1"/>
  <c r="I131" i="5"/>
  <c r="H131" i="5"/>
  <c r="AJ131" i="5" s="1"/>
  <c r="G131" i="5"/>
  <c r="E131" i="5"/>
  <c r="C131" i="5"/>
  <c r="K131" i="5" s="1"/>
  <c r="AJ130" i="5"/>
  <c r="AF130" i="5"/>
  <c r="J130" i="5"/>
  <c r="AK130" i="5" s="1"/>
  <c r="I130" i="5"/>
  <c r="H130" i="5"/>
  <c r="G130" i="5"/>
  <c r="F130" i="5"/>
  <c r="AI130" i="5" s="1"/>
  <c r="E130" i="5"/>
  <c r="D130" i="5"/>
  <c r="AH130" i="5" s="1"/>
  <c r="C130" i="5"/>
  <c r="K130" i="5" s="1"/>
  <c r="AF129" i="5"/>
  <c r="D129" i="5" s="1"/>
  <c r="AH129" i="5" s="1"/>
  <c r="I129" i="5"/>
  <c r="G129" i="5"/>
  <c r="E129" i="5"/>
  <c r="C129" i="5"/>
  <c r="AJ128" i="5"/>
  <c r="AI128" i="5"/>
  <c r="AF128" i="5"/>
  <c r="J128" i="5"/>
  <c r="AK128" i="5" s="1"/>
  <c r="I128" i="5"/>
  <c r="H128" i="5"/>
  <c r="G128" i="5"/>
  <c r="F128" i="5"/>
  <c r="E128" i="5"/>
  <c r="D128" i="5"/>
  <c r="AH128" i="5" s="1"/>
  <c r="C128" i="5"/>
  <c r="K128" i="5" s="1"/>
  <c r="AF127" i="5"/>
  <c r="I127" i="5"/>
  <c r="G127" i="5"/>
  <c r="E127" i="5"/>
  <c r="C127" i="5"/>
  <c r="AJ126" i="5"/>
  <c r="AI126" i="5"/>
  <c r="AF126" i="5"/>
  <c r="J126" i="5"/>
  <c r="AK126" i="5" s="1"/>
  <c r="I126" i="5"/>
  <c r="H126" i="5"/>
  <c r="G126" i="5"/>
  <c r="F126" i="5"/>
  <c r="E126" i="5"/>
  <c r="D126" i="5"/>
  <c r="AH126" i="5" s="1"/>
  <c r="C126" i="5"/>
  <c r="K126" i="5" s="1"/>
  <c r="AF125" i="5"/>
  <c r="I125" i="5"/>
  <c r="H125" i="5"/>
  <c r="AJ125" i="5" s="1"/>
  <c r="G125" i="5"/>
  <c r="E125" i="5"/>
  <c r="D125" i="5"/>
  <c r="AH125" i="5" s="1"/>
  <c r="C125" i="5"/>
  <c r="K125" i="5" s="1"/>
  <c r="AJ124" i="5"/>
  <c r="AF124" i="5"/>
  <c r="J124" i="5"/>
  <c r="AK124" i="5" s="1"/>
  <c r="I124" i="5"/>
  <c r="H124" i="5"/>
  <c r="G124" i="5"/>
  <c r="F124" i="5"/>
  <c r="AI124" i="5" s="1"/>
  <c r="E124" i="5"/>
  <c r="D124" i="5"/>
  <c r="AH124" i="5" s="1"/>
  <c r="C124" i="5"/>
  <c r="K124" i="5" s="1"/>
  <c r="AF123" i="5"/>
  <c r="D123" i="5" s="1"/>
  <c r="AH123" i="5" s="1"/>
  <c r="I123" i="5"/>
  <c r="H123" i="5"/>
  <c r="AJ123" i="5" s="1"/>
  <c r="G123" i="5"/>
  <c r="E123" i="5"/>
  <c r="C123" i="5"/>
  <c r="K123" i="5" s="1"/>
  <c r="AJ122" i="5"/>
  <c r="AF122" i="5"/>
  <c r="J122" i="5"/>
  <c r="AK122" i="5" s="1"/>
  <c r="I122" i="5"/>
  <c r="H122" i="5"/>
  <c r="G122" i="5"/>
  <c r="F122" i="5"/>
  <c r="AI122" i="5" s="1"/>
  <c r="E122" i="5"/>
  <c r="D122" i="5"/>
  <c r="AH122" i="5" s="1"/>
  <c r="C122" i="5"/>
  <c r="K122" i="5" s="1"/>
  <c r="AF121" i="5"/>
  <c r="D121" i="5" s="1"/>
  <c r="AH121" i="5" s="1"/>
  <c r="I121" i="5"/>
  <c r="G121" i="5"/>
  <c r="E121" i="5"/>
  <c r="C121" i="5"/>
  <c r="AJ120" i="5"/>
  <c r="AI120" i="5"/>
  <c r="AF120" i="5"/>
  <c r="J120" i="5"/>
  <c r="AK120" i="5" s="1"/>
  <c r="I120" i="5"/>
  <c r="H120" i="5"/>
  <c r="G120" i="5"/>
  <c r="F120" i="5"/>
  <c r="E120" i="5"/>
  <c r="D120" i="5"/>
  <c r="AH120" i="5" s="1"/>
  <c r="C120" i="5"/>
  <c r="K120" i="5" s="1"/>
  <c r="AF119" i="5"/>
  <c r="I119" i="5"/>
  <c r="G119" i="5"/>
  <c r="E119" i="5"/>
  <c r="C119" i="5"/>
  <c r="AJ118" i="5"/>
  <c r="AI118" i="5"/>
  <c r="AF118" i="5"/>
  <c r="J118" i="5"/>
  <c r="AK118" i="5" s="1"/>
  <c r="I118" i="5"/>
  <c r="H118" i="5"/>
  <c r="G118" i="5"/>
  <c r="F118" i="5"/>
  <c r="E118" i="5"/>
  <c r="D118" i="5"/>
  <c r="AH118" i="5" s="1"/>
  <c r="C118" i="5"/>
  <c r="K118" i="5" s="1"/>
  <c r="AF113" i="5"/>
  <c r="I113" i="5"/>
  <c r="H113" i="5"/>
  <c r="AJ113" i="5" s="1"/>
  <c r="G113" i="5"/>
  <c r="E113" i="5"/>
  <c r="D113" i="5"/>
  <c r="AH113" i="5" s="1"/>
  <c r="C113" i="5"/>
  <c r="K113" i="5" s="1"/>
  <c r="AJ112" i="5"/>
  <c r="AF112" i="5"/>
  <c r="J112" i="5"/>
  <c r="AK112" i="5" s="1"/>
  <c r="I112" i="5"/>
  <c r="H112" i="5"/>
  <c r="G112" i="5"/>
  <c r="F112" i="5"/>
  <c r="AI112" i="5" s="1"/>
  <c r="E112" i="5"/>
  <c r="D112" i="5"/>
  <c r="AH112" i="5" s="1"/>
  <c r="C112" i="5"/>
  <c r="K112" i="5" s="1"/>
  <c r="AF111" i="5"/>
  <c r="D111" i="5" s="1"/>
  <c r="AH111" i="5" s="1"/>
  <c r="I111" i="5"/>
  <c r="H111" i="5"/>
  <c r="AJ111" i="5" s="1"/>
  <c r="G111" i="5"/>
  <c r="E111" i="5"/>
  <c r="C111" i="5"/>
  <c r="K111" i="5" s="1"/>
  <c r="AJ110" i="5"/>
  <c r="AF110" i="5"/>
  <c r="J110" i="5"/>
  <c r="AK110" i="5" s="1"/>
  <c r="I110" i="5"/>
  <c r="H110" i="5"/>
  <c r="G110" i="5"/>
  <c r="F110" i="5"/>
  <c r="AI110" i="5" s="1"/>
  <c r="E110" i="5"/>
  <c r="D110" i="5"/>
  <c r="AH110" i="5" s="1"/>
  <c r="C110" i="5"/>
  <c r="K110" i="5" s="1"/>
  <c r="AF109" i="5"/>
  <c r="D109" i="5" s="1"/>
  <c r="AH109" i="5" s="1"/>
  <c r="I109" i="5"/>
  <c r="G109" i="5"/>
  <c r="E109" i="5"/>
  <c r="C109" i="5"/>
  <c r="AJ108" i="5"/>
  <c r="AI108" i="5"/>
  <c r="AF108" i="5"/>
  <c r="J108" i="5"/>
  <c r="AK108" i="5" s="1"/>
  <c r="I108" i="5"/>
  <c r="H108" i="5"/>
  <c r="G108" i="5"/>
  <c r="F108" i="5"/>
  <c r="E108" i="5"/>
  <c r="D108" i="5"/>
  <c r="AH108" i="5" s="1"/>
  <c r="C108" i="5"/>
  <c r="K108" i="5" s="1"/>
  <c r="AF107" i="5"/>
  <c r="I107" i="5"/>
  <c r="G107" i="5"/>
  <c r="E107" i="5"/>
  <c r="C107" i="5"/>
  <c r="AJ106" i="5"/>
  <c r="AI106" i="5"/>
  <c r="AF106" i="5"/>
  <c r="J106" i="5"/>
  <c r="AK106" i="5" s="1"/>
  <c r="I106" i="5"/>
  <c r="H106" i="5"/>
  <c r="G106" i="5"/>
  <c r="F106" i="5"/>
  <c r="E106" i="5"/>
  <c r="D106" i="5"/>
  <c r="AH106" i="5" s="1"/>
  <c r="C106" i="5"/>
  <c r="K106" i="5" s="1"/>
  <c r="AF105" i="5"/>
  <c r="I105" i="5"/>
  <c r="H105" i="5"/>
  <c r="AJ105" i="5" s="1"/>
  <c r="G105" i="5"/>
  <c r="E105" i="5"/>
  <c r="D105" i="5"/>
  <c r="AH105" i="5" s="1"/>
  <c r="C105" i="5"/>
  <c r="K105" i="5" s="1"/>
  <c r="AJ104" i="5"/>
  <c r="AF104" i="5"/>
  <c r="J104" i="5"/>
  <c r="AK104" i="5" s="1"/>
  <c r="I104" i="5"/>
  <c r="H104" i="5"/>
  <c r="G104" i="5"/>
  <c r="F104" i="5"/>
  <c r="AI104" i="5" s="1"/>
  <c r="E104" i="5"/>
  <c r="D104" i="5"/>
  <c r="AH104" i="5" s="1"/>
  <c r="C104" i="5"/>
  <c r="K104" i="5" s="1"/>
  <c r="AF103" i="5"/>
  <c r="D103" i="5" s="1"/>
  <c r="AH103" i="5" s="1"/>
  <c r="I103" i="5"/>
  <c r="H103" i="5"/>
  <c r="AJ103" i="5" s="1"/>
  <c r="G103" i="5"/>
  <c r="E103" i="5"/>
  <c r="C103" i="5"/>
  <c r="K103" i="5" s="1"/>
  <c r="AJ102" i="5"/>
  <c r="AF102" i="5"/>
  <c r="J102" i="5"/>
  <c r="AK102" i="5" s="1"/>
  <c r="I102" i="5"/>
  <c r="H102" i="5"/>
  <c r="G102" i="5"/>
  <c r="F102" i="5"/>
  <c r="AI102" i="5" s="1"/>
  <c r="E102" i="5"/>
  <c r="D102" i="5"/>
  <c r="AH102" i="5" s="1"/>
  <c r="C102" i="5"/>
  <c r="K102" i="5" s="1"/>
  <c r="AF101" i="5"/>
  <c r="D101" i="5" s="1"/>
  <c r="AH101" i="5" s="1"/>
  <c r="I101" i="5"/>
  <c r="G101" i="5"/>
  <c r="E101" i="5"/>
  <c r="C101" i="5"/>
  <c r="AJ100" i="5"/>
  <c r="AI100" i="5"/>
  <c r="AF100" i="5"/>
  <c r="J100" i="5"/>
  <c r="AK100" i="5" s="1"/>
  <c r="I100" i="5"/>
  <c r="H100" i="5"/>
  <c r="G100" i="5"/>
  <c r="F100" i="5"/>
  <c r="E100" i="5"/>
  <c r="D100" i="5"/>
  <c r="AH100" i="5" s="1"/>
  <c r="C100" i="5"/>
  <c r="K100" i="5" s="1"/>
  <c r="AF95" i="5"/>
  <c r="I95" i="5"/>
  <c r="G95" i="5"/>
  <c r="E95" i="5"/>
  <c r="C95" i="5"/>
  <c r="AJ94" i="5"/>
  <c r="AI94" i="5"/>
  <c r="AF94" i="5"/>
  <c r="J94" i="5"/>
  <c r="AK94" i="5" s="1"/>
  <c r="I94" i="5"/>
  <c r="H94" i="5"/>
  <c r="G94" i="5"/>
  <c r="F94" i="5"/>
  <c r="E94" i="5"/>
  <c r="D94" i="5"/>
  <c r="AH94" i="5" s="1"/>
  <c r="C94" i="5"/>
  <c r="K94" i="5" s="1"/>
  <c r="AF93" i="5"/>
  <c r="I93" i="5"/>
  <c r="H93" i="5"/>
  <c r="AJ93" i="5" s="1"/>
  <c r="G93" i="5"/>
  <c r="E93" i="5"/>
  <c r="D93" i="5"/>
  <c r="AH93" i="5" s="1"/>
  <c r="C93" i="5"/>
  <c r="K93" i="5" s="1"/>
  <c r="AJ92" i="5"/>
  <c r="AF92" i="5"/>
  <c r="J92" i="5"/>
  <c r="AK92" i="5" s="1"/>
  <c r="I92" i="5"/>
  <c r="H92" i="5"/>
  <c r="G92" i="5"/>
  <c r="F92" i="5"/>
  <c r="AI92" i="5" s="1"/>
  <c r="E92" i="5"/>
  <c r="D92" i="5"/>
  <c r="AH92" i="5" s="1"/>
  <c r="C92" i="5"/>
  <c r="K92" i="5" s="1"/>
  <c r="AF91" i="5"/>
  <c r="D91" i="5" s="1"/>
  <c r="AH91" i="5" s="1"/>
  <c r="I91" i="5"/>
  <c r="H91" i="5"/>
  <c r="AJ91" i="5" s="1"/>
  <c r="G91" i="5"/>
  <c r="E91" i="5"/>
  <c r="C91" i="5"/>
  <c r="K91" i="5" s="1"/>
  <c r="AJ90" i="5"/>
  <c r="AF90" i="5"/>
  <c r="J90" i="5"/>
  <c r="AK90" i="5" s="1"/>
  <c r="I90" i="5"/>
  <c r="H90" i="5"/>
  <c r="G90" i="5"/>
  <c r="F90" i="5"/>
  <c r="AI90" i="5" s="1"/>
  <c r="E90" i="5"/>
  <c r="D90" i="5"/>
  <c r="AH90" i="5" s="1"/>
  <c r="C90" i="5"/>
  <c r="K90" i="5" s="1"/>
  <c r="AF89" i="5"/>
  <c r="D89" i="5" s="1"/>
  <c r="AH89" i="5" s="1"/>
  <c r="I89" i="5"/>
  <c r="G89" i="5"/>
  <c r="E89" i="5"/>
  <c r="C89" i="5"/>
  <c r="AJ88" i="5"/>
  <c r="AI88" i="5"/>
  <c r="AF88" i="5"/>
  <c r="J88" i="5"/>
  <c r="AK88" i="5" s="1"/>
  <c r="I88" i="5"/>
  <c r="H88" i="5"/>
  <c r="G88" i="5"/>
  <c r="F88" i="5"/>
  <c r="E88" i="5"/>
  <c r="D88" i="5"/>
  <c r="AH88" i="5" s="1"/>
  <c r="C88" i="5"/>
  <c r="K88" i="5" s="1"/>
  <c r="AF87" i="5"/>
  <c r="H87" i="5" s="1"/>
  <c r="AJ87" i="5" s="1"/>
  <c r="I87" i="5"/>
  <c r="G87" i="5"/>
  <c r="E87" i="5"/>
  <c r="C87" i="5"/>
  <c r="AJ86" i="5"/>
  <c r="AI86" i="5"/>
  <c r="AF86" i="5"/>
  <c r="J86" i="5"/>
  <c r="AK86" i="5" s="1"/>
  <c r="I86" i="5"/>
  <c r="H86" i="5"/>
  <c r="G86" i="5"/>
  <c r="F86" i="5"/>
  <c r="E86" i="5"/>
  <c r="D86" i="5"/>
  <c r="AH86" i="5" s="1"/>
  <c r="C86" i="5"/>
  <c r="K86" i="5" s="1"/>
  <c r="AF85" i="5"/>
  <c r="I85" i="5"/>
  <c r="H85" i="5"/>
  <c r="AJ85" i="5" s="1"/>
  <c r="G85" i="5"/>
  <c r="E85" i="5"/>
  <c r="D85" i="5"/>
  <c r="AH85" i="5" s="1"/>
  <c r="C85" i="5"/>
  <c r="K85" i="5" s="1"/>
  <c r="AJ84" i="5"/>
  <c r="AF84" i="5"/>
  <c r="J84" i="5"/>
  <c r="AK84" i="5" s="1"/>
  <c r="I84" i="5"/>
  <c r="H84" i="5"/>
  <c r="G84" i="5"/>
  <c r="F84" i="5"/>
  <c r="AI84" i="5" s="1"/>
  <c r="E84" i="5"/>
  <c r="D84" i="5"/>
  <c r="AH84" i="5" s="1"/>
  <c r="C84" i="5"/>
  <c r="K84" i="5" s="1"/>
  <c r="AF83" i="5"/>
  <c r="I83" i="5"/>
  <c r="H83" i="5"/>
  <c r="AJ83" i="5" s="1"/>
  <c r="G83" i="5"/>
  <c r="E83" i="5"/>
  <c r="D83" i="5"/>
  <c r="AH83" i="5" s="1"/>
  <c r="C83" i="5"/>
  <c r="AJ82" i="5"/>
  <c r="AF82" i="5"/>
  <c r="J82" i="5"/>
  <c r="AK82" i="5" s="1"/>
  <c r="I82" i="5"/>
  <c r="H82" i="5"/>
  <c r="G82" i="5"/>
  <c r="F82" i="5"/>
  <c r="AI82" i="5" s="1"/>
  <c r="E82" i="5"/>
  <c r="D82" i="5"/>
  <c r="AH82" i="5" s="1"/>
  <c r="C82" i="5"/>
  <c r="K82" i="5" s="1"/>
  <c r="AF77" i="5"/>
  <c r="I77" i="5"/>
  <c r="G77" i="5"/>
  <c r="E77" i="5"/>
  <c r="C77" i="5"/>
  <c r="AJ76" i="5"/>
  <c r="AI76" i="5"/>
  <c r="AF76" i="5"/>
  <c r="J76" i="5"/>
  <c r="AK76" i="5" s="1"/>
  <c r="I76" i="5"/>
  <c r="H76" i="5"/>
  <c r="G76" i="5"/>
  <c r="F76" i="5"/>
  <c r="E76" i="5"/>
  <c r="D76" i="5"/>
  <c r="AH76" i="5" s="1"/>
  <c r="C76" i="5"/>
  <c r="K76" i="5" s="1"/>
  <c r="AF75" i="5"/>
  <c r="D75" i="5" s="1"/>
  <c r="AH75" i="5" s="1"/>
  <c r="I75" i="5"/>
  <c r="G75" i="5"/>
  <c r="E75" i="5"/>
  <c r="C75" i="5"/>
  <c r="AJ74" i="5"/>
  <c r="AF74" i="5"/>
  <c r="J74" i="5"/>
  <c r="AK74" i="5" s="1"/>
  <c r="I74" i="5"/>
  <c r="H74" i="5"/>
  <c r="G74" i="5"/>
  <c r="F74" i="5"/>
  <c r="AI74" i="5" s="1"/>
  <c r="E74" i="5"/>
  <c r="D74" i="5"/>
  <c r="AH74" i="5" s="1"/>
  <c r="C74" i="5"/>
  <c r="K74" i="5" s="1"/>
  <c r="AF73" i="5"/>
  <c r="D73" i="5" s="1"/>
  <c r="AH73" i="5" s="1"/>
  <c r="I73" i="5"/>
  <c r="H73" i="5"/>
  <c r="AJ73" i="5" s="1"/>
  <c r="G73" i="5"/>
  <c r="E73" i="5"/>
  <c r="C73" i="5"/>
  <c r="K73" i="5" s="1"/>
  <c r="AJ72" i="5"/>
  <c r="AF72" i="5"/>
  <c r="J72" i="5"/>
  <c r="AK72" i="5" s="1"/>
  <c r="I72" i="5"/>
  <c r="H72" i="5"/>
  <c r="G72" i="5"/>
  <c r="F72" i="5"/>
  <c r="AI72" i="5" s="1"/>
  <c r="E72" i="5"/>
  <c r="D72" i="5"/>
  <c r="AH72" i="5" s="1"/>
  <c r="C72" i="5"/>
  <c r="K72" i="5" s="1"/>
  <c r="AF71" i="5"/>
  <c r="I71" i="5"/>
  <c r="H71" i="5"/>
  <c r="AJ71" i="5" s="1"/>
  <c r="G71" i="5"/>
  <c r="E71" i="5"/>
  <c r="D71" i="5"/>
  <c r="AH71" i="5" s="1"/>
  <c r="C71" i="5"/>
  <c r="AJ70" i="5"/>
  <c r="AF70" i="5"/>
  <c r="J70" i="5"/>
  <c r="AK70" i="5" s="1"/>
  <c r="I70" i="5"/>
  <c r="H70" i="5"/>
  <c r="G70" i="5"/>
  <c r="F70" i="5"/>
  <c r="AI70" i="5" s="1"/>
  <c r="E70" i="5"/>
  <c r="D70" i="5"/>
  <c r="AH70" i="5" s="1"/>
  <c r="C70" i="5"/>
  <c r="K70" i="5" s="1"/>
  <c r="AF69" i="5"/>
  <c r="I69" i="5"/>
  <c r="G69" i="5"/>
  <c r="E69" i="5"/>
  <c r="C69" i="5"/>
  <c r="AJ68" i="5"/>
  <c r="AI68" i="5"/>
  <c r="AF68" i="5"/>
  <c r="J68" i="5"/>
  <c r="AK68" i="5" s="1"/>
  <c r="I68" i="5"/>
  <c r="H68" i="5"/>
  <c r="G68" i="5"/>
  <c r="F68" i="5"/>
  <c r="E68" i="5"/>
  <c r="D68" i="5"/>
  <c r="AH68" i="5" s="1"/>
  <c r="C68" i="5"/>
  <c r="K68" i="5" s="1"/>
  <c r="AF67" i="5"/>
  <c r="D67" i="5" s="1"/>
  <c r="AH67" i="5" s="1"/>
  <c r="I67" i="5"/>
  <c r="G67" i="5"/>
  <c r="E67" i="5"/>
  <c r="C67" i="5"/>
  <c r="AJ66" i="5"/>
  <c r="AF66" i="5"/>
  <c r="J66" i="5"/>
  <c r="AK66" i="5" s="1"/>
  <c r="I66" i="5"/>
  <c r="H66" i="5"/>
  <c r="G66" i="5"/>
  <c r="F66" i="5"/>
  <c r="AI66" i="5" s="1"/>
  <c r="E66" i="5"/>
  <c r="D66" i="5"/>
  <c r="AH66" i="5" s="1"/>
  <c r="C66" i="5"/>
  <c r="K66" i="5" s="1"/>
  <c r="AF65" i="5"/>
  <c r="D65" i="5" s="1"/>
  <c r="AH65" i="5" s="1"/>
  <c r="I65" i="5"/>
  <c r="H65" i="5"/>
  <c r="AJ65" i="5" s="1"/>
  <c r="G65" i="5"/>
  <c r="E65" i="5"/>
  <c r="C65" i="5"/>
  <c r="K65" i="5" s="1"/>
  <c r="AJ64" i="5"/>
  <c r="AF64" i="5"/>
  <c r="J64" i="5"/>
  <c r="AK64" i="5" s="1"/>
  <c r="I64" i="5"/>
  <c r="H64" i="5"/>
  <c r="G64" i="5"/>
  <c r="F64" i="5"/>
  <c r="AI64" i="5" s="1"/>
  <c r="E64" i="5"/>
  <c r="D64" i="5"/>
  <c r="AH64" i="5" s="1"/>
  <c r="C64" i="5"/>
  <c r="K64" i="5" s="1"/>
  <c r="AF59" i="5"/>
  <c r="I59" i="5"/>
  <c r="H59" i="5"/>
  <c r="AJ59" i="5" s="1"/>
  <c r="G59" i="5"/>
  <c r="E59" i="5"/>
  <c r="D59" i="5"/>
  <c r="AH59" i="5" s="1"/>
  <c r="C59" i="5"/>
  <c r="AJ58" i="5"/>
  <c r="AF58" i="5"/>
  <c r="J58" i="5"/>
  <c r="AK58" i="5" s="1"/>
  <c r="I58" i="5"/>
  <c r="H58" i="5"/>
  <c r="G58" i="5"/>
  <c r="F58" i="5"/>
  <c r="AI58" i="5" s="1"/>
  <c r="E58" i="5"/>
  <c r="D58" i="5"/>
  <c r="AH58" i="5" s="1"/>
  <c r="C58" i="5"/>
  <c r="K58" i="5" s="1"/>
  <c r="AF57" i="5"/>
  <c r="J57" i="5" s="1"/>
  <c r="AK57" i="5" s="1"/>
  <c r="I57" i="5"/>
  <c r="G57" i="5"/>
  <c r="E57" i="5"/>
  <c r="C57" i="5"/>
  <c r="K57" i="5" s="1"/>
  <c r="AF56" i="5"/>
  <c r="J56" i="5" s="1"/>
  <c r="AK56" i="5" s="1"/>
  <c r="I56" i="5"/>
  <c r="H56" i="5"/>
  <c r="AJ56" i="5" s="1"/>
  <c r="G56" i="5"/>
  <c r="E56" i="5"/>
  <c r="D56" i="5"/>
  <c r="AH56" i="5" s="1"/>
  <c r="C56" i="5"/>
  <c r="K56" i="5" s="1"/>
  <c r="AF55" i="5"/>
  <c r="J55" i="5" s="1"/>
  <c r="AK55" i="5" s="1"/>
  <c r="I55" i="5"/>
  <c r="H55" i="5"/>
  <c r="AJ55" i="5" s="1"/>
  <c r="G55" i="5"/>
  <c r="E55" i="5"/>
  <c r="D55" i="5"/>
  <c r="AH55" i="5" s="1"/>
  <c r="C55" i="5"/>
  <c r="K55" i="5" s="1"/>
  <c r="AF54" i="5"/>
  <c r="J54" i="5" s="1"/>
  <c r="AK54" i="5" s="1"/>
  <c r="I54" i="5"/>
  <c r="H54" i="5"/>
  <c r="AJ54" i="5" s="1"/>
  <c r="G54" i="5"/>
  <c r="E54" i="5"/>
  <c r="D54" i="5"/>
  <c r="AH54" i="5" s="1"/>
  <c r="C54" i="5"/>
  <c r="K54" i="5" s="1"/>
  <c r="AF53" i="5"/>
  <c r="J53" i="5" s="1"/>
  <c r="AK53" i="5" s="1"/>
  <c r="I53" i="5"/>
  <c r="H53" i="5"/>
  <c r="AJ53" i="5" s="1"/>
  <c r="G53" i="5"/>
  <c r="E53" i="5"/>
  <c r="D53" i="5"/>
  <c r="AH53" i="5" s="1"/>
  <c r="C53" i="5"/>
  <c r="AJ52" i="5"/>
  <c r="AF52" i="5"/>
  <c r="J52" i="5"/>
  <c r="AK52" i="5" s="1"/>
  <c r="I52" i="5"/>
  <c r="H52" i="5"/>
  <c r="G52" i="5"/>
  <c r="F52" i="5"/>
  <c r="AI52" i="5" s="1"/>
  <c r="E52" i="5"/>
  <c r="D52" i="5"/>
  <c r="AH52" i="5" s="1"/>
  <c r="C52" i="5"/>
  <c r="K52" i="5" s="1"/>
  <c r="AK51" i="5"/>
  <c r="AH51" i="5"/>
  <c r="AF51" i="5"/>
  <c r="J51" i="5"/>
  <c r="I51" i="5"/>
  <c r="H51" i="5"/>
  <c r="AJ51" i="5" s="1"/>
  <c r="G51" i="5"/>
  <c r="F51" i="5"/>
  <c r="AI51" i="5" s="1"/>
  <c r="E51" i="5"/>
  <c r="D51" i="5"/>
  <c r="C51" i="5"/>
  <c r="K51" i="5" s="1"/>
  <c r="AH50" i="5"/>
  <c r="AF50" i="5"/>
  <c r="J50" i="5" s="1"/>
  <c r="AK50" i="5" s="1"/>
  <c r="I50" i="5"/>
  <c r="H50" i="5"/>
  <c r="AJ50" i="5" s="1"/>
  <c r="G50" i="5"/>
  <c r="E50" i="5"/>
  <c r="D50" i="5"/>
  <c r="C50" i="5"/>
  <c r="K50" i="5" s="1"/>
  <c r="AJ49" i="5"/>
  <c r="AH49" i="5"/>
  <c r="AF49" i="5"/>
  <c r="J49" i="5"/>
  <c r="AK49" i="5" s="1"/>
  <c r="I49" i="5"/>
  <c r="H49" i="5"/>
  <c r="G49" i="5"/>
  <c r="F49" i="5"/>
  <c r="AI49" i="5" s="1"/>
  <c r="E49" i="5"/>
  <c r="D49" i="5"/>
  <c r="C49" i="5"/>
  <c r="K49" i="5" s="1"/>
  <c r="AH48" i="5"/>
  <c r="AF48" i="5"/>
  <c r="J48" i="5" s="1"/>
  <c r="AK48" i="5" s="1"/>
  <c r="I48" i="5"/>
  <c r="H48" i="5"/>
  <c r="AJ48" i="5" s="1"/>
  <c r="G48" i="5"/>
  <c r="E48" i="5"/>
  <c r="D48" i="5"/>
  <c r="C48" i="5"/>
  <c r="K48" i="5" s="1"/>
  <c r="AJ47" i="5"/>
  <c r="AH47" i="5"/>
  <c r="AF47" i="5"/>
  <c r="J47" i="5"/>
  <c r="AK47" i="5" s="1"/>
  <c r="I47" i="5"/>
  <c r="H47" i="5"/>
  <c r="G47" i="5"/>
  <c r="F47" i="5"/>
  <c r="AI47" i="5" s="1"/>
  <c r="E47" i="5"/>
  <c r="D47" i="5"/>
  <c r="C47" i="5"/>
  <c r="K47" i="5" s="1"/>
  <c r="AH46" i="5"/>
  <c r="AF46" i="5"/>
  <c r="J46" i="5" s="1"/>
  <c r="AK46" i="5" s="1"/>
  <c r="I46" i="5"/>
  <c r="H46" i="5"/>
  <c r="AJ46" i="5" s="1"/>
  <c r="G46" i="5"/>
  <c r="E46" i="5"/>
  <c r="D46" i="5"/>
  <c r="C46" i="5"/>
  <c r="K46" i="5" s="1"/>
  <c r="AJ41" i="5"/>
  <c r="AH41" i="5"/>
  <c r="AF41" i="5"/>
  <c r="J41" i="5"/>
  <c r="AK41" i="5" s="1"/>
  <c r="I41" i="5"/>
  <c r="H41" i="5"/>
  <c r="G41" i="5"/>
  <c r="F41" i="5"/>
  <c r="AI41" i="5" s="1"/>
  <c r="E41" i="5"/>
  <c r="D41" i="5"/>
  <c r="C41" i="5"/>
  <c r="K41" i="5" s="1"/>
  <c r="AH40" i="5"/>
  <c r="AF40" i="5"/>
  <c r="J40" i="5" s="1"/>
  <c r="AK40" i="5" s="1"/>
  <c r="I40" i="5"/>
  <c r="H40" i="5"/>
  <c r="AJ40" i="5" s="1"/>
  <c r="G40" i="5"/>
  <c r="E40" i="5"/>
  <c r="D40" i="5"/>
  <c r="C40" i="5"/>
  <c r="K40" i="5" s="1"/>
  <c r="AJ39" i="5"/>
  <c r="AH39" i="5"/>
  <c r="AF39" i="5"/>
  <c r="J39" i="5"/>
  <c r="AK39" i="5" s="1"/>
  <c r="I39" i="5"/>
  <c r="H39" i="5"/>
  <c r="G39" i="5"/>
  <c r="F39" i="5"/>
  <c r="AI39" i="5" s="1"/>
  <c r="E39" i="5"/>
  <c r="D39" i="5"/>
  <c r="C39" i="5"/>
  <c r="K39" i="5" s="1"/>
  <c r="AH38" i="5"/>
  <c r="AF38" i="5"/>
  <c r="J38" i="5" s="1"/>
  <c r="AK38" i="5" s="1"/>
  <c r="I38" i="5"/>
  <c r="H38" i="5"/>
  <c r="AJ38" i="5" s="1"/>
  <c r="G38" i="5"/>
  <c r="E38" i="5"/>
  <c r="D38" i="5"/>
  <c r="C38" i="5"/>
  <c r="K38" i="5" s="1"/>
  <c r="AJ37" i="5"/>
  <c r="AH37" i="5"/>
  <c r="AF37" i="5"/>
  <c r="J37" i="5"/>
  <c r="AK37" i="5" s="1"/>
  <c r="I37" i="5"/>
  <c r="H37" i="5"/>
  <c r="G37" i="5"/>
  <c r="F37" i="5"/>
  <c r="AI37" i="5" s="1"/>
  <c r="E37" i="5"/>
  <c r="D37" i="5"/>
  <c r="C37" i="5"/>
  <c r="K37" i="5" s="1"/>
  <c r="AH36" i="5"/>
  <c r="AF36" i="5"/>
  <c r="J36" i="5" s="1"/>
  <c r="AK36" i="5" s="1"/>
  <c r="I36" i="5"/>
  <c r="H36" i="5"/>
  <c r="AJ36" i="5" s="1"/>
  <c r="G36" i="5"/>
  <c r="E36" i="5"/>
  <c r="D36" i="5"/>
  <c r="C36" i="5"/>
  <c r="K36" i="5" s="1"/>
  <c r="AJ35" i="5"/>
  <c r="AH35" i="5"/>
  <c r="AF35" i="5"/>
  <c r="J35" i="5"/>
  <c r="AK35" i="5" s="1"/>
  <c r="I35" i="5"/>
  <c r="H35" i="5"/>
  <c r="G35" i="5"/>
  <c r="F35" i="5"/>
  <c r="AI35" i="5" s="1"/>
  <c r="E35" i="5"/>
  <c r="D35" i="5"/>
  <c r="C35" i="5"/>
  <c r="K35" i="5" s="1"/>
  <c r="AH34" i="5"/>
  <c r="AF34" i="5"/>
  <c r="J34" i="5" s="1"/>
  <c r="AK34" i="5" s="1"/>
  <c r="I34" i="5"/>
  <c r="H34" i="5"/>
  <c r="AJ34" i="5" s="1"/>
  <c r="G34" i="5"/>
  <c r="E34" i="5"/>
  <c r="D34" i="5"/>
  <c r="C34" i="5"/>
  <c r="K34" i="5" s="1"/>
  <c r="AJ33" i="5"/>
  <c r="AH33" i="5"/>
  <c r="AF33" i="5"/>
  <c r="J33" i="5"/>
  <c r="AK33" i="5" s="1"/>
  <c r="I33" i="5"/>
  <c r="H33" i="5"/>
  <c r="G33" i="5"/>
  <c r="F33" i="5"/>
  <c r="AI33" i="5" s="1"/>
  <c r="E33" i="5"/>
  <c r="D33" i="5"/>
  <c r="C33" i="5"/>
  <c r="K33" i="5" s="1"/>
  <c r="AH32" i="5"/>
  <c r="AF32" i="5"/>
  <c r="J32" i="5" s="1"/>
  <c r="AK32" i="5" s="1"/>
  <c r="I32" i="5"/>
  <c r="H32" i="5"/>
  <c r="AJ32" i="5" s="1"/>
  <c r="G32" i="5"/>
  <c r="E32" i="5"/>
  <c r="D32" i="5"/>
  <c r="C32" i="5"/>
  <c r="K32" i="5" s="1"/>
  <c r="AJ31" i="5"/>
  <c r="AH31" i="5"/>
  <c r="AF31" i="5"/>
  <c r="J31" i="5"/>
  <c r="AK31" i="5" s="1"/>
  <c r="I31" i="5"/>
  <c r="H31" i="5"/>
  <c r="G31" i="5"/>
  <c r="F31" i="5"/>
  <c r="AI31" i="5" s="1"/>
  <c r="E31" i="5"/>
  <c r="D31" i="5"/>
  <c r="C31" i="5"/>
  <c r="K31" i="5" s="1"/>
  <c r="AH30" i="5"/>
  <c r="AF30" i="5"/>
  <c r="J30" i="5" s="1"/>
  <c r="AK30" i="5" s="1"/>
  <c r="I30" i="5"/>
  <c r="H30" i="5"/>
  <c r="AJ30" i="5" s="1"/>
  <c r="G30" i="5"/>
  <c r="E30" i="5"/>
  <c r="D30" i="5"/>
  <c r="C30" i="5"/>
  <c r="K30" i="5" s="1"/>
  <c r="AJ29" i="5"/>
  <c r="AH29" i="5"/>
  <c r="AF29" i="5"/>
  <c r="J29" i="5"/>
  <c r="AK29" i="5" s="1"/>
  <c r="I29" i="5"/>
  <c r="H29" i="5"/>
  <c r="G29" i="5"/>
  <c r="F29" i="5"/>
  <c r="AI29" i="5" s="1"/>
  <c r="E29" i="5"/>
  <c r="D29" i="5"/>
  <c r="C29" i="5"/>
  <c r="K29" i="5" s="1"/>
  <c r="AH28" i="5"/>
  <c r="AF28" i="5"/>
  <c r="J28" i="5" s="1"/>
  <c r="AK28" i="5" s="1"/>
  <c r="I28" i="5"/>
  <c r="H28" i="5"/>
  <c r="AJ28" i="5" s="1"/>
  <c r="G28" i="5"/>
  <c r="E28" i="5"/>
  <c r="D28" i="5"/>
  <c r="C28" i="5"/>
  <c r="K28" i="5" s="1"/>
  <c r="J69" i="5" l="1"/>
  <c r="AK69" i="5" s="1"/>
  <c r="F69" i="5"/>
  <c r="AI69" i="5" s="1"/>
  <c r="J77" i="5"/>
  <c r="AK77" i="5" s="1"/>
  <c r="F77" i="5"/>
  <c r="AI77" i="5" s="1"/>
  <c r="J127" i="5"/>
  <c r="AK127" i="5" s="1"/>
  <c r="F127" i="5"/>
  <c r="AI127" i="5" s="1"/>
  <c r="J149" i="5"/>
  <c r="AK149" i="5" s="1"/>
  <c r="F149" i="5"/>
  <c r="AI149" i="5" s="1"/>
  <c r="L235" i="5"/>
  <c r="AM235" i="5" s="1"/>
  <c r="H235" i="5"/>
  <c r="AK235" i="5" s="1"/>
  <c r="D235" i="5"/>
  <c r="AI235" i="5" s="1"/>
  <c r="F235" i="5"/>
  <c r="AJ235" i="5" s="1"/>
  <c r="J235" i="5"/>
  <c r="AL235" i="5" s="1"/>
  <c r="L267" i="5"/>
  <c r="AM267" i="5" s="1"/>
  <c r="H267" i="5"/>
  <c r="AK267" i="5" s="1"/>
  <c r="D267" i="5"/>
  <c r="AI267" i="5" s="1"/>
  <c r="F267" i="5"/>
  <c r="AJ267" i="5" s="1"/>
  <c r="J267" i="5"/>
  <c r="AL267" i="5" s="1"/>
  <c r="L303" i="5"/>
  <c r="AM303" i="5" s="1"/>
  <c r="H303" i="5"/>
  <c r="AK303" i="5" s="1"/>
  <c r="D303" i="5"/>
  <c r="AI303" i="5" s="1"/>
  <c r="F303" i="5"/>
  <c r="AJ303" i="5" s="1"/>
  <c r="J303" i="5"/>
  <c r="AL303" i="5" s="1"/>
  <c r="F28" i="5"/>
  <c r="AI28" i="5" s="1"/>
  <c r="F30" i="5"/>
  <c r="AI30" i="5" s="1"/>
  <c r="F32" i="5"/>
  <c r="AI32" i="5" s="1"/>
  <c r="F34" i="5"/>
  <c r="AI34" i="5" s="1"/>
  <c r="F36" i="5"/>
  <c r="AI36" i="5" s="1"/>
  <c r="F38" i="5"/>
  <c r="AI38" i="5" s="1"/>
  <c r="F40" i="5"/>
  <c r="AI40" i="5" s="1"/>
  <c r="F46" i="5"/>
  <c r="AI46" i="5" s="1"/>
  <c r="F48" i="5"/>
  <c r="AI48" i="5" s="1"/>
  <c r="F50" i="5"/>
  <c r="AI50" i="5" s="1"/>
  <c r="F53" i="5"/>
  <c r="AI53" i="5" s="1"/>
  <c r="F54" i="5"/>
  <c r="AI54" i="5" s="1"/>
  <c r="D57" i="5"/>
  <c r="AH57" i="5" s="1"/>
  <c r="H57" i="5"/>
  <c r="AJ57" i="5" s="1"/>
  <c r="J59" i="5"/>
  <c r="AK59" i="5" s="1"/>
  <c r="F59" i="5"/>
  <c r="AI59" i="5" s="1"/>
  <c r="K67" i="5"/>
  <c r="H67" i="5"/>
  <c r="AJ67" i="5" s="1"/>
  <c r="J71" i="5"/>
  <c r="AK71" i="5" s="1"/>
  <c r="F71" i="5"/>
  <c r="AI71" i="5" s="1"/>
  <c r="K75" i="5"/>
  <c r="H75" i="5"/>
  <c r="AJ75" i="5" s="1"/>
  <c r="J83" i="5"/>
  <c r="AK83" i="5" s="1"/>
  <c r="F83" i="5"/>
  <c r="AI83" i="5" s="1"/>
  <c r="J85" i="5"/>
  <c r="AK85" i="5" s="1"/>
  <c r="F85" i="5"/>
  <c r="AI85" i="5" s="1"/>
  <c r="K89" i="5"/>
  <c r="H89" i="5"/>
  <c r="AJ89" i="5" s="1"/>
  <c r="J93" i="5"/>
  <c r="AK93" i="5" s="1"/>
  <c r="F93" i="5"/>
  <c r="AI93" i="5" s="1"/>
  <c r="K101" i="5"/>
  <c r="H101" i="5"/>
  <c r="AJ101" i="5" s="1"/>
  <c r="J105" i="5"/>
  <c r="AK105" i="5" s="1"/>
  <c r="F105" i="5"/>
  <c r="AI105" i="5" s="1"/>
  <c r="K109" i="5"/>
  <c r="H109" i="5"/>
  <c r="AJ109" i="5" s="1"/>
  <c r="J113" i="5"/>
  <c r="AK113" i="5" s="1"/>
  <c r="F113" i="5"/>
  <c r="AI113" i="5" s="1"/>
  <c r="K121" i="5"/>
  <c r="H121" i="5"/>
  <c r="AJ121" i="5" s="1"/>
  <c r="J125" i="5"/>
  <c r="AK125" i="5" s="1"/>
  <c r="F125" i="5"/>
  <c r="AI125" i="5" s="1"/>
  <c r="K129" i="5"/>
  <c r="H129" i="5"/>
  <c r="AJ129" i="5" s="1"/>
  <c r="J137" i="5"/>
  <c r="AK137" i="5" s="1"/>
  <c r="F137" i="5"/>
  <c r="AI137" i="5" s="1"/>
  <c r="K141" i="5"/>
  <c r="H141" i="5"/>
  <c r="AJ141" i="5" s="1"/>
  <c r="J145" i="5"/>
  <c r="AK145" i="5" s="1"/>
  <c r="F145" i="5"/>
  <c r="AI145" i="5" s="1"/>
  <c r="L167" i="5"/>
  <c r="AM167" i="5" s="1"/>
  <c r="H167" i="5"/>
  <c r="AK167" i="5" s="1"/>
  <c r="F167" i="5"/>
  <c r="AJ167" i="5" s="1"/>
  <c r="J167" i="5"/>
  <c r="AL167" i="5" s="1"/>
  <c r="L179" i="5"/>
  <c r="AM179" i="5" s="1"/>
  <c r="H179" i="5"/>
  <c r="AK179" i="5" s="1"/>
  <c r="D179" i="5"/>
  <c r="AI179" i="5" s="1"/>
  <c r="F179" i="5"/>
  <c r="AJ179" i="5" s="1"/>
  <c r="J179" i="5"/>
  <c r="AL179" i="5" s="1"/>
  <c r="L188" i="5"/>
  <c r="AM188" i="5" s="1"/>
  <c r="H188" i="5"/>
  <c r="AK188" i="5" s="1"/>
  <c r="D188" i="5"/>
  <c r="AI188" i="5" s="1"/>
  <c r="F188" i="5"/>
  <c r="AJ188" i="5" s="1"/>
  <c r="J188" i="5"/>
  <c r="AL188" i="5" s="1"/>
  <c r="L200" i="5"/>
  <c r="AM200" i="5" s="1"/>
  <c r="H200" i="5"/>
  <c r="AK200" i="5" s="1"/>
  <c r="D200" i="5"/>
  <c r="AI200" i="5" s="1"/>
  <c r="F200" i="5"/>
  <c r="AJ200" i="5" s="1"/>
  <c r="J200" i="5"/>
  <c r="AL200" i="5" s="1"/>
  <c r="L203" i="5"/>
  <c r="AM203" i="5" s="1"/>
  <c r="H203" i="5"/>
  <c r="AK203" i="5" s="1"/>
  <c r="D203" i="5"/>
  <c r="AI203" i="5" s="1"/>
  <c r="F203" i="5"/>
  <c r="AJ203" i="5" s="1"/>
  <c r="J203" i="5"/>
  <c r="AL203" i="5" s="1"/>
  <c r="L220" i="5"/>
  <c r="AM220" i="5" s="1"/>
  <c r="H220" i="5"/>
  <c r="AK220" i="5" s="1"/>
  <c r="D220" i="5"/>
  <c r="AI220" i="5" s="1"/>
  <c r="F220" i="5"/>
  <c r="AJ220" i="5" s="1"/>
  <c r="J220" i="5"/>
  <c r="AL220" i="5" s="1"/>
  <c r="L223" i="5"/>
  <c r="AM223" i="5" s="1"/>
  <c r="H223" i="5"/>
  <c r="AK223" i="5" s="1"/>
  <c r="D223" i="5"/>
  <c r="AI223" i="5" s="1"/>
  <c r="F223" i="5"/>
  <c r="AJ223" i="5" s="1"/>
  <c r="J223" i="5"/>
  <c r="AL223" i="5" s="1"/>
  <c r="J359" i="5"/>
  <c r="AK359" i="5" s="1"/>
  <c r="F359" i="5"/>
  <c r="AI359" i="5" s="1"/>
  <c r="D359" i="5"/>
  <c r="AH359" i="5" s="1"/>
  <c r="H359" i="5"/>
  <c r="AJ359" i="5" s="1"/>
  <c r="J95" i="5"/>
  <c r="AK95" i="5" s="1"/>
  <c r="F95" i="5"/>
  <c r="AI95" i="5" s="1"/>
  <c r="J107" i="5"/>
  <c r="AK107" i="5" s="1"/>
  <c r="F107" i="5"/>
  <c r="AI107" i="5" s="1"/>
  <c r="J119" i="5"/>
  <c r="AK119" i="5" s="1"/>
  <c r="F119" i="5"/>
  <c r="AI119" i="5" s="1"/>
  <c r="J147" i="5"/>
  <c r="AK147" i="5" s="1"/>
  <c r="F147" i="5"/>
  <c r="AI147" i="5" s="1"/>
  <c r="L168" i="5"/>
  <c r="AM168" i="5" s="1"/>
  <c r="H168" i="5"/>
  <c r="AK168" i="5" s="1"/>
  <c r="D168" i="5"/>
  <c r="AI168" i="5" s="1"/>
  <c r="F168" i="5"/>
  <c r="AJ168" i="5" s="1"/>
  <c r="J168" i="5"/>
  <c r="AL168" i="5" s="1"/>
  <c r="L211" i="5"/>
  <c r="AM211" i="5" s="1"/>
  <c r="H211" i="5"/>
  <c r="AK211" i="5" s="1"/>
  <c r="D211" i="5"/>
  <c r="AI211" i="5" s="1"/>
  <c r="F211" i="5"/>
  <c r="AJ211" i="5" s="1"/>
  <c r="J211" i="5"/>
  <c r="AL211" i="5" s="1"/>
  <c r="L224" i="5"/>
  <c r="AM224" i="5" s="1"/>
  <c r="H224" i="5"/>
  <c r="AK224" i="5" s="1"/>
  <c r="D224" i="5"/>
  <c r="AI224" i="5" s="1"/>
  <c r="F224" i="5"/>
  <c r="AJ224" i="5" s="1"/>
  <c r="J224" i="5"/>
  <c r="AL224" i="5" s="1"/>
  <c r="L239" i="5"/>
  <c r="AM239" i="5" s="1"/>
  <c r="H239" i="5"/>
  <c r="AK239" i="5" s="1"/>
  <c r="D239" i="5"/>
  <c r="AI239" i="5" s="1"/>
  <c r="F239" i="5"/>
  <c r="AJ239" i="5" s="1"/>
  <c r="J239" i="5"/>
  <c r="AL239" i="5" s="1"/>
  <c r="L251" i="5"/>
  <c r="AM251" i="5" s="1"/>
  <c r="H251" i="5"/>
  <c r="AK251" i="5" s="1"/>
  <c r="D251" i="5"/>
  <c r="AI251" i="5" s="1"/>
  <c r="F251" i="5"/>
  <c r="AJ251" i="5" s="1"/>
  <c r="J251" i="5"/>
  <c r="AL251" i="5" s="1"/>
  <c r="L255" i="5"/>
  <c r="AM255" i="5" s="1"/>
  <c r="H255" i="5"/>
  <c r="AK255" i="5" s="1"/>
  <c r="D255" i="5"/>
  <c r="AI255" i="5" s="1"/>
  <c r="F255" i="5"/>
  <c r="AJ255" i="5" s="1"/>
  <c r="J255" i="5"/>
  <c r="AL255" i="5" s="1"/>
  <c r="L275" i="5"/>
  <c r="AM275" i="5" s="1"/>
  <c r="H275" i="5"/>
  <c r="AK275" i="5" s="1"/>
  <c r="D275" i="5"/>
  <c r="AI275" i="5" s="1"/>
  <c r="F275" i="5"/>
  <c r="AJ275" i="5" s="1"/>
  <c r="J275" i="5"/>
  <c r="AL275" i="5" s="1"/>
  <c r="L283" i="5"/>
  <c r="AM283" i="5" s="1"/>
  <c r="H283" i="5"/>
  <c r="AK283" i="5" s="1"/>
  <c r="D283" i="5"/>
  <c r="AI283" i="5" s="1"/>
  <c r="F283" i="5"/>
  <c r="AJ283" i="5" s="1"/>
  <c r="J283" i="5"/>
  <c r="AL283" i="5" s="1"/>
  <c r="L291" i="5"/>
  <c r="AM291" i="5" s="1"/>
  <c r="H291" i="5"/>
  <c r="AK291" i="5" s="1"/>
  <c r="D291" i="5"/>
  <c r="AI291" i="5" s="1"/>
  <c r="F291" i="5"/>
  <c r="AJ291" i="5" s="1"/>
  <c r="J291" i="5"/>
  <c r="AL291" i="5" s="1"/>
  <c r="L319" i="5"/>
  <c r="AM319" i="5" s="1"/>
  <c r="H319" i="5"/>
  <c r="AK319" i="5" s="1"/>
  <c r="D319" i="5"/>
  <c r="AI319" i="5" s="1"/>
  <c r="F319" i="5"/>
  <c r="AJ319" i="5" s="1"/>
  <c r="J319" i="5"/>
  <c r="AL319" i="5" s="1"/>
  <c r="L327" i="5"/>
  <c r="AM327" i="5" s="1"/>
  <c r="H327" i="5"/>
  <c r="AK327" i="5" s="1"/>
  <c r="D327" i="5"/>
  <c r="AI327" i="5" s="1"/>
  <c r="F327" i="5"/>
  <c r="AJ327" i="5" s="1"/>
  <c r="J327" i="5"/>
  <c r="AL327" i="5" s="1"/>
  <c r="K53" i="5"/>
  <c r="F55" i="5"/>
  <c r="AI55" i="5" s="1"/>
  <c r="F56" i="5"/>
  <c r="AI56" i="5" s="1"/>
  <c r="J65" i="5"/>
  <c r="AK65" i="5" s="1"/>
  <c r="F65" i="5"/>
  <c r="AI65" i="5" s="1"/>
  <c r="K69" i="5"/>
  <c r="H69" i="5"/>
  <c r="AJ69" i="5" s="1"/>
  <c r="J73" i="5"/>
  <c r="AK73" i="5" s="1"/>
  <c r="F73" i="5"/>
  <c r="AI73" i="5" s="1"/>
  <c r="K77" i="5"/>
  <c r="H77" i="5"/>
  <c r="AJ77" i="5" s="1"/>
  <c r="K87" i="5"/>
  <c r="J91" i="5"/>
  <c r="AK91" i="5" s="1"/>
  <c r="F91" i="5"/>
  <c r="AI91" i="5" s="1"/>
  <c r="K95" i="5"/>
  <c r="H95" i="5"/>
  <c r="AJ95" i="5" s="1"/>
  <c r="J103" i="5"/>
  <c r="AK103" i="5" s="1"/>
  <c r="F103" i="5"/>
  <c r="AI103" i="5" s="1"/>
  <c r="K107" i="5"/>
  <c r="H107" i="5"/>
  <c r="AJ107" i="5" s="1"/>
  <c r="J111" i="5"/>
  <c r="AK111" i="5" s="1"/>
  <c r="F111" i="5"/>
  <c r="AI111" i="5" s="1"/>
  <c r="K119" i="5"/>
  <c r="H119" i="5"/>
  <c r="AJ119" i="5" s="1"/>
  <c r="J123" i="5"/>
  <c r="AK123" i="5" s="1"/>
  <c r="F123" i="5"/>
  <c r="AI123" i="5" s="1"/>
  <c r="K127" i="5"/>
  <c r="H127" i="5"/>
  <c r="AJ127" i="5" s="1"/>
  <c r="J131" i="5"/>
  <c r="AK131" i="5" s="1"/>
  <c r="F131" i="5"/>
  <c r="AI131" i="5" s="1"/>
  <c r="K139" i="5"/>
  <c r="J143" i="5"/>
  <c r="AK143" i="5" s="1"/>
  <c r="F143" i="5"/>
  <c r="AI143" i="5" s="1"/>
  <c r="K147" i="5"/>
  <c r="H147" i="5"/>
  <c r="AJ147" i="5" s="1"/>
  <c r="K149" i="5"/>
  <c r="H149" i="5"/>
  <c r="AJ149" i="5" s="1"/>
  <c r="L157" i="5"/>
  <c r="AM157" i="5" s="1"/>
  <c r="H157" i="5"/>
  <c r="AK157" i="5" s="1"/>
  <c r="D157" i="5"/>
  <c r="AI157" i="5" s="1"/>
  <c r="L161" i="5"/>
  <c r="AM161" i="5" s="1"/>
  <c r="H161" i="5"/>
  <c r="AK161" i="5" s="1"/>
  <c r="D161" i="5"/>
  <c r="AI161" i="5" s="1"/>
  <c r="L165" i="5"/>
  <c r="AM165" i="5" s="1"/>
  <c r="H165" i="5"/>
  <c r="AK165" i="5" s="1"/>
  <c r="D165" i="5"/>
  <c r="AI165" i="5" s="1"/>
  <c r="L176" i="5"/>
  <c r="AM176" i="5" s="1"/>
  <c r="H176" i="5"/>
  <c r="AK176" i="5" s="1"/>
  <c r="D176" i="5"/>
  <c r="AI176" i="5" s="1"/>
  <c r="F176" i="5"/>
  <c r="AJ176" i="5" s="1"/>
  <c r="J176" i="5"/>
  <c r="AL176" i="5" s="1"/>
  <c r="L184" i="5"/>
  <c r="AM184" i="5" s="1"/>
  <c r="H184" i="5"/>
  <c r="AK184" i="5" s="1"/>
  <c r="D184" i="5"/>
  <c r="AI184" i="5" s="1"/>
  <c r="F184" i="5"/>
  <c r="AJ184" i="5" s="1"/>
  <c r="J184" i="5"/>
  <c r="AL184" i="5" s="1"/>
  <c r="L187" i="5"/>
  <c r="AM187" i="5" s="1"/>
  <c r="H187" i="5"/>
  <c r="AK187" i="5" s="1"/>
  <c r="D187" i="5"/>
  <c r="AI187" i="5" s="1"/>
  <c r="F187" i="5"/>
  <c r="AJ187" i="5" s="1"/>
  <c r="J187" i="5"/>
  <c r="AL187" i="5" s="1"/>
  <c r="L199" i="5"/>
  <c r="AM199" i="5" s="1"/>
  <c r="H199" i="5"/>
  <c r="AK199" i="5" s="1"/>
  <c r="D199" i="5"/>
  <c r="AI199" i="5" s="1"/>
  <c r="F199" i="5"/>
  <c r="AJ199" i="5" s="1"/>
  <c r="J199" i="5"/>
  <c r="AL199" i="5" s="1"/>
  <c r="L216" i="5"/>
  <c r="AM216" i="5" s="1"/>
  <c r="H216" i="5"/>
  <c r="AK216" i="5" s="1"/>
  <c r="D216" i="5"/>
  <c r="AI216" i="5" s="1"/>
  <c r="F216" i="5"/>
  <c r="AJ216" i="5" s="1"/>
  <c r="J216" i="5"/>
  <c r="AL216" i="5" s="1"/>
  <c r="L219" i="5"/>
  <c r="AM219" i="5" s="1"/>
  <c r="H219" i="5"/>
  <c r="AK219" i="5" s="1"/>
  <c r="D219" i="5"/>
  <c r="AI219" i="5" s="1"/>
  <c r="F219" i="5"/>
  <c r="AJ219" i="5" s="1"/>
  <c r="J219" i="5"/>
  <c r="AL219" i="5" s="1"/>
  <c r="J87" i="5"/>
  <c r="AK87" i="5" s="1"/>
  <c r="F87" i="5"/>
  <c r="AI87" i="5" s="1"/>
  <c r="J139" i="5"/>
  <c r="AK139" i="5" s="1"/>
  <c r="F139" i="5"/>
  <c r="AI139" i="5" s="1"/>
  <c r="L180" i="5"/>
  <c r="AM180" i="5" s="1"/>
  <c r="H180" i="5"/>
  <c r="AK180" i="5" s="1"/>
  <c r="D180" i="5"/>
  <c r="AI180" i="5" s="1"/>
  <c r="F180" i="5"/>
  <c r="AJ180" i="5" s="1"/>
  <c r="J180" i="5"/>
  <c r="AL180" i="5" s="1"/>
  <c r="L195" i="5"/>
  <c r="AM195" i="5" s="1"/>
  <c r="H195" i="5"/>
  <c r="AK195" i="5" s="1"/>
  <c r="D195" i="5"/>
  <c r="AI195" i="5" s="1"/>
  <c r="F195" i="5"/>
  <c r="AJ195" i="5" s="1"/>
  <c r="J195" i="5"/>
  <c r="AL195" i="5" s="1"/>
  <c r="L204" i="5"/>
  <c r="AM204" i="5" s="1"/>
  <c r="H204" i="5"/>
  <c r="AK204" i="5" s="1"/>
  <c r="D204" i="5"/>
  <c r="AI204" i="5" s="1"/>
  <c r="F204" i="5"/>
  <c r="AJ204" i="5" s="1"/>
  <c r="J204" i="5"/>
  <c r="AL204" i="5" s="1"/>
  <c r="L231" i="5"/>
  <c r="AM231" i="5" s="1"/>
  <c r="H231" i="5"/>
  <c r="AK231" i="5" s="1"/>
  <c r="D231" i="5"/>
  <c r="AI231" i="5" s="1"/>
  <c r="F231" i="5"/>
  <c r="AJ231" i="5" s="1"/>
  <c r="J231" i="5"/>
  <c r="AL231" i="5" s="1"/>
  <c r="L247" i="5"/>
  <c r="AM247" i="5" s="1"/>
  <c r="H247" i="5"/>
  <c r="AK247" i="5" s="1"/>
  <c r="D247" i="5"/>
  <c r="AI247" i="5" s="1"/>
  <c r="F247" i="5"/>
  <c r="AJ247" i="5" s="1"/>
  <c r="J247" i="5"/>
  <c r="AL247" i="5" s="1"/>
  <c r="L259" i="5"/>
  <c r="AM259" i="5" s="1"/>
  <c r="H259" i="5"/>
  <c r="AK259" i="5" s="1"/>
  <c r="D259" i="5"/>
  <c r="AI259" i="5" s="1"/>
  <c r="F259" i="5"/>
  <c r="AJ259" i="5" s="1"/>
  <c r="J259" i="5"/>
  <c r="AL259" i="5" s="1"/>
  <c r="L271" i="5"/>
  <c r="AM271" i="5" s="1"/>
  <c r="H271" i="5"/>
  <c r="AK271" i="5" s="1"/>
  <c r="D271" i="5"/>
  <c r="AI271" i="5" s="1"/>
  <c r="F271" i="5"/>
  <c r="AJ271" i="5" s="1"/>
  <c r="J271" i="5"/>
  <c r="AL271" i="5" s="1"/>
  <c r="L287" i="5"/>
  <c r="AM287" i="5" s="1"/>
  <c r="H287" i="5"/>
  <c r="AK287" i="5" s="1"/>
  <c r="D287" i="5"/>
  <c r="AI287" i="5" s="1"/>
  <c r="F287" i="5"/>
  <c r="AJ287" i="5" s="1"/>
  <c r="J287" i="5"/>
  <c r="AL287" i="5" s="1"/>
  <c r="L295" i="5"/>
  <c r="AM295" i="5" s="1"/>
  <c r="H295" i="5"/>
  <c r="AK295" i="5" s="1"/>
  <c r="D295" i="5"/>
  <c r="AI295" i="5" s="1"/>
  <c r="F295" i="5"/>
  <c r="AJ295" i="5" s="1"/>
  <c r="J295" i="5"/>
  <c r="AL295" i="5" s="1"/>
  <c r="L307" i="5"/>
  <c r="AM307" i="5" s="1"/>
  <c r="H307" i="5"/>
  <c r="AK307" i="5" s="1"/>
  <c r="D307" i="5"/>
  <c r="AI307" i="5" s="1"/>
  <c r="F307" i="5"/>
  <c r="AJ307" i="5" s="1"/>
  <c r="J307" i="5"/>
  <c r="AL307" i="5" s="1"/>
  <c r="L311" i="5"/>
  <c r="AM311" i="5" s="1"/>
  <c r="H311" i="5"/>
  <c r="AK311" i="5" s="1"/>
  <c r="D311" i="5"/>
  <c r="AI311" i="5" s="1"/>
  <c r="F311" i="5"/>
  <c r="AJ311" i="5" s="1"/>
  <c r="J311" i="5"/>
  <c r="AL311" i="5" s="1"/>
  <c r="L323" i="5"/>
  <c r="AM323" i="5" s="1"/>
  <c r="H323" i="5"/>
  <c r="AK323" i="5" s="1"/>
  <c r="D323" i="5"/>
  <c r="AI323" i="5" s="1"/>
  <c r="F323" i="5"/>
  <c r="AJ323" i="5" s="1"/>
  <c r="J323" i="5"/>
  <c r="AL323" i="5" s="1"/>
  <c r="L331" i="5"/>
  <c r="AM331" i="5" s="1"/>
  <c r="H331" i="5"/>
  <c r="AK331" i="5" s="1"/>
  <c r="D331" i="5"/>
  <c r="AI331" i="5" s="1"/>
  <c r="F331" i="5"/>
  <c r="AJ331" i="5" s="1"/>
  <c r="J331" i="5"/>
  <c r="AL331" i="5" s="1"/>
  <c r="J344" i="5"/>
  <c r="AK344" i="5" s="1"/>
  <c r="F344" i="5"/>
  <c r="AI344" i="5" s="1"/>
  <c r="D344" i="5"/>
  <c r="AH344" i="5" s="1"/>
  <c r="H344" i="5"/>
  <c r="AJ344" i="5" s="1"/>
  <c r="J379" i="5"/>
  <c r="AK379" i="5" s="1"/>
  <c r="F379" i="5"/>
  <c r="AI379" i="5" s="1"/>
  <c r="D379" i="5"/>
  <c r="AH379" i="5" s="1"/>
  <c r="H379" i="5"/>
  <c r="AJ379" i="5" s="1"/>
  <c r="F57" i="5"/>
  <c r="AI57" i="5" s="1"/>
  <c r="K59" i="5"/>
  <c r="J67" i="5"/>
  <c r="AK67" i="5" s="1"/>
  <c r="F67" i="5"/>
  <c r="AI67" i="5" s="1"/>
  <c r="D69" i="5"/>
  <c r="AH69" i="5" s="1"/>
  <c r="K71" i="5"/>
  <c r="J75" i="5"/>
  <c r="AK75" i="5" s="1"/>
  <c r="F75" i="5"/>
  <c r="AI75" i="5" s="1"/>
  <c r="D77" i="5"/>
  <c r="AH77" i="5" s="1"/>
  <c r="K83" i="5"/>
  <c r="D87" i="5"/>
  <c r="AH87" i="5" s="1"/>
  <c r="J89" i="5"/>
  <c r="AK89" i="5" s="1"/>
  <c r="F89" i="5"/>
  <c r="AI89" i="5" s="1"/>
  <c r="D95" i="5"/>
  <c r="AH95" i="5" s="1"/>
  <c r="J101" i="5"/>
  <c r="AK101" i="5" s="1"/>
  <c r="F101" i="5"/>
  <c r="AI101" i="5" s="1"/>
  <c r="D107" i="5"/>
  <c r="AH107" i="5" s="1"/>
  <c r="J109" i="5"/>
  <c r="AK109" i="5" s="1"/>
  <c r="F109" i="5"/>
  <c r="AI109" i="5" s="1"/>
  <c r="D119" i="5"/>
  <c r="AH119" i="5" s="1"/>
  <c r="J121" i="5"/>
  <c r="AK121" i="5" s="1"/>
  <c r="F121" i="5"/>
  <c r="AI121" i="5" s="1"/>
  <c r="D127" i="5"/>
  <c r="AH127" i="5" s="1"/>
  <c r="J129" i="5"/>
  <c r="AK129" i="5" s="1"/>
  <c r="F129" i="5"/>
  <c r="AI129" i="5" s="1"/>
  <c r="D139" i="5"/>
  <c r="AH139" i="5" s="1"/>
  <c r="J141" i="5"/>
  <c r="AK141" i="5" s="1"/>
  <c r="F141" i="5"/>
  <c r="AI141" i="5" s="1"/>
  <c r="D147" i="5"/>
  <c r="AH147" i="5" s="1"/>
  <c r="D149" i="5"/>
  <c r="AH149" i="5" s="1"/>
  <c r="J161" i="5"/>
  <c r="AL161" i="5" s="1"/>
  <c r="J165" i="5"/>
  <c r="AL165" i="5" s="1"/>
  <c r="D167" i="5"/>
  <c r="AI167" i="5" s="1"/>
  <c r="L175" i="5"/>
  <c r="AM175" i="5" s="1"/>
  <c r="H175" i="5"/>
  <c r="AK175" i="5" s="1"/>
  <c r="D175" i="5"/>
  <c r="AI175" i="5" s="1"/>
  <c r="F175" i="5"/>
  <c r="AJ175" i="5" s="1"/>
  <c r="J175" i="5"/>
  <c r="AL175" i="5" s="1"/>
  <c r="L183" i="5"/>
  <c r="AM183" i="5" s="1"/>
  <c r="H183" i="5"/>
  <c r="AK183" i="5" s="1"/>
  <c r="D183" i="5"/>
  <c r="AI183" i="5" s="1"/>
  <c r="F183" i="5"/>
  <c r="AJ183" i="5" s="1"/>
  <c r="J183" i="5"/>
  <c r="AL183" i="5" s="1"/>
  <c r="L196" i="5"/>
  <c r="AM196" i="5" s="1"/>
  <c r="H196" i="5"/>
  <c r="AK196" i="5" s="1"/>
  <c r="D196" i="5"/>
  <c r="AI196" i="5" s="1"/>
  <c r="F196" i="5"/>
  <c r="AJ196" i="5" s="1"/>
  <c r="J196" i="5"/>
  <c r="AL196" i="5" s="1"/>
  <c r="L212" i="5"/>
  <c r="AM212" i="5" s="1"/>
  <c r="H212" i="5"/>
  <c r="AK212" i="5" s="1"/>
  <c r="D212" i="5"/>
  <c r="AI212" i="5" s="1"/>
  <c r="F212" i="5"/>
  <c r="AJ212" i="5" s="1"/>
  <c r="J212" i="5"/>
  <c r="AL212" i="5" s="1"/>
  <c r="L215" i="5"/>
  <c r="AM215" i="5" s="1"/>
  <c r="H215" i="5"/>
  <c r="AK215" i="5" s="1"/>
  <c r="D215" i="5"/>
  <c r="AI215" i="5" s="1"/>
  <c r="F215" i="5"/>
  <c r="AJ215" i="5" s="1"/>
  <c r="J215" i="5"/>
  <c r="AL215" i="5" s="1"/>
  <c r="J342" i="5"/>
  <c r="AK342" i="5" s="1"/>
  <c r="F342" i="5"/>
  <c r="AI342" i="5" s="1"/>
  <c r="K346" i="5"/>
  <c r="J350" i="5"/>
  <c r="AK350" i="5" s="1"/>
  <c r="F350" i="5"/>
  <c r="AI350" i="5" s="1"/>
  <c r="K399" i="5"/>
  <c r="K419" i="5"/>
  <c r="K431" i="5"/>
  <c r="K439" i="5"/>
  <c r="K451" i="5"/>
  <c r="K459" i="5"/>
  <c r="K471" i="5"/>
  <c r="K479" i="5"/>
  <c r="J340" i="5"/>
  <c r="AK340" i="5" s="1"/>
  <c r="F340" i="5"/>
  <c r="AI340" i="5" s="1"/>
  <c r="K344" i="5"/>
  <c r="J348" i="5"/>
  <c r="AK348" i="5" s="1"/>
  <c r="F348" i="5"/>
  <c r="AI348" i="5" s="1"/>
  <c r="K367" i="5"/>
  <c r="J367" i="5"/>
  <c r="AK367" i="5" s="1"/>
  <c r="F367" i="5"/>
  <c r="AI367" i="5" s="1"/>
  <c r="D367" i="5"/>
  <c r="AH367" i="5" s="1"/>
  <c r="H367" i="5"/>
  <c r="AJ367" i="5" s="1"/>
  <c r="K449" i="5"/>
  <c r="K457" i="5"/>
  <c r="K469" i="5"/>
  <c r="K477" i="5"/>
  <c r="K489" i="5"/>
  <c r="D158" i="5"/>
  <c r="AI158" i="5" s="1"/>
  <c r="H158" i="5"/>
  <c r="AK158" i="5" s="1"/>
  <c r="D162" i="5"/>
  <c r="AI162" i="5" s="1"/>
  <c r="H162" i="5"/>
  <c r="AK162" i="5" s="1"/>
  <c r="D166" i="5"/>
  <c r="AI166" i="5" s="1"/>
  <c r="H166" i="5"/>
  <c r="AK166" i="5" s="1"/>
  <c r="J346" i="5"/>
  <c r="AK346" i="5" s="1"/>
  <c r="F346" i="5"/>
  <c r="AI346" i="5" s="1"/>
  <c r="K387" i="5"/>
  <c r="K407" i="5"/>
  <c r="K423" i="5"/>
  <c r="K435" i="5"/>
  <c r="K443" i="5"/>
  <c r="K487" i="5"/>
  <c r="J361" i="5"/>
  <c r="AK361" i="5" s="1"/>
  <c r="F361" i="5"/>
  <c r="AI361" i="5" s="1"/>
  <c r="J369" i="5"/>
  <c r="AK369" i="5" s="1"/>
  <c r="F369" i="5"/>
  <c r="AI369" i="5" s="1"/>
  <c r="K491" i="5"/>
  <c r="D352" i="5"/>
  <c r="AH352" i="5" s="1"/>
  <c r="K358" i="5"/>
  <c r="H361" i="5"/>
  <c r="AJ361" i="5" s="1"/>
  <c r="J363" i="5"/>
  <c r="AK363" i="5" s="1"/>
  <c r="F363" i="5"/>
  <c r="AI363" i="5" s="1"/>
  <c r="K366" i="5"/>
  <c r="H369" i="5"/>
  <c r="AJ369" i="5" s="1"/>
  <c r="J371" i="5"/>
  <c r="AK371" i="5" s="1"/>
  <c r="F371" i="5"/>
  <c r="AI371" i="5" s="1"/>
  <c r="K378" i="5"/>
  <c r="K380" i="5"/>
  <c r="K388" i="5"/>
  <c r="K400" i="5"/>
  <c r="K412" i="5"/>
  <c r="K420" i="5"/>
  <c r="K422" i="5"/>
  <c r="K424" i="5"/>
  <c r="K430" i="5"/>
  <c r="K432" i="5"/>
  <c r="K434" i="5"/>
  <c r="K436" i="5"/>
  <c r="K438" i="5"/>
  <c r="K440" i="5"/>
  <c r="K442" i="5"/>
  <c r="K448" i="5"/>
  <c r="K450" i="5"/>
  <c r="K452" i="5"/>
  <c r="K454" i="5"/>
  <c r="K456" i="5"/>
  <c r="K458" i="5"/>
  <c r="K460" i="5"/>
  <c r="K466" i="5"/>
  <c r="K468" i="5"/>
  <c r="K470" i="5"/>
  <c r="K472" i="5"/>
  <c r="K474" i="5"/>
  <c r="K476" i="5"/>
  <c r="K478" i="5"/>
  <c r="K484" i="5"/>
  <c r="K486" i="5"/>
  <c r="K488" i="5"/>
  <c r="K490" i="5"/>
  <c r="D232" i="5"/>
  <c r="AI232" i="5" s="1"/>
  <c r="H232" i="5"/>
  <c r="AK232" i="5" s="1"/>
  <c r="D236" i="5"/>
  <c r="AI236" i="5" s="1"/>
  <c r="H236" i="5"/>
  <c r="AK236" i="5" s="1"/>
  <c r="D240" i="5"/>
  <c r="AI240" i="5" s="1"/>
  <c r="H240" i="5"/>
  <c r="AK240" i="5" s="1"/>
  <c r="D248" i="5"/>
  <c r="AI248" i="5" s="1"/>
  <c r="H248" i="5"/>
  <c r="AK248" i="5" s="1"/>
  <c r="D252" i="5"/>
  <c r="AI252" i="5" s="1"/>
  <c r="H252" i="5"/>
  <c r="AK252" i="5" s="1"/>
  <c r="D256" i="5"/>
  <c r="AI256" i="5" s="1"/>
  <c r="H256" i="5"/>
  <c r="AK256" i="5" s="1"/>
  <c r="D260" i="5"/>
  <c r="AI260" i="5" s="1"/>
  <c r="H260" i="5"/>
  <c r="AK260" i="5" s="1"/>
  <c r="D268" i="5"/>
  <c r="AI268" i="5" s="1"/>
  <c r="H268" i="5"/>
  <c r="AK268" i="5" s="1"/>
  <c r="D272" i="5"/>
  <c r="AI272" i="5" s="1"/>
  <c r="H272" i="5"/>
  <c r="AK272" i="5" s="1"/>
  <c r="D276" i="5"/>
  <c r="AI276" i="5" s="1"/>
  <c r="H276" i="5"/>
  <c r="AK276" i="5" s="1"/>
  <c r="D284" i="5"/>
  <c r="AI284" i="5" s="1"/>
  <c r="H284" i="5"/>
  <c r="AK284" i="5" s="1"/>
  <c r="D288" i="5"/>
  <c r="AI288" i="5" s="1"/>
  <c r="H288" i="5"/>
  <c r="AK288" i="5" s="1"/>
  <c r="D292" i="5"/>
  <c r="AI292" i="5" s="1"/>
  <c r="H292" i="5"/>
  <c r="AK292" i="5" s="1"/>
  <c r="D296" i="5"/>
  <c r="AI296" i="5" s="1"/>
  <c r="H296" i="5"/>
  <c r="AK296" i="5" s="1"/>
  <c r="D304" i="5"/>
  <c r="AI304" i="5" s="1"/>
  <c r="H304" i="5"/>
  <c r="AK304" i="5" s="1"/>
  <c r="D308" i="5"/>
  <c r="AI308" i="5" s="1"/>
  <c r="H308" i="5"/>
  <c r="AK308" i="5" s="1"/>
  <c r="D312" i="5"/>
  <c r="AI312" i="5" s="1"/>
  <c r="H312" i="5"/>
  <c r="AK312" i="5" s="1"/>
  <c r="D320" i="5"/>
  <c r="AI320" i="5" s="1"/>
  <c r="H320" i="5"/>
  <c r="AK320" i="5" s="1"/>
  <c r="D324" i="5"/>
  <c r="AI324" i="5" s="1"/>
  <c r="H324" i="5"/>
  <c r="AK324" i="5" s="1"/>
  <c r="D328" i="5"/>
  <c r="AI328" i="5" s="1"/>
  <c r="H328" i="5"/>
  <c r="AK328" i="5" s="1"/>
  <c r="D332" i="5"/>
  <c r="AI332" i="5" s="1"/>
  <c r="H332" i="5"/>
  <c r="AK332" i="5" s="1"/>
  <c r="F351" i="5"/>
  <c r="AI351" i="5" s="1"/>
  <c r="K360" i="5"/>
  <c r="D361" i="5"/>
  <c r="AH361" i="5" s="1"/>
  <c r="J365" i="5"/>
  <c r="AK365" i="5" s="1"/>
  <c r="F365" i="5"/>
  <c r="AI365" i="5" s="1"/>
  <c r="K368" i="5"/>
  <c r="D369" i="5"/>
  <c r="AH369" i="5" s="1"/>
  <c r="J377" i="5"/>
  <c r="AK377" i="5" s="1"/>
  <c r="F377" i="5"/>
  <c r="AI377" i="5" s="1"/>
  <c r="K386" i="5"/>
  <c r="K398" i="5"/>
  <c r="K406" i="5"/>
  <c r="K418" i="5"/>
  <c r="K528" i="5"/>
  <c r="H528" i="5"/>
  <c r="AJ528" i="5" s="1"/>
  <c r="J532" i="5"/>
  <c r="AK532" i="5" s="1"/>
  <c r="F532" i="5"/>
  <c r="AI532" i="5" s="1"/>
  <c r="J542" i="5"/>
  <c r="AK542" i="5" s="1"/>
  <c r="F542" i="5"/>
  <c r="AI542" i="5" s="1"/>
  <c r="K546" i="5"/>
  <c r="J550" i="5"/>
  <c r="AK550" i="5" s="1"/>
  <c r="F550" i="5"/>
  <c r="AI550" i="5" s="1"/>
  <c r="K558" i="5"/>
  <c r="J562" i="5"/>
  <c r="AK562" i="5" s="1"/>
  <c r="F562" i="5"/>
  <c r="AI562" i="5" s="1"/>
  <c r="K530" i="5"/>
  <c r="J538" i="5"/>
  <c r="AK538" i="5" s="1"/>
  <c r="F538" i="5"/>
  <c r="AI538" i="5" s="1"/>
  <c r="J540" i="5"/>
  <c r="AK540" i="5" s="1"/>
  <c r="F540" i="5"/>
  <c r="AI540" i="5" s="1"/>
  <c r="J548" i="5"/>
  <c r="AK548" i="5" s="1"/>
  <c r="F548" i="5"/>
  <c r="AI548" i="5" s="1"/>
  <c r="J560" i="5"/>
  <c r="AK560" i="5" s="1"/>
  <c r="F560" i="5"/>
  <c r="AI560" i="5" s="1"/>
  <c r="J528" i="5"/>
  <c r="AK528" i="5" s="1"/>
  <c r="F528" i="5"/>
  <c r="AI528" i="5" s="1"/>
  <c r="J546" i="5"/>
  <c r="AK546" i="5" s="1"/>
  <c r="F546" i="5"/>
  <c r="AI546" i="5" s="1"/>
  <c r="J558" i="5"/>
  <c r="AK558" i="5" s="1"/>
  <c r="F558" i="5"/>
  <c r="AI558" i="5" s="1"/>
  <c r="F381" i="5"/>
  <c r="AI381" i="5" s="1"/>
  <c r="F383" i="5"/>
  <c r="AI383" i="5" s="1"/>
  <c r="F385" i="5"/>
  <c r="AI385" i="5" s="1"/>
  <c r="F387" i="5"/>
  <c r="AI387" i="5" s="1"/>
  <c r="F389" i="5"/>
  <c r="AI389" i="5" s="1"/>
  <c r="F395" i="5"/>
  <c r="AI395" i="5" s="1"/>
  <c r="F397" i="5"/>
  <c r="AI397" i="5" s="1"/>
  <c r="F399" i="5"/>
  <c r="AI399" i="5" s="1"/>
  <c r="F401" i="5"/>
  <c r="AI401" i="5" s="1"/>
  <c r="F403" i="5"/>
  <c r="AI403" i="5" s="1"/>
  <c r="F405" i="5"/>
  <c r="AI405" i="5" s="1"/>
  <c r="F407" i="5"/>
  <c r="AI407" i="5" s="1"/>
  <c r="F413" i="5"/>
  <c r="AI413" i="5" s="1"/>
  <c r="F415" i="5"/>
  <c r="AI415" i="5" s="1"/>
  <c r="F417" i="5"/>
  <c r="AI417" i="5" s="1"/>
  <c r="F419" i="5"/>
  <c r="AI419" i="5" s="1"/>
  <c r="F421" i="5"/>
  <c r="AI421" i="5" s="1"/>
  <c r="F423" i="5"/>
  <c r="AI423" i="5" s="1"/>
  <c r="F425" i="5"/>
  <c r="AI425" i="5" s="1"/>
  <c r="F431" i="5"/>
  <c r="AI431" i="5" s="1"/>
  <c r="F433" i="5"/>
  <c r="AI433" i="5" s="1"/>
  <c r="F435" i="5"/>
  <c r="AI435" i="5" s="1"/>
  <c r="F437" i="5"/>
  <c r="AI437" i="5" s="1"/>
  <c r="F439" i="5"/>
  <c r="AI439" i="5" s="1"/>
  <c r="F441" i="5"/>
  <c r="AI441" i="5" s="1"/>
  <c r="F443" i="5"/>
  <c r="AI443" i="5" s="1"/>
  <c r="F449" i="5"/>
  <c r="AI449" i="5" s="1"/>
  <c r="F451" i="5"/>
  <c r="AI451" i="5" s="1"/>
  <c r="F453" i="5"/>
  <c r="AI453" i="5" s="1"/>
  <c r="F455" i="5"/>
  <c r="AI455" i="5" s="1"/>
  <c r="F457" i="5"/>
  <c r="AI457" i="5" s="1"/>
  <c r="F459" i="5"/>
  <c r="AI459" i="5" s="1"/>
  <c r="F461" i="5"/>
  <c r="AI461" i="5" s="1"/>
  <c r="F467" i="5"/>
  <c r="AI467" i="5" s="1"/>
  <c r="F469" i="5"/>
  <c r="AI469" i="5" s="1"/>
  <c r="F471" i="5"/>
  <c r="AI471" i="5" s="1"/>
  <c r="F473" i="5"/>
  <c r="AI473" i="5" s="1"/>
  <c r="F475" i="5"/>
  <c r="AI475" i="5" s="1"/>
  <c r="F477" i="5"/>
  <c r="AI477" i="5" s="1"/>
  <c r="F479" i="5"/>
  <c r="AI479" i="5" s="1"/>
  <c r="F485" i="5"/>
  <c r="AI485" i="5" s="1"/>
  <c r="F487" i="5"/>
  <c r="AI487" i="5" s="1"/>
  <c r="F489" i="5"/>
  <c r="AI489" i="5" s="1"/>
  <c r="F491" i="5"/>
  <c r="AI491" i="5" s="1"/>
  <c r="F493" i="5"/>
  <c r="AI493" i="5" s="1"/>
  <c r="F495" i="5"/>
  <c r="AI495" i="5" s="1"/>
  <c r="F497" i="5"/>
  <c r="AI497" i="5" s="1"/>
  <c r="F503" i="5"/>
  <c r="AI503" i="5" s="1"/>
  <c r="F505" i="5"/>
  <c r="AI505" i="5" s="1"/>
  <c r="F507" i="5"/>
  <c r="AI507" i="5" s="1"/>
  <c r="F509" i="5"/>
  <c r="AI509" i="5" s="1"/>
  <c r="F511" i="5"/>
  <c r="AI511" i="5" s="1"/>
  <c r="F513" i="5"/>
  <c r="AI513" i="5" s="1"/>
  <c r="F515" i="5"/>
  <c r="AI515" i="5" s="1"/>
  <c r="F521" i="5"/>
  <c r="AI521" i="5" s="1"/>
  <c r="F523" i="5"/>
  <c r="AI523" i="5" s="1"/>
  <c r="F525" i="5"/>
  <c r="AI525" i="5" s="1"/>
  <c r="J530" i="5"/>
  <c r="AK530" i="5" s="1"/>
  <c r="F530" i="5"/>
  <c r="AI530" i="5" s="1"/>
  <c r="K538" i="5"/>
  <c r="H538" i="5"/>
  <c r="AJ538" i="5" s="1"/>
  <c r="K540" i="5"/>
  <c r="H540" i="5"/>
  <c r="AJ540" i="5" s="1"/>
  <c r="J544" i="5"/>
  <c r="AK544" i="5" s="1"/>
  <c r="F544" i="5"/>
  <c r="AI544" i="5" s="1"/>
  <c r="K548" i="5"/>
  <c r="H548" i="5"/>
  <c r="AJ548" i="5" s="1"/>
  <c r="J556" i="5"/>
  <c r="AK556" i="5" s="1"/>
  <c r="F556" i="5"/>
  <c r="AI556" i="5" s="1"/>
  <c r="K560" i="5"/>
  <c r="H560" i="5"/>
  <c r="AJ560" i="5" s="1"/>
  <c r="J564" i="5"/>
  <c r="AK564" i="5" s="1"/>
  <c r="F564" i="5"/>
  <c r="AI564" i="5" s="1"/>
  <c r="K650" i="5"/>
  <c r="J654" i="5"/>
  <c r="AK654" i="5" s="1"/>
  <c r="F654" i="5"/>
  <c r="AI654" i="5" s="1"/>
  <c r="J656" i="5"/>
  <c r="AK656" i="5" s="1"/>
  <c r="F656" i="5"/>
  <c r="AI656" i="5" s="1"/>
  <c r="J644" i="5"/>
  <c r="AK644" i="5" s="1"/>
  <c r="F644" i="5"/>
  <c r="AI644" i="5" s="1"/>
  <c r="J650" i="5"/>
  <c r="AK650" i="5" s="1"/>
  <c r="F650" i="5"/>
  <c r="AI650" i="5" s="1"/>
  <c r="F566" i="5"/>
  <c r="AI566" i="5" s="1"/>
  <c r="F568" i="5"/>
  <c r="AI568" i="5" s="1"/>
  <c r="F574" i="5"/>
  <c r="AI574" i="5" s="1"/>
  <c r="F576" i="5"/>
  <c r="AI576" i="5" s="1"/>
  <c r="F578" i="5"/>
  <c r="AI578" i="5" s="1"/>
  <c r="F580" i="5"/>
  <c r="AI580" i="5" s="1"/>
  <c r="F582" i="5"/>
  <c r="AI582" i="5" s="1"/>
  <c r="F584" i="5"/>
  <c r="AI584" i="5" s="1"/>
  <c r="F586" i="5"/>
  <c r="AI586" i="5" s="1"/>
  <c r="F596" i="5"/>
  <c r="AI596" i="5" s="1"/>
  <c r="F598" i="5"/>
  <c r="AI598" i="5" s="1"/>
  <c r="F600" i="5"/>
  <c r="AI600" i="5" s="1"/>
  <c r="F602" i="5"/>
  <c r="AI602" i="5" s="1"/>
  <c r="F604" i="5"/>
  <c r="AI604" i="5" s="1"/>
  <c r="F606" i="5"/>
  <c r="AI606" i="5" s="1"/>
  <c r="F608" i="5"/>
  <c r="AI608" i="5" s="1"/>
  <c r="F614" i="5"/>
  <c r="AI614" i="5" s="1"/>
  <c r="F616" i="5"/>
  <c r="AI616" i="5" s="1"/>
  <c r="F618" i="5"/>
  <c r="AI618" i="5" s="1"/>
  <c r="F620" i="5"/>
  <c r="AI620" i="5" s="1"/>
  <c r="F622" i="5"/>
  <c r="AI622" i="5" s="1"/>
  <c r="F624" i="5"/>
  <c r="AI624" i="5" s="1"/>
  <c r="F626" i="5"/>
  <c r="AI626" i="5" s="1"/>
  <c r="F632" i="5"/>
  <c r="AI632" i="5" s="1"/>
  <c r="F634" i="5"/>
  <c r="AI634" i="5" s="1"/>
  <c r="F636" i="5"/>
  <c r="AI636" i="5" s="1"/>
  <c r="F638" i="5"/>
  <c r="AI638" i="5" s="1"/>
  <c r="F640" i="5"/>
  <c r="AI640" i="5" s="1"/>
  <c r="F642" i="5"/>
  <c r="AI642" i="5" s="1"/>
  <c r="K644" i="5"/>
  <c r="H644" i="5"/>
  <c r="AJ644" i="5" s="1"/>
  <c r="J652" i="5"/>
  <c r="AK652" i="5" s="1"/>
  <c r="F652" i="5"/>
  <c r="AI652" i="5" s="1"/>
  <c r="D654" i="5"/>
  <c r="AH654" i="5" s="1"/>
  <c r="D656" i="5"/>
  <c r="AH656" i="5" s="1"/>
  <c r="J658" i="5"/>
  <c r="AK658" i="5" s="1"/>
  <c r="F658" i="5"/>
  <c r="AI658" i="5" s="1"/>
  <c r="J660" i="5"/>
  <c r="AK660" i="5" s="1"/>
  <c r="F660" i="5"/>
  <c r="AI660" i="5" s="1"/>
  <c r="D710" i="5"/>
  <c r="AK710" i="5" s="1"/>
  <c r="F662" i="5"/>
  <c r="AI662" i="5" s="1"/>
  <c r="P708" i="5"/>
  <c r="AQ708" i="5" s="1"/>
  <c r="H710" i="5"/>
  <c r="AM710" i="5" s="1"/>
  <c r="P712" i="5"/>
  <c r="AQ712" i="5" s="1"/>
  <c r="I848" i="5"/>
  <c r="AK848" i="5" s="1"/>
  <c r="G848" i="5"/>
  <c r="AJ848" i="5" s="1"/>
  <c r="E848" i="5"/>
  <c r="AI848" i="5" s="1"/>
  <c r="C848" i="5"/>
  <c r="AH848" i="5" s="1"/>
  <c r="I856" i="5"/>
  <c r="AK856" i="5" s="1"/>
  <c r="G856" i="5"/>
  <c r="AJ856" i="5" s="1"/>
  <c r="E856" i="5"/>
  <c r="AI856" i="5" s="1"/>
  <c r="C856" i="5"/>
  <c r="AH856" i="5" s="1"/>
  <c r="D825" i="5"/>
  <c r="AK825" i="5" s="1"/>
  <c r="L825" i="5"/>
  <c r="AO825" i="5" s="1"/>
  <c r="F827" i="5"/>
  <c r="AL827" i="5" s="1"/>
  <c r="N827" i="5"/>
  <c r="AP827" i="5" s="1"/>
  <c r="H829" i="5"/>
  <c r="AM829" i="5" s="1"/>
  <c r="P829" i="5"/>
  <c r="AQ829" i="5" s="1"/>
  <c r="D822" i="5"/>
  <c r="AK822" i="5" s="1"/>
  <c r="H822" i="5"/>
  <c r="AM822" i="5" s="1"/>
  <c r="L822" i="5"/>
  <c r="AO822" i="5" s="1"/>
  <c r="F825" i="5"/>
  <c r="AL825" i="5" s="1"/>
  <c r="N825" i="5"/>
  <c r="AP825" i="5" s="1"/>
  <c r="H827" i="5"/>
  <c r="AM827" i="5" s="1"/>
  <c r="P827" i="5"/>
  <c r="AQ827" i="5" s="1"/>
  <c r="I852" i="5"/>
  <c r="AK852" i="5" s="1"/>
  <c r="G852" i="5"/>
  <c r="AJ852" i="5" s="1"/>
  <c r="E852" i="5"/>
  <c r="AI852" i="5" s="1"/>
  <c r="H825" i="5"/>
  <c r="AM825" i="5" s="1"/>
  <c r="P825" i="5"/>
  <c r="AQ825" i="5" s="1"/>
  <c r="I860" i="5"/>
  <c r="AK860" i="5" s="1"/>
  <c r="G860" i="5"/>
  <c r="AJ860" i="5" s="1"/>
  <c r="E860" i="5"/>
  <c r="AI860" i="5" s="1"/>
  <c r="J881" i="5"/>
  <c r="H881" i="5"/>
  <c r="N881" i="5"/>
  <c r="F881" i="5"/>
  <c r="J885" i="5"/>
  <c r="H885" i="5"/>
  <c r="N885" i="5"/>
  <c r="F885" i="5"/>
  <c r="J889" i="5"/>
  <c r="H889" i="5"/>
  <c r="N889" i="5"/>
  <c r="F889" i="5"/>
  <c r="L881" i="5"/>
  <c r="L889" i="5"/>
  <c r="F879" i="5"/>
  <c r="N879" i="5"/>
  <c r="J880" i="5"/>
  <c r="J882" i="5"/>
  <c r="F883" i="5"/>
  <c r="N883" i="5"/>
  <c r="J884" i="5"/>
  <c r="J886" i="5"/>
  <c r="F887" i="5"/>
  <c r="N887" i="5"/>
  <c r="J888" i="5"/>
  <c r="J890" i="5"/>
  <c r="F891" i="5"/>
  <c r="N891" i="5"/>
  <c r="J892" i="5"/>
  <c r="E849" i="5"/>
  <c r="AI849" i="5" s="1"/>
  <c r="E853" i="5"/>
  <c r="AI853" i="5" s="1"/>
  <c r="E857" i="5"/>
  <c r="AI857" i="5" s="1"/>
  <c r="E861" i="5"/>
  <c r="AI861" i="5" s="1"/>
  <c r="H879" i="5"/>
  <c r="D880" i="5"/>
  <c r="L880" i="5"/>
  <c r="D882" i="5"/>
  <c r="L882" i="5"/>
  <c r="H883" i="5"/>
  <c r="D884" i="5"/>
  <c r="L884" i="5"/>
  <c r="D886" i="5"/>
  <c r="L886" i="5"/>
  <c r="H887" i="5"/>
  <c r="D888" i="5"/>
  <c r="L888" i="5"/>
  <c r="D890" i="5"/>
  <c r="L890" i="5"/>
  <c r="H891" i="5"/>
  <c r="D892" i="5"/>
  <c r="L892" i="5"/>
  <c r="F880" i="5"/>
  <c r="F882" i="5"/>
  <c r="F884" i="5"/>
  <c r="F886" i="5"/>
  <c r="F888" i="5"/>
  <c r="F890" i="5"/>
  <c r="F892" i="5"/>
  <c r="L338" i="4" l="1"/>
  <c r="J337" i="4"/>
  <c r="H337" i="4"/>
  <c r="N336" i="4"/>
  <c r="H339" i="4" s="1"/>
  <c r="N335" i="4"/>
  <c r="N338" i="4" s="1"/>
  <c r="N334" i="4"/>
  <c r="N337" i="4" s="1"/>
  <c r="AI319" i="4"/>
  <c r="AF319" i="4"/>
  <c r="I319" i="4"/>
  <c r="AK319" i="4" s="1"/>
  <c r="G319" i="4"/>
  <c r="AJ319" i="4" s="1"/>
  <c r="E319" i="4"/>
  <c r="C319" i="4"/>
  <c r="AH319" i="4" s="1"/>
  <c r="AF318" i="4"/>
  <c r="I318" i="4" s="1"/>
  <c r="AK318" i="4" s="1"/>
  <c r="C318" i="4"/>
  <c r="AH318" i="4" s="1"/>
  <c r="AF317" i="4"/>
  <c r="E317" i="4"/>
  <c r="AI317" i="4" s="1"/>
  <c r="C317" i="4"/>
  <c r="AH317" i="4" s="1"/>
  <c r="AI311" i="4"/>
  <c r="O311" i="4"/>
  <c r="M311" i="4"/>
  <c r="N311" i="4" s="1"/>
  <c r="AP311" i="4" s="1"/>
  <c r="K311" i="4"/>
  <c r="L311" i="4" s="1"/>
  <c r="AO311" i="4" s="1"/>
  <c r="I311" i="4"/>
  <c r="J311" i="4" s="1"/>
  <c r="AN311" i="4" s="1"/>
  <c r="G311" i="4"/>
  <c r="F311" i="4"/>
  <c r="AL311" i="4" s="1"/>
  <c r="E311" i="4"/>
  <c r="C311" i="4"/>
  <c r="AP310" i="4"/>
  <c r="AI310" i="4"/>
  <c r="P310" i="4"/>
  <c r="AQ310" i="4" s="1"/>
  <c r="O310" i="4"/>
  <c r="M310" i="4"/>
  <c r="N310" i="4" s="1"/>
  <c r="K310" i="4"/>
  <c r="L310" i="4" s="1"/>
  <c r="AO310" i="4" s="1"/>
  <c r="I310" i="4"/>
  <c r="J310" i="4" s="1"/>
  <c r="AN310" i="4" s="1"/>
  <c r="H310" i="4"/>
  <c r="AM310" i="4" s="1"/>
  <c r="G310" i="4"/>
  <c r="E310" i="4"/>
  <c r="F310" i="4" s="1"/>
  <c r="AL310" i="4" s="1"/>
  <c r="C310" i="4"/>
  <c r="D310" i="4" s="1"/>
  <c r="AK310" i="4" s="1"/>
  <c r="AI309" i="4"/>
  <c r="O309" i="4"/>
  <c r="N309" i="4"/>
  <c r="AP309" i="4" s="1"/>
  <c r="M309" i="4"/>
  <c r="K309" i="4"/>
  <c r="L309" i="4" s="1"/>
  <c r="AO309" i="4" s="1"/>
  <c r="I309" i="4"/>
  <c r="J309" i="4" s="1"/>
  <c r="AN309" i="4" s="1"/>
  <c r="G309" i="4"/>
  <c r="F309" i="4"/>
  <c r="AL309" i="4" s="1"/>
  <c r="E309" i="4"/>
  <c r="C309" i="4"/>
  <c r="D309" i="4" s="1"/>
  <c r="AK309" i="4" s="1"/>
  <c r="AL305" i="4"/>
  <c r="AI305" i="4"/>
  <c r="P305" i="4"/>
  <c r="AQ305" i="4" s="1"/>
  <c r="O305" i="4"/>
  <c r="M305" i="4"/>
  <c r="N305" i="4" s="1"/>
  <c r="AP305" i="4" s="1"/>
  <c r="K305" i="4"/>
  <c r="L305" i="4" s="1"/>
  <c r="AO305" i="4" s="1"/>
  <c r="I305" i="4"/>
  <c r="J305" i="4" s="1"/>
  <c r="AN305" i="4" s="1"/>
  <c r="H305" i="4"/>
  <c r="AM305" i="4" s="1"/>
  <c r="G305" i="4"/>
  <c r="E305" i="4"/>
  <c r="F305" i="4" s="1"/>
  <c r="C305" i="4"/>
  <c r="D305" i="4" s="1"/>
  <c r="AK305" i="4" s="1"/>
  <c r="AI304" i="4"/>
  <c r="O304" i="4"/>
  <c r="M304" i="4"/>
  <c r="K304" i="4"/>
  <c r="I304" i="4"/>
  <c r="J304" i="4" s="1"/>
  <c r="AN304" i="4" s="1"/>
  <c r="G304" i="4"/>
  <c r="E304" i="4"/>
  <c r="C304" i="4"/>
  <c r="AP303" i="4"/>
  <c r="AL303" i="4"/>
  <c r="AI303" i="4"/>
  <c r="P303" i="4"/>
  <c r="AQ303" i="4" s="1"/>
  <c r="O303" i="4"/>
  <c r="N303" i="4"/>
  <c r="M303" i="4"/>
  <c r="L303" i="4"/>
  <c r="AO303" i="4" s="1"/>
  <c r="K303" i="4"/>
  <c r="J303" i="4"/>
  <c r="AN303" i="4" s="1"/>
  <c r="I303" i="4"/>
  <c r="H303" i="4"/>
  <c r="AM303" i="4" s="1"/>
  <c r="G303" i="4"/>
  <c r="F303" i="4"/>
  <c r="E303" i="4"/>
  <c r="D303" i="4"/>
  <c r="AK303" i="4" s="1"/>
  <c r="C303" i="4"/>
  <c r="AI298" i="4"/>
  <c r="O298" i="4"/>
  <c r="M298" i="4"/>
  <c r="N298" i="4" s="1"/>
  <c r="AP298" i="4" s="1"/>
  <c r="K298" i="4"/>
  <c r="J298" i="4"/>
  <c r="AN298" i="4" s="1"/>
  <c r="I298" i="4"/>
  <c r="G298" i="4"/>
  <c r="E298" i="4"/>
  <c r="F298" i="4" s="1"/>
  <c r="AL298" i="4" s="1"/>
  <c r="C298" i="4"/>
  <c r="AP297" i="4"/>
  <c r="AL297" i="4"/>
  <c r="AI297" i="4"/>
  <c r="O297" i="4"/>
  <c r="P297" i="4" s="1"/>
  <c r="AQ297" i="4" s="1"/>
  <c r="N297" i="4"/>
  <c r="M297" i="4"/>
  <c r="K297" i="4"/>
  <c r="L297" i="4" s="1"/>
  <c r="AO297" i="4" s="1"/>
  <c r="J297" i="4"/>
  <c r="AN297" i="4" s="1"/>
  <c r="I297" i="4"/>
  <c r="G297" i="4"/>
  <c r="H297" i="4" s="1"/>
  <c r="AM297" i="4" s="1"/>
  <c r="F297" i="4"/>
  <c r="E297" i="4"/>
  <c r="C297" i="4"/>
  <c r="D297" i="4" s="1"/>
  <c r="AK297" i="4" s="1"/>
  <c r="AI296" i="4"/>
  <c r="O296" i="4"/>
  <c r="N296" i="4"/>
  <c r="AP296" i="4" s="1"/>
  <c r="M296" i="4"/>
  <c r="K296" i="4"/>
  <c r="I296" i="4"/>
  <c r="J296" i="4" s="1"/>
  <c r="AN296" i="4" s="1"/>
  <c r="G296" i="4"/>
  <c r="F296" i="4"/>
  <c r="AL296" i="4" s="1"/>
  <c r="E296" i="4"/>
  <c r="C296" i="4"/>
  <c r="AP290" i="4"/>
  <c r="AL290" i="4"/>
  <c r="AI290" i="4"/>
  <c r="P290" i="4"/>
  <c r="AQ290" i="4" s="1"/>
  <c r="O290" i="4"/>
  <c r="N290" i="4"/>
  <c r="M290" i="4"/>
  <c r="L290" i="4"/>
  <c r="AO290" i="4" s="1"/>
  <c r="K290" i="4"/>
  <c r="J290" i="4"/>
  <c r="AN290" i="4" s="1"/>
  <c r="I290" i="4"/>
  <c r="H290" i="4"/>
  <c r="AM290" i="4" s="1"/>
  <c r="G290" i="4"/>
  <c r="F290" i="4"/>
  <c r="E290" i="4"/>
  <c r="D290" i="4"/>
  <c r="AK290" i="4" s="1"/>
  <c r="C290" i="4"/>
  <c r="AI289" i="4"/>
  <c r="O289" i="4"/>
  <c r="M289" i="4"/>
  <c r="N289" i="4" s="1"/>
  <c r="AP289" i="4" s="1"/>
  <c r="K289" i="4"/>
  <c r="J289" i="4"/>
  <c r="AN289" i="4" s="1"/>
  <c r="I289" i="4"/>
  <c r="G289" i="4"/>
  <c r="E289" i="4"/>
  <c r="F289" i="4" s="1"/>
  <c r="AL289" i="4" s="1"/>
  <c r="C289" i="4"/>
  <c r="AP288" i="4"/>
  <c r="AM288" i="4"/>
  <c r="AL288" i="4"/>
  <c r="AI288" i="4"/>
  <c r="O288" i="4"/>
  <c r="P288" i="4" s="1"/>
  <c r="AQ288" i="4" s="1"/>
  <c r="N288" i="4"/>
  <c r="M288" i="4"/>
  <c r="K288" i="4"/>
  <c r="L288" i="4" s="1"/>
  <c r="AO288" i="4" s="1"/>
  <c r="J288" i="4"/>
  <c r="AN288" i="4" s="1"/>
  <c r="I288" i="4"/>
  <c r="G288" i="4"/>
  <c r="H288" i="4" s="1"/>
  <c r="F288" i="4"/>
  <c r="E288" i="4"/>
  <c r="C288" i="4"/>
  <c r="D288" i="4" s="1"/>
  <c r="AK288" i="4" s="1"/>
  <c r="AI283" i="4"/>
  <c r="O283" i="4"/>
  <c r="M283" i="4"/>
  <c r="K283" i="4"/>
  <c r="I283" i="4"/>
  <c r="J283" i="4" s="1"/>
  <c r="AN283" i="4" s="1"/>
  <c r="G283" i="4"/>
  <c r="F283" i="4"/>
  <c r="AL283" i="4" s="1"/>
  <c r="E283" i="4"/>
  <c r="C283" i="4"/>
  <c r="AP282" i="4"/>
  <c r="AI282" i="4"/>
  <c r="P282" i="4"/>
  <c r="AQ282" i="4" s="1"/>
  <c r="O282" i="4"/>
  <c r="M282" i="4"/>
  <c r="N282" i="4" s="1"/>
  <c r="K282" i="4"/>
  <c r="L282" i="4" s="1"/>
  <c r="AO282" i="4" s="1"/>
  <c r="I282" i="4"/>
  <c r="J282" i="4" s="1"/>
  <c r="AN282" i="4" s="1"/>
  <c r="H282" i="4"/>
  <c r="AM282" i="4" s="1"/>
  <c r="G282" i="4"/>
  <c r="E282" i="4"/>
  <c r="F282" i="4" s="1"/>
  <c r="AL282" i="4" s="1"/>
  <c r="C282" i="4"/>
  <c r="D282" i="4" s="1"/>
  <c r="AK282" i="4" s="1"/>
  <c r="AI281" i="4"/>
  <c r="O281" i="4"/>
  <c r="N281" i="4"/>
  <c r="AP281" i="4" s="1"/>
  <c r="M281" i="4"/>
  <c r="K281" i="4"/>
  <c r="L281" i="4" s="1"/>
  <c r="AO281" i="4" s="1"/>
  <c r="I281" i="4"/>
  <c r="J281" i="4" s="1"/>
  <c r="AN281" i="4" s="1"/>
  <c r="G281" i="4"/>
  <c r="F281" i="4"/>
  <c r="AL281" i="4" s="1"/>
  <c r="E281" i="4"/>
  <c r="C281" i="4"/>
  <c r="D281" i="4" s="1"/>
  <c r="AK281" i="4" s="1"/>
  <c r="AL276" i="4"/>
  <c r="AI276" i="4"/>
  <c r="P276" i="4"/>
  <c r="AQ276" i="4" s="1"/>
  <c r="O276" i="4"/>
  <c r="M276" i="4"/>
  <c r="N276" i="4" s="1"/>
  <c r="AP276" i="4" s="1"/>
  <c r="K276" i="4"/>
  <c r="L276" i="4" s="1"/>
  <c r="AO276" i="4" s="1"/>
  <c r="I276" i="4"/>
  <c r="J276" i="4" s="1"/>
  <c r="AN276" i="4" s="1"/>
  <c r="H276" i="4"/>
  <c r="AM276" i="4" s="1"/>
  <c r="G276" i="4"/>
  <c r="F276" i="4"/>
  <c r="E276" i="4"/>
  <c r="D276" i="4"/>
  <c r="AK276" i="4" s="1"/>
  <c r="C276" i="4"/>
  <c r="AN275" i="4"/>
  <c r="AI275" i="4"/>
  <c r="P275" i="4"/>
  <c r="AQ275" i="4" s="1"/>
  <c r="O275" i="4"/>
  <c r="N275" i="4"/>
  <c r="AP275" i="4" s="1"/>
  <c r="M275" i="4"/>
  <c r="L275" i="4"/>
  <c r="AO275" i="4" s="1"/>
  <c r="K275" i="4"/>
  <c r="J275" i="4"/>
  <c r="I275" i="4"/>
  <c r="H275" i="4"/>
  <c r="AM275" i="4" s="1"/>
  <c r="G275" i="4"/>
  <c r="F275" i="4"/>
  <c r="AL275" i="4" s="1"/>
  <c r="E275" i="4"/>
  <c r="D275" i="4"/>
  <c r="AK275" i="4" s="1"/>
  <c r="C275" i="4"/>
  <c r="AO274" i="4"/>
  <c r="AK274" i="4"/>
  <c r="AI274" i="4"/>
  <c r="P274" i="4"/>
  <c r="AQ274" i="4" s="1"/>
  <c r="O274" i="4"/>
  <c r="N274" i="4"/>
  <c r="AP274" i="4" s="1"/>
  <c r="M274" i="4"/>
  <c r="L274" i="4"/>
  <c r="K274" i="4"/>
  <c r="J274" i="4"/>
  <c r="AN274" i="4" s="1"/>
  <c r="I274" i="4"/>
  <c r="H274" i="4"/>
  <c r="AM274" i="4" s="1"/>
  <c r="G274" i="4"/>
  <c r="F274" i="4"/>
  <c r="AL274" i="4" s="1"/>
  <c r="E274" i="4"/>
  <c r="D274" i="4"/>
  <c r="C274" i="4"/>
  <c r="AF267" i="4"/>
  <c r="I267" i="4"/>
  <c r="G267" i="4"/>
  <c r="E267" i="4"/>
  <c r="D267" i="4"/>
  <c r="AH267" i="4" s="1"/>
  <c r="C267" i="4"/>
  <c r="AF266" i="4"/>
  <c r="J266" i="4"/>
  <c r="AK266" i="4" s="1"/>
  <c r="I266" i="4"/>
  <c r="H266" i="4"/>
  <c r="AJ266" i="4" s="1"/>
  <c r="G266" i="4"/>
  <c r="F266" i="4"/>
  <c r="AI266" i="4" s="1"/>
  <c r="E266" i="4"/>
  <c r="D266" i="4"/>
  <c r="AH266" i="4" s="1"/>
  <c r="C266" i="4"/>
  <c r="K266" i="4" s="1"/>
  <c r="AF265" i="4"/>
  <c r="D265" i="4" s="1"/>
  <c r="AH265" i="4" s="1"/>
  <c r="I265" i="4"/>
  <c r="H265" i="4"/>
  <c r="AJ265" i="4" s="1"/>
  <c r="G265" i="4"/>
  <c r="E265" i="4"/>
  <c r="C265" i="4"/>
  <c r="K265" i="4" s="1"/>
  <c r="AI260" i="4"/>
  <c r="AF260" i="4"/>
  <c r="J260" i="4"/>
  <c r="AK260" i="4" s="1"/>
  <c r="I260" i="4"/>
  <c r="H260" i="4"/>
  <c r="AJ260" i="4" s="1"/>
  <c r="G260" i="4"/>
  <c r="F260" i="4"/>
  <c r="E260" i="4"/>
  <c r="D260" i="4"/>
  <c r="AH260" i="4" s="1"/>
  <c r="C260" i="4"/>
  <c r="K260" i="4" s="1"/>
  <c r="AF259" i="4"/>
  <c r="I259" i="4"/>
  <c r="G259" i="4"/>
  <c r="E259" i="4"/>
  <c r="D259" i="4"/>
  <c r="AH259" i="4" s="1"/>
  <c r="C259" i="4"/>
  <c r="AF258" i="4"/>
  <c r="J258" i="4"/>
  <c r="AK258" i="4" s="1"/>
  <c r="I258" i="4"/>
  <c r="H258" i="4"/>
  <c r="AJ258" i="4" s="1"/>
  <c r="G258" i="4"/>
  <c r="F258" i="4"/>
  <c r="AI258" i="4" s="1"/>
  <c r="E258" i="4"/>
  <c r="D258" i="4"/>
  <c r="AH258" i="4" s="1"/>
  <c r="C258" i="4"/>
  <c r="K258" i="4" s="1"/>
  <c r="AF253" i="4"/>
  <c r="D253" i="4" s="1"/>
  <c r="AH253" i="4" s="1"/>
  <c r="I253" i="4"/>
  <c r="H253" i="4"/>
  <c r="AJ253" i="4" s="1"/>
  <c r="G253" i="4"/>
  <c r="E253" i="4"/>
  <c r="C253" i="4"/>
  <c r="K253" i="4" s="1"/>
  <c r="AI252" i="4"/>
  <c r="AF252" i="4"/>
  <c r="J252" i="4"/>
  <c r="AK252" i="4" s="1"/>
  <c r="I252" i="4"/>
  <c r="H252" i="4"/>
  <c r="AJ252" i="4" s="1"/>
  <c r="G252" i="4"/>
  <c r="F252" i="4"/>
  <c r="E252" i="4"/>
  <c r="D252" i="4"/>
  <c r="AH252" i="4" s="1"/>
  <c r="C252" i="4"/>
  <c r="K252" i="4" s="1"/>
  <c r="AF251" i="4"/>
  <c r="I251" i="4"/>
  <c r="G251" i="4"/>
  <c r="E251" i="4"/>
  <c r="D251" i="4"/>
  <c r="AH251" i="4" s="1"/>
  <c r="C251" i="4"/>
  <c r="AF246" i="4"/>
  <c r="J246" i="4"/>
  <c r="AK246" i="4" s="1"/>
  <c r="I246" i="4"/>
  <c r="H246" i="4"/>
  <c r="AJ246" i="4" s="1"/>
  <c r="G246" i="4"/>
  <c r="F246" i="4"/>
  <c r="AI246" i="4" s="1"/>
  <c r="E246" i="4"/>
  <c r="D246" i="4"/>
  <c r="AH246" i="4" s="1"/>
  <c r="C246" i="4"/>
  <c r="K246" i="4" s="1"/>
  <c r="AF245" i="4"/>
  <c r="D245" i="4" s="1"/>
  <c r="AH245" i="4" s="1"/>
  <c r="I245" i="4"/>
  <c r="H245" i="4"/>
  <c r="AJ245" i="4" s="1"/>
  <c r="G245" i="4"/>
  <c r="E245" i="4"/>
  <c r="C245" i="4"/>
  <c r="K245" i="4" s="1"/>
  <c r="AI244" i="4"/>
  <c r="AF244" i="4"/>
  <c r="J244" i="4"/>
  <c r="AK244" i="4" s="1"/>
  <c r="I244" i="4"/>
  <c r="H244" i="4"/>
  <c r="AJ244" i="4" s="1"/>
  <c r="G244" i="4"/>
  <c r="F244" i="4"/>
  <c r="E244" i="4"/>
  <c r="D244" i="4"/>
  <c r="AH244" i="4" s="1"/>
  <c r="C244" i="4"/>
  <c r="K244" i="4" s="1"/>
  <c r="AF235" i="4"/>
  <c r="I235" i="4"/>
  <c r="G235" i="4"/>
  <c r="E235" i="4"/>
  <c r="D235" i="4"/>
  <c r="AH235" i="4" s="1"/>
  <c r="C235" i="4"/>
  <c r="AF234" i="4"/>
  <c r="J234" i="4"/>
  <c r="AK234" i="4" s="1"/>
  <c r="I234" i="4"/>
  <c r="H234" i="4"/>
  <c r="AJ234" i="4" s="1"/>
  <c r="G234" i="4"/>
  <c r="F234" i="4"/>
  <c r="AI234" i="4" s="1"/>
  <c r="E234" i="4"/>
  <c r="D234" i="4"/>
  <c r="AH234" i="4" s="1"/>
  <c r="C234" i="4"/>
  <c r="K234" i="4" s="1"/>
  <c r="AF233" i="4"/>
  <c r="I233" i="4"/>
  <c r="H233" i="4"/>
  <c r="AJ233" i="4" s="1"/>
  <c r="G233" i="4"/>
  <c r="E233" i="4"/>
  <c r="D233" i="4"/>
  <c r="AH233" i="4" s="1"/>
  <c r="C233" i="4"/>
  <c r="K233" i="4" s="1"/>
  <c r="AI229" i="4"/>
  <c r="AF229" i="4"/>
  <c r="J229" i="4"/>
  <c r="AK229" i="4" s="1"/>
  <c r="I229" i="4"/>
  <c r="H229" i="4"/>
  <c r="AJ229" i="4" s="1"/>
  <c r="G229" i="4"/>
  <c r="F229" i="4"/>
  <c r="E229" i="4"/>
  <c r="D229" i="4"/>
  <c r="AH229" i="4" s="1"/>
  <c r="C229" i="4"/>
  <c r="K229" i="4" s="1"/>
  <c r="AF228" i="4"/>
  <c r="I228" i="4"/>
  <c r="G228" i="4"/>
  <c r="E228" i="4"/>
  <c r="D228" i="4"/>
  <c r="AH228" i="4" s="1"/>
  <c r="C228" i="4"/>
  <c r="AF227" i="4"/>
  <c r="J227" i="4"/>
  <c r="AK227" i="4" s="1"/>
  <c r="I227" i="4"/>
  <c r="H227" i="4"/>
  <c r="AJ227" i="4" s="1"/>
  <c r="G227" i="4"/>
  <c r="F227" i="4"/>
  <c r="AI227" i="4" s="1"/>
  <c r="E227" i="4"/>
  <c r="D227" i="4"/>
  <c r="AH227" i="4" s="1"/>
  <c r="C227" i="4"/>
  <c r="K227" i="4" s="1"/>
  <c r="AK222" i="4"/>
  <c r="AF222" i="4"/>
  <c r="H222" i="4" s="1"/>
  <c r="AJ222" i="4" s="1"/>
  <c r="J222" i="4"/>
  <c r="I222" i="4"/>
  <c r="G222" i="4"/>
  <c r="F222" i="4"/>
  <c r="AI222" i="4" s="1"/>
  <c r="E222" i="4"/>
  <c r="C222" i="4"/>
  <c r="K222" i="4" s="1"/>
  <c r="AK221" i="4"/>
  <c r="AI221" i="4"/>
  <c r="AF221" i="4"/>
  <c r="J221" i="4"/>
  <c r="I221" i="4"/>
  <c r="H221" i="4"/>
  <c r="AJ221" i="4" s="1"/>
  <c r="G221" i="4"/>
  <c r="F221" i="4"/>
  <c r="E221" i="4"/>
  <c r="D221" i="4"/>
  <c r="AH221" i="4" s="1"/>
  <c r="C221" i="4"/>
  <c r="K221" i="4" s="1"/>
  <c r="AF220" i="4"/>
  <c r="I220" i="4"/>
  <c r="G220" i="4"/>
  <c r="E220" i="4"/>
  <c r="C220" i="4"/>
  <c r="K220" i="4" s="1"/>
  <c r="AF215" i="4"/>
  <c r="H215" i="4" s="1"/>
  <c r="AJ215" i="4" s="1"/>
  <c r="J215" i="4"/>
  <c r="AK215" i="4" s="1"/>
  <c r="I215" i="4"/>
  <c r="G215" i="4"/>
  <c r="F215" i="4"/>
  <c r="AI215" i="4" s="1"/>
  <c r="E215" i="4"/>
  <c r="C215" i="4"/>
  <c r="K215" i="4" s="1"/>
  <c r="AK214" i="4"/>
  <c r="AF214" i="4"/>
  <c r="H214" i="4" s="1"/>
  <c r="AJ214" i="4" s="1"/>
  <c r="J214" i="4"/>
  <c r="I214" i="4"/>
  <c r="G214" i="4"/>
  <c r="F214" i="4"/>
  <c r="AI214" i="4" s="1"/>
  <c r="E214" i="4"/>
  <c r="C214" i="4"/>
  <c r="K214" i="4" s="1"/>
  <c r="AK213" i="4"/>
  <c r="AI213" i="4"/>
  <c r="AF213" i="4"/>
  <c r="J213" i="4"/>
  <c r="I213" i="4"/>
  <c r="H213" i="4"/>
  <c r="AJ213" i="4" s="1"/>
  <c r="G213" i="4"/>
  <c r="F213" i="4"/>
  <c r="E213" i="4"/>
  <c r="D213" i="4"/>
  <c r="AH213" i="4" s="1"/>
  <c r="C213" i="4"/>
  <c r="K213" i="4" s="1"/>
  <c r="AF208" i="4"/>
  <c r="I208" i="4"/>
  <c r="G208" i="4"/>
  <c r="E208" i="4"/>
  <c r="C208" i="4"/>
  <c r="K208" i="4" s="1"/>
  <c r="AF207" i="4"/>
  <c r="H207" i="4" s="1"/>
  <c r="AJ207" i="4" s="1"/>
  <c r="J207" i="4"/>
  <c r="AK207" i="4" s="1"/>
  <c r="I207" i="4"/>
  <c r="G207" i="4"/>
  <c r="F207" i="4"/>
  <c r="AI207" i="4" s="1"/>
  <c r="E207" i="4"/>
  <c r="C207" i="4"/>
  <c r="K207" i="4" s="1"/>
  <c r="AK206" i="4"/>
  <c r="AF206" i="4"/>
  <c r="H206" i="4" s="1"/>
  <c r="AJ206" i="4" s="1"/>
  <c r="J206" i="4"/>
  <c r="I206" i="4"/>
  <c r="G206" i="4"/>
  <c r="F206" i="4"/>
  <c r="AI206" i="4" s="1"/>
  <c r="E206" i="4"/>
  <c r="C206" i="4"/>
  <c r="K206" i="4" s="1"/>
  <c r="AK201" i="4"/>
  <c r="AI201" i="4"/>
  <c r="AF201" i="4"/>
  <c r="J201" i="4"/>
  <c r="I201" i="4"/>
  <c r="H201" i="4"/>
  <c r="AJ201" i="4" s="1"/>
  <c r="G201" i="4"/>
  <c r="F201" i="4"/>
  <c r="E201" i="4"/>
  <c r="D201" i="4"/>
  <c r="AH201" i="4" s="1"/>
  <c r="C201" i="4"/>
  <c r="K201" i="4" s="1"/>
  <c r="AF200" i="4"/>
  <c r="I200" i="4"/>
  <c r="G200" i="4"/>
  <c r="E200" i="4"/>
  <c r="C200" i="4"/>
  <c r="K200" i="4" s="1"/>
  <c r="AF199" i="4"/>
  <c r="H199" i="4" s="1"/>
  <c r="AJ199" i="4" s="1"/>
  <c r="J199" i="4"/>
  <c r="AK199" i="4" s="1"/>
  <c r="I199" i="4"/>
  <c r="G199" i="4"/>
  <c r="F199" i="4"/>
  <c r="AI199" i="4" s="1"/>
  <c r="E199" i="4"/>
  <c r="C199" i="4"/>
  <c r="K199" i="4" s="1"/>
  <c r="AK194" i="4"/>
  <c r="AF194" i="4"/>
  <c r="H194" i="4" s="1"/>
  <c r="AJ194" i="4" s="1"/>
  <c r="J194" i="4"/>
  <c r="I194" i="4"/>
  <c r="G194" i="4"/>
  <c r="F194" i="4"/>
  <c r="AI194" i="4" s="1"/>
  <c r="E194" i="4"/>
  <c r="C194" i="4"/>
  <c r="K194" i="4" s="1"/>
  <c r="AK193" i="4"/>
  <c r="AI193" i="4"/>
  <c r="AF193" i="4"/>
  <c r="J193" i="4"/>
  <c r="I193" i="4"/>
  <c r="H193" i="4"/>
  <c r="AJ193" i="4" s="1"/>
  <c r="G193" i="4"/>
  <c r="F193" i="4"/>
  <c r="E193" i="4"/>
  <c r="D193" i="4"/>
  <c r="AH193" i="4" s="1"/>
  <c r="C193" i="4"/>
  <c r="K193" i="4" s="1"/>
  <c r="AF192" i="4"/>
  <c r="I192" i="4"/>
  <c r="G192" i="4"/>
  <c r="E192" i="4"/>
  <c r="C192" i="4"/>
  <c r="AF187" i="4"/>
  <c r="H187" i="4" s="1"/>
  <c r="AJ187" i="4" s="1"/>
  <c r="J187" i="4"/>
  <c r="AK187" i="4" s="1"/>
  <c r="I187" i="4"/>
  <c r="G187" i="4"/>
  <c r="F187" i="4"/>
  <c r="AI187" i="4" s="1"/>
  <c r="E187" i="4"/>
  <c r="C187" i="4"/>
  <c r="K187" i="4" s="1"/>
  <c r="AF186" i="4"/>
  <c r="I186" i="4"/>
  <c r="H186" i="4"/>
  <c r="AJ186" i="4" s="1"/>
  <c r="G186" i="4"/>
  <c r="E186" i="4"/>
  <c r="D186" i="4"/>
  <c r="AH186" i="4" s="1"/>
  <c r="C186" i="4"/>
  <c r="K186" i="4" s="1"/>
  <c r="AJ185" i="4"/>
  <c r="AF185" i="4"/>
  <c r="J185" i="4"/>
  <c r="AK185" i="4" s="1"/>
  <c r="I185" i="4"/>
  <c r="H185" i="4"/>
  <c r="G185" i="4"/>
  <c r="F185" i="4"/>
  <c r="AI185" i="4" s="1"/>
  <c r="E185" i="4"/>
  <c r="D185" i="4"/>
  <c r="AH185" i="4" s="1"/>
  <c r="C185" i="4"/>
  <c r="K185" i="4" s="1"/>
  <c r="AF180" i="4"/>
  <c r="H180" i="4" s="1"/>
  <c r="AJ180" i="4" s="1"/>
  <c r="I180" i="4"/>
  <c r="G180" i="4"/>
  <c r="E180" i="4"/>
  <c r="C180" i="4"/>
  <c r="AJ179" i="4"/>
  <c r="AI179" i="4"/>
  <c r="AF179" i="4"/>
  <c r="J179" i="4"/>
  <c r="AK179" i="4" s="1"/>
  <c r="I179" i="4"/>
  <c r="H179" i="4"/>
  <c r="G179" i="4"/>
  <c r="F179" i="4"/>
  <c r="E179" i="4"/>
  <c r="D179" i="4"/>
  <c r="AH179" i="4" s="1"/>
  <c r="C179" i="4"/>
  <c r="K179" i="4" s="1"/>
  <c r="AF178" i="4"/>
  <c r="I178" i="4"/>
  <c r="G178" i="4"/>
  <c r="E178" i="4"/>
  <c r="D178" i="4"/>
  <c r="AH178" i="4" s="1"/>
  <c r="C178" i="4"/>
  <c r="AF173" i="4"/>
  <c r="J173" i="4"/>
  <c r="AK173" i="4" s="1"/>
  <c r="I173" i="4"/>
  <c r="H173" i="4"/>
  <c r="AJ173" i="4" s="1"/>
  <c r="G173" i="4"/>
  <c r="F173" i="4"/>
  <c r="AI173" i="4" s="1"/>
  <c r="E173" i="4"/>
  <c r="D173" i="4"/>
  <c r="AH173" i="4" s="1"/>
  <c r="C173" i="4"/>
  <c r="K173" i="4" s="1"/>
  <c r="AF172" i="4"/>
  <c r="I172" i="4"/>
  <c r="H172" i="4"/>
  <c r="AJ172" i="4" s="1"/>
  <c r="G172" i="4"/>
  <c r="E172" i="4"/>
  <c r="D172" i="4"/>
  <c r="AH172" i="4" s="1"/>
  <c r="C172" i="4"/>
  <c r="K172" i="4" s="1"/>
  <c r="AI171" i="4"/>
  <c r="AF171" i="4"/>
  <c r="J171" i="4"/>
  <c r="AK171" i="4" s="1"/>
  <c r="I171" i="4"/>
  <c r="H171" i="4"/>
  <c r="AJ171" i="4" s="1"/>
  <c r="G171" i="4"/>
  <c r="F171" i="4"/>
  <c r="E171" i="4"/>
  <c r="D171" i="4"/>
  <c r="AH171" i="4" s="1"/>
  <c r="C171" i="4"/>
  <c r="K171" i="4" s="1"/>
  <c r="AF166" i="4"/>
  <c r="I166" i="4"/>
  <c r="G166" i="4"/>
  <c r="E166" i="4"/>
  <c r="D166" i="4"/>
  <c r="AH166" i="4" s="1"/>
  <c r="C166" i="4"/>
  <c r="AF165" i="4"/>
  <c r="J165" i="4"/>
  <c r="AK165" i="4" s="1"/>
  <c r="I165" i="4"/>
  <c r="H165" i="4"/>
  <c r="AJ165" i="4" s="1"/>
  <c r="G165" i="4"/>
  <c r="F165" i="4"/>
  <c r="AI165" i="4" s="1"/>
  <c r="E165" i="4"/>
  <c r="D165" i="4"/>
  <c r="AH165" i="4" s="1"/>
  <c r="C165" i="4"/>
  <c r="K165" i="4" s="1"/>
  <c r="AF164" i="4"/>
  <c r="I164" i="4"/>
  <c r="H164" i="4"/>
  <c r="AJ164" i="4" s="1"/>
  <c r="G164" i="4"/>
  <c r="E164" i="4"/>
  <c r="D164" i="4"/>
  <c r="AH164" i="4" s="1"/>
  <c r="C164" i="4"/>
  <c r="K164" i="4" s="1"/>
  <c r="AI159" i="4"/>
  <c r="AF159" i="4"/>
  <c r="J159" i="4"/>
  <c r="AK159" i="4" s="1"/>
  <c r="I159" i="4"/>
  <c r="H159" i="4"/>
  <c r="AJ159" i="4" s="1"/>
  <c r="G159" i="4"/>
  <c r="F159" i="4"/>
  <c r="E159" i="4"/>
  <c r="D159" i="4"/>
  <c r="AH159" i="4" s="1"/>
  <c r="C159" i="4"/>
  <c r="K159" i="4" s="1"/>
  <c r="AF158" i="4"/>
  <c r="I158" i="4"/>
  <c r="G158" i="4"/>
  <c r="E158" i="4"/>
  <c r="D158" i="4"/>
  <c r="AH158" i="4" s="1"/>
  <c r="C158" i="4"/>
  <c r="AF157" i="4"/>
  <c r="J157" i="4"/>
  <c r="AK157" i="4" s="1"/>
  <c r="I157" i="4"/>
  <c r="H157" i="4"/>
  <c r="AJ157" i="4" s="1"/>
  <c r="G157" i="4"/>
  <c r="F157" i="4"/>
  <c r="AI157" i="4" s="1"/>
  <c r="E157" i="4"/>
  <c r="D157" i="4"/>
  <c r="AH157" i="4" s="1"/>
  <c r="C157" i="4"/>
  <c r="K157" i="4" s="1"/>
  <c r="AF152" i="4"/>
  <c r="I152" i="4"/>
  <c r="H152" i="4"/>
  <c r="AJ152" i="4" s="1"/>
  <c r="G152" i="4"/>
  <c r="E152" i="4"/>
  <c r="D152" i="4"/>
  <c r="AH152" i="4" s="1"/>
  <c r="C152" i="4"/>
  <c r="K152" i="4" s="1"/>
  <c r="AI151" i="4"/>
  <c r="AF151" i="4"/>
  <c r="J151" i="4"/>
  <c r="AK151" i="4" s="1"/>
  <c r="I151" i="4"/>
  <c r="H151" i="4"/>
  <c r="AJ151" i="4" s="1"/>
  <c r="G151" i="4"/>
  <c r="F151" i="4"/>
  <c r="E151" i="4"/>
  <c r="D151" i="4"/>
  <c r="AH151" i="4" s="1"/>
  <c r="C151" i="4"/>
  <c r="K151" i="4" s="1"/>
  <c r="AF150" i="4"/>
  <c r="I150" i="4"/>
  <c r="G150" i="4"/>
  <c r="E150" i="4"/>
  <c r="D150" i="4"/>
  <c r="AH150" i="4" s="1"/>
  <c r="C150" i="4"/>
  <c r="AF145" i="4"/>
  <c r="J145" i="4"/>
  <c r="AK145" i="4" s="1"/>
  <c r="I145" i="4"/>
  <c r="H145" i="4"/>
  <c r="AJ145" i="4" s="1"/>
  <c r="G145" i="4"/>
  <c r="F145" i="4"/>
  <c r="AI145" i="4" s="1"/>
  <c r="E145" i="4"/>
  <c r="D145" i="4"/>
  <c r="AH145" i="4" s="1"/>
  <c r="C145" i="4"/>
  <c r="K145" i="4" s="1"/>
  <c r="AF144" i="4"/>
  <c r="I144" i="4"/>
  <c r="H144" i="4"/>
  <c r="AJ144" i="4" s="1"/>
  <c r="G144" i="4"/>
  <c r="E144" i="4"/>
  <c r="D144" i="4"/>
  <c r="AH144" i="4" s="1"/>
  <c r="C144" i="4"/>
  <c r="K144" i="4" s="1"/>
  <c r="AI143" i="4"/>
  <c r="AF143" i="4"/>
  <c r="J143" i="4"/>
  <c r="AK143" i="4" s="1"/>
  <c r="I143" i="4"/>
  <c r="H143" i="4"/>
  <c r="AJ143" i="4" s="1"/>
  <c r="G143" i="4"/>
  <c r="F143" i="4"/>
  <c r="E143" i="4"/>
  <c r="D143" i="4"/>
  <c r="AH143" i="4" s="1"/>
  <c r="C143" i="4"/>
  <c r="K143" i="4" s="1"/>
  <c r="AM135" i="4"/>
  <c r="AK135" i="4"/>
  <c r="AJ135" i="4"/>
  <c r="AI135" i="4"/>
  <c r="AG135" i="4"/>
  <c r="M135" i="4"/>
  <c r="L135" i="4"/>
  <c r="K135" i="4"/>
  <c r="J135" i="4"/>
  <c r="AL135" i="4" s="1"/>
  <c r="I135" i="4"/>
  <c r="H135" i="4"/>
  <c r="G135" i="4"/>
  <c r="F135" i="4"/>
  <c r="E135" i="4"/>
  <c r="D135" i="4"/>
  <c r="C135" i="4"/>
  <c r="AJ134" i="4"/>
  <c r="AG134" i="4"/>
  <c r="M134" i="4"/>
  <c r="L134" i="4"/>
  <c r="AM134" i="4" s="1"/>
  <c r="K134" i="4"/>
  <c r="J134" i="4"/>
  <c r="AL134" i="4" s="1"/>
  <c r="I134" i="4"/>
  <c r="H134" i="4"/>
  <c r="AK134" i="4" s="1"/>
  <c r="G134" i="4"/>
  <c r="F134" i="4"/>
  <c r="E134" i="4"/>
  <c r="D134" i="4"/>
  <c r="AI134" i="4" s="1"/>
  <c r="C134" i="4"/>
  <c r="AG133" i="4"/>
  <c r="L133" i="4" s="1"/>
  <c r="AM133" i="4" s="1"/>
  <c r="M133" i="4"/>
  <c r="K133" i="4"/>
  <c r="J133" i="4"/>
  <c r="AL133" i="4" s="1"/>
  <c r="I133" i="4"/>
  <c r="G133" i="4"/>
  <c r="F133" i="4"/>
  <c r="AJ133" i="4" s="1"/>
  <c r="E133" i="4"/>
  <c r="C133" i="4"/>
  <c r="AG128" i="4"/>
  <c r="M128" i="4"/>
  <c r="K128" i="4"/>
  <c r="I128" i="4"/>
  <c r="G128" i="4"/>
  <c r="F128" i="4"/>
  <c r="AJ128" i="4" s="1"/>
  <c r="E128" i="4"/>
  <c r="C128" i="4"/>
  <c r="AM127" i="4"/>
  <c r="AK127" i="4"/>
  <c r="AJ127" i="4"/>
  <c r="AI127" i="4"/>
  <c r="AG127" i="4"/>
  <c r="M127" i="4"/>
  <c r="L127" i="4"/>
  <c r="K127" i="4"/>
  <c r="J127" i="4"/>
  <c r="AL127" i="4" s="1"/>
  <c r="I127" i="4"/>
  <c r="H127" i="4"/>
  <c r="G127" i="4"/>
  <c r="F127" i="4"/>
  <c r="E127" i="4"/>
  <c r="D127" i="4"/>
  <c r="C127" i="4"/>
  <c r="AJ126" i="4"/>
  <c r="AG126" i="4"/>
  <c r="M126" i="4"/>
  <c r="L126" i="4"/>
  <c r="AM126" i="4" s="1"/>
  <c r="K126" i="4"/>
  <c r="J126" i="4"/>
  <c r="AL126" i="4" s="1"/>
  <c r="I126" i="4"/>
  <c r="H126" i="4"/>
  <c r="AK126" i="4" s="1"/>
  <c r="G126" i="4"/>
  <c r="F126" i="4"/>
  <c r="E126" i="4"/>
  <c r="D126" i="4"/>
  <c r="AI126" i="4" s="1"/>
  <c r="C126" i="4"/>
  <c r="AG121" i="4"/>
  <c r="L121" i="4" s="1"/>
  <c r="AM121" i="4" s="1"/>
  <c r="M121" i="4"/>
  <c r="K121" i="4"/>
  <c r="J121" i="4"/>
  <c r="AL121" i="4" s="1"/>
  <c r="I121" i="4"/>
  <c r="G121" i="4"/>
  <c r="F121" i="4"/>
  <c r="AJ121" i="4" s="1"/>
  <c r="E121" i="4"/>
  <c r="C121" i="4"/>
  <c r="AG120" i="4"/>
  <c r="M120" i="4"/>
  <c r="K120" i="4"/>
  <c r="J120" i="4"/>
  <c r="AL120" i="4" s="1"/>
  <c r="I120" i="4"/>
  <c r="G120" i="4"/>
  <c r="E120" i="4"/>
  <c r="C120" i="4"/>
  <c r="AM119" i="4"/>
  <c r="AK119" i="4"/>
  <c r="AJ119" i="4"/>
  <c r="AI119" i="4"/>
  <c r="AG119" i="4"/>
  <c r="M119" i="4"/>
  <c r="L119" i="4"/>
  <c r="K119" i="4"/>
  <c r="J119" i="4"/>
  <c r="AL119" i="4" s="1"/>
  <c r="I119" i="4"/>
  <c r="H119" i="4"/>
  <c r="G119" i="4"/>
  <c r="F119" i="4"/>
  <c r="E119" i="4"/>
  <c r="D119" i="4"/>
  <c r="C119" i="4"/>
  <c r="AL114" i="4"/>
  <c r="AG114" i="4"/>
  <c r="M114" i="4"/>
  <c r="L114" i="4"/>
  <c r="AM114" i="4" s="1"/>
  <c r="K114" i="4"/>
  <c r="J114" i="4"/>
  <c r="I114" i="4"/>
  <c r="H114" i="4"/>
  <c r="AK114" i="4" s="1"/>
  <c r="G114" i="4"/>
  <c r="F114" i="4"/>
  <c r="AJ114" i="4" s="1"/>
  <c r="E114" i="4"/>
  <c r="D114" i="4"/>
  <c r="AI114" i="4" s="1"/>
  <c r="C114" i="4"/>
  <c r="AM113" i="4"/>
  <c r="AG113" i="4"/>
  <c r="L113" i="4" s="1"/>
  <c r="M113" i="4"/>
  <c r="K113" i="4"/>
  <c r="J113" i="4"/>
  <c r="AL113" i="4" s="1"/>
  <c r="I113" i="4"/>
  <c r="G113" i="4"/>
  <c r="F113" i="4"/>
  <c r="AJ113" i="4" s="1"/>
  <c r="E113" i="4"/>
  <c r="C113" i="4"/>
  <c r="AG112" i="4"/>
  <c r="L112" i="4" s="1"/>
  <c r="AM112" i="4" s="1"/>
  <c r="M112" i="4"/>
  <c r="K112" i="4"/>
  <c r="J112" i="4"/>
  <c r="AL112" i="4" s="1"/>
  <c r="I112" i="4"/>
  <c r="G112" i="4"/>
  <c r="F112" i="4"/>
  <c r="AJ112" i="4" s="1"/>
  <c r="E112" i="4"/>
  <c r="C112" i="4"/>
  <c r="AM107" i="4"/>
  <c r="AK107" i="4"/>
  <c r="AI107" i="4"/>
  <c r="AG107" i="4"/>
  <c r="M107" i="4"/>
  <c r="L107" i="4"/>
  <c r="K107" i="4"/>
  <c r="J107" i="4"/>
  <c r="AL107" i="4" s="1"/>
  <c r="I107" i="4"/>
  <c r="H107" i="4"/>
  <c r="G107" i="4"/>
  <c r="F107" i="4"/>
  <c r="AJ107" i="4" s="1"/>
  <c r="E107" i="4"/>
  <c r="D107" i="4"/>
  <c r="C107" i="4"/>
  <c r="AL106" i="4"/>
  <c r="AJ106" i="4"/>
  <c r="AG106" i="4"/>
  <c r="M106" i="4"/>
  <c r="L106" i="4"/>
  <c r="AM106" i="4" s="1"/>
  <c r="K106" i="4"/>
  <c r="J106" i="4"/>
  <c r="I106" i="4"/>
  <c r="H106" i="4"/>
  <c r="AK106" i="4" s="1"/>
  <c r="G106" i="4"/>
  <c r="F106" i="4"/>
  <c r="E106" i="4"/>
  <c r="D106" i="4"/>
  <c r="AI106" i="4" s="1"/>
  <c r="C106" i="4"/>
  <c r="AG105" i="4"/>
  <c r="L105" i="4" s="1"/>
  <c r="AM105" i="4" s="1"/>
  <c r="M105" i="4"/>
  <c r="K105" i="4"/>
  <c r="J105" i="4"/>
  <c r="AL105" i="4" s="1"/>
  <c r="I105" i="4"/>
  <c r="G105" i="4"/>
  <c r="F105" i="4"/>
  <c r="AJ105" i="4" s="1"/>
  <c r="E105" i="4"/>
  <c r="C105" i="4"/>
  <c r="AJ100" i="4"/>
  <c r="AG100" i="4"/>
  <c r="L100" i="4" s="1"/>
  <c r="AM100" i="4" s="1"/>
  <c r="M100" i="4"/>
  <c r="K100" i="4"/>
  <c r="J100" i="4"/>
  <c r="AL100" i="4" s="1"/>
  <c r="I100" i="4"/>
  <c r="G100" i="4"/>
  <c r="F100" i="4"/>
  <c r="E100" i="4"/>
  <c r="C100" i="4"/>
  <c r="AM99" i="4"/>
  <c r="AK99" i="4"/>
  <c r="AI99" i="4"/>
  <c r="AG99" i="4"/>
  <c r="M99" i="4"/>
  <c r="L99" i="4"/>
  <c r="K99" i="4"/>
  <c r="J99" i="4"/>
  <c r="AL99" i="4" s="1"/>
  <c r="I99" i="4"/>
  <c r="H99" i="4"/>
  <c r="G99" i="4"/>
  <c r="F99" i="4"/>
  <c r="AJ99" i="4" s="1"/>
  <c r="E99" i="4"/>
  <c r="D99" i="4"/>
  <c r="C99" i="4"/>
  <c r="AG98" i="4"/>
  <c r="J98" i="4" s="1"/>
  <c r="AL98" i="4" s="1"/>
  <c r="M98" i="4"/>
  <c r="K98" i="4"/>
  <c r="I98" i="4"/>
  <c r="G98" i="4"/>
  <c r="F98" i="4"/>
  <c r="AJ98" i="4" s="1"/>
  <c r="E98" i="4"/>
  <c r="C98" i="4"/>
  <c r="AM93" i="4"/>
  <c r="AK93" i="4"/>
  <c r="AJ93" i="4"/>
  <c r="AI93" i="4"/>
  <c r="AG93" i="4"/>
  <c r="M93" i="4"/>
  <c r="L93" i="4"/>
  <c r="K93" i="4"/>
  <c r="J93" i="4"/>
  <c r="AL93" i="4" s="1"/>
  <c r="I93" i="4"/>
  <c r="H93" i="4"/>
  <c r="G93" i="4"/>
  <c r="F93" i="4"/>
  <c r="E93" i="4"/>
  <c r="D93" i="4"/>
  <c r="C93" i="4"/>
  <c r="AJ92" i="4"/>
  <c r="AG92" i="4"/>
  <c r="M92" i="4"/>
  <c r="L92" i="4"/>
  <c r="AM92" i="4" s="1"/>
  <c r="K92" i="4"/>
  <c r="J92" i="4"/>
  <c r="AL92" i="4" s="1"/>
  <c r="I92" i="4"/>
  <c r="H92" i="4"/>
  <c r="AK92" i="4" s="1"/>
  <c r="G92" i="4"/>
  <c r="F92" i="4"/>
  <c r="E92" i="4"/>
  <c r="D92" i="4"/>
  <c r="AI92" i="4" s="1"/>
  <c r="C92" i="4"/>
  <c r="AG91" i="4"/>
  <c r="L91" i="4" s="1"/>
  <c r="AM91" i="4" s="1"/>
  <c r="M91" i="4"/>
  <c r="K91" i="4"/>
  <c r="J91" i="4"/>
  <c r="AL91" i="4" s="1"/>
  <c r="I91" i="4"/>
  <c r="G91" i="4"/>
  <c r="F91" i="4"/>
  <c r="AJ91" i="4" s="1"/>
  <c r="E91" i="4"/>
  <c r="C91" i="4"/>
  <c r="AG86" i="4"/>
  <c r="J86" i="4" s="1"/>
  <c r="AL86" i="4" s="1"/>
  <c r="M86" i="4"/>
  <c r="K86" i="4"/>
  <c r="I86" i="4"/>
  <c r="G86" i="4"/>
  <c r="F86" i="4"/>
  <c r="AJ86" i="4" s="1"/>
  <c r="E86" i="4"/>
  <c r="C86" i="4"/>
  <c r="AM85" i="4"/>
  <c r="AK85" i="4"/>
  <c r="AJ85" i="4"/>
  <c r="AI85" i="4"/>
  <c r="AG85" i="4"/>
  <c r="M85" i="4"/>
  <c r="L85" i="4"/>
  <c r="K85" i="4"/>
  <c r="J85" i="4"/>
  <c r="AL85" i="4" s="1"/>
  <c r="I85" i="4"/>
  <c r="H85" i="4"/>
  <c r="G85" i="4"/>
  <c r="F85" i="4"/>
  <c r="E85" i="4"/>
  <c r="D85" i="4"/>
  <c r="C85" i="4"/>
  <c r="AJ84" i="4"/>
  <c r="AG84" i="4"/>
  <c r="M84" i="4"/>
  <c r="L84" i="4"/>
  <c r="AM84" i="4" s="1"/>
  <c r="K84" i="4"/>
  <c r="J84" i="4"/>
  <c r="AL84" i="4" s="1"/>
  <c r="I84" i="4"/>
  <c r="H84" i="4"/>
  <c r="AK84" i="4" s="1"/>
  <c r="G84" i="4"/>
  <c r="F84" i="4"/>
  <c r="E84" i="4"/>
  <c r="D84" i="4"/>
  <c r="AI84" i="4" s="1"/>
  <c r="C84" i="4"/>
  <c r="AG79" i="4"/>
  <c r="L79" i="4" s="1"/>
  <c r="AM79" i="4" s="1"/>
  <c r="M79" i="4"/>
  <c r="K79" i="4"/>
  <c r="J79" i="4"/>
  <c r="AL79" i="4" s="1"/>
  <c r="I79" i="4"/>
  <c r="G79" i="4"/>
  <c r="F79" i="4"/>
  <c r="AJ79" i="4" s="1"/>
  <c r="E79" i="4"/>
  <c r="C79" i="4"/>
  <c r="AG78" i="4"/>
  <c r="J78" i="4" s="1"/>
  <c r="AL78" i="4" s="1"/>
  <c r="M78" i="4"/>
  <c r="K78" i="4"/>
  <c r="I78" i="4"/>
  <c r="G78" i="4"/>
  <c r="F78" i="4"/>
  <c r="AJ78" i="4" s="1"/>
  <c r="E78" i="4"/>
  <c r="C78" i="4"/>
  <c r="AM77" i="4"/>
  <c r="AK77" i="4"/>
  <c r="AJ77" i="4"/>
  <c r="AI77" i="4"/>
  <c r="AG77" i="4"/>
  <c r="M77" i="4"/>
  <c r="L77" i="4"/>
  <c r="K77" i="4"/>
  <c r="J77" i="4"/>
  <c r="AL77" i="4" s="1"/>
  <c r="I77" i="4"/>
  <c r="H77" i="4"/>
  <c r="G77" i="4"/>
  <c r="F77" i="4"/>
  <c r="E77" i="4"/>
  <c r="D77" i="4"/>
  <c r="C77" i="4"/>
  <c r="AJ72" i="4"/>
  <c r="AG72" i="4"/>
  <c r="M72" i="4"/>
  <c r="L72" i="4"/>
  <c r="AM72" i="4" s="1"/>
  <c r="K72" i="4"/>
  <c r="J72" i="4"/>
  <c r="AL72" i="4" s="1"/>
  <c r="I72" i="4"/>
  <c r="H72" i="4"/>
  <c r="AK72" i="4" s="1"/>
  <c r="G72" i="4"/>
  <c r="F72" i="4"/>
  <c r="E72" i="4"/>
  <c r="D72" i="4"/>
  <c r="AI72" i="4" s="1"/>
  <c r="C72" i="4"/>
  <c r="AG71" i="4"/>
  <c r="L71" i="4" s="1"/>
  <c r="AM71" i="4" s="1"/>
  <c r="M71" i="4"/>
  <c r="K71" i="4"/>
  <c r="J71" i="4"/>
  <c r="AL71" i="4" s="1"/>
  <c r="I71" i="4"/>
  <c r="G71" i="4"/>
  <c r="F71" i="4"/>
  <c r="AJ71" i="4" s="1"/>
  <c r="E71" i="4"/>
  <c r="C71" i="4"/>
  <c r="AG70" i="4"/>
  <c r="L70" i="4" s="1"/>
  <c r="AM70" i="4" s="1"/>
  <c r="M70" i="4"/>
  <c r="K70" i="4"/>
  <c r="I70" i="4"/>
  <c r="G70" i="4"/>
  <c r="F70" i="4"/>
  <c r="AJ70" i="4" s="1"/>
  <c r="E70" i="4"/>
  <c r="C70" i="4"/>
  <c r="AF61" i="4"/>
  <c r="H61" i="4" s="1"/>
  <c r="AJ61" i="4" s="1"/>
  <c r="I61" i="4"/>
  <c r="G61" i="4"/>
  <c r="E61" i="4"/>
  <c r="C61" i="4"/>
  <c r="K61" i="4" s="1"/>
  <c r="AF60" i="4"/>
  <c r="J60" i="4"/>
  <c r="AK60" i="4" s="1"/>
  <c r="I60" i="4"/>
  <c r="H60" i="4"/>
  <c r="AJ60" i="4" s="1"/>
  <c r="G60" i="4"/>
  <c r="F60" i="4"/>
  <c r="AI60" i="4" s="1"/>
  <c r="E60" i="4"/>
  <c r="D60" i="4"/>
  <c r="AH60" i="4" s="1"/>
  <c r="C60" i="4"/>
  <c r="K60" i="4" s="1"/>
  <c r="AF59" i="4"/>
  <c r="J59" i="4" s="1"/>
  <c r="AK59" i="4" s="1"/>
  <c r="I59" i="4"/>
  <c r="H59" i="4"/>
  <c r="AJ59" i="4" s="1"/>
  <c r="G59" i="4"/>
  <c r="E59" i="4"/>
  <c r="D59" i="4"/>
  <c r="AH59" i="4" s="1"/>
  <c r="C59" i="4"/>
  <c r="K59" i="4" s="1"/>
  <c r="AF54" i="4"/>
  <c r="J54" i="4"/>
  <c r="AK54" i="4" s="1"/>
  <c r="I54" i="4"/>
  <c r="H54" i="4"/>
  <c r="AJ54" i="4" s="1"/>
  <c r="G54" i="4"/>
  <c r="F54" i="4"/>
  <c r="AI54" i="4" s="1"/>
  <c r="E54" i="4"/>
  <c r="D54" i="4"/>
  <c r="AH54" i="4" s="1"/>
  <c r="C54" i="4"/>
  <c r="K54" i="4" s="1"/>
  <c r="AF53" i="4"/>
  <c r="H53" i="4" s="1"/>
  <c r="AJ53" i="4" s="1"/>
  <c r="I53" i="4"/>
  <c r="G53" i="4"/>
  <c r="E53" i="4"/>
  <c r="D53" i="4"/>
  <c r="AH53" i="4" s="1"/>
  <c r="C53" i="4"/>
  <c r="K53" i="4" s="1"/>
  <c r="AF52" i="4"/>
  <c r="J52" i="4"/>
  <c r="AK52" i="4" s="1"/>
  <c r="I52" i="4"/>
  <c r="H52" i="4"/>
  <c r="AJ52" i="4" s="1"/>
  <c r="G52" i="4"/>
  <c r="F52" i="4"/>
  <c r="AI52" i="4" s="1"/>
  <c r="E52" i="4"/>
  <c r="D52" i="4"/>
  <c r="AH52" i="4" s="1"/>
  <c r="C52" i="4"/>
  <c r="K52" i="4" s="1"/>
  <c r="AF47" i="4"/>
  <c r="F47" i="4" s="1"/>
  <c r="AI47" i="4" s="1"/>
  <c r="I47" i="4"/>
  <c r="H47" i="4"/>
  <c r="AJ47" i="4" s="1"/>
  <c r="G47" i="4"/>
  <c r="E47" i="4"/>
  <c r="C47" i="4"/>
  <c r="K47" i="4" s="1"/>
  <c r="AF46" i="4"/>
  <c r="H46" i="4" s="1"/>
  <c r="AJ46" i="4" s="1"/>
  <c r="J46" i="4"/>
  <c r="AK46" i="4" s="1"/>
  <c r="I46" i="4"/>
  <c r="G46" i="4"/>
  <c r="F46" i="4"/>
  <c r="AI46" i="4" s="1"/>
  <c r="E46" i="4"/>
  <c r="D46" i="4"/>
  <c r="AH46" i="4" s="1"/>
  <c r="C46" i="4"/>
  <c r="K46" i="4" s="1"/>
  <c r="AF45" i="4"/>
  <c r="J45" i="4" s="1"/>
  <c r="AK45" i="4" s="1"/>
  <c r="I45" i="4"/>
  <c r="G45" i="4"/>
  <c r="E45" i="4"/>
  <c r="D45" i="4"/>
  <c r="AH45" i="4" s="1"/>
  <c r="C45" i="4"/>
  <c r="K45" i="4" s="1"/>
  <c r="AF40" i="4"/>
  <c r="H40" i="4" s="1"/>
  <c r="AJ40" i="4" s="1"/>
  <c r="J40" i="4"/>
  <c r="AK40" i="4" s="1"/>
  <c r="I40" i="4"/>
  <c r="G40" i="4"/>
  <c r="F40" i="4"/>
  <c r="AI40" i="4" s="1"/>
  <c r="E40" i="4"/>
  <c r="D40" i="4"/>
  <c r="AH40" i="4" s="1"/>
  <c r="C40" i="4"/>
  <c r="K40" i="4" s="1"/>
  <c r="AF39" i="4"/>
  <c r="J39" i="4" s="1"/>
  <c r="AK39" i="4" s="1"/>
  <c r="I39" i="4"/>
  <c r="G39" i="4"/>
  <c r="E39" i="4"/>
  <c r="D39" i="4"/>
  <c r="AH39" i="4" s="1"/>
  <c r="C39" i="4"/>
  <c r="K39" i="4" s="1"/>
  <c r="AI38" i="4"/>
  <c r="AF38" i="4"/>
  <c r="J38" i="4"/>
  <c r="AK38" i="4" s="1"/>
  <c r="I38" i="4"/>
  <c r="H38" i="4"/>
  <c r="AJ38" i="4" s="1"/>
  <c r="G38" i="4"/>
  <c r="F38" i="4"/>
  <c r="E38" i="4"/>
  <c r="D38" i="4"/>
  <c r="AH38" i="4" s="1"/>
  <c r="C38" i="4"/>
  <c r="K38" i="4" s="1"/>
  <c r="AF33" i="4"/>
  <c r="J33" i="4" s="1"/>
  <c r="AK33" i="4" s="1"/>
  <c r="I33" i="4"/>
  <c r="G33" i="4"/>
  <c r="E33" i="4"/>
  <c r="D33" i="4"/>
  <c r="AH33" i="4" s="1"/>
  <c r="C33" i="4"/>
  <c r="K33" i="4" s="1"/>
  <c r="AI32" i="4"/>
  <c r="AF32" i="4"/>
  <c r="H32" i="4" s="1"/>
  <c r="AJ32" i="4" s="1"/>
  <c r="J32" i="4"/>
  <c r="AK32" i="4" s="1"/>
  <c r="I32" i="4"/>
  <c r="G32" i="4"/>
  <c r="F32" i="4"/>
  <c r="E32" i="4"/>
  <c r="C32" i="4"/>
  <c r="K32" i="4" s="1"/>
  <c r="AF31" i="4"/>
  <c r="J31" i="4" s="1"/>
  <c r="AK31" i="4" s="1"/>
  <c r="I31" i="4"/>
  <c r="G31" i="4"/>
  <c r="E31" i="4"/>
  <c r="D31" i="4"/>
  <c r="AH31" i="4" s="1"/>
  <c r="C31" i="4"/>
  <c r="K31" i="4" s="1"/>
  <c r="AF26" i="4"/>
  <c r="H26" i="4" s="1"/>
  <c r="AJ26" i="4" s="1"/>
  <c r="J26" i="4"/>
  <c r="AK26" i="4" s="1"/>
  <c r="I26" i="4"/>
  <c r="G26" i="4"/>
  <c r="F26" i="4"/>
  <c r="AI26" i="4" s="1"/>
  <c r="E26" i="4"/>
  <c r="D26" i="4"/>
  <c r="AH26" i="4" s="1"/>
  <c r="C26" i="4"/>
  <c r="K26" i="4" s="1"/>
  <c r="AF25" i="4"/>
  <c r="J25" i="4" s="1"/>
  <c r="AK25" i="4" s="1"/>
  <c r="I25" i="4"/>
  <c r="G25" i="4"/>
  <c r="E25" i="4"/>
  <c r="D25" i="4"/>
  <c r="AH25" i="4" s="1"/>
  <c r="C25" i="4"/>
  <c r="K25" i="4" s="1"/>
  <c r="AF24" i="4"/>
  <c r="H24" i="4" s="1"/>
  <c r="AJ24" i="4" s="1"/>
  <c r="J24" i="4"/>
  <c r="AK24" i="4" s="1"/>
  <c r="I24" i="4"/>
  <c r="G24" i="4"/>
  <c r="F24" i="4"/>
  <c r="AI24" i="4" s="1"/>
  <c r="E24" i="4"/>
  <c r="D24" i="4"/>
  <c r="AH24" i="4" s="1"/>
  <c r="C24" i="4"/>
  <c r="K24" i="4" s="1"/>
  <c r="AF19" i="4"/>
  <c r="J19" i="4" s="1"/>
  <c r="AK19" i="4" s="1"/>
  <c r="I19" i="4"/>
  <c r="G19" i="4"/>
  <c r="E19" i="4"/>
  <c r="D19" i="4"/>
  <c r="AH19" i="4" s="1"/>
  <c r="C19" i="4"/>
  <c r="K19" i="4" s="1"/>
  <c r="AF18" i="4"/>
  <c r="H18" i="4" s="1"/>
  <c r="AJ18" i="4" s="1"/>
  <c r="J18" i="4"/>
  <c r="AK18" i="4" s="1"/>
  <c r="I18" i="4"/>
  <c r="G18" i="4"/>
  <c r="F18" i="4"/>
  <c r="AI18" i="4" s="1"/>
  <c r="E18" i="4"/>
  <c r="D18" i="4"/>
  <c r="AH18" i="4" s="1"/>
  <c r="C18" i="4"/>
  <c r="K18" i="4" s="1"/>
  <c r="AF17" i="4"/>
  <c r="J17" i="4" s="1"/>
  <c r="AK17" i="4" s="1"/>
  <c r="I17" i="4"/>
  <c r="G17" i="4"/>
  <c r="E17" i="4"/>
  <c r="D17" i="4"/>
  <c r="AH17" i="4" s="1"/>
  <c r="C17" i="4"/>
  <c r="K17" i="4" s="1"/>
  <c r="F9" i="4"/>
  <c r="F8" i="4"/>
  <c r="F7" i="4"/>
  <c r="H17" i="4" l="1"/>
  <c r="AJ17" i="4" s="1"/>
  <c r="H25" i="4"/>
  <c r="AJ25" i="4" s="1"/>
  <c r="H33" i="4"/>
  <c r="AJ33" i="4" s="1"/>
  <c r="H39" i="4"/>
  <c r="AJ39" i="4" s="1"/>
  <c r="H45" i="4"/>
  <c r="AJ45" i="4" s="1"/>
  <c r="D47" i="4"/>
  <c r="AH47" i="4" s="1"/>
  <c r="D61" i="4"/>
  <c r="AH61" i="4" s="1"/>
  <c r="K192" i="4"/>
  <c r="L120" i="4"/>
  <c r="AM120" i="4" s="1"/>
  <c r="H120" i="4"/>
  <c r="AK120" i="4" s="1"/>
  <c r="D120" i="4"/>
  <c r="AI120" i="4" s="1"/>
  <c r="J150" i="4"/>
  <c r="AK150" i="4" s="1"/>
  <c r="F150" i="4"/>
  <c r="AI150" i="4" s="1"/>
  <c r="J158" i="4"/>
  <c r="AK158" i="4" s="1"/>
  <c r="F158" i="4"/>
  <c r="AI158" i="4" s="1"/>
  <c r="J166" i="4"/>
  <c r="AK166" i="4" s="1"/>
  <c r="F166" i="4"/>
  <c r="AI166" i="4" s="1"/>
  <c r="J178" i="4"/>
  <c r="AK178" i="4" s="1"/>
  <c r="F178" i="4"/>
  <c r="AI178" i="4" s="1"/>
  <c r="J220" i="4"/>
  <c r="AK220" i="4" s="1"/>
  <c r="F220" i="4"/>
  <c r="AI220" i="4" s="1"/>
  <c r="H220" i="4"/>
  <c r="AJ220" i="4" s="1"/>
  <c r="D220" i="4"/>
  <c r="AH220" i="4" s="1"/>
  <c r="J70" i="4"/>
  <c r="AL70" i="4" s="1"/>
  <c r="F17" i="4"/>
  <c r="AI17" i="4" s="1"/>
  <c r="F19" i="4"/>
  <c r="AI19" i="4" s="1"/>
  <c r="F25" i="4"/>
  <c r="AI25" i="4" s="1"/>
  <c r="F33" i="4"/>
  <c r="AI33" i="4" s="1"/>
  <c r="F39" i="4"/>
  <c r="AI39" i="4" s="1"/>
  <c r="F45" i="4"/>
  <c r="AI45" i="4" s="1"/>
  <c r="J47" i="4"/>
  <c r="AK47" i="4" s="1"/>
  <c r="F53" i="4"/>
  <c r="AI53" i="4" s="1"/>
  <c r="J53" i="4"/>
  <c r="AK53" i="4" s="1"/>
  <c r="F59" i="4"/>
  <c r="AI59" i="4" s="1"/>
  <c r="F61" i="4"/>
  <c r="AI61" i="4" s="1"/>
  <c r="J61" i="4"/>
  <c r="AK61" i="4" s="1"/>
  <c r="D70" i="4"/>
  <c r="AI70" i="4" s="1"/>
  <c r="H70" i="4"/>
  <c r="AK70" i="4" s="1"/>
  <c r="D78" i="4"/>
  <c r="AI78" i="4" s="1"/>
  <c r="H78" i="4"/>
  <c r="AK78" i="4" s="1"/>
  <c r="L78" i="4"/>
  <c r="AM78" i="4" s="1"/>
  <c r="D86" i="4"/>
  <c r="AI86" i="4" s="1"/>
  <c r="H86" i="4"/>
  <c r="AK86" i="4" s="1"/>
  <c r="L86" i="4"/>
  <c r="AM86" i="4" s="1"/>
  <c r="D98" i="4"/>
  <c r="AI98" i="4" s="1"/>
  <c r="H98" i="4"/>
  <c r="AK98" i="4" s="1"/>
  <c r="L98" i="4"/>
  <c r="AM98" i="4" s="1"/>
  <c r="D112" i="4"/>
  <c r="AI112" i="4" s="1"/>
  <c r="H112" i="4"/>
  <c r="AK112" i="4" s="1"/>
  <c r="L128" i="4"/>
  <c r="AM128" i="4" s="1"/>
  <c r="H128" i="4"/>
  <c r="AK128" i="4" s="1"/>
  <c r="D128" i="4"/>
  <c r="AI128" i="4" s="1"/>
  <c r="K180" i="4"/>
  <c r="J208" i="4"/>
  <c r="AK208" i="4" s="1"/>
  <c r="F208" i="4"/>
  <c r="AI208" i="4" s="1"/>
  <c r="H208" i="4"/>
  <c r="AJ208" i="4" s="1"/>
  <c r="D208" i="4"/>
  <c r="AH208" i="4" s="1"/>
  <c r="H19" i="4"/>
  <c r="AJ19" i="4" s="1"/>
  <c r="H31" i="4"/>
  <c r="AJ31" i="4" s="1"/>
  <c r="J180" i="4"/>
  <c r="AK180" i="4" s="1"/>
  <c r="F180" i="4"/>
  <c r="AI180" i="4" s="1"/>
  <c r="J192" i="4"/>
  <c r="AK192" i="4" s="1"/>
  <c r="F192" i="4"/>
  <c r="AI192" i="4" s="1"/>
  <c r="H192" i="4"/>
  <c r="AJ192" i="4" s="1"/>
  <c r="D192" i="4"/>
  <c r="AH192" i="4" s="1"/>
  <c r="F31" i="4"/>
  <c r="AI31" i="4" s="1"/>
  <c r="D32" i="4"/>
  <c r="AH32" i="4" s="1"/>
  <c r="D71" i="4"/>
  <c r="AI71" i="4" s="1"/>
  <c r="H71" i="4"/>
  <c r="AK71" i="4" s="1"/>
  <c r="D79" i="4"/>
  <c r="AI79" i="4" s="1"/>
  <c r="H79" i="4"/>
  <c r="AK79" i="4" s="1"/>
  <c r="D91" i="4"/>
  <c r="AI91" i="4" s="1"/>
  <c r="H91" i="4"/>
  <c r="AK91" i="4" s="1"/>
  <c r="D100" i="4"/>
  <c r="AI100" i="4" s="1"/>
  <c r="H100" i="4"/>
  <c r="AK100" i="4" s="1"/>
  <c r="F120" i="4"/>
  <c r="AJ120" i="4" s="1"/>
  <c r="J128" i="4"/>
  <c r="AL128" i="4" s="1"/>
  <c r="J144" i="4"/>
  <c r="AK144" i="4" s="1"/>
  <c r="F144" i="4"/>
  <c r="AI144" i="4" s="1"/>
  <c r="K150" i="4"/>
  <c r="H150" i="4"/>
  <c r="AJ150" i="4" s="1"/>
  <c r="J152" i="4"/>
  <c r="AK152" i="4" s="1"/>
  <c r="F152" i="4"/>
  <c r="AI152" i="4" s="1"/>
  <c r="K158" i="4"/>
  <c r="H158" i="4"/>
  <c r="AJ158" i="4" s="1"/>
  <c r="J164" i="4"/>
  <c r="AK164" i="4" s="1"/>
  <c r="F164" i="4"/>
  <c r="AI164" i="4" s="1"/>
  <c r="K166" i="4"/>
  <c r="H166" i="4"/>
  <c r="AJ166" i="4" s="1"/>
  <c r="J172" i="4"/>
  <c r="AK172" i="4" s="1"/>
  <c r="F172" i="4"/>
  <c r="AI172" i="4" s="1"/>
  <c r="K178" i="4"/>
  <c r="H178" i="4"/>
  <c r="AJ178" i="4" s="1"/>
  <c r="D180" i="4"/>
  <c r="AH180" i="4" s="1"/>
  <c r="J186" i="4"/>
  <c r="AK186" i="4" s="1"/>
  <c r="F186" i="4"/>
  <c r="AI186" i="4" s="1"/>
  <c r="J200" i="4"/>
  <c r="AK200" i="4" s="1"/>
  <c r="F200" i="4"/>
  <c r="AI200" i="4" s="1"/>
  <c r="H200" i="4"/>
  <c r="AJ200" i="4" s="1"/>
  <c r="D200" i="4"/>
  <c r="AH200" i="4" s="1"/>
  <c r="J228" i="4"/>
  <c r="AK228" i="4" s="1"/>
  <c r="F228" i="4"/>
  <c r="AI228" i="4" s="1"/>
  <c r="J235" i="4"/>
  <c r="AK235" i="4" s="1"/>
  <c r="F235" i="4"/>
  <c r="AI235" i="4" s="1"/>
  <c r="J251" i="4"/>
  <c r="AK251" i="4" s="1"/>
  <c r="F251" i="4"/>
  <c r="AI251" i="4" s="1"/>
  <c r="J259" i="4"/>
  <c r="AK259" i="4" s="1"/>
  <c r="F259" i="4"/>
  <c r="AI259" i="4" s="1"/>
  <c r="J267" i="4"/>
  <c r="AK267" i="4" s="1"/>
  <c r="F267" i="4"/>
  <c r="AI267" i="4" s="1"/>
  <c r="D304" i="4"/>
  <c r="AK304" i="4" s="1"/>
  <c r="N304" i="4"/>
  <c r="AP304" i="4" s="1"/>
  <c r="D187" i="4"/>
  <c r="AH187" i="4" s="1"/>
  <c r="D199" i="4"/>
  <c r="AH199" i="4" s="1"/>
  <c r="D207" i="4"/>
  <c r="AH207" i="4" s="1"/>
  <c r="D215" i="4"/>
  <c r="AH215" i="4" s="1"/>
  <c r="L304" i="4"/>
  <c r="AO304" i="4" s="1"/>
  <c r="D105" i="4"/>
  <c r="AI105" i="4" s="1"/>
  <c r="H105" i="4"/>
  <c r="AK105" i="4" s="1"/>
  <c r="D113" i="4"/>
  <c r="AI113" i="4" s="1"/>
  <c r="H113" i="4"/>
  <c r="AK113" i="4" s="1"/>
  <c r="D121" i="4"/>
  <c r="AI121" i="4" s="1"/>
  <c r="H121" i="4"/>
  <c r="AK121" i="4" s="1"/>
  <c r="D133" i="4"/>
  <c r="AI133" i="4" s="1"/>
  <c r="H133" i="4"/>
  <c r="AK133" i="4" s="1"/>
  <c r="D194" i="4"/>
  <c r="AH194" i="4" s="1"/>
  <c r="D206" i="4"/>
  <c r="AH206" i="4" s="1"/>
  <c r="D214" i="4"/>
  <c r="AH214" i="4" s="1"/>
  <c r="D222" i="4"/>
  <c r="AH222" i="4" s="1"/>
  <c r="K228" i="4"/>
  <c r="H228" i="4"/>
  <c r="AJ228" i="4" s="1"/>
  <c r="J233" i="4"/>
  <c r="AK233" i="4" s="1"/>
  <c r="F233" i="4"/>
  <c r="AI233" i="4" s="1"/>
  <c r="K235" i="4"/>
  <c r="H235" i="4"/>
  <c r="AJ235" i="4" s="1"/>
  <c r="J245" i="4"/>
  <c r="AK245" i="4" s="1"/>
  <c r="F245" i="4"/>
  <c r="AI245" i="4" s="1"/>
  <c r="K251" i="4"/>
  <c r="H251" i="4"/>
  <c r="AJ251" i="4" s="1"/>
  <c r="J253" i="4"/>
  <c r="AK253" i="4" s="1"/>
  <c r="F253" i="4"/>
  <c r="AI253" i="4" s="1"/>
  <c r="K259" i="4"/>
  <c r="H259" i="4"/>
  <c r="AJ259" i="4" s="1"/>
  <c r="J265" i="4"/>
  <c r="AK265" i="4" s="1"/>
  <c r="F265" i="4"/>
  <c r="AI265" i="4" s="1"/>
  <c r="K267" i="4"/>
  <c r="H267" i="4"/>
  <c r="AJ267" i="4" s="1"/>
  <c r="P283" i="4"/>
  <c r="AQ283" i="4" s="1"/>
  <c r="L283" i="4"/>
  <c r="AO283" i="4" s="1"/>
  <c r="H283" i="4"/>
  <c r="AM283" i="4" s="1"/>
  <c r="D283" i="4"/>
  <c r="AK283" i="4" s="1"/>
  <c r="N283" i="4"/>
  <c r="AP283" i="4" s="1"/>
  <c r="F304" i="4"/>
  <c r="AL304" i="4" s="1"/>
  <c r="P281" i="4"/>
  <c r="AQ281" i="4" s="1"/>
  <c r="P289" i="4"/>
  <c r="AQ289" i="4" s="1"/>
  <c r="L289" i="4"/>
  <c r="AO289" i="4" s="1"/>
  <c r="H289" i="4"/>
  <c r="AM289" i="4" s="1"/>
  <c r="D289" i="4"/>
  <c r="AK289" i="4" s="1"/>
  <c r="H304" i="4"/>
  <c r="AM304" i="4" s="1"/>
  <c r="P309" i="4"/>
  <c r="AQ309" i="4" s="1"/>
  <c r="H311" i="4"/>
  <c r="AM311" i="4" s="1"/>
  <c r="P296" i="4"/>
  <c r="AQ296" i="4" s="1"/>
  <c r="L296" i="4"/>
  <c r="AO296" i="4" s="1"/>
  <c r="H296" i="4"/>
  <c r="AM296" i="4" s="1"/>
  <c r="D296" i="4"/>
  <c r="AK296" i="4" s="1"/>
  <c r="D311" i="4"/>
  <c r="AK311" i="4" s="1"/>
  <c r="I317" i="4"/>
  <c r="AK317" i="4" s="1"/>
  <c r="G317" i="4"/>
  <c r="AJ317" i="4" s="1"/>
  <c r="J338" i="4"/>
  <c r="H338" i="4"/>
  <c r="D338" i="4"/>
  <c r="H281" i="4"/>
  <c r="AM281" i="4" s="1"/>
  <c r="P298" i="4"/>
  <c r="AQ298" i="4" s="1"/>
  <c r="L298" i="4"/>
  <c r="AO298" i="4" s="1"/>
  <c r="H298" i="4"/>
  <c r="AM298" i="4" s="1"/>
  <c r="D298" i="4"/>
  <c r="AK298" i="4" s="1"/>
  <c r="P304" i="4"/>
  <c r="AQ304" i="4" s="1"/>
  <c r="H309" i="4"/>
  <c r="AM309" i="4" s="1"/>
  <c r="P311" i="4"/>
  <c r="AQ311" i="4" s="1"/>
  <c r="G318" i="4"/>
  <c r="AJ318" i="4" s="1"/>
  <c r="E318" i="4"/>
  <c r="AI318" i="4" s="1"/>
  <c r="N339" i="4"/>
  <c r="F339" i="4"/>
  <c r="L339" i="4"/>
  <c r="D339" i="4"/>
  <c r="F338" i="4"/>
  <c r="J339" i="4"/>
  <c r="D337" i="4"/>
  <c r="L337" i="4"/>
  <c r="F337" i="4"/>
  <c r="H348" i="3" l="1"/>
  <c r="H346" i="3"/>
  <c r="N345" i="3"/>
  <c r="N348" i="3" s="1"/>
  <c r="N344" i="3"/>
  <c r="D347" i="3" s="1"/>
  <c r="N343" i="3"/>
  <c r="N346" i="3" s="1"/>
  <c r="AI325" i="3"/>
  <c r="AF325" i="3"/>
  <c r="I325" i="3"/>
  <c r="AK325" i="3" s="1"/>
  <c r="G325" i="3"/>
  <c r="AJ325" i="3" s="1"/>
  <c r="E325" i="3"/>
  <c r="C325" i="3"/>
  <c r="AH325" i="3" s="1"/>
  <c r="AF324" i="3"/>
  <c r="G324" i="3" s="1"/>
  <c r="AJ324" i="3" s="1"/>
  <c r="I324" i="3"/>
  <c r="AK324" i="3" s="1"/>
  <c r="C324" i="3"/>
  <c r="AH324" i="3" s="1"/>
  <c r="AF323" i="3"/>
  <c r="C323" i="3"/>
  <c r="AH323" i="3" s="1"/>
  <c r="AI316" i="3"/>
  <c r="O316" i="3"/>
  <c r="P316" i="3" s="1"/>
  <c r="AQ316" i="3" s="1"/>
  <c r="M316" i="3"/>
  <c r="N316" i="3" s="1"/>
  <c r="AP316" i="3" s="1"/>
  <c r="K316" i="3"/>
  <c r="I316" i="3"/>
  <c r="J316" i="3" s="1"/>
  <c r="AN316" i="3" s="1"/>
  <c r="G316" i="3"/>
  <c r="H316" i="3" s="1"/>
  <c r="AM316" i="3" s="1"/>
  <c r="E316" i="3"/>
  <c r="F316" i="3" s="1"/>
  <c r="AL316" i="3" s="1"/>
  <c r="C316" i="3"/>
  <c r="AL315" i="3"/>
  <c r="AI315" i="3"/>
  <c r="O315" i="3"/>
  <c r="P315" i="3" s="1"/>
  <c r="AQ315" i="3" s="1"/>
  <c r="M315" i="3"/>
  <c r="N315" i="3" s="1"/>
  <c r="AP315" i="3" s="1"/>
  <c r="K315" i="3"/>
  <c r="L315" i="3" s="1"/>
  <c r="AO315" i="3" s="1"/>
  <c r="I315" i="3"/>
  <c r="J315" i="3" s="1"/>
  <c r="AN315" i="3" s="1"/>
  <c r="G315" i="3"/>
  <c r="H315" i="3" s="1"/>
  <c r="AM315" i="3" s="1"/>
  <c r="E315" i="3"/>
  <c r="F315" i="3" s="1"/>
  <c r="C315" i="3"/>
  <c r="D315" i="3" s="1"/>
  <c r="AK315" i="3" s="1"/>
  <c r="AN314" i="3"/>
  <c r="AI314" i="3"/>
  <c r="O314" i="3"/>
  <c r="P314" i="3" s="1"/>
  <c r="AQ314" i="3" s="1"/>
  <c r="M314" i="3"/>
  <c r="N314" i="3" s="1"/>
  <c r="AP314" i="3" s="1"/>
  <c r="K314" i="3"/>
  <c r="L314" i="3" s="1"/>
  <c r="AO314" i="3" s="1"/>
  <c r="I314" i="3"/>
  <c r="J314" i="3" s="1"/>
  <c r="G314" i="3"/>
  <c r="H314" i="3" s="1"/>
  <c r="AM314" i="3" s="1"/>
  <c r="E314" i="3"/>
  <c r="F314" i="3" s="1"/>
  <c r="AL314" i="3" s="1"/>
  <c r="C314" i="3"/>
  <c r="D314" i="3" s="1"/>
  <c r="AK314" i="3" s="1"/>
  <c r="AI309" i="3"/>
  <c r="O309" i="3"/>
  <c r="P309" i="3" s="1"/>
  <c r="AQ309" i="3" s="1"/>
  <c r="M309" i="3"/>
  <c r="N309" i="3" s="1"/>
  <c r="AP309" i="3" s="1"/>
  <c r="K309" i="3"/>
  <c r="L309" i="3" s="1"/>
  <c r="AO309" i="3" s="1"/>
  <c r="I309" i="3"/>
  <c r="J309" i="3" s="1"/>
  <c r="AN309" i="3" s="1"/>
  <c r="G309" i="3"/>
  <c r="H309" i="3" s="1"/>
  <c r="AM309" i="3" s="1"/>
  <c r="E309" i="3"/>
  <c r="F309" i="3" s="1"/>
  <c r="AL309" i="3" s="1"/>
  <c r="C309" i="3"/>
  <c r="D309" i="3" s="1"/>
  <c r="AK309" i="3" s="1"/>
  <c r="AI308" i="3"/>
  <c r="O308" i="3"/>
  <c r="M308" i="3"/>
  <c r="K308" i="3"/>
  <c r="I308" i="3"/>
  <c r="J308" i="3" s="1"/>
  <c r="AN308" i="3" s="1"/>
  <c r="G308" i="3"/>
  <c r="E308" i="3"/>
  <c r="C308" i="3"/>
  <c r="AP307" i="3"/>
  <c r="AI307" i="3"/>
  <c r="O307" i="3"/>
  <c r="P307" i="3" s="1"/>
  <c r="AQ307" i="3" s="1"/>
  <c r="M307" i="3"/>
  <c r="N307" i="3" s="1"/>
  <c r="K307" i="3"/>
  <c r="L307" i="3" s="1"/>
  <c r="AO307" i="3" s="1"/>
  <c r="I307" i="3"/>
  <c r="J307" i="3" s="1"/>
  <c r="AN307" i="3" s="1"/>
  <c r="G307" i="3"/>
  <c r="H307" i="3" s="1"/>
  <c r="AM307" i="3" s="1"/>
  <c r="E307" i="3"/>
  <c r="F307" i="3" s="1"/>
  <c r="AL307" i="3" s="1"/>
  <c r="C307" i="3"/>
  <c r="D307" i="3" s="1"/>
  <c r="AK307" i="3" s="1"/>
  <c r="AI302" i="3"/>
  <c r="O302" i="3"/>
  <c r="P302" i="3" s="1"/>
  <c r="AQ302" i="3" s="1"/>
  <c r="M302" i="3"/>
  <c r="K302" i="3"/>
  <c r="I302" i="3"/>
  <c r="J302" i="3" s="1"/>
  <c r="AN302" i="3" s="1"/>
  <c r="G302" i="3"/>
  <c r="H302" i="3" s="1"/>
  <c r="AM302" i="3" s="1"/>
  <c r="E302" i="3"/>
  <c r="C302" i="3"/>
  <c r="AL301" i="3"/>
  <c r="AI301" i="3"/>
  <c r="O301" i="3"/>
  <c r="P301" i="3" s="1"/>
  <c r="AQ301" i="3" s="1"/>
  <c r="M301" i="3"/>
  <c r="N301" i="3" s="1"/>
  <c r="AP301" i="3" s="1"/>
  <c r="K301" i="3"/>
  <c r="L301" i="3" s="1"/>
  <c r="AO301" i="3" s="1"/>
  <c r="I301" i="3"/>
  <c r="J301" i="3" s="1"/>
  <c r="AN301" i="3" s="1"/>
  <c r="G301" i="3"/>
  <c r="H301" i="3" s="1"/>
  <c r="AM301" i="3" s="1"/>
  <c r="E301" i="3"/>
  <c r="F301" i="3" s="1"/>
  <c r="C301" i="3"/>
  <c r="D301" i="3" s="1"/>
  <c r="AK301" i="3" s="1"/>
  <c r="AI300" i="3"/>
  <c r="O300" i="3"/>
  <c r="P300" i="3" s="1"/>
  <c r="AQ300" i="3" s="1"/>
  <c r="M300" i="3"/>
  <c r="N300" i="3" s="1"/>
  <c r="AP300" i="3" s="1"/>
  <c r="K300" i="3"/>
  <c r="I300" i="3"/>
  <c r="J300" i="3" s="1"/>
  <c r="AN300" i="3" s="1"/>
  <c r="G300" i="3"/>
  <c r="H300" i="3" s="1"/>
  <c r="AM300" i="3" s="1"/>
  <c r="E300" i="3"/>
  <c r="F300" i="3" s="1"/>
  <c r="AL300" i="3" s="1"/>
  <c r="C300" i="3"/>
  <c r="AI294" i="3"/>
  <c r="O294" i="3"/>
  <c r="P294" i="3" s="1"/>
  <c r="AQ294" i="3" s="1"/>
  <c r="M294" i="3"/>
  <c r="N294" i="3" s="1"/>
  <c r="AP294" i="3" s="1"/>
  <c r="K294" i="3"/>
  <c r="L294" i="3" s="1"/>
  <c r="AO294" i="3" s="1"/>
  <c r="I294" i="3"/>
  <c r="J294" i="3" s="1"/>
  <c r="AN294" i="3" s="1"/>
  <c r="G294" i="3"/>
  <c r="H294" i="3" s="1"/>
  <c r="AM294" i="3" s="1"/>
  <c r="E294" i="3"/>
  <c r="F294" i="3" s="1"/>
  <c r="AL294" i="3" s="1"/>
  <c r="C294" i="3"/>
  <c r="D294" i="3" s="1"/>
  <c r="AK294" i="3" s="1"/>
  <c r="AN293" i="3"/>
  <c r="AI293" i="3"/>
  <c r="O293" i="3"/>
  <c r="M293" i="3"/>
  <c r="N293" i="3" s="1"/>
  <c r="AP293" i="3" s="1"/>
  <c r="K293" i="3"/>
  <c r="L293" i="3" s="1"/>
  <c r="AO293" i="3" s="1"/>
  <c r="I293" i="3"/>
  <c r="J293" i="3" s="1"/>
  <c r="G293" i="3"/>
  <c r="E293" i="3"/>
  <c r="F293" i="3" s="1"/>
  <c r="AL293" i="3" s="1"/>
  <c r="C293" i="3"/>
  <c r="D293" i="3" s="1"/>
  <c r="AK293" i="3" s="1"/>
  <c r="AI292" i="3"/>
  <c r="O292" i="3"/>
  <c r="P292" i="3" s="1"/>
  <c r="AQ292" i="3" s="1"/>
  <c r="M292" i="3"/>
  <c r="N292" i="3" s="1"/>
  <c r="AP292" i="3" s="1"/>
  <c r="K292" i="3"/>
  <c r="L292" i="3" s="1"/>
  <c r="AO292" i="3" s="1"/>
  <c r="I292" i="3"/>
  <c r="J292" i="3" s="1"/>
  <c r="AN292" i="3" s="1"/>
  <c r="G292" i="3"/>
  <c r="H292" i="3" s="1"/>
  <c r="AM292" i="3" s="1"/>
  <c r="E292" i="3"/>
  <c r="F292" i="3" s="1"/>
  <c r="AL292" i="3" s="1"/>
  <c r="C292" i="3"/>
  <c r="D292" i="3" s="1"/>
  <c r="AK292" i="3" s="1"/>
  <c r="AI287" i="3"/>
  <c r="O287" i="3"/>
  <c r="M287" i="3"/>
  <c r="K287" i="3"/>
  <c r="I287" i="3"/>
  <c r="J287" i="3" s="1"/>
  <c r="AN287" i="3" s="1"/>
  <c r="G287" i="3"/>
  <c r="E287" i="3"/>
  <c r="C287" i="3"/>
  <c r="AP286" i="3"/>
  <c r="AI286" i="3"/>
  <c r="O286" i="3"/>
  <c r="P286" i="3" s="1"/>
  <c r="AQ286" i="3" s="1"/>
  <c r="M286" i="3"/>
  <c r="N286" i="3" s="1"/>
  <c r="L286" i="3"/>
  <c r="AO286" i="3" s="1"/>
  <c r="K286" i="3"/>
  <c r="I286" i="3"/>
  <c r="J286" i="3" s="1"/>
  <c r="AN286" i="3" s="1"/>
  <c r="H286" i="3"/>
  <c r="AM286" i="3" s="1"/>
  <c r="G286" i="3"/>
  <c r="E286" i="3"/>
  <c r="F286" i="3" s="1"/>
  <c r="AL286" i="3" s="1"/>
  <c r="D286" i="3"/>
  <c r="AK286" i="3" s="1"/>
  <c r="C286" i="3"/>
  <c r="AP285" i="3"/>
  <c r="AL285" i="3"/>
  <c r="AI285" i="3"/>
  <c r="O285" i="3"/>
  <c r="P285" i="3" s="1"/>
  <c r="AQ285" i="3" s="1"/>
  <c r="N285" i="3"/>
  <c r="M285" i="3"/>
  <c r="K285" i="3"/>
  <c r="L285" i="3" s="1"/>
  <c r="AO285" i="3" s="1"/>
  <c r="J285" i="3"/>
  <c r="AN285" i="3" s="1"/>
  <c r="I285" i="3"/>
  <c r="G285" i="3"/>
  <c r="H285" i="3" s="1"/>
  <c r="AM285" i="3" s="1"/>
  <c r="F285" i="3"/>
  <c r="E285" i="3"/>
  <c r="C285" i="3"/>
  <c r="D285" i="3" s="1"/>
  <c r="AK285" i="3" s="1"/>
  <c r="AI280" i="3"/>
  <c r="O280" i="3"/>
  <c r="M280" i="3"/>
  <c r="K280" i="3"/>
  <c r="I280" i="3"/>
  <c r="J280" i="3" s="1"/>
  <c r="AN280" i="3" s="1"/>
  <c r="G280" i="3"/>
  <c r="E280" i="3"/>
  <c r="C280" i="3"/>
  <c r="AP279" i="3"/>
  <c r="AL279" i="3"/>
  <c r="AI279" i="3"/>
  <c r="O279" i="3"/>
  <c r="P279" i="3" s="1"/>
  <c r="AQ279" i="3" s="1"/>
  <c r="N279" i="3"/>
  <c r="M279" i="3"/>
  <c r="K279" i="3"/>
  <c r="L279" i="3" s="1"/>
  <c r="AO279" i="3" s="1"/>
  <c r="J279" i="3"/>
  <c r="AN279" i="3" s="1"/>
  <c r="I279" i="3"/>
  <c r="G279" i="3"/>
  <c r="H279" i="3" s="1"/>
  <c r="AM279" i="3" s="1"/>
  <c r="F279" i="3"/>
  <c r="E279" i="3"/>
  <c r="C279" i="3"/>
  <c r="D279" i="3" s="1"/>
  <c r="AK279" i="3" s="1"/>
  <c r="AI278" i="3"/>
  <c r="O278" i="3"/>
  <c r="M278" i="3"/>
  <c r="N278" i="3" s="1"/>
  <c r="AP278" i="3" s="1"/>
  <c r="K278" i="3"/>
  <c r="I278" i="3"/>
  <c r="J278" i="3" s="1"/>
  <c r="AN278" i="3" s="1"/>
  <c r="G278" i="3"/>
  <c r="E278" i="3"/>
  <c r="F278" i="3" s="1"/>
  <c r="AL278" i="3" s="1"/>
  <c r="C278" i="3"/>
  <c r="AJ271" i="3"/>
  <c r="AF271" i="3"/>
  <c r="J271" i="3"/>
  <c r="AK271" i="3" s="1"/>
  <c r="I271" i="3"/>
  <c r="H271" i="3"/>
  <c r="G271" i="3"/>
  <c r="F271" i="3"/>
  <c r="AI271" i="3" s="1"/>
  <c r="E271" i="3"/>
  <c r="D271" i="3"/>
  <c r="AH271" i="3" s="1"/>
  <c r="C271" i="3"/>
  <c r="K271" i="3" s="1"/>
  <c r="AH270" i="3"/>
  <c r="AF270" i="3"/>
  <c r="J270" i="3" s="1"/>
  <c r="AK270" i="3" s="1"/>
  <c r="I270" i="3"/>
  <c r="H270" i="3"/>
  <c r="AJ270" i="3" s="1"/>
  <c r="G270" i="3"/>
  <c r="E270" i="3"/>
  <c r="D270" i="3"/>
  <c r="C270" i="3"/>
  <c r="K270" i="3" s="1"/>
  <c r="AJ269" i="3"/>
  <c r="AF269" i="3"/>
  <c r="J269" i="3"/>
  <c r="AK269" i="3" s="1"/>
  <c r="I269" i="3"/>
  <c r="H269" i="3"/>
  <c r="G269" i="3"/>
  <c r="F269" i="3"/>
  <c r="AI269" i="3" s="1"/>
  <c r="E269" i="3"/>
  <c r="D269" i="3"/>
  <c r="AH269" i="3" s="1"/>
  <c r="C269" i="3"/>
  <c r="K269" i="3" s="1"/>
  <c r="AH264" i="3"/>
  <c r="AF264" i="3"/>
  <c r="J264" i="3" s="1"/>
  <c r="AK264" i="3" s="1"/>
  <c r="I264" i="3"/>
  <c r="H264" i="3"/>
  <c r="AJ264" i="3" s="1"/>
  <c r="G264" i="3"/>
  <c r="E264" i="3"/>
  <c r="D264" i="3"/>
  <c r="C264" i="3"/>
  <c r="K264" i="3" s="1"/>
  <c r="AJ263" i="3"/>
  <c r="AF263" i="3"/>
  <c r="J263" i="3"/>
  <c r="AK263" i="3" s="1"/>
  <c r="I263" i="3"/>
  <c r="H263" i="3"/>
  <c r="G263" i="3"/>
  <c r="F263" i="3"/>
  <c r="AI263" i="3" s="1"/>
  <c r="E263" i="3"/>
  <c r="D263" i="3"/>
  <c r="AH263" i="3" s="1"/>
  <c r="C263" i="3"/>
  <c r="K263" i="3" s="1"/>
  <c r="AH262" i="3"/>
  <c r="AF262" i="3"/>
  <c r="J262" i="3" s="1"/>
  <c r="AK262" i="3" s="1"/>
  <c r="I262" i="3"/>
  <c r="H262" i="3"/>
  <c r="AJ262" i="3" s="1"/>
  <c r="G262" i="3"/>
  <c r="E262" i="3"/>
  <c r="D262" i="3"/>
  <c r="C262" i="3"/>
  <c r="AJ256" i="3"/>
  <c r="AF256" i="3"/>
  <c r="J256" i="3"/>
  <c r="AK256" i="3" s="1"/>
  <c r="I256" i="3"/>
  <c r="H256" i="3"/>
  <c r="G256" i="3"/>
  <c r="F256" i="3"/>
  <c r="AI256" i="3" s="1"/>
  <c r="E256" i="3"/>
  <c r="D256" i="3"/>
  <c r="AH256" i="3" s="1"/>
  <c r="C256" i="3"/>
  <c r="K256" i="3" s="1"/>
  <c r="AH255" i="3"/>
  <c r="AF255" i="3"/>
  <c r="J255" i="3" s="1"/>
  <c r="AK255" i="3" s="1"/>
  <c r="I255" i="3"/>
  <c r="H255" i="3"/>
  <c r="AJ255" i="3" s="1"/>
  <c r="G255" i="3"/>
  <c r="E255" i="3"/>
  <c r="D255" i="3"/>
  <c r="C255" i="3"/>
  <c r="AJ254" i="3"/>
  <c r="AF254" i="3"/>
  <c r="J254" i="3"/>
  <c r="AK254" i="3" s="1"/>
  <c r="I254" i="3"/>
  <c r="H254" i="3"/>
  <c r="G254" i="3"/>
  <c r="F254" i="3"/>
  <c r="AI254" i="3" s="1"/>
  <c r="E254" i="3"/>
  <c r="D254" i="3"/>
  <c r="AH254" i="3" s="1"/>
  <c r="C254" i="3"/>
  <c r="K254" i="3" s="1"/>
  <c r="AH249" i="3"/>
  <c r="AF249" i="3"/>
  <c r="J249" i="3" s="1"/>
  <c r="AK249" i="3" s="1"/>
  <c r="I249" i="3"/>
  <c r="H249" i="3"/>
  <c r="AJ249" i="3" s="1"/>
  <c r="G249" i="3"/>
  <c r="E249" i="3"/>
  <c r="D249" i="3"/>
  <c r="C249" i="3"/>
  <c r="K249" i="3" s="1"/>
  <c r="AJ248" i="3"/>
  <c r="AF248" i="3"/>
  <c r="J248" i="3"/>
  <c r="AK248" i="3" s="1"/>
  <c r="I248" i="3"/>
  <c r="H248" i="3"/>
  <c r="G248" i="3"/>
  <c r="F248" i="3"/>
  <c r="AI248" i="3" s="1"/>
  <c r="E248" i="3"/>
  <c r="D248" i="3"/>
  <c r="AH248" i="3" s="1"/>
  <c r="C248" i="3"/>
  <c r="K248" i="3" s="1"/>
  <c r="AH247" i="3"/>
  <c r="AF247" i="3"/>
  <c r="J247" i="3" s="1"/>
  <c r="AK247" i="3" s="1"/>
  <c r="I247" i="3"/>
  <c r="H247" i="3"/>
  <c r="AJ247" i="3" s="1"/>
  <c r="G247" i="3"/>
  <c r="E247" i="3"/>
  <c r="D247" i="3"/>
  <c r="C247" i="3"/>
  <c r="K247" i="3" s="1"/>
  <c r="AJ237" i="3"/>
  <c r="AF237" i="3"/>
  <c r="J237" i="3"/>
  <c r="AK237" i="3" s="1"/>
  <c r="I237" i="3"/>
  <c r="H237" i="3"/>
  <c r="G237" i="3"/>
  <c r="F237" i="3"/>
  <c r="AI237" i="3" s="1"/>
  <c r="E237" i="3"/>
  <c r="D237" i="3"/>
  <c r="AH237" i="3" s="1"/>
  <c r="C237" i="3"/>
  <c r="K237" i="3" s="1"/>
  <c r="AH236" i="3"/>
  <c r="AF236" i="3"/>
  <c r="J236" i="3" s="1"/>
  <c r="AK236" i="3" s="1"/>
  <c r="I236" i="3"/>
  <c r="H236" i="3"/>
  <c r="AJ236" i="3" s="1"/>
  <c r="G236" i="3"/>
  <c r="E236" i="3"/>
  <c r="D236" i="3"/>
  <c r="C236" i="3"/>
  <c r="AJ235" i="3"/>
  <c r="AF235" i="3"/>
  <c r="J235" i="3"/>
  <c r="AK235" i="3" s="1"/>
  <c r="I235" i="3"/>
  <c r="H235" i="3"/>
  <c r="G235" i="3"/>
  <c r="F235" i="3"/>
  <c r="AI235" i="3" s="1"/>
  <c r="E235" i="3"/>
  <c r="D235" i="3"/>
  <c r="AH235" i="3" s="1"/>
  <c r="C235" i="3"/>
  <c r="K235" i="3" s="1"/>
  <c r="AH231" i="3"/>
  <c r="AF231" i="3"/>
  <c r="J231" i="3" s="1"/>
  <c r="AK231" i="3" s="1"/>
  <c r="I231" i="3"/>
  <c r="H231" i="3"/>
  <c r="AJ231" i="3" s="1"/>
  <c r="G231" i="3"/>
  <c r="E231" i="3"/>
  <c r="D231" i="3"/>
  <c r="C231" i="3"/>
  <c r="AJ230" i="3"/>
  <c r="AF230" i="3"/>
  <c r="J230" i="3"/>
  <c r="AK230" i="3" s="1"/>
  <c r="I230" i="3"/>
  <c r="H230" i="3"/>
  <c r="G230" i="3"/>
  <c r="F230" i="3"/>
  <c r="AI230" i="3" s="1"/>
  <c r="E230" i="3"/>
  <c r="D230" i="3"/>
  <c r="AH230" i="3" s="1"/>
  <c r="C230" i="3"/>
  <c r="K230" i="3" s="1"/>
  <c r="AH229" i="3"/>
  <c r="AF229" i="3"/>
  <c r="J229" i="3" s="1"/>
  <c r="AK229" i="3" s="1"/>
  <c r="I229" i="3"/>
  <c r="H229" i="3"/>
  <c r="AJ229" i="3" s="1"/>
  <c r="G229" i="3"/>
  <c r="E229" i="3"/>
  <c r="D229" i="3"/>
  <c r="C229" i="3"/>
  <c r="K229" i="3" s="1"/>
  <c r="AJ224" i="3"/>
  <c r="AF224" i="3"/>
  <c r="J224" i="3"/>
  <c r="AK224" i="3" s="1"/>
  <c r="I224" i="3"/>
  <c r="H224" i="3"/>
  <c r="G224" i="3"/>
  <c r="F224" i="3"/>
  <c r="AI224" i="3" s="1"/>
  <c r="E224" i="3"/>
  <c r="D224" i="3"/>
  <c r="AH224" i="3" s="1"/>
  <c r="C224" i="3"/>
  <c r="K224" i="3" s="1"/>
  <c r="AH223" i="3"/>
  <c r="AF223" i="3"/>
  <c r="J223" i="3" s="1"/>
  <c r="AK223" i="3" s="1"/>
  <c r="I223" i="3"/>
  <c r="H223" i="3"/>
  <c r="AJ223" i="3" s="1"/>
  <c r="G223" i="3"/>
  <c r="E223" i="3"/>
  <c r="D223" i="3"/>
  <c r="C223" i="3"/>
  <c r="K223" i="3" s="1"/>
  <c r="AJ222" i="3"/>
  <c r="AF222" i="3"/>
  <c r="J222" i="3"/>
  <c r="AK222" i="3" s="1"/>
  <c r="I222" i="3"/>
  <c r="H222" i="3"/>
  <c r="G222" i="3"/>
  <c r="F222" i="3"/>
  <c r="AI222" i="3" s="1"/>
  <c r="E222" i="3"/>
  <c r="D222" i="3"/>
  <c r="AH222" i="3" s="1"/>
  <c r="C222" i="3"/>
  <c r="K222" i="3" s="1"/>
  <c r="AH217" i="3"/>
  <c r="AF217" i="3"/>
  <c r="J217" i="3" s="1"/>
  <c r="AK217" i="3" s="1"/>
  <c r="I217" i="3"/>
  <c r="H217" i="3"/>
  <c r="AJ217" i="3" s="1"/>
  <c r="G217" i="3"/>
  <c r="E217" i="3"/>
  <c r="D217" i="3"/>
  <c r="C217" i="3"/>
  <c r="AJ216" i="3"/>
  <c r="AI216" i="3"/>
  <c r="AF216" i="3"/>
  <c r="J216" i="3"/>
  <c r="AK216" i="3" s="1"/>
  <c r="I216" i="3"/>
  <c r="H216" i="3"/>
  <c r="G216" i="3"/>
  <c r="F216" i="3"/>
  <c r="E216" i="3"/>
  <c r="D216" i="3"/>
  <c r="AH216" i="3" s="1"/>
  <c r="C216" i="3"/>
  <c r="K216" i="3" s="1"/>
  <c r="AH215" i="3"/>
  <c r="AF215" i="3"/>
  <c r="I215" i="3"/>
  <c r="H215" i="3"/>
  <c r="AJ215" i="3" s="1"/>
  <c r="G215" i="3"/>
  <c r="E215" i="3"/>
  <c r="D215" i="3"/>
  <c r="C215" i="3"/>
  <c r="K215" i="3" s="1"/>
  <c r="AJ210" i="3"/>
  <c r="AF210" i="3"/>
  <c r="J210" i="3"/>
  <c r="AK210" i="3" s="1"/>
  <c r="I210" i="3"/>
  <c r="H210" i="3"/>
  <c r="G210" i="3"/>
  <c r="F210" i="3"/>
  <c r="AI210" i="3" s="1"/>
  <c r="E210" i="3"/>
  <c r="D210" i="3"/>
  <c r="AH210" i="3" s="1"/>
  <c r="C210" i="3"/>
  <c r="K210" i="3" s="1"/>
  <c r="AF209" i="3"/>
  <c r="I209" i="3"/>
  <c r="H209" i="3"/>
  <c r="AJ209" i="3" s="1"/>
  <c r="G209" i="3"/>
  <c r="E209" i="3"/>
  <c r="D209" i="3"/>
  <c r="AH209" i="3" s="1"/>
  <c r="C209" i="3"/>
  <c r="K209" i="3" s="1"/>
  <c r="AF208" i="3"/>
  <c r="D208" i="3" s="1"/>
  <c r="AH208" i="3" s="1"/>
  <c r="I208" i="3"/>
  <c r="H208" i="3"/>
  <c r="AJ208" i="3" s="1"/>
  <c r="G208" i="3"/>
  <c r="E208" i="3"/>
  <c r="C208" i="3"/>
  <c r="K208" i="3" s="1"/>
  <c r="AJ203" i="3"/>
  <c r="AF203" i="3"/>
  <c r="J203" i="3"/>
  <c r="AK203" i="3" s="1"/>
  <c r="I203" i="3"/>
  <c r="H203" i="3"/>
  <c r="G203" i="3"/>
  <c r="F203" i="3"/>
  <c r="AI203" i="3" s="1"/>
  <c r="E203" i="3"/>
  <c r="D203" i="3"/>
  <c r="AH203" i="3" s="1"/>
  <c r="C203" i="3"/>
  <c r="K203" i="3" s="1"/>
  <c r="AF202" i="3"/>
  <c r="I202" i="3"/>
  <c r="H202" i="3"/>
  <c r="AJ202" i="3" s="1"/>
  <c r="G202" i="3"/>
  <c r="E202" i="3"/>
  <c r="D202" i="3"/>
  <c r="AH202" i="3" s="1"/>
  <c r="C202" i="3"/>
  <c r="K202" i="3" s="1"/>
  <c r="AJ201" i="3"/>
  <c r="AF201" i="3"/>
  <c r="J201" i="3"/>
  <c r="AK201" i="3" s="1"/>
  <c r="I201" i="3"/>
  <c r="H201" i="3"/>
  <c r="G201" i="3"/>
  <c r="F201" i="3"/>
  <c r="AI201" i="3" s="1"/>
  <c r="E201" i="3"/>
  <c r="D201" i="3"/>
  <c r="AH201" i="3" s="1"/>
  <c r="C201" i="3"/>
  <c r="K201" i="3" s="1"/>
  <c r="AF196" i="3"/>
  <c r="I196" i="3"/>
  <c r="G196" i="3"/>
  <c r="E196" i="3"/>
  <c r="C196" i="3"/>
  <c r="AJ195" i="3"/>
  <c r="AI195" i="3"/>
  <c r="AF195" i="3"/>
  <c r="J195" i="3"/>
  <c r="AK195" i="3" s="1"/>
  <c r="I195" i="3"/>
  <c r="H195" i="3"/>
  <c r="G195" i="3"/>
  <c r="F195" i="3"/>
  <c r="E195" i="3"/>
  <c r="D195" i="3"/>
  <c r="AH195" i="3" s="1"/>
  <c r="C195" i="3"/>
  <c r="K195" i="3" s="1"/>
  <c r="AF194" i="3"/>
  <c r="I194" i="3"/>
  <c r="G194" i="3"/>
  <c r="E194" i="3"/>
  <c r="D194" i="3"/>
  <c r="AH194" i="3" s="1"/>
  <c r="C194" i="3"/>
  <c r="AJ189" i="3"/>
  <c r="AI189" i="3"/>
  <c r="AF189" i="3"/>
  <c r="J189" i="3"/>
  <c r="AK189" i="3" s="1"/>
  <c r="I189" i="3"/>
  <c r="H189" i="3"/>
  <c r="G189" i="3"/>
  <c r="F189" i="3"/>
  <c r="E189" i="3"/>
  <c r="D189" i="3"/>
  <c r="AH189" i="3" s="1"/>
  <c r="C189" i="3"/>
  <c r="K189" i="3" s="1"/>
  <c r="AF188" i="3"/>
  <c r="D188" i="3" s="1"/>
  <c r="AH188" i="3" s="1"/>
  <c r="I188" i="3"/>
  <c r="H188" i="3"/>
  <c r="AJ188" i="3" s="1"/>
  <c r="G188" i="3"/>
  <c r="E188" i="3"/>
  <c r="C188" i="3"/>
  <c r="K188" i="3" s="1"/>
  <c r="AJ187" i="3"/>
  <c r="AF187" i="3"/>
  <c r="J187" i="3"/>
  <c r="AK187" i="3" s="1"/>
  <c r="I187" i="3"/>
  <c r="H187" i="3"/>
  <c r="G187" i="3"/>
  <c r="F187" i="3"/>
  <c r="AI187" i="3" s="1"/>
  <c r="E187" i="3"/>
  <c r="D187" i="3"/>
  <c r="AH187" i="3" s="1"/>
  <c r="C187" i="3"/>
  <c r="K187" i="3" s="1"/>
  <c r="AF182" i="3"/>
  <c r="I182" i="3"/>
  <c r="H182" i="3"/>
  <c r="AJ182" i="3" s="1"/>
  <c r="G182" i="3"/>
  <c r="E182" i="3"/>
  <c r="D182" i="3"/>
  <c r="AH182" i="3" s="1"/>
  <c r="C182" i="3"/>
  <c r="K182" i="3" s="1"/>
  <c r="AJ181" i="3"/>
  <c r="AF181" i="3"/>
  <c r="J181" i="3"/>
  <c r="AK181" i="3" s="1"/>
  <c r="I181" i="3"/>
  <c r="H181" i="3"/>
  <c r="G181" i="3"/>
  <c r="F181" i="3"/>
  <c r="AI181" i="3" s="1"/>
  <c r="E181" i="3"/>
  <c r="D181" i="3"/>
  <c r="AH181" i="3" s="1"/>
  <c r="C181" i="3"/>
  <c r="K181" i="3" s="1"/>
  <c r="AF180" i="3"/>
  <c r="I180" i="3"/>
  <c r="G180" i="3"/>
  <c r="E180" i="3"/>
  <c r="C180" i="3"/>
  <c r="AJ175" i="3"/>
  <c r="AI175" i="3"/>
  <c r="AF175" i="3"/>
  <c r="J175" i="3"/>
  <c r="AK175" i="3" s="1"/>
  <c r="I175" i="3"/>
  <c r="H175" i="3"/>
  <c r="G175" i="3"/>
  <c r="F175" i="3"/>
  <c r="E175" i="3"/>
  <c r="D175" i="3"/>
  <c r="AH175" i="3" s="1"/>
  <c r="C175" i="3"/>
  <c r="K175" i="3" s="1"/>
  <c r="AF174" i="3"/>
  <c r="I174" i="3"/>
  <c r="G174" i="3"/>
  <c r="E174" i="3"/>
  <c r="D174" i="3"/>
  <c r="AH174" i="3" s="1"/>
  <c r="C174" i="3"/>
  <c r="AJ173" i="3"/>
  <c r="AI173" i="3"/>
  <c r="AF173" i="3"/>
  <c r="J173" i="3"/>
  <c r="AK173" i="3" s="1"/>
  <c r="I173" i="3"/>
  <c r="H173" i="3"/>
  <c r="G173" i="3"/>
  <c r="F173" i="3"/>
  <c r="E173" i="3"/>
  <c r="D173" i="3"/>
  <c r="AH173" i="3" s="1"/>
  <c r="C173" i="3"/>
  <c r="K173" i="3" s="1"/>
  <c r="AF168" i="3"/>
  <c r="D168" i="3" s="1"/>
  <c r="AH168" i="3" s="1"/>
  <c r="I168" i="3"/>
  <c r="H168" i="3"/>
  <c r="AJ168" i="3" s="1"/>
  <c r="G168" i="3"/>
  <c r="E168" i="3"/>
  <c r="C168" i="3"/>
  <c r="K168" i="3" s="1"/>
  <c r="AJ167" i="3"/>
  <c r="AF167" i="3"/>
  <c r="J167" i="3"/>
  <c r="AK167" i="3" s="1"/>
  <c r="I167" i="3"/>
  <c r="H167" i="3"/>
  <c r="G167" i="3"/>
  <c r="F167" i="3"/>
  <c r="AI167" i="3" s="1"/>
  <c r="E167" i="3"/>
  <c r="D167" i="3"/>
  <c r="AH167" i="3" s="1"/>
  <c r="C167" i="3"/>
  <c r="K167" i="3" s="1"/>
  <c r="AF166" i="3"/>
  <c r="I166" i="3"/>
  <c r="H166" i="3"/>
  <c r="AJ166" i="3" s="1"/>
  <c r="G166" i="3"/>
  <c r="E166" i="3"/>
  <c r="D166" i="3"/>
  <c r="AH166" i="3" s="1"/>
  <c r="C166" i="3"/>
  <c r="K166" i="3" s="1"/>
  <c r="AJ161" i="3"/>
  <c r="AF161" i="3"/>
  <c r="J161" i="3"/>
  <c r="AK161" i="3" s="1"/>
  <c r="I161" i="3"/>
  <c r="H161" i="3"/>
  <c r="G161" i="3"/>
  <c r="F161" i="3"/>
  <c r="AI161" i="3" s="1"/>
  <c r="E161" i="3"/>
  <c r="D161" i="3"/>
  <c r="AH161" i="3" s="1"/>
  <c r="C161" i="3"/>
  <c r="K161" i="3" s="1"/>
  <c r="AF160" i="3"/>
  <c r="I160" i="3"/>
  <c r="G160" i="3"/>
  <c r="E160" i="3"/>
  <c r="C160" i="3"/>
  <c r="AJ159" i="3"/>
  <c r="AI159" i="3"/>
  <c r="AF159" i="3"/>
  <c r="J159" i="3"/>
  <c r="AK159" i="3" s="1"/>
  <c r="I159" i="3"/>
  <c r="H159" i="3"/>
  <c r="G159" i="3"/>
  <c r="F159" i="3"/>
  <c r="E159" i="3"/>
  <c r="D159" i="3"/>
  <c r="AH159" i="3" s="1"/>
  <c r="C159" i="3"/>
  <c r="K159" i="3" s="1"/>
  <c r="AF154" i="3"/>
  <c r="I154" i="3"/>
  <c r="G154" i="3"/>
  <c r="E154" i="3"/>
  <c r="D154" i="3"/>
  <c r="AH154" i="3" s="1"/>
  <c r="C154" i="3"/>
  <c r="AJ153" i="3"/>
  <c r="AI153" i="3"/>
  <c r="AF153" i="3"/>
  <c r="J153" i="3"/>
  <c r="AK153" i="3" s="1"/>
  <c r="I153" i="3"/>
  <c r="H153" i="3"/>
  <c r="G153" i="3"/>
  <c r="F153" i="3"/>
  <c r="E153" i="3"/>
  <c r="D153" i="3"/>
  <c r="AH153" i="3" s="1"/>
  <c r="C153" i="3"/>
  <c r="K153" i="3" s="1"/>
  <c r="AF152" i="3"/>
  <c r="D152" i="3" s="1"/>
  <c r="AH152" i="3" s="1"/>
  <c r="I152" i="3"/>
  <c r="H152" i="3"/>
  <c r="AJ152" i="3" s="1"/>
  <c r="G152" i="3"/>
  <c r="E152" i="3"/>
  <c r="C152" i="3"/>
  <c r="K152" i="3" s="1"/>
  <c r="AJ147" i="3"/>
  <c r="AF147" i="3"/>
  <c r="J147" i="3"/>
  <c r="AK147" i="3" s="1"/>
  <c r="I147" i="3"/>
  <c r="H147" i="3"/>
  <c r="G147" i="3"/>
  <c r="F147" i="3"/>
  <c r="AI147" i="3" s="1"/>
  <c r="E147" i="3"/>
  <c r="D147" i="3"/>
  <c r="AH147" i="3" s="1"/>
  <c r="C147" i="3"/>
  <c r="K147" i="3" s="1"/>
  <c r="AF146" i="3"/>
  <c r="I146" i="3"/>
  <c r="H146" i="3"/>
  <c r="AJ146" i="3" s="1"/>
  <c r="G146" i="3"/>
  <c r="E146" i="3"/>
  <c r="D146" i="3"/>
  <c r="AH146" i="3" s="1"/>
  <c r="C146" i="3"/>
  <c r="K146" i="3" s="1"/>
  <c r="AJ145" i="3"/>
  <c r="AF145" i="3"/>
  <c r="J145" i="3"/>
  <c r="AK145" i="3" s="1"/>
  <c r="I145" i="3"/>
  <c r="H145" i="3"/>
  <c r="G145" i="3"/>
  <c r="F145" i="3"/>
  <c r="AI145" i="3" s="1"/>
  <c r="E145" i="3"/>
  <c r="D145" i="3"/>
  <c r="AH145" i="3" s="1"/>
  <c r="C145" i="3"/>
  <c r="K145" i="3" s="1"/>
  <c r="AM136" i="3"/>
  <c r="AJ136" i="3"/>
  <c r="AI136" i="3"/>
  <c r="AG136" i="3"/>
  <c r="M136" i="3"/>
  <c r="L136" i="3"/>
  <c r="K136" i="3"/>
  <c r="J136" i="3"/>
  <c r="AL136" i="3" s="1"/>
  <c r="I136" i="3"/>
  <c r="H136" i="3"/>
  <c r="AK136" i="3" s="1"/>
  <c r="G136" i="3"/>
  <c r="F136" i="3"/>
  <c r="E136" i="3"/>
  <c r="D136" i="3"/>
  <c r="C136" i="3"/>
  <c r="AJ135" i="3"/>
  <c r="AG135" i="3"/>
  <c r="M135" i="3"/>
  <c r="L135" i="3"/>
  <c r="AM135" i="3" s="1"/>
  <c r="K135" i="3"/>
  <c r="J135" i="3"/>
  <c r="AL135" i="3" s="1"/>
  <c r="I135" i="3"/>
  <c r="H135" i="3"/>
  <c r="AK135" i="3" s="1"/>
  <c r="G135" i="3"/>
  <c r="F135" i="3"/>
  <c r="E135" i="3"/>
  <c r="D135" i="3"/>
  <c r="AI135" i="3" s="1"/>
  <c r="C135" i="3"/>
  <c r="AG134" i="3"/>
  <c r="L134" i="3" s="1"/>
  <c r="AM134" i="3" s="1"/>
  <c r="M134" i="3"/>
  <c r="K134" i="3"/>
  <c r="J134" i="3"/>
  <c r="AL134" i="3" s="1"/>
  <c r="I134" i="3"/>
  <c r="G134" i="3"/>
  <c r="F134" i="3"/>
  <c r="AJ134" i="3" s="1"/>
  <c r="E134" i="3"/>
  <c r="C134" i="3"/>
  <c r="AG129" i="3"/>
  <c r="M129" i="3"/>
  <c r="K129" i="3"/>
  <c r="I129" i="3"/>
  <c r="G129" i="3"/>
  <c r="E129" i="3"/>
  <c r="C129" i="3"/>
  <c r="AJ128" i="3"/>
  <c r="AG128" i="3"/>
  <c r="M128" i="3"/>
  <c r="L128" i="3"/>
  <c r="AM128" i="3" s="1"/>
  <c r="K128" i="3"/>
  <c r="J128" i="3"/>
  <c r="AL128" i="3" s="1"/>
  <c r="I128" i="3"/>
  <c r="H128" i="3"/>
  <c r="AK128" i="3" s="1"/>
  <c r="G128" i="3"/>
  <c r="F128" i="3"/>
  <c r="E128" i="3"/>
  <c r="D128" i="3"/>
  <c r="AI128" i="3" s="1"/>
  <c r="C128" i="3"/>
  <c r="AJ127" i="3"/>
  <c r="AG127" i="3"/>
  <c r="M127" i="3"/>
  <c r="L127" i="3"/>
  <c r="AM127" i="3" s="1"/>
  <c r="K127" i="3"/>
  <c r="J127" i="3"/>
  <c r="AL127" i="3" s="1"/>
  <c r="I127" i="3"/>
  <c r="H127" i="3"/>
  <c r="AK127" i="3" s="1"/>
  <c r="G127" i="3"/>
  <c r="F127" i="3"/>
  <c r="E127" i="3"/>
  <c r="D127" i="3"/>
  <c r="AI127" i="3" s="1"/>
  <c r="C127" i="3"/>
  <c r="AG122" i="3"/>
  <c r="M122" i="3"/>
  <c r="K122" i="3"/>
  <c r="I122" i="3"/>
  <c r="G122" i="3"/>
  <c r="E122" i="3"/>
  <c r="C122" i="3"/>
  <c r="AG121" i="3"/>
  <c r="M121" i="3"/>
  <c r="K121" i="3"/>
  <c r="I121" i="3"/>
  <c r="G121" i="3"/>
  <c r="E121" i="3"/>
  <c r="C121" i="3"/>
  <c r="AJ120" i="3"/>
  <c r="AG120" i="3"/>
  <c r="M120" i="3"/>
  <c r="L120" i="3"/>
  <c r="AM120" i="3" s="1"/>
  <c r="K120" i="3"/>
  <c r="J120" i="3"/>
  <c r="AL120" i="3" s="1"/>
  <c r="I120" i="3"/>
  <c r="H120" i="3"/>
  <c r="AK120" i="3" s="1"/>
  <c r="G120" i="3"/>
  <c r="F120" i="3"/>
  <c r="E120" i="3"/>
  <c r="D120" i="3"/>
  <c r="AI120" i="3" s="1"/>
  <c r="C120" i="3"/>
  <c r="AJ115" i="3"/>
  <c r="AG115" i="3"/>
  <c r="M115" i="3"/>
  <c r="L115" i="3"/>
  <c r="AM115" i="3" s="1"/>
  <c r="K115" i="3"/>
  <c r="J115" i="3"/>
  <c r="AL115" i="3" s="1"/>
  <c r="I115" i="3"/>
  <c r="H115" i="3"/>
  <c r="AK115" i="3" s="1"/>
  <c r="G115" i="3"/>
  <c r="F115" i="3"/>
  <c r="E115" i="3"/>
  <c r="D115" i="3"/>
  <c r="AI115" i="3" s="1"/>
  <c r="C115" i="3"/>
  <c r="AI114" i="3"/>
  <c r="AG114" i="3"/>
  <c r="L114" i="3" s="1"/>
  <c r="AM114" i="3" s="1"/>
  <c r="M114" i="3"/>
  <c r="K114" i="3"/>
  <c r="J114" i="3"/>
  <c r="AL114" i="3" s="1"/>
  <c r="I114" i="3"/>
  <c r="H114" i="3"/>
  <c r="AK114" i="3" s="1"/>
  <c r="G114" i="3"/>
  <c r="F114" i="3"/>
  <c r="AJ114" i="3" s="1"/>
  <c r="E114" i="3"/>
  <c r="D114" i="3"/>
  <c r="C114" i="3"/>
  <c r="AM113" i="3"/>
  <c r="AJ113" i="3"/>
  <c r="AI113" i="3"/>
  <c r="AG113" i="3"/>
  <c r="M113" i="3"/>
  <c r="L113" i="3"/>
  <c r="K113" i="3"/>
  <c r="J113" i="3"/>
  <c r="AL113" i="3" s="1"/>
  <c r="I113" i="3"/>
  <c r="H113" i="3"/>
  <c r="AK113" i="3" s="1"/>
  <c r="G113" i="3"/>
  <c r="F113" i="3"/>
  <c r="E113" i="3"/>
  <c r="D113" i="3"/>
  <c r="C113" i="3"/>
  <c r="AJ108" i="3"/>
  <c r="AG108" i="3"/>
  <c r="M108" i="3"/>
  <c r="L108" i="3"/>
  <c r="AM108" i="3" s="1"/>
  <c r="K108" i="3"/>
  <c r="J108" i="3"/>
  <c r="AL108" i="3" s="1"/>
  <c r="I108" i="3"/>
  <c r="H108" i="3"/>
  <c r="AK108" i="3" s="1"/>
  <c r="G108" i="3"/>
  <c r="F108" i="3"/>
  <c r="E108" i="3"/>
  <c r="D108" i="3"/>
  <c r="AI108" i="3" s="1"/>
  <c r="C108" i="3"/>
  <c r="AG107" i="3"/>
  <c r="L107" i="3" s="1"/>
  <c r="AM107" i="3" s="1"/>
  <c r="M107" i="3"/>
  <c r="K107" i="3"/>
  <c r="J107" i="3"/>
  <c r="AL107" i="3" s="1"/>
  <c r="I107" i="3"/>
  <c r="G107" i="3"/>
  <c r="F107" i="3"/>
  <c r="AJ107" i="3" s="1"/>
  <c r="E107" i="3"/>
  <c r="C107" i="3"/>
  <c r="AG106" i="3"/>
  <c r="L106" i="3" s="1"/>
  <c r="AM106" i="3" s="1"/>
  <c r="M106" i="3"/>
  <c r="K106" i="3"/>
  <c r="J106" i="3"/>
  <c r="AL106" i="3" s="1"/>
  <c r="I106" i="3"/>
  <c r="G106" i="3"/>
  <c r="F106" i="3"/>
  <c r="AJ106" i="3" s="1"/>
  <c r="E106" i="3"/>
  <c r="C106" i="3"/>
  <c r="AM101" i="3"/>
  <c r="AI101" i="3"/>
  <c r="AG101" i="3"/>
  <c r="M101" i="3"/>
  <c r="L101" i="3"/>
  <c r="K101" i="3"/>
  <c r="J101" i="3"/>
  <c r="AL101" i="3" s="1"/>
  <c r="I101" i="3"/>
  <c r="H101" i="3"/>
  <c r="AK101" i="3" s="1"/>
  <c r="G101" i="3"/>
  <c r="F101" i="3"/>
  <c r="AJ101" i="3" s="1"/>
  <c r="E101" i="3"/>
  <c r="D101" i="3"/>
  <c r="C101" i="3"/>
  <c r="AJ100" i="3"/>
  <c r="AG100" i="3"/>
  <c r="M100" i="3"/>
  <c r="L100" i="3"/>
  <c r="AM100" i="3" s="1"/>
  <c r="K100" i="3"/>
  <c r="J100" i="3"/>
  <c r="AL100" i="3" s="1"/>
  <c r="I100" i="3"/>
  <c r="H100" i="3"/>
  <c r="AK100" i="3" s="1"/>
  <c r="G100" i="3"/>
  <c r="F100" i="3"/>
  <c r="E100" i="3"/>
  <c r="D100" i="3"/>
  <c r="AI100" i="3" s="1"/>
  <c r="C100" i="3"/>
  <c r="AG99" i="3"/>
  <c r="L99" i="3" s="1"/>
  <c r="AM99" i="3" s="1"/>
  <c r="M99" i="3"/>
  <c r="K99" i="3"/>
  <c r="J99" i="3"/>
  <c r="AL99" i="3" s="1"/>
  <c r="I99" i="3"/>
  <c r="G99" i="3"/>
  <c r="F99" i="3"/>
  <c r="AJ99" i="3" s="1"/>
  <c r="E99" i="3"/>
  <c r="C99" i="3"/>
  <c r="AG94" i="3"/>
  <c r="L94" i="3" s="1"/>
  <c r="AM94" i="3" s="1"/>
  <c r="M94" i="3"/>
  <c r="K94" i="3"/>
  <c r="J94" i="3"/>
  <c r="AL94" i="3" s="1"/>
  <c r="I94" i="3"/>
  <c r="G94" i="3"/>
  <c r="F94" i="3"/>
  <c r="AJ94" i="3" s="1"/>
  <c r="E94" i="3"/>
  <c r="C94" i="3"/>
  <c r="AG93" i="3"/>
  <c r="L93" i="3" s="1"/>
  <c r="AM93" i="3" s="1"/>
  <c r="M93" i="3"/>
  <c r="K93" i="3"/>
  <c r="J93" i="3"/>
  <c r="AL93" i="3" s="1"/>
  <c r="I93" i="3"/>
  <c r="G93" i="3"/>
  <c r="F93" i="3"/>
  <c r="AJ93" i="3" s="1"/>
  <c r="E93" i="3"/>
  <c r="C93" i="3"/>
  <c r="AJ92" i="3"/>
  <c r="AG92" i="3"/>
  <c r="M92" i="3"/>
  <c r="L92" i="3"/>
  <c r="AM92" i="3" s="1"/>
  <c r="K92" i="3"/>
  <c r="J92" i="3"/>
  <c r="AL92" i="3" s="1"/>
  <c r="I92" i="3"/>
  <c r="H92" i="3"/>
  <c r="AK92" i="3" s="1"/>
  <c r="G92" i="3"/>
  <c r="F92" i="3"/>
  <c r="E92" i="3"/>
  <c r="D92" i="3"/>
  <c r="AI92" i="3" s="1"/>
  <c r="C92" i="3"/>
  <c r="AK87" i="3"/>
  <c r="AG87" i="3"/>
  <c r="M87" i="3"/>
  <c r="L87" i="3"/>
  <c r="AM87" i="3" s="1"/>
  <c r="K87" i="3"/>
  <c r="J87" i="3"/>
  <c r="AL87" i="3" s="1"/>
  <c r="I87" i="3"/>
  <c r="H87" i="3"/>
  <c r="G87" i="3"/>
  <c r="F87" i="3"/>
  <c r="AJ87" i="3" s="1"/>
  <c r="E87" i="3"/>
  <c r="D87" i="3"/>
  <c r="AI87" i="3" s="1"/>
  <c r="C87" i="3"/>
  <c r="AG86" i="3"/>
  <c r="L86" i="3" s="1"/>
  <c r="AM86" i="3" s="1"/>
  <c r="M86" i="3"/>
  <c r="K86" i="3"/>
  <c r="J86" i="3"/>
  <c r="AL86" i="3" s="1"/>
  <c r="I86" i="3"/>
  <c r="G86" i="3"/>
  <c r="F86" i="3"/>
  <c r="AJ86" i="3" s="1"/>
  <c r="E86" i="3"/>
  <c r="C86" i="3"/>
  <c r="AG85" i="3"/>
  <c r="L85" i="3" s="1"/>
  <c r="AM85" i="3" s="1"/>
  <c r="M85" i="3"/>
  <c r="K85" i="3"/>
  <c r="J85" i="3"/>
  <c r="AL85" i="3" s="1"/>
  <c r="I85" i="3"/>
  <c r="G85" i="3"/>
  <c r="F85" i="3"/>
  <c r="AJ85" i="3" s="1"/>
  <c r="E85" i="3"/>
  <c r="C85" i="3"/>
  <c r="AJ80" i="3"/>
  <c r="AG80" i="3"/>
  <c r="M80" i="3"/>
  <c r="L80" i="3"/>
  <c r="AM80" i="3" s="1"/>
  <c r="K80" i="3"/>
  <c r="J80" i="3"/>
  <c r="AL80" i="3" s="1"/>
  <c r="I80" i="3"/>
  <c r="H80" i="3"/>
  <c r="AK80" i="3" s="1"/>
  <c r="G80" i="3"/>
  <c r="F80" i="3"/>
  <c r="E80" i="3"/>
  <c r="D80" i="3"/>
  <c r="AI80" i="3" s="1"/>
  <c r="C80" i="3"/>
  <c r="AK79" i="3"/>
  <c r="AJ79" i="3"/>
  <c r="AG79" i="3"/>
  <c r="M79" i="3"/>
  <c r="L79" i="3"/>
  <c r="AM79" i="3" s="1"/>
  <c r="K79" i="3"/>
  <c r="J79" i="3"/>
  <c r="AL79" i="3" s="1"/>
  <c r="I79" i="3"/>
  <c r="H79" i="3"/>
  <c r="G79" i="3"/>
  <c r="F79" i="3"/>
  <c r="E79" i="3"/>
  <c r="D79" i="3"/>
  <c r="AI79" i="3" s="1"/>
  <c r="C79" i="3"/>
  <c r="AG78" i="3"/>
  <c r="L78" i="3" s="1"/>
  <c r="AM78" i="3" s="1"/>
  <c r="M78" i="3"/>
  <c r="K78" i="3"/>
  <c r="J78" i="3"/>
  <c r="AL78" i="3" s="1"/>
  <c r="I78" i="3"/>
  <c r="G78" i="3"/>
  <c r="F78" i="3"/>
  <c r="AJ78" i="3" s="1"/>
  <c r="E78" i="3"/>
  <c r="C78" i="3"/>
  <c r="AG73" i="3"/>
  <c r="L73" i="3" s="1"/>
  <c r="AM73" i="3" s="1"/>
  <c r="M73" i="3"/>
  <c r="K73" i="3"/>
  <c r="J73" i="3"/>
  <c r="AL73" i="3" s="1"/>
  <c r="I73" i="3"/>
  <c r="G73" i="3"/>
  <c r="F73" i="3"/>
  <c r="AJ73" i="3" s="1"/>
  <c r="E73" i="3"/>
  <c r="C73" i="3"/>
  <c r="AJ72" i="3"/>
  <c r="AG72" i="3"/>
  <c r="M72" i="3"/>
  <c r="L72" i="3"/>
  <c r="AM72" i="3" s="1"/>
  <c r="K72" i="3"/>
  <c r="J72" i="3"/>
  <c r="AL72" i="3" s="1"/>
  <c r="I72" i="3"/>
  <c r="H72" i="3"/>
  <c r="AK72" i="3" s="1"/>
  <c r="G72" i="3"/>
  <c r="F72" i="3"/>
  <c r="E72" i="3"/>
  <c r="D72" i="3"/>
  <c r="AI72" i="3" s="1"/>
  <c r="C72" i="3"/>
  <c r="AK71" i="3"/>
  <c r="AJ71" i="3"/>
  <c r="AG71" i="3"/>
  <c r="M71" i="3"/>
  <c r="L71" i="3"/>
  <c r="AM71" i="3" s="1"/>
  <c r="K71" i="3"/>
  <c r="J71" i="3"/>
  <c r="AL71" i="3" s="1"/>
  <c r="I71" i="3"/>
  <c r="H71" i="3"/>
  <c r="G71" i="3"/>
  <c r="F71" i="3"/>
  <c r="E71" i="3"/>
  <c r="D71" i="3"/>
  <c r="AI71" i="3" s="1"/>
  <c r="C71" i="3"/>
  <c r="AJ61" i="3"/>
  <c r="AF61" i="3"/>
  <c r="J61" i="3"/>
  <c r="AK61" i="3" s="1"/>
  <c r="I61" i="3"/>
  <c r="H61" i="3"/>
  <c r="G61" i="3"/>
  <c r="F61" i="3"/>
  <c r="AI61" i="3" s="1"/>
  <c r="E61" i="3"/>
  <c r="D61" i="3"/>
  <c r="AH61" i="3" s="1"/>
  <c r="C61" i="3"/>
  <c r="K61" i="3" s="1"/>
  <c r="AH60" i="3"/>
  <c r="AF60" i="3"/>
  <c r="J60" i="3" s="1"/>
  <c r="AK60" i="3" s="1"/>
  <c r="I60" i="3"/>
  <c r="H60" i="3"/>
  <c r="AJ60" i="3" s="1"/>
  <c r="G60" i="3"/>
  <c r="E60" i="3"/>
  <c r="D60" i="3"/>
  <c r="C60" i="3"/>
  <c r="K60" i="3" s="1"/>
  <c r="AJ59" i="3"/>
  <c r="AF59" i="3"/>
  <c r="J59" i="3"/>
  <c r="AK59" i="3" s="1"/>
  <c r="I59" i="3"/>
  <c r="H59" i="3"/>
  <c r="G59" i="3"/>
  <c r="F59" i="3"/>
  <c r="AI59" i="3" s="1"/>
  <c r="E59" i="3"/>
  <c r="D59" i="3"/>
  <c r="AH59" i="3" s="1"/>
  <c r="C59" i="3"/>
  <c r="K59" i="3" s="1"/>
  <c r="AH54" i="3"/>
  <c r="AF54" i="3"/>
  <c r="J54" i="3" s="1"/>
  <c r="AK54" i="3" s="1"/>
  <c r="I54" i="3"/>
  <c r="H54" i="3"/>
  <c r="AJ54" i="3" s="1"/>
  <c r="G54" i="3"/>
  <c r="E54" i="3"/>
  <c r="D54" i="3"/>
  <c r="C54" i="3"/>
  <c r="K54" i="3" s="1"/>
  <c r="AJ53" i="3"/>
  <c r="AF53" i="3"/>
  <c r="J53" i="3"/>
  <c r="AK53" i="3" s="1"/>
  <c r="I53" i="3"/>
  <c r="H53" i="3"/>
  <c r="G53" i="3"/>
  <c r="F53" i="3"/>
  <c r="AI53" i="3" s="1"/>
  <c r="E53" i="3"/>
  <c r="D53" i="3"/>
  <c r="AH53" i="3" s="1"/>
  <c r="C53" i="3"/>
  <c r="K53" i="3" s="1"/>
  <c r="AH52" i="3"/>
  <c r="AF52" i="3"/>
  <c r="J52" i="3" s="1"/>
  <c r="AK52" i="3" s="1"/>
  <c r="I52" i="3"/>
  <c r="H52" i="3"/>
  <c r="AJ52" i="3" s="1"/>
  <c r="G52" i="3"/>
  <c r="E52" i="3"/>
  <c r="D52" i="3"/>
  <c r="C52" i="3"/>
  <c r="K52" i="3" s="1"/>
  <c r="AJ47" i="3"/>
  <c r="AF47" i="3"/>
  <c r="J47" i="3"/>
  <c r="AK47" i="3" s="1"/>
  <c r="I47" i="3"/>
  <c r="H47" i="3"/>
  <c r="G47" i="3"/>
  <c r="F47" i="3"/>
  <c r="AI47" i="3" s="1"/>
  <c r="E47" i="3"/>
  <c r="D47" i="3"/>
  <c r="AH47" i="3" s="1"/>
  <c r="C47" i="3"/>
  <c r="K47" i="3" s="1"/>
  <c r="AH46" i="3"/>
  <c r="AF46" i="3"/>
  <c r="J46" i="3" s="1"/>
  <c r="AK46" i="3" s="1"/>
  <c r="I46" i="3"/>
  <c r="H46" i="3"/>
  <c r="AJ46" i="3" s="1"/>
  <c r="G46" i="3"/>
  <c r="E46" i="3"/>
  <c r="D46" i="3"/>
  <c r="C46" i="3"/>
  <c r="K46" i="3" s="1"/>
  <c r="AJ45" i="3"/>
  <c r="AF45" i="3"/>
  <c r="J45" i="3"/>
  <c r="AK45" i="3" s="1"/>
  <c r="I45" i="3"/>
  <c r="H45" i="3"/>
  <c r="G45" i="3"/>
  <c r="F45" i="3"/>
  <c r="AI45" i="3" s="1"/>
  <c r="E45" i="3"/>
  <c r="D45" i="3"/>
  <c r="AH45" i="3" s="1"/>
  <c r="C45" i="3"/>
  <c r="K45" i="3" s="1"/>
  <c r="AH40" i="3"/>
  <c r="AF40" i="3"/>
  <c r="J40" i="3" s="1"/>
  <c r="AK40" i="3" s="1"/>
  <c r="I40" i="3"/>
  <c r="H40" i="3"/>
  <c r="AJ40" i="3" s="1"/>
  <c r="G40" i="3"/>
  <c r="E40" i="3"/>
  <c r="D40" i="3"/>
  <c r="C40" i="3"/>
  <c r="K40" i="3" s="1"/>
  <c r="AJ39" i="3"/>
  <c r="AF39" i="3"/>
  <c r="J39" i="3"/>
  <c r="AK39" i="3" s="1"/>
  <c r="I39" i="3"/>
  <c r="H39" i="3"/>
  <c r="G39" i="3"/>
  <c r="F39" i="3"/>
  <c r="AI39" i="3" s="1"/>
  <c r="E39" i="3"/>
  <c r="D39" i="3"/>
  <c r="AH39" i="3" s="1"/>
  <c r="C39" i="3"/>
  <c r="K39" i="3" s="1"/>
  <c r="AH38" i="3"/>
  <c r="AF38" i="3"/>
  <c r="J38" i="3" s="1"/>
  <c r="AK38" i="3" s="1"/>
  <c r="I38" i="3"/>
  <c r="H38" i="3"/>
  <c r="AJ38" i="3" s="1"/>
  <c r="G38" i="3"/>
  <c r="E38" i="3"/>
  <c r="D38" i="3"/>
  <c r="C38" i="3"/>
  <c r="K38" i="3" s="1"/>
  <c r="AJ33" i="3"/>
  <c r="AF33" i="3"/>
  <c r="J33" i="3"/>
  <c r="AK33" i="3" s="1"/>
  <c r="I33" i="3"/>
  <c r="H33" i="3"/>
  <c r="G33" i="3"/>
  <c r="F33" i="3"/>
  <c r="AI33" i="3" s="1"/>
  <c r="E33" i="3"/>
  <c r="D33" i="3"/>
  <c r="AH33" i="3" s="1"/>
  <c r="C33" i="3"/>
  <c r="K33" i="3" s="1"/>
  <c r="AH32" i="3"/>
  <c r="AF32" i="3"/>
  <c r="J32" i="3" s="1"/>
  <c r="AK32" i="3" s="1"/>
  <c r="I32" i="3"/>
  <c r="H32" i="3"/>
  <c r="AJ32" i="3" s="1"/>
  <c r="G32" i="3"/>
  <c r="E32" i="3"/>
  <c r="D32" i="3"/>
  <c r="C32" i="3"/>
  <c r="K32" i="3" s="1"/>
  <c r="AJ31" i="3"/>
  <c r="AF31" i="3"/>
  <c r="K31" i="3"/>
  <c r="J31" i="3"/>
  <c r="AK31" i="3" s="1"/>
  <c r="I31" i="3"/>
  <c r="H31" i="3"/>
  <c r="G31" i="3"/>
  <c r="F31" i="3"/>
  <c r="AI31" i="3" s="1"/>
  <c r="E31" i="3"/>
  <c r="D31" i="3"/>
  <c r="AH31" i="3" s="1"/>
  <c r="C31" i="3"/>
  <c r="AH26" i="3"/>
  <c r="AF26" i="3"/>
  <c r="J26" i="3" s="1"/>
  <c r="AK26" i="3" s="1"/>
  <c r="I26" i="3"/>
  <c r="H26" i="3"/>
  <c r="AJ26" i="3" s="1"/>
  <c r="G26" i="3"/>
  <c r="E26" i="3"/>
  <c r="D26" i="3"/>
  <c r="C26" i="3"/>
  <c r="K26" i="3" s="1"/>
  <c r="AJ25" i="3"/>
  <c r="AF25" i="3"/>
  <c r="J25" i="3"/>
  <c r="AK25" i="3" s="1"/>
  <c r="I25" i="3"/>
  <c r="H25" i="3"/>
  <c r="G25" i="3"/>
  <c r="F25" i="3"/>
  <c r="AI25" i="3" s="1"/>
  <c r="E25" i="3"/>
  <c r="D25" i="3"/>
  <c r="AH25" i="3" s="1"/>
  <c r="C25" i="3"/>
  <c r="K25" i="3" s="1"/>
  <c r="AH24" i="3"/>
  <c r="AF24" i="3"/>
  <c r="J24" i="3" s="1"/>
  <c r="AK24" i="3" s="1"/>
  <c r="I24" i="3"/>
  <c r="H24" i="3"/>
  <c r="AJ24" i="3" s="1"/>
  <c r="G24" i="3"/>
  <c r="E24" i="3"/>
  <c r="D24" i="3"/>
  <c r="C24" i="3"/>
  <c r="K24" i="3" s="1"/>
  <c r="AJ19" i="3"/>
  <c r="AF19" i="3"/>
  <c r="J19" i="3"/>
  <c r="AK19" i="3" s="1"/>
  <c r="I19" i="3"/>
  <c r="H19" i="3"/>
  <c r="G19" i="3"/>
  <c r="F19" i="3"/>
  <c r="AI19" i="3" s="1"/>
  <c r="E19" i="3"/>
  <c r="D19" i="3"/>
  <c r="AH19" i="3" s="1"/>
  <c r="C19" i="3"/>
  <c r="K19" i="3" s="1"/>
  <c r="AH18" i="3"/>
  <c r="AF18" i="3"/>
  <c r="J18" i="3" s="1"/>
  <c r="AK18" i="3" s="1"/>
  <c r="I18" i="3"/>
  <c r="H18" i="3"/>
  <c r="AJ18" i="3" s="1"/>
  <c r="G18" i="3"/>
  <c r="E18" i="3"/>
  <c r="D18" i="3"/>
  <c r="C18" i="3"/>
  <c r="K18" i="3" s="1"/>
  <c r="AJ17" i="3"/>
  <c r="AF17" i="3"/>
  <c r="J17" i="3"/>
  <c r="AK17" i="3" s="1"/>
  <c r="I17" i="3"/>
  <c r="H17" i="3"/>
  <c r="G17" i="3"/>
  <c r="F17" i="3"/>
  <c r="AI17" i="3" s="1"/>
  <c r="E17" i="3"/>
  <c r="D17" i="3"/>
  <c r="AH17" i="3" s="1"/>
  <c r="C17" i="3"/>
  <c r="K17" i="3" s="1"/>
  <c r="G9" i="3"/>
  <c r="G8" i="3"/>
  <c r="G7" i="3"/>
  <c r="L121" i="3" l="1"/>
  <c r="AM121" i="3" s="1"/>
  <c r="H121" i="3"/>
  <c r="AK121" i="3" s="1"/>
  <c r="D121" i="3"/>
  <c r="AI121" i="3" s="1"/>
  <c r="L122" i="3"/>
  <c r="AM122" i="3" s="1"/>
  <c r="H122" i="3"/>
  <c r="AK122" i="3" s="1"/>
  <c r="D122" i="3"/>
  <c r="AI122" i="3" s="1"/>
  <c r="L129" i="3"/>
  <c r="AM129" i="3" s="1"/>
  <c r="H129" i="3"/>
  <c r="AK129" i="3" s="1"/>
  <c r="D129" i="3"/>
  <c r="AI129" i="3" s="1"/>
  <c r="J160" i="3"/>
  <c r="AK160" i="3" s="1"/>
  <c r="F160" i="3"/>
  <c r="AI160" i="3" s="1"/>
  <c r="J180" i="3"/>
  <c r="AK180" i="3" s="1"/>
  <c r="F180" i="3"/>
  <c r="AI180" i="3" s="1"/>
  <c r="J196" i="3"/>
  <c r="AK196" i="3" s="1"/>
  <c r="F196" i="3"/>
  <c r="AI196" i="3" s="1"/>
  <c r="F18" i="3"/>
  <c r="AI18" i="3" s="1"/>
  <c r="F24" i="3"/>
  <c r="AI24" i="3" s="1"/>
  <c r="F26" i="3"/>
  <c r="AI26" i="3" s="1"/>
  <c r="F32" i="3"/>
  <c r="AI32" i="3" s="1"/>
  <c r="F38" i="3"/>
  <c r="AI38" i="3" s="1"/>
  <c r="F40" i="3"/>
  <c r="AI40" i="3" s="1"/>
  <c r="F46" i="3"/>
  <c r="AI46" i="3" s="1"/>
  <c r="F52" i="3"/>
  <c r="AI52" i="3" s="1"/>
  <c r="F54" i="3"/>
  <c r="AI54" i="3" s="1"/>
  <c r="F60" i="3"/>
  <c r="AI60" i="3" s="1"/>
  <c r="D73" i="3"/>
  <c r="AI73" i="3" s="1"/>
  <c r="H73" i="3"/>
  <c r="AK73" i="3" s="1"/>
  <c r="D85" i="3"/>
  <c r="AI85" i="3" s="1"/>
  <c r="H85" i="3"/>
  <c r="AK85" i="3" s="1"/>
  <c r="D93" i="3"/>
  <c r="AI93" i="3" s="1"/>
  <c r="H93" i="3"/>
  <c r="AK93" i="3" s="1"/>
  <c r="J121" i="3"/>
  <c r="AL121" i="3" s="1"/>
  <c r="J122" i="3"/>
  <c r="AL122" i="3" s="1"/>
  <c r="J129" i="3"/>
  <c r="AL129" i="3" s="1"/>
  <c r="J154" i="3"/>
  <c r="AK154" i="3" s="1"/>
  <c r="F154" i="3"/>
  <c r="AI154" i="3" s="1"/>
  <c r="J174" i="3"/>
  <c r="AK174" i="3" s="1"/>
  <c r="F174" i="3"/>
  <c r="AI174" i="3" s="1"/>
  <c r="J194" i="3"/>
  <c r="AK194" i="3" s="1"/>
  <c r="F194" i="3"/>
  <c r="AI194" i="3" s="1"/>
  <c r="P280" i="3"/>
  <c r="AQ280" i="3" s="1"/>
  <c r="L280" i="3"/>
  <c r="AO280" i="3" s="1"/>
  <c r="H280" i="3"/>
  <c r="AM280" i="3" s="1"/>
  <c r="D280" i="3"/>
  <c r="AK280" i="3" s="1"/>
  <c r="D78" i="3"/>
  <c r="AI78" i="3" s="1"/>
  <c r="H78" i="3"/>
  <c r="AK78" i="3" s="1"/>
  <c r="D86" i="3"/>
  <c r="AI86" i="3" s="1"/>
  <c r="H86" i="3"/>
  <c r="AK86" i="3" s="1"/>
  <c r="D94" i="3"/>
  <c r="AI94" i="3" s="1"/>
  <c r="H94" i="3"/>
  <c r="AK94" i="3" s="1"/>
  <c r="D106" i="3"/>
  <c r="AI106" i="3" s="1"/>
  <c r="H106" i="3"/>
  <c r="AK106" i="3" s="1"/>
  <c r="F121" i="3"/>
  <c r="AJ121" i="3" s="1"/>
  <c r="F122" i="3"/>
  <c r="AJ122" i="3" s="1"/>
  <c r="F129" i="3"/>
  <c r="AJ129" i="3" s="1"/>
  <c r="J152" i="3"/>
  <c r="AK152" i="3" s="1"/>
  <c r="F152" i="3"/>
  <c r="AI152" i="3" s="1"/>
  <c r="K160" i="3"/>
  <c r="H160" i="3"/>
  <c r="AJ160" i="3" s="1"/>
  <c r="J168" i="3"/>
  <c r="AK168" i="3" s="1"/>
  <c r="F168" i="3"/>
  <c r="AI168" i="3" s="1"/>
  <c r="K180" i="3"/>
  <c r="H180" i="3"/>
  <c r="AJ180" i="3" s="1"/>
  <c r="J188" i="3"/>
  <c r="AK188" i="3" s="1"/>
  <c r="F188" i="3"/>
  <c r="AI188" i="3" s="1"/>
  <c r="K196" i="3"/>
  <c r="H196" i="3"/>
  <c r="AJ196" i="3" s="1"/>
  <c r="J208" i="3"/>
  <c r="AK208" i="3" s="1"/>
  <c r="F208" i="3"/>
  <c r="AI208" i="3" s="1"/>
  <c r="D99" i="3"/>
  <c r="AI99" i="3" s="1"/>
  <c r="H99" i="3"/>
  <c r="AK99" i="3" s="1"/>
  <c r="D107" i="3"/>
  <c r="AI107" i="3" s="1"/>
  <c r="H107" i="3"/>
  <c r="AK107" i="3" s="1"/>
  <c r="J146" i="3"/>
  <c r="AK146" i="3" s="1"/>
  <c r="F146" i="3"/>
  <c r="AI146" i="3" s="1"/>
  <c r="K154" i="3"/>
  <c r="H154" i="3"/>
  <c r="AJ154" i="3" s="1"/>
  <c r="D160" i="3"/>
  <c r="AH160" i="3" s="1"/>
  <c r="J166" i="3"/>
  <c r="AK166" i="3" s="1"/>
  <c r="F166" i="3"/>
  <c r="AI166" i="3" s="1"/>
  <c r="K174" i="3"/>
  <c r="H174" i="3"/>
  <c r="AJ174" i="3" s="1"/>
  <c r="D180" i="3"/>
  <c r="AH180" i="3" s="1"/>
  <c r="J182" i="3"/>
  <c r="AK182" i="3" s="1"/>
  <c r="F182" i="3"/>
  <c r="AI182" i="3" s="1"/>
  <c r="K194" i="3"/>
  <c r="H194" i="3"/>
  <c r="AJ194" i="3" s="1"/>
  <c r="D196" i="3"/>
  <c r="AH196" i="3" s="1"/>
  <c r="J202" i="3"/>
  <c r="AK202" i="3" s="1"/>
  <c r="F202" i="3"/>
  <c r="AI202" i="3" s="1"/>
  <c r="J209" i="3"/>
  <c r="AK209" i="3" s="1"/>
  <c r="F209" i="3"/>
  <c r="AI209" i="3" s="1"/>
  <c r="K217" i="3"/>
  <c r="K236" i="3"/>
  <c r="K262" i="3"/>
  <c r="P278" i="3"/>
  <c r="AQ278" i="3" s="1"/>
  <c r="L278" i="3"/>
  <c r="AO278" i="3" s="1"/>
  <c r="H278" i="3"/>
  <c r="AM278" i="3" s="1"/>
  <c r="D278" i="3"/>
  <c r="AK278" i="3" s="1"/>
  <c r="F280" i="3"/>
  <c r="AL280" i="3" s="1"/>
  <c r="N280" i="3"/>
  <c r="AP280" i="3" s="1"/>
  <c r="D134" i="3"/>
  <c r="AI134" i="3" s="1"/>
  <c r="H134" i="3"/>
  <c r="AK134" i="3" s="1"/>
  <c r="J215" i="3"/>
  <c r="AK215" i="3" s="1"/>
  <c r="F215" i="3"/>
  <c r="AI215" i="3" s="1"/>
  <c r="K231" i="3"/>
  <c r="K255" i="3"/>
  <c r="F217" i="3"/>
  <c r="AI217" i="3" s="1"/>
  <c r="F223" i="3"/>
  <c r="AI223" i="3" s="1"/>
  <c r="F229" i="3"/>
  <c r="AI229" i="3" s="1"/>
  <c r="F231" i="3"/>
  <c r="AI231" i="3" s="1"/>
  <c r="F236" i="3"/>
  <c r="AI236" i="3" s="1"/>
  <c r="F247" i="3"/>
  <c r="AI247" i="3" s="1"/>
  <c r="F249" i="3"/>
  <c r="AI249" i="3" s="1"/>
  <c r="F255" i="3"/>
  <c r="AI255" i="3" s="1"/>
  <c r="F262" i="3"/>
  <c r="AI262" i="3" s="1"/>
  <c r="F264" i="3"/>
  <c r="AI264" i="3" s="1"/>
  <c r="F270" i="3"/>
  <c r="AI270" i="3" s="1"/>
  <c r="D287" i="3"/>
  <c r="AK287" i="3" s="1"/>
  <c r="L287" i="3"/>
  <c r="AO287" i="3" s="1"/>
  <c r="D308" i="3"/>
  <c r="AK308" i="3" s="1"/>
  <c r="L308" i="3"/>
  <c r="AO308" i="3" s="1"/>
  <c r="I323" i="3"/>
  <c r="AK323" i="3" s="1"/>
  <c r="G323" i="3"/>
  <c r="AJ323" i="3" s="1"/>
  <c r="E323" i="3"/>
  <c r="AI323" i="3" s="1"/>
  <c r="F287" i="3"/>
  <c r="AL287" i="3" s="1"/>
  <c r="N287" i="3"/>
  <c r="AP287" i="3" s="1"/>
  <c r="H293" i="3"/>
  <c r="AM293" i="3" s="1"/>
  <c r="P293" i="3"/>
  <c r="AQ293" i="3" s="1"/>
  <c r="D302" i="3"/>
  <c r="AK302" i="3" s="1"/>
  <c r="L302" i="3"/>
  <c r="AO302" i="3" s="1"/>
  <c r="F308" i="3"/>
  <c r="AL308" i="3" s="1"/>
  <c r="N308" i="3"/>
  <c r="AP308" i="3" s="1"/>
  <c r="J347" i="3"/>
  <c r="H347" i="3"/>
  <c r="N347" i="3"/>
  <c r="F347" i="3"/>
  <c r="L347" i="3"/>
  <c r="H287" i="3"/>
  <c r="AM287" i="3" s="1"/>
  <c r="P287" i="3"/>
  <c r="AQ287" i="3" s="1"/>
  <c r="D300" i="3"/>
  <c r="AK300" i="3" s="1"/>
  <c r="L300" i="3"/>
  <c r="AO300" i="3" s="1"/>
  <c r="F302" i="3"/>
  <c r="AL302" i="3" s="1"/>
  <c r="N302" i="3"/>
  <c r="AP302" i="3" s="1"/>
  <c r="H308" i="3"/>
  <c r="AM308" i="3" s="1"/>
  <c r="P308" i="3"/>
  <c r="AQ308" i="3" s="1"/>
  <c r="D316" i="3"/>
  <c r="AK316" i="3" s="1"/>
  <c r="L316" i="3"/>
  <c r="AO316" i="3" s="1"/>
  <c r="J346" i="3"/>
  <c r="J348" i="3"/>
  <c r="E324" i="3"/>
  <c r="AI324" i="3" s="1"/>
  <c r="D346" i="3"/>
  <c r="L346" i="3"/>
  <c r="D348" i="3"/>
  <c r="L348" i="3"/>
  <c r="F346" i="3"/>
  <c r="F348" i="3"/>
  <c r="M356" i="2" l="1"/>
  <c r="M357" i="2" s="1"/>
  <c r="AF340" i="2"/>
  <c r="I340" i="2" s="1"/>
  <c r="AK340" i="2" s="1"/>
  <c r="E340" i="2"/>
  <c r="AI340" i="2" s="1"/>
  <c r="C340" i="2"/>
  <c r="AH340" i="2" s="1"/>
  <c r="AI327" i="2"/>
  <c r="P327" i="2" s="1"/>
  <c r="AQ327" i="2" s="1"/>
  <c r="O327" i="2"/>
  <c r="N327" i="2"/>
  <c r="AP327" i="2" s="1"/>
  <c r="M327" i="2"/>
  <c r="K327" i="2"/>
  <c r="J327" i="2"/>
  <c r="AN327" i="2" s="1"/>
  <c r="I327" i="2"/>
  <c r="G327" i="2"/>
  <c r="F327" i="2"/>
  <c r="AL327" i="2" s="1"/>
  <c r="E327" i="2"/>
  <c r="C327" i="2"/>
  <c r="AI316" i="2"/>
  <c r="N316" i="2" s="1"/>
  <c r="AP316" i="2" s="1"/>
  <c r="P316" i="2"/>
  <c r="AQ316" i="2" s="1"/>
  <c r="O316" i="2"/>
  <c r="M316" i="2"/>
  <c r="L316" i="2"/>
  <c r="AO316" i="2" s="1"/>
  <c r="K316" i="2"/>
  <c r="I316" i="2"/>
  <c r="H316" i="2"/>
  <c r="AM316" i="2" s="1"/>
  <c r="G316" i="2"/>
  <c r="E316" i="2"/>
  <c r="D316" i="2"/>
  <c r="AK316" i="2" s="1"/>
  <c r="C316" i="2"/>
  <c r="AI306" i="2"/>
  <c r="P306" i="2" s="1"/>
  <c r="AQ306" i="2" s="1"/>
  <c r="O306" i="2"/>
  <c r="N306" i="2"/>
  <c r="AP306" i="2" s="1"/>
  <c r="M306" i="2"/>
  <c r="K306" i="2"/>
  <c r="J306" i="2"/>
  <c r="AN306" i="2" s="1"/>
  <c r="I306" i="2"/>
  <c r="G306" i="2"/>
  <c r="F306" i="2"/>
  <c r="AL306" i="2" s="1"/>
  <c r="E306" i="2"/>
  <c r="C306" i="2"/>
  <c r="AI294" i="2"/>
  <c r="N294" i="2" s="1"/>
  <c r="AP294" i="2" s="1"/>
  <c r="P294" i="2"/>
  <c r="AQ294" i="2" s="1"/>
  <c r="O294" i="2"/>
  <c r="M294" i="2"/>
  <c r="L294" i="2"/>
  <c r="AO294" i="2" s="1"/>
  <c r="K294" i="2"/>
  <c r="I294" i="2"/>
  <c r="H294" i="2"/>
  <c r="AM294" i="2" s="1"/>
  <c r="G294" i="2"/>
  <c r="E294" i="2"/>
  <c r="D294" i="2"/>
  <c r="AK294" i="2" s="1"/>
  <c r="C294" i="2"/>
  <c r="AI284" i="2"/>
  <c r="P284" i="2" s="1"/>
  <c r="AQ284" i="2" s="1"/>
  <c r="O284" i="2"/>
  <c r="N284" i="2"/>
  <c r="AP284" i="2" s="1"/>
  <c r="M284" i="2"/>
  <c r="K284" i="2"/>
  <c r="J284" i="2"/>
  <c r="AN284" i="2" s="1"/>
  <c r="I284" i="2"/>
  <c r="G284" i="2"/>
  <c r="F284" i="2"/>
  <c r="AL284" i="2" s="1"/>
  <c r="E284" i="2"/>
  <c r="C284" i="2"/>
  <c r="AI273" i="2"/>
  <c r="N273" i="2" s="1"/>
  <c r="AP273" i="2" s="1"/>
  <c r="P273" i="2"/>
  <c r="AQ273" i="2" s="1"/>
  <c r="O273" i="2"/>
  <c r="M273" i="2"/>
  <c r="L273" i="2"/>
  <c r="AO273" i="2" s="1"/>
  <c r="K273" i="2"/>
  <c r="I273" i="2"/>
  <c r="H273" i="2"/>
  <c r="AM273" i="2" s="1"/>
  <c r="G273" i="2"/>
  <c r="E273" i="2"/>
  <c r="D273" i="2"/>
  <c r="AK273" i="2" s="1"/>
  <c r="C273" i="2"/>
  <c r="AF263" i="2"/>
  <c r="J263" i="2" s="1"/>
  <c r="AK263" i="2" s="1"/>
  <c r="I263" i="2"/>
  <c r="G263" i="2"/>
  <c r="E263" i="2"/>
  <c r="C263" i="2"/>
  <c r="K263" i="2" s="1"/>
  <c r="AI257" i="2"/>
  <c r="AF257" i="2"/>
  <c r="J257" i="2"/>
  <c r="AK257" i="2" s="1"/>
  <c r="I257" i="2"/>
  <c r="H257" i="2"/>
  <c r="AJ257" i="2" s="1"/>
  <c r="G257" i="2"/>
  <c r="F257" i="2"/>
  <c r="E257" i="2"/>
  <c r="D257" i="2"/>
  <c r="AH257" i="2" s="1"/>
  <c r="C257" i="2"/>
  <c r="K257" i="2" s="1"/>
  <c r="AF249" i="2"/>
  <c r="J249" i="2" s="1"/>
  <c r="AK249" i="2" s="1"/>
  <c r="I249" i="2"/>
  <c r="H249" i="2"/>
  <c r="AJ249" i="2" s="1"/>
  <c r="G249" i="2"/>
  <c r="E249" i="2"/>
  <c r="D249" i="2"/>
  <c r="AH249" i="2" s="1"/>
  <c r="C249" i="2"/>
  <c r="K249" i="2" s="1"/>
  <c r="AF242" i="2"/>
  <c r="J242" i="2"/>
  <c r="AK242" i="2" s="1"/>
  <c r="I242" i="2"/>
  <c r="H242" i="2"/>
  <c r="AJ242" i="2" s="1"/>
  <c r="G242" i="2"/>
  <c r="F242" i="2"/>
  <c r="AI242" i="2" s="1"/>
  <c r="E242" i="2"/>
  <c r="D242" i="2"/>
  <c r="AH242" i="2" s="1"/>
  <c r="C242" i="2"/>
  <c r="K242" i="2" s="1"/>
  <c r="AF232" i="2"/>
  <c r="J232" i="2" s="1"/>
  <c r="AK232" i="2" s="1"/>
  <c r="I232" i="2"/>
  <c r="H232" i="2"/>
  <c r="AJ232" i="2" s="1"/>
  <c r="G232" i="2"/>
  <c r="E232" i="2"/>
  <c r="D232" i="2"/>
  <c r="AH232" i="2" s="1"/>
  <c r="C232" i="2"/>
  <c r="K232" i="2" s="1"/>
  <c r="AF225" i="2"/>
  <c r="J225" i="2"/>
  <c r="AK225" i="2" s="1"/>
  <c r="I225" i="2"/>
  <c r="H225" i="2"/>
  <c r="AJ225" i="2" s="1"/>
  <c r="G225" i="2"/>
  <c r="F225" i="2"/>
  <c r="AI225" i="2" s="1"/>
  <c r="E225" i="2"/>
  <c r="D225" i="2"/>
  <c r="AH225" i="2" s="1"/>
  <c r="C225" i="2"/>
  <c r="K225" i="2" s="1"/>
  <c r="AF218" i="2"/>
  <c r="J218" i="2" s="1"/>
  <c r="AK218" i="2" s="1"/>
  <c r="I218" i="2"/>
  <c r="G218" i="2"/>
  <c r="E218" i="2"/>
  <c r="D218" i="2"/>
  <c r="AH218" i="2" s="1"/>
  <c r="C218" i="2"/>
  <c r="K218" i="2" s="1"/>
  <c r="AF211" i="2"/>
  <c r="J211" i="2"/>
  <c r="AK211" i="2" s="1"/>
  <c r="I211" i="2"/>
  <c r="H211" i="2"/>
  <c r="AJ211" i="2" s="1"/>
  <c r="G211" i="2"/>
  <c r="F211" i="2"/>
  <c r="AI211" i="2" s="1"/>
  <c r="E211" i="2"/>
  <c r="D211" i="2"/>
  <c r="AH211" i="2" s="1"/>
  <c r="C211" i="2"/>
  <c r="K211" i="2" s="1"/>
  <c r="AF204" i="2"/>
  <c r="J204" i="2" s="1"/>
  <c r="AK204" i="2" s="1"/>
  <c r="I204" i="2"/>
  <c r="G204" i="2"/>
  <c r="E204" i="2"/>
  <c r="D204" i="2"/>
  <c r="AH204" i="2" s="1"/>
  <c r="C204" i="2"/>
  <c r="K204" i="2" s="1"/>
  <c r="AF197" i="2"/>
  <c r="J197" i="2"/>
  <c r="AK197" i="2" s="1"/>
  <c r="I197" i="2"/>
  <c r="H197" i="2"/>
  <c r="AJ197" i="2" s="1"/>
  <c r="G197" i="2"/>
  <c r="F197" i="2"/>
  <c r="AI197" i="2" s="1"/>
  <c r="E197" i="2"/>
  <c r="D197" i="2"/>
  <c r="AH197" i="2" s="1"/>
  <c r="C197" i="2"/>
  <c r="K197" i="2" s="1"/>
  <c r="AF190" i="2"/>
  <c r="J190" i="2" s="1"/>
  <c r="AK190" i="2" s="1"/>
  <c r="I190" i="2"/>
  <c r="G190" i="2"/>
  <c r="E190" i="2"/>
  <c r="D190" i="2"/>
  <c r="AH190" i="2" s="1"/>
  <c r="C190" i="2"/>
  <c r="K190" i="2" s="1"/>
  <c r="AJ183" i="2"/>
  <c r="AF183" i="2"/>
  <c r="J183" i="2"/>
  <c r="AK183" i="2" s="1"/>
  <c r="I183" i="2"/>
  <c r="H183" i="2"/>
  <c r="G183" i="2"/>
  <c r="F183" i="2"/>
  <c r="AI183" i="2" s="1"/>
  <c r="E183" i="2"/>
  <c r="D183" i="2"/>
  <c r="AH183" i="2" s="1"/>
  <c r="C183" i="2"/>
  <c r="K183" i="2" s="1"/>
  <c r="AF176" i="2"/>
  <c r="J176" i="2" s="1"/>
  <c r="AK176" i="2" s="1"/>
  <c r="K176" i="2"/>
  <c r="I176" i="2"/>
  <c r="G176" i="2"/>
  <c r="E176" i="2"/>
  <c r="D176" i="2"/>
  <c r="AH176" i="2" s="1"/>
  <c r="C176" i="2"/>
  <c r="AJ169" i="2"/>
  <c r="AF169" i="2"/>
  <c r="K169" i="2"/>
  <c r="J169" i="2"/>
  <c r="AK169" i="2" s="1"/>
  <c r="I169" i="2"/>
  <c r="H169" i="2"/>
  <c r="G169" i="2"/>
  <c r="F169" i="2"/>
  <c r="AI169" i="2" s="1"/>
  <c r="E169" i="2"/>
  <c r="D169" i="2"/>
  <c r="AH169" i="2" s="1"/>
  <c r="C169" i="2"/>
  <c r="AF162" i="2"/>
  <c r="J162" i="2" s="1"/>
  <c r="AK162" i="2" s="1"/>
  <c r="K162" i="2"/>
  <c r="I162" i="2"/>
  <c r="H162" i="2"/>
  <c r="AJ162" i="2" s="1"/>
  <c r="G162" i="2"/>
  <c r="E162" i="2"/>
  <c r="D162" i="2"/>
  <c r="AH162" i="2" s="1"/>
  <c r="C162" i="2"/>
  <c r="AK155" i="2"/>
  <c r="AG155" i="2"/>
  <c r="K155" i="2"/>
  <c r="J155" i="2"/>
  <c r="AL155" i="2" s="1"/>
  <c r="I155" i="2"/>
  <c r="H155" i="2"/>
  <c r="G155" i="2"/>
  <c r="F155" i="2"/>
  <c r="AJ155" i="2" s="1"/>
  <c r="E155" i="2"/>
  <c r="D155" i="2"/>
  <c r="AI155" i="2" s="1"/>
  <c r="C155" i="2"/>
  <c r="AG148" i="2"/>
  <c r="K148" i="2"/>
  <c r="I148" i="2"/>
  <c r="H148" i="2"/>
  <c r="AK148" i="2" s="1"/>
  <c r="G148" i="2"/>
  <c r="E148" i="2"/>
  <c r="D148" i="2"/>
  <c r="AI148" i="2" s="1"/>
  <c r="C148" i="2"/>
  <c r="AM141" i="2"/>
  <c r="AK141" i="2"/>
  <c r="AG141" i="2"/>
  <c r="J141" i="2" s="1"/>
  <c r="AL141" i="2" s="1"/>
  <c r="K141" i="2"/>
  <c r="I141" i="2"/>
  <c r="H141" i="2"/>
  <c r="G141" i="2"/>
  <c r="E141" i="2"/>
  <c r="D141" i="2"/>
  <c r="AI141" i="2" s="1"/>
  <c r="C141" i="2"/>
  <c r="AJ130" i="2"/>
  <c r="AG130" i="2"/>
  <c r="M130" i="2"/>
  <c r="L130" i="2"/>
  <c r="AM130" i="2" s="1"/>
  <c r="K130" i="2"/>
  <c r="J130" i="2"/>
  <c r="AL130" i="2" s="1"/>
  <c r="I130" i="2"/>
  <c r="H130" i="2"/>
  <c r="AK130" i="2" s="1"/>
  <c r="G130" i="2"/>
  <c r="F130" i="2"/>
  <c r="E130" i="2"/>
  <c r="D130" i="2"/>
  <c r="AI130" i="2" s="1"/>
  <c r="C130" i="2"/>
  <c r="AG123" i="2"/>
  <c r="L123" i="2" s="1"/>
  <c r="AM123" i="2" s="1"/>
  <c r="M123" i="2"/>
  <c r="K123" i="2"/>
  <c r="J123" i="2"/>
  <c r="AL123" i="2" s="1"/>
  <c r="I123" i="2"/>
  <c r="G123" i="2"/>
  <c r="F123" i="2"/>
  <c r="AJ123" i="2" s="1"/>
  <c r="E123" i="2"/>
  <c r="C123" i="2"/>
  <c r="AG116" i="2"/>
  <c r="M116" i="2"/>
  <c r="K116" i="2"/>
  <c r="J116" i="2"/>
  <c r="AL116" i="2" s="1"/>
  <c r="I116" i="2"/>
  <c r="G116" i="2"/>
  <c r="E116" i="2"/>
  <c r="C116" i="2"/>
  <c r="AM109" i="2"/>
  <c r="AJ109" i="2"/>
  <c r="AI109" i="2"/>
  <c r="AG109" i="2"/>
  <c r="M109" i="2"/>
  <c r="L109" i="2"/>
  <c r="K109" i="2"/>
  <c r="J109" i="2"/>
  <c r="AL109" i="2" s="1"/>
  <c r="I109" i="2"/>
  <c r="H109" i="2"/>
  <c r="AK109" i="2" s="1"/>
  <c r="G109" i="2"/>
  <c r="F109" i="2"/>
  <c r="E109" i="2"/>
  <c r="D109" i="2"/>
  <c r="C109" i="2"/>
  <c r="AJ102" i="2"/>
  <c r="AG102" i="2"/>
  <c r="M102" i="2"/>
  <c r="L102" i="2"/>
  <c r="AM102" i="2" s="1"/>
  <c r="K102" i="2"/>
  <c r="J102" i="2"/>
  <c r="AL102" i="2" s="1"/>
  <c r="I102" i="2"/>
  <c r="H102" i="2"/>
  <c r="AK102" i="2" s="1"/>
  <c r="G102" i="2"/>
  <c r="F102" i="2"/>
  <c r="E102" i="2"/>
  <c r="D102" i="2"/>
  <c r="AI102" i="2" s="1"/>
  <c r="C102" i="2"/>
  <c r="AG95" i="2"/>
  <c r="L95" i="2" s="1"/>
  <c r="AM95" i="2" s="1"/>
  <c r="M95" i="2"/>
  <c r="K95" i="2"/>
  <c r="J95" i="2"/>
  <c r="AL95" i="2" s="1"/>
  <c r="I95" i="2"/>
  <c r="G95" i="2"/>
  <c r="F95" i="2"/>
  <c r="AJ95" i="2" s="1"/>
  <c r="E95" i="2"/>
  <c r="C95" i="2"/>
  <c r="AG88" i="2"/>
  <c r="M88" i="2"/>
  <c r="K88" i="2"/>
  <c r="J88" i="2"/>
  <c r="AL88" i="2" s="1"/>
  <c r="I88" i="2"/>
  <c r="G88" i="2"/>
  <c r="E88" i="2"/>
  <c r="C88" i="2"/>
  <c r="AM81" i="2"/>
  <c r="AJ81" i="2"/>
  <c r="AI81" i="2"/>
  <c r="AG81" i="2"/>
  <c r="M81" i="2"/>
  <c r="L81" i="2"/>
  <c r="K81" i="2"/>
  <c r="J81" i="2"/>
  <c r="AL81" i="2" s="1"/>
  <c r="I81" i="2"/>
  <c r="H81" i="2"/>
  <c r="AK81" i="2" s="1"/>
  <c r="G81" i="2"/>
  <c r="F81" i="2"/>
  <c r="E81" i="2"/>
  <c r="D81" i="2"/>
  <c r="C81" i="2"/>
  <c r="AJ74" i="2"/>
  <c r="AG74" i="2"/>
  <c r="M74" i="2"/>
  <c r="L74" i="2"/>
  <c r="AM74" i="2" s="1"/>
  <c r="K74" i="2"/>
  <c r="J74" i="2"/>
  <c r="AL74" i="2" s="1"/>
  <c r="I74" i="2"/>
  <c r="H74" i="2"/>
  <c r="AK74" i="2" s="1"/>
  <c r="G74" i="2"/>
  <c r="F74" i="2"/>
  <c r="E74" i="2"/>
  <c r="D74" i="2"/>
  <c r="AI74" i="2" s="1"/>
  <c r="C74" i="2"/>
  <c r="AG67" i="2"/>
  <c r="L67" i="2" s="1"/>
  <c r="AM67" i="2" s="1"/>
  <c r="M67" i="2"/>
  <c r="K67" i="2"/>
  <c r="J67" i="2"/>
  <c r="AL67" i="2" s="1"/>
  <c r="I67" i="2"/>
  <c r="G67" i="2"/>
  <c r="F67" i="2"/>
  <c r="AJ67" i="2" s="1"/>
  <c r="E67" i="2"/>
  <c r="C67" i="2"/>
  <c r="AJ57" i="2"/>
  <c r="AF57" i="2"/>
  <c r="J57" i="2" s="1"/>
  <c r="AK57" i="2" s="1"/>
  <c r="K57" i="2"/>
  <c r="I57" i="2"/>
  <c r="H57" i="2"/>
  <c r="G57" i="2"/>
  <c r="E57" i="2"/>
  <c r="D57" i="2"/>
  <c r="AH57" i="2" s="1"/>
  <c r="C57" i="2"/>
  <c r="AH50" i="2"/>
  <c r="AF50" i="2"/>
  <c r="J50" i="2"/>
  <c r="AK50" i="2" s="1"/>
  <c r="I50" i="2"/>
  <c r="H50" i="2"/>
  <c r="AJ50" i="2" s="1"/>
  <c r="G50" i="2"/>
  <c r="F50" i="2"/>
  <c r="AI50" i="2" s="1"/>
  <c r="E50" i="2"/>
  <c r="D50" i="2"/>
  <c r="C50" i="2"/>
  <c r="K50" i="2" s="1"/>
  <c r="AJ43" i="2"/>
  <c r="AF43" i="2"/>
  <c r="J43" i="2" s="1"/>
  <c r="AK43" i="2" s="1"/>
  <c r="I43" i="2"/>
  <c r="H43" i="2"/>
  <c r="G43" i="2"/>
  <c r="K43" i="2" s="1"/>
  <c r="E43" i="2"/>
  <c r="D43" i="2"/>
  <c r="AH43" i="2" s="1"/>
  <c r="C43" i="2"/>
  <c r="AH36" i="2"/>
  <c r="AF36" i="2"/>
  <c r="J36" i="2"/>
  <c r="AK36" i="2" s="1"/>
  <c r="I36" i="2"/>
  <c r="H36" i="2"/>
  <c r="AJ36" i="2" s="1"/>
  <c r="G36" i="2"/>
  <c r="F36" i="2"/>
  <c r="AI36" i="2" s="1"/>
  <c r="E36" i="2"/>
  <c r="D36" i="2"/>
  <c r="C36" i="2"/>
  <c r="K36" i="2" s="1"/>
  <c r="AJ29" i="2"/>
  <c r="AF29" i="2"/>
  <c r="J29" i="2" s="1"/>
  <c r="AK29" i="2" s="1"/>
  <c r="I29" i="2"/>
  <c r="H29" i="2"/>
  <c r="G29" i="2"/>
  <c r="E29" i="2"/>
  <c r="D29" i="2"/>
  <c r="AH29" i="2" s="1"/>
  <c r="C29" i="2"/>
  <c r="K29" i="2" s="1"/>
  <c r="AH22" i="2"/>
  <c r="AF22" i="2"/>
  <c r="J22" i="2"/>
  <c r="AK22" i="2" s="1"/>
  <c r="I22" i="2"/>
  <c r="H22" i="2"/>
  <c r="AJ22" i="2" s="1"/>
  <c r="G22" i="2"/>
  <c r="F22" i="2"/>
  <c r="AI22" i="2" s="1"/>
  <c r="E22" i="2"/>
  <c r="D22" i="2"/>
  <c r="C22" i="2"/>
  <c r="AJ15" i="2"/>
  <c r="AF15" i="2"/>
  <c r="J15" i="2" s="1"/>
  <c r="AK15" i="2" s="1"/>
  <c r="I15" i="2"/>
  <c r="H15" i="2"/>
  <c r="G15" i="2"/>
  <c r="E15" i="2"/>
  <c r="D15" i="2"/>
  <c r="AH15" i="2" s="1"/>
  <c r="C15" i="2"/>
  <c r="K15" i="2" s="1"/>
  <c r="G7" i="2"/>
  <c r="L88" i="2" l="1"/>
  <c r="AM88" i="2" s="1"/>
  <c r="H88" i="2"/>
  <c r="AK88" i="2" s="1"/>
  <c r="D88" i="2"/>
  <c r="AI88" i="2" s="1"/>
  <c r="L116" i="2"/>
  <c r="AM116" i="2" s="1"/>
  <c r="H116" i="2"/>
  <c r="AK116" i="2" s="1"/>
  <c r="D116" i="2"/>
  <c r="AI116" i="2" s="1"/>
  <c r="K22" i="2"/>
  <c r="F88" i="2"/>
  <c r="AJ88" i="2" s="1"/>
  <c r="F116" i="2"/>
  <c r="AJ116" i="2" s="1"/>
  <c r="J148" i="2"/>
  <c r="AL148" i="2" s="1"/>
  <c r="F148" i="2"/>
  <c r="AJ148" i="2" s="1"/>
  <c r="H176" i="2"/>
  <c r="AJ176" i="2" s="1"/>
  <c r="H190" i="2"/>
  <c r="AJ190" i="2" s="1"/>
  <c r="H204" i="2"/>
  <c r="AJ204" i="2" s="1"/>
  <c r="H263" i="2"/>
  <c r="AJ263" i="2" s="1"/>
  <c r="G357" i="2"/>
  <c r="H218" i="2"/>
  <c r="AJ218" i="2" s="1"/>
  <c r="D263" i="2"/>
  <c r="AH263" i="2" s="1"/>
  <c r="F162" i="2"/>
  <c r="AI162" i="2" s="1"/>
  <c r="F176" i="2"/>
  <c r="AI176" i="2" s="1"/>
  <c r="F190" i="2"/>
  <c r="AI190" i="2" s="1"/>
  <c r="F204" i="2"/>
  <c r="AI204" i="2" s="1"/>
  <c r="F218" i="2"/>
  <c r="AI218" i="2" s="1"/>
  <c r="F232" i="2"/>
  <c r="AI232" i="2" s="1"/>
  <c r="F249" i="2"/>
  <c r="AI249" i="2" s="1"/>
  <c r="F263" i="2"/>
  <c r="AI263" i="2" s="1"/>
  <c r="I357" i="2"/>
  <c r="F15" i="2"/>
  <c r="AI15" i="2" s="1"/>
  <c r="F29" i="2"/>
  <c r="AI29" i="2" s="1"/>
  <c r="F43" i="2"/>
  <c r="AI43" i="2" s="1"/>
  <c r="F57" i="2"/>
  <c r="AI57" i="2" s="1"/>
  <c r="D67" i="2"/>
  <c r="AI67" i="2" s="1"/>
  <c r="H67" i="2"/>
  <c r="AK67" i="2" s="1"/>
  <c r="D95" i="2"/>
  <c r="AI95" i="2" s="1"/>
  <c r="H95" i="2"/>
  <c r="AK95" i="2" s="1"/>
  <c r="D123" i="2"/>
  <c r="AI123" i="2" s="1"/>
  <c r="H123" i="2"/>
  <c r="AK123" i="2" s="1"/>
  <c r="F141" i="2"/>
  <c r="AJ141" i="2" s="1"/>
  <c r="G340" i="2"/>
  <c r="AJ340" i="2" s="1"/>
  <c r="C357" i="2"/>
  <c r="K357" i="2"/>
  <c r="F273" i="2"/>
  <c r="AL273" i="2" s="1"/>
  <c r="J273" i="2"/>
  <c r="AN273" i="2" s="1"/>
  <c r="D284" i="2"/>
  <c r="AK284" i="2" s="1"/>
  <c r="H284" i="2"/>
  <c r="AM284" i="2" s="1"/>
  <c r="L284" i="2"/>
  <c r="AO284" i="2" s="1"/>
  <c r="F294" i="2"/>
  <c r="AL294" i="2" s="1"/>
  <c r="J294" i="2"/>
  <c r="AN294" i="2" s="1"/>
  <c r="D306" i="2"/>
  <c r="AK306" i="2" s="1"/>
  <c r="H306" i="2"/>
  <c r="AM306" i="2" s="1"/>
  <c r="L306" i="2"/>
  <c r="AO306" i="2" s="1"/>
  <c r="F316" i="2"/>
  <c r="AL316" i="2" s="1"/>
  <c r="J316" i="2"/>
  <c r="AN316" i="2" s="1"/>
  <c r="D327" i="2"/>
  <c r="AK327" i="2" s="1"/>
  <c r="H327" i="2"/>
  <c r="AM327" i="2" s="1"/>
  <c r="L327" i="2"/>
  <c r="AO327" i="2" s="1"/>
  <c r="E357" i="2"/>
</calcChain>
</file>

<file path=xl/sharedStrings.xml><?xml version="1.0" encoding="utf-8"?>
<sst xmlns="http://schemas.openxmlformats.org/spreadsheetml/2006/main" count="9490" uniqueCount="296">
  <si>
    <t>令和4年度「全国学生調査（第3回試行実施）」結果</t>
    <rPh sb="13" eb="14">
      <t>ダイ</t>
    </rPh>
    <rPh sb="15" eb="16">
      <t>カイ</t>
    </rPh>
    <rPh sb="16" eb="18">
      <t>シコウ</t>
    </rPh>
    <phoneticPr fontId="6"/>
  </si>
  <si>
    <t>全体の回答状況</t>
    <rPh sb="0" eb="2">
      <t>ゼンタイ</t>
    </rPh>
    <rPh sb="3" eb="5">
      <t>カイトウ</t>
    </rPh>
    <rPh sb="5" eb="7">
      <t>ジョウキョウ</t>
    </rPh>
    <phoneticPr fontId="6"/>
  </si>
  <si>
    <t>概況：</t>
    <rPh sb="0" eb="2">
      <t>ガイキョウ</t>
    </rPh>
    <phoneticPr fontId="6"/>
  </si>
  <si>
    <t>区　分</t>
    <rPh sb="0" eb="1">
      <t>ク</t>
    </rPh>
    <rPh sb="2" eb="3">
      <t>ブン</t>
    </rPh>
    <phoneticPr fontId="6"/>
  </si>
  <si>
    <t>対象大学数</t>
  </si>
  <si>
    <t>対象学部数</t>
  </si>
  <si>
    <t>対象学生数</t>
  </si>
  <si>
    <t>有効
回答者数</t>
    <phoneticPr fontId="6"/>
  </si>
  <si>
    <t>有効回答率</t>
  </si>
  <si>
    <t>全　体</t>
    <phoneticPr fontId="6"/>
  </si>
  <si>
    <t>問１　大学に入ってから受けた授業で、次の項目はどのくらいありましたか。</t>
    <phoneticPr fontId="6"/>
  </si>
  <si>
    <t>　　　　平均値：よくあった「４」、ある程度あった「３」、あまりなかった「２」、なかった「１」として算出。</t>
  </si>
  <si>
    <t>項目４：授業内容の意義や必要性を十分に説明してくれる。</t>
    <phoneticPr fontId="6"/>
  </si>
  <si>
    <t>入力用</t>
    <rPh sb="0" eb="3">
      <t>ニュウリョクヨウ</t>
    </rPh>
    <phoneticPr fontId="6"/>
  </si>
  <si>
    <t>よくあった</t>
  </si>
  <si>
    <t>ある程度あった</t>
  </si>
  <si>
    <t>あまりなかった</t>
  </si>
  <si>
    <t>なかった</t>
  </si>
  <si>
    <t>平均値</t>
  </si>
  <si>
    <t>よくあった</t>
    <phoneticPr fontId="6"/>
  </si>
  <si>
    <t>ある程度あった</t>
    <rPh sb="2" eb="4">
      <t>テイド</t>
    </rPh>
    <phoneticPr fontId="6"/>
  </si>
  <si>
    <t>あまりなかった</t>
    <phoneticPr fontId="6"/>
  </si>
  <si>
    <t>なかった</t>
    <phoneticPr fontId="6"/>
  </si>
  <si>
    <t>計</t>
    <rPh sb="0" eb="1">
      <t>ケイ</t>
    </rPh>
    <phoneticPr fontId="6"/>
  </si>
  <si>
    <t>全体</t>
    <phoneticPr fontId="6"/>
  </si>
  <si>
    <t>項目５：予習・復習など授業時間外に行うべき学習が指示される。</t>
    <rPh sb="4" eb="6">
      <t>ヨシュウ</t>
    </rPh>
    <rPh sb="7" eb="9">
      <t>フクシュウ</t>
    </rPh>
    <rPh sb="11" eb="13">
      <t>ジュギョウ</t>
    </rPh>
    <rPh sb="13" eb="15">
      <t>ジカン</t>
    </rPh>
    <rPh sb="15" eb="16">
      <t>ガイ</t>
    </rPh>
    <rPh sb="17" eb="18">
      <t>オコナ</t>
    </rPh>
    <rPh sb="21" eb="23">
      <t>ガクシュウ</t>
    </rPh>
    <rPh sb="24" eb="26">
      <t>シジ</t>
    </rPh>
    <phoneticPr fontId="6"/>
  </si>
  <si>
    <t>項目６：課題等の提出物に適切なコメントが付されて返却される。</t>
    <phoneticPr fontId="6"/>
  </si>
  <si>
    <t>項目７：グループワークやディスカッションの機会がある。</t>
    <phoneticPr fontId="6"/>
  </si>
  <si>
    <t>項目８：質疑応答など、教員等との意見交換の機会がある。</t>
    <phoneticPr fontId="6"/>
  </si>
  <si>
    <t>項目９：ティーチングアシスタントなどによる補助的な指導がある。</t>
    <phoneticPr fontId="6"/>
  </si>
  <si>
    <t>項目10：受講者数が概ね20名以下の少人数で実施される授業の機会がある。</t>
    <phoneticPr fontId="6"/>
  </si>
  <si>
    <t>問２　大学在学中に経験した以下の項目はどの程度有用だったと感じますか。</t>
    <phoneticPr fontId="6"/>
  </si>
  <si>
    <t>　　　　平均値：有用だった「４」、ある程度有用だった「３」、あまり有用ではなかった「２」、有用ではなかった「１」として、経験していない者を母数（在籍者数）から除いた上で算出。</t>
    <rPh sb="19" eb="21">
      <t>テイド</t>
    </rPh>
    <phoneticPr fontId="6"/>
  </si>
  <si>
    <t>項目11：大学での学習の方法（スタディ・スキル）を学ぶ科目</t>
    <phoneticPr fontId="6"/>
  </si>
  <si>
    <t>有用だった</t>
    <phoneticPr fontId="6"/>
  </si>
  <si>
    <t>ある程度有用だった</t>
    <rPh sb="2" eb="4">
      <t>テイド</t>
    </rPh>
    <phoneticPr fontId="6"/>
  </si>
  <si>
    <t>あまり有用ではなかった</t>
    <phoneticPr fontId="6"/>
  </si>
  <si>
    <t>有用ではなかった</t>
    <phoneticPr fontId="6"/>
  </si>
  <si>
    <t>経験していない</t>
    <rPh sb="0" eb="2">
      <t>ケイケン</t>
    </rPh>
    <phoneticPr fontId="6"/>
  </si>
  <si>
    <t>有用だった</t>
    <rPh sb="0" eb="2">
      <t>ユウヨウ</t>
    </rPh>
    <phoneticPr fontId="6"/>
  </si>
  <si>
    <t>ある程度有用だった</t>
    <rPh sb="2" eb="4">
      <t>テイド</t>
    </rPh>
    <rPh sb="4" eb="6">
      <t>ユウヨウ</t>
    </rPh>
    <phoneticPr fontId="6"/>
  </si>
  <si>
    <t>あまり有用ではなかった</t>
    <rPh sb="3" eb="5">
      <t>ユウヨウ</t>
    </rPh>
    <phoneticPr fontId="6"/>
  </si>
  <si>
    <t>有用ではなかった</t>
    <rPh sb="0" eb="2">
      <t>ユウヨウ</t>
    </rPh>
    <phoneticPr fontId="6"/>
  </si>
  <si>
    <t>項目12：卒業論文・卒業研究・卒業制作などの教育（最終学年生のみ）</t>
    <rPh sb="25" eb="30">
      <t>サイシュウガクネンセイ</t>
    </rPh>
    <phoneticPr fontId="6"/>
  </si>
  <si>
    <t>項目13：授業時間以外で、教員に質問・相談するオフィス・アワー</t>
    <phoneticPr fontId="6"/>
  </si>
  <si>
    <t>項目14：キャリアに関する科目、キャリアカウンセリング</t>
    <phoneticPr fontId="6"/>
  </si>
  <si>
    <t>項目15：インターンシップ（５日間以上）</t>
    <phoneticPr fontId="6"/>
  </si>
  <si>
    <t>項目16：海外留学・海外研修（短期留学も含む）</t>
    <phoneticPr fontId="6"/>
  </si>
  <si>
    <t>項目17：海外の大学等が提供するオンライン授業（オンライン留学等）</t>
    <phoneticPr fontId="6"/>
  </si>
  <si>
    <t>項目18：学内で自分と異なる文化圏の学生と交流する機会</t>
    <phoneticPr fontId="6"/>
  </si>
  <si>
    <t>項目19：図書館やラーニングスペースなど大学施設を活用した自主的な学習</t>
    <rPh sb="5" eb="8">
      <t>トショカン</t>
    </rPh>
    <rPh sb="20" eb="22">
      <t>ダイガク</t>
    </rPh>
    <rPh sb="22" eb="24">
      <t>シセツ</t>
    </rPh>
    <rPh sb="25" eb="27">
      <t>カツヨウ</t>
    </rPh>
    <rPh sb="29" eb="31">
      <t>ジシュ</t>
    </rPh>
    <rPh sb="31" eb="32">
      <t>テキ</t>
    </rPh>
    <rPh sb="33" eb="35">
      <t>ガクシュウ</t>
    </rPh>
    <phoneticPr fontId="6"/>
  </si>
  <si>
    <t>項目20：主に英語で行われる授業の履修（語学科目を除く）</t>
    <phoneticPr fontId="6"/>
  </si>
  <si>
    <t>問3　大学教育を通じて、次のような知識や能力などが身に付いたと思いますか。</t>
    <phoneticPr fontId="6"/>
  </si>
  <si>
    <t>　　　　平均値：身に付いた「４」、ある程度身に付いた「３」、あまり身に付いていない「２」、身に付いていない「１」として算出。</t>
    <phoneticPr fontId="6"/>
  </si>
  <si>
    <t>項目21：専門分野に関する知識・理解</t>
    <phoneticPr fontId="6"/>
  </si>
  <si>
    <t>身に付いた</t>
    <rPh sb="0" eb="1">
      <t>ミ</t>
    </rPh>
    <rPh sb="2" eb="3">
      <t>ツ</t>
    </rPh>
    <phoneticPr fontId="6"/>
  </si>
  <si>
    <t>ある程度身に付いた</t>
    <rPh sb="2" eb="4">
      <t>テイド</t>
    </rPh>
    <rPh sb="4" eb="5">
      <t>ミ</t>
    </rPh>
    <rPh sb="6" eb="7">
      <t>ツ</t>
    </rPh>
    <phoneticPr fontId="6"/>
  </si>
  <si>
    <t>あまり身に付いていない</t>
    <rPh sb="3" eb="4">
      <t>ミ</t>
    </rPh>
    <rPh sb="5" eb="6">
      <t>ツ</t>
    </rPh>
    <phoneticPr fontId="6"/>
  </si>
  <si>
    <t>身に付いていない</t>
    <rPh sb="0" eb="1">
      <t>ミ</t>
    </rPh>
    <rPh sb="2" eb="3">
      <t>ツ</t>
    </rPh>
    <phoneticPr fontId="6"/>
  </si>
  <si>
    <t>身についた</t>
    <rPh sb="0" eb="1">
      <t>ミ</t>
    </rPh>
    <phoneticPr fontId="6"/>
  </si>
  <si>
    <t>ある程度身についた</t>
    <rPh sb="2" eb="4">
      <t>テイド</t>
    </rPh>
    <rPh sb="4" eb="5">
      <t>ミ</t>
    </rPh>
    <phoneticPr fontId="6"/>
  </si>
  <si>
    <t>あまり身についていない</t>
    <rPh sb="3" eb="4">
      <t>ミ</t>
    </rPh>
    <phoneticPr fontId="6"/>
  </si>
  <si>
    <t>項目22：将来の仕事につながるような知識・技能</t>
    <phoneticPr fontId="6"/>
  </si>
  <si>
    <t>項目23：文献・資料を収集・分析する力</t>
    <phoneticPr fontId="6"/>
  </si>
  <si>
    <t>　　</t>
    <phoneticPr fontId="6"/>
  </si>
  <si>
    <t>項目24：論理的に文章を書く力</t>
    <phoneticPr fontId="6"/>
  </si>
  <si>
    <t>理解</t>
    <rPh sb="0" eb="2">
      <t>リカイ</t>
    </rPh>
    <phoneticPr fontId="6"/>
  </si>
  <si>
    <t>身に着いた</t>
    <rPh sb="0" eb="1">
      <t>ミ</t>
    </rPh>
    <rPh sb="2" eb="3">
      <t>ツ</t>
    </rPh>
    <phoneticPr fontId="6"/>
  </si>
  <si>
    <t>ある程度身に着いた</t>
    <rPh sb="2" eb="4">
      <t>テイド</t>
    </rPh>
    <rPh sb="4" eb="5">
      <t>ミ</t>
    </rPh>
    <rPh sb="6" eb="7">
      <t>ツ</t>
    </rPh>
    <phoneticPr fontId="6"/>
  </si>
  <si>
    <t>項目25：人に分かりやすく話す力</t>
    <rPh sb="5" eb="6">
      <t>ヒト</t>
    </rPh>
    <rPh sb="7" eb="8">
      <t>ワ</t>
    </rPh>
    <rPh sb="13" eb="14">
      <t>ハナ</t>
    </rPh>
    <rPh sb="15" eb="16">
      <t>チカラ</t>
    </rPh>
    <phoneticPr fontId="6"/>
  </si>
  <si>
    <t>項目26：外国語を読む力・書く力</t>
    <phoneticPr fontId="6"/>
  </si>
  <si>
    <t>項目27：外国語を聞く力・話す力</t>
    <phoneticPr fontId="6"/>
  </si>
  <si>
    <t>項目28：数理・統計・データサイエンスに関する知識・技能</t>
    <phoneticPr fontId="6"/>
  </si>
  <si>
    <t>項目29：問題を見つけて解決方法を考える力</t>
    <phoneticPr fontId="6"/>
  </si>
  <si>
    <t>項目30：多様な人々の理解を得ながら協働する力</t>
    <phoneticPr fontId="6"/>
  </si>
  <si>
    <t>項目31：文理を超えた幅広い知識、ものの見方</t>
    <phoneticPr fontId="6"/>
  </si>
  <si>
    <t>項目32：異なる文化に関する知識・理解</t>
    <phoneticPr fontId="6"/>
  </si>
  <si>
    <t>項目33：知識やスキルを活用して一つのものをつくり出す力</t>
    <phoneticPr fontId="6"/>
  </si>
  <si>
    <t>項目34：社会的責任や倫理観</t>
    <phoneticPr fontId="6"/>
  </si>
  <si>
    <t>問４　これまでの大学での学び全体を振り返って、次の項目についてどのように思いますか。</t>
    <phoneticPr fontId="6"/>
  </si>
  <si>
    <t>　　　　平均値：そう思う「４」、ある程度そう思う「３」、あまりそうは思わない「２」、そう思わない「１」として算出。</t>
    <rPh sb="10" eb="11">
      <t>オモ</t>
    </rPh>
    <rPh sb="22" eb="23">
      <t>オモ</t>
    </rPh>
    <rPh sb="34" eb="35">
      <t>オモ</t>
    </rPh>
    <rPh sb="44" eb="45">
      <t>オモ</t>
    </rPh>
    <phoneticPr fontId="6"/>
  </si>
  <si>
    <t>項目35：大学が学生に卒業時までに身に付けることを求めている知識や能力を理解している。</t>
    <phoneticPr fontId="6"/>
  </si>
  <si>
    <t>そう思う</t>
    <rPh sb="2" eb="3">
      <t>オモ</t>
    </rPh>
    <phoneticPr fontId="6"/>
  </si>
  <si>
    <t>ある程度そう思う</t>
    <rPh sb="2" eb="4">
      <t>テイド</t>
    </rPh>
    <rPh sb="6" eb="7">
      <t>オモ</t>
    </rPh>
    <phoneticPr fontId="6"/>
  </si>
  <si>
    <t>あまりそうは思わない</t>
    <rPh sb="6" eb="7">
      <t>オモ</t>
    </rPh>
    <phoneticPr fontId="6"/>
  </si>
  <si>
    <t>そう思わない</t>
    <rPh sb="2" eb="3">
      <t>オモ</t>
    </rPh>
    <phoneticPr fontId="6"/>
  </si>
  <si>
    <t>そうは思わない</t>
    <rPh sb="3" eb="4">
      <t>オモ</t>
    </rPh>
    <phoneticPr fontId="6"/>
  </si>
  <si>
    <t>項目36：授業アンケート等の学生の意見を通じて大学教育が良くなっている。</t>
    <phoneticPr fontId="6"/>
  </si>
  <si>
    <t>項目37：教職員が学生と向き合って教育に取り組んでいる。</t>
    <phoneticPr fontId="6"/>
  </si>
  <si>
    <t>項目38：大学での学びによって自分自身の成長を実感している。</t>
    <phoneticPr fontId="6"/>
  </si>
  <si>
    <t>問５　今年度後期の授業期間中の平均的な１週間（７日間）の生活時間は、それぞれどのくらいですか。</t>
    <rPh sb="3" eb="6">
      <t>コンネンド</t>
    </rPh>
    <rPh sb="6" eb="8">
      <t>コウキ</t>
    </rPh>
    <rPh sb="9" eb="14">
      <t>ジュギョウキカンチュウ</t>
    </rPh>
    <rPh sb="15" eb="18">
      <t>ヘイキンテキ</t>
    </rPh>
    <rPh sb="20" eb="22">
      <t>シュウカン</t>
    </rPh>
    <rPh sb="24" eb="26">
      <t>ニチカン</t>
    </rPh>
    <rPh sb="28" eb="32">
      <t>セイカツジカン</t>
    </rPh>
    <phoneticPr fontId="6"/>
  </si>
  <si>
    <t>項目39：授業への出席（実験・実習、オンライン授業を含む）</t>
    <rPh sb="6" eb="8">
      <t>シュッセキ</t>
    </rPh>
    <rPh sb="9" eb="11">
      <t>ジッケン</t>
    </rPh>
    <rPh sb="12" eb="14">
      <t>ジッシュウ</t>
    </rPh>
    <rPh sb="20" eb="22">
      <t>ジュギョウ</t>
    </rPh>
    <rPh sb="23" eb="24">
      <t>フク</t>
    </rPh>
    <phoneticPr fontId="6"/>
  </si>
  <si>
    <t>0時間</t>
    <rPh sb="1" eb="3">
      <t>ジカン</t>
    </rPh>
    <phoneticPr fontId="6"/>
  </si>
  <si>
    <t>1-5時間</t>
    <rPh sb="3" eb="5">
      <t>ジカン</t>
    </rPh>
    <phoneticPr fontId="6"/>
  </si>
  <si>
    <t>6-10時間</t>
    <rPh sb="4" eb="6">
      <t>ジカン</t>
    </rPh>
    <phoneticPr fontId="6"/>
  </si>
  <si>
    <t>11-15時間</t>
    <rPh sb="5" eb="7">
      <t>ジカン</t>
    </rPh>
    <phoneticPr fontId="6"/>
  </si>
  <si>
    <t>16-20時間</t>
    <rPh sb="5" eb="7">
      <t>ジカン</t>
    </rPh>
    <phoneticPr fontId="6"/>
  </si>
  <si>
    <t>21-30時間</t>
    <rPh sb="5" eb="7">
      <t>ジカン</t>
    </rPh>
    <phoneticPr fontId="6"/>
  </si>
  <si>
    <t>31時間以上</t>
    <rPh sb="2" eb="6">
      <t>ジカンイジョウ</t>
    </rPh>
    <phoneticPr fontId="6"/>
  </si>
  <si>
    <t>31時間以上</t>
    <rPh sb="2" eb="4">
      <t>ジカン</t>
    </rPh>
    <rPh sb="4" eb="6">
      <t>イジョウ</t>
    </rPh>
    <phoneticPr fontId="6"/>
  </si>
  <si>
    <t>項目40：卒業論文・卒業研究・卒業制作（第2学年を除く）</t>
    <rPh sb="5" eb="7">
      <t>ソツギョウ</t>
    </rPh>
    <rPh sb="7" eb="9">
      <t>ロンブン</t>
    </rPh>
    <rPh sb="10" eb="12">
      <t>ソツギョウ</t>
    </rPh>
    <rPh sb="12" eb="14">
      <t>ケンキュウ</t>
    </rPh>
    <rPh sb="15" eb="17">
      <t>ソツギョウ</t>
    </rPh>
    <rPh sb="17" eb="19">
      <t>セイサク</t>
    </rPh>
    <rPh sb="20" eb="21">
      <t>ダイ</t>
    </rPh>
    <rPh sb="22" eb="24">
      <t>ガクネン</t>
    </rPh>
    <rPh sb="25" eb="26">
      <t>ノゾ</t>
    </rPh>
    <phoneticPr fontId="6"/>
  </si>
  <si>
    <t>項目41：予習・復習・課題など授業に関する学習　※卒業論文等は除く</t>
    <rPh sb="5" eb="7">
      <t>ヨシュウ</t>
    </rPh>
    <rPh sb="8" eb="10">
      <t>フクシュウ</t>
    </rPh>
    <rPh sb="11" eb="13">
      <t>カダイ</t>
    </rPh>
    <rPh sb="15" eb="17">
      <t>ジュギョウ</t>
    </rPh>
    <rPh sb="18" eb="19">
      <t>カン</t>
    </rPh>
    <rPh sb="21" eb="23">
      <t>ガクシュウ</t>
    </rPh>
    <rPh sb="25" eb="27">
      <t>ソツギョウ</t>
    </rPh>
    <rPh sb="27" eb="30">
      <t>ロンブントウ</t>
    </rPh>
    <rPh sb="31" eb="32">
      <t>ノゾ</t>
    </rPh>
    <phoneticPr fontId="6"/>
  </si>
  <si>
    <t>項目42：授業と直接関係しない自主的な学習</t>
    <phoneticPr fontId="6"/>
  </si>
  <si>
    <t>　　　　（学問に関係する読書やディスカッション、実技の練習、資格試験の勉強等）</t>
    <rPh sb="5" eb="7">
      <t>ガクモン</t>
    </rPh>
    <rPh sb="8" eb="10">
      <t>カンケイ</t>
    </rPh>
    <rPh sb="12" eb="14">
      <t>ドクショ</t>
    </rPh>
    <rPh sb="24" eb="26">
      <t>ジツギ</t>
    </rPh>
    <rPh sb="27" eb="29">
      <t>レンシュウ</t>
    </rPh>
    <rPh sb="30" eb="32">
      <t>シカク</t>
    </rPh>
    <rPh sb="32" eb="34">
      <t>シケン</t>
    </rPh>
    <rPh sb="35" eb="37">
      <t>ベンキョウ</t>
    </rPh>
    <rPh sb="37" eb="38">
      <t>トウ</t>
    </rPh>
    <phoneticPr fontId="6"/>
  </si>
  <si>
    <t>項目43：部活動/サークル活動</t>
    <rPh sb="5" eb="7">
      <t>ブカツ</t>
    </rPh>
    <rPh sb="7" eb="8">
      <t>ドウ</t>
    </rPh>
    <rPh sb="13" eb="15">
      <t>カツドウ</t>
    </rPh>
    <phoneticPr fontId="6"/>
  </si>
  <si>
    <t>項目44：アルバイト／定職</t>
    <phoneticPr fontId="6"/>
  </si>
  <si>
    <t xml:space="preserve"> </t>
    <phoneticPr fontId="6"/>
  </si>
  <si>
    <t>問６　今年度に受けた授業の受講形態のうち、次の割合はそれぞれどのくらいでしたか。</t>
    <phoneticPr fontId="6"/>
  </si>
  <si>
    <t>①対面授業の割合</t>
    <phoneticPr fontId="6"/>
  </si>
  <si>
    <t>②同時双方向型オンライン授業の割合</t>
    <phoneticPr fontId="6"/>
  </si>
  <si>
    <t>③オンデマンド型オンライン授業の割合</t>
    <phoneticPr fontId="6"/>
  </si>
  <si>
    <t>④インターンシップ、校外実習など①～③に該当しない授業の割合</t>
    <phoneticPr fontId="6"/>
  </si>
  <si>
    <t>対面授業の割合</t>
    <rPh sb="0" eb="2">
      <t>タイメン</t>
    </rPh>
    <rPh sb="2" eb="4">
      <t>ジュギョウ</t>
    </rPh>
    <rPh sb="5" eb="7">
      <t>ワリアイ</t>
    </rPh>
    <phoneticPr fontId="6"/>
  </si>
  <si>
    <t>0割以上
～2割未満</t>
    <rPh sb="1" eb="2">
      <t>ワリ</t>
    </rPh>
    <rPh sb="2" eb="4">
      <t>イジョウ</t>
    </rPh>
    <rPh sb="7" eb="8">
      <t>ワリ</t>
    </rPh>
    <rPh sb="8" eb="10">
      <t>ミマン</t>
    </rPh>
    <phoneticPr fontId="6"/>
  </si>
  <si>
    <t>2割以上
～4割未満</t>
    <rPh sb="1" eb="2">
      <t>ワリ</t>
    </rPh>
    <rPh sb="2" eb="4">
      <t>イジョウ</t>
    </rPh>
    <rPh sb="7" eb="8">
      <t>ワリ</t>
    </rPh>
    <rPh sb="8" eb="10">
      <t>ミマン</t>
    </rPh>
    <phoneticPr fontId="6"/>
  </si>
  <si>
    <t>4割以上
～6割未満</t>
    <rPh sb="1" eb="2">
      <t>ワリ</t>
    </rPh>
    <rPh sb="2" eb="4">
      <t>イジョウ</t>
    </rPh>
    <rPh sb="7" eb="8">
      <t>ワリ</t>
    </rPh>
    <rPh sb="8" eb="10">
      <t>ミマン</t>
    </rPh>
    <phoneticPr fontId="6"/>
  </si>
  <si>
    <t>6割以上
～8割未満</t>
    <rPh sb="1" eb="2">
      <t>ワリ</t>
    </rPh>
    <rPh sb="2" eb="4">
      <t>イジョウ</t>
    </rPh>
    <rPh sb="7" eb="8">
      <t>ワリ</t>
    </rPh>
    <rPh sb="8" eb="10">
      <t>ミマン</t>
    </rPh>
    <phoneticPr fontId="6"/>
  </si>
  <si>
    <t>8割以上
～10割</t>
    <rPh sb="1" eb="2">
      <t>ワリ</t>
    </rPh>
    <rPh sb="2" eb="4">
      <t>イジョウ</t>
    </rPh>
    <rPh sb="8" eb="9">
      <t>ワリ</t>
    </rPh>
    <phoneticPr fontId="6"/>
  </si>
  <si>
    <t>合計</t>
    <rPh sb="0" eb="2">
      <t>ゴウケイ</t>
    </rPh>
    <phoneticPr fontId="6"/>
  </si>
  <si>
    <t>列ラベル</t>
  </si>
  <si>
    <t>回答数</t>
    <rPh sb="0" eb="3">
      <t>カイトウスウ</t>
    </rPh>
    <phoneticPr fontId="6"/>
  </si>
  <si>
    <t>0-2</t>
  </si>
  <si>
    <t>2-4</t>
  </si>
  <si>
    <t>4-6</t>
  </si>
  <si>
    <t>6-8</t>
  </si>
  <si>
    <t>8-10</t>
  </si>
  <si>
    <t>総計</t>
  </si>
  <si>
    <t>回答割合</t>
    <rPh sb="0" eb="4">
      <t>カイトウワリアイ</t>
    </rPh>
    <phoneticPr fontId="6"/>
  </si>
  <si>
    <t>個数 / Q45S1N　①対面授業の割合</t>
  </si>
  <si>
    <t>設置者別の回答状況（大学）</t>
    <rPh sb="0" eb="2">
      <t>セッチ</t>
    </rPh>
    <rPh sb="2" eb="3">
      <t>シャ</t>
    </rPh>
    <rPh sb="3" eb="4">
      <t>ベツ</t>
    </rPh>
    <rPh sb="5" eb="7">
      <t>カイトウ</t>
    </rPh>
    <rPh sb="7" eb="9">
      <t>ジョウキョウ</t>
    </rPh>
    <rPh sb="10" eb="12">
      <t>ダイガク</t>
    </rPh>
    <phoneticPr fontId="6"/>
  </si>
  <si>
    <t>回答者数</t>
    <phoneticPr fontId="6"/>
  </si>
  <si>
    <t>国　立</t>
    <rPh sb="0" eb="1">
      <t>クニ</t>
    </rPh>
    <rPh sb="2" eb="3">
      <t>タチ</t>
    </rPh>
    <phoneticPr fontId="6"/>
  </si>
  <si>
    <t>公　立</t>
    <rPh sb="0" eb="1">
      <t>コウ</t>
    </rPh>
    <rPh sb="2" eb="3">
      <t>タチ</t>
    </rPh>
    <phoneticPr fontId="6"/>
  </si>
  <si>
    <t>私　立</t>
    <rPh sb="0" eb="1">
      <t>ワタシ</t>
    </rPh>
    <rPh sb="2" eb="3">
      <t>タチ</t>
    </rPh>
    <phoneticPr fontId="6"/>
  </si>
  <si>
    <t>国立</t>
    <rPh sb="0" eb="2">
      <t>コクリツ</t>
    </rPh>
    <phoneticPr fontId="6"/>
  </si>
  <si>
    <t>公立</t>
    <rPh sb="0" eb="2">
      <t>コウリツ</t>
    </rPh>
    <phoneticPr fontId="6"/>
  </si>
  <si>
    <t>私立</t>
    <rPh sb="0" eb="2">
      <t>シリツ</t>
    </rPh>
    <phoneticPr fontId="6"/>
  </si>
  <si>
    <t>項目５：予習・復習など授業時間外に行うべき学習が指示される。</t>
    <phoneticPr fontId="6"/>
  </si>
  <si>
    <t>問２　大学在学中に次のような経験はありましたか。また、その経験は有用でしたか。</t>
    <rPh sb="3" eb="5">
      <t>ダイガク</t>
    </rPh>
    <rPh sb="5" eb="8">
      <t>ザイガクチュウ</t>
    </rPh>
    <rPh sb="9" eb="10">
      <t>ツギ</t>
    </rPh>
    <rPh sb="14" eb="16">
      <t>ケイケン</t>
    </rPh>
    <rPh sb="29" eb="31">
      <t>ケイケン</t>
    </rPh>
    <rPh sb="32" eb="34">
      <t>ユウヨウ</t>
    </rPh>
    <phoneticPr fontId="6"/>
  </si>
  <si>
    <t>項目12：卒業論文・卒業研究・卒業制作などの教育(最終学年生のみ)</t>
    <rPh sb="25" eb="30">
      <t>サイシュウガクネンセイ</t>
    </rPh>
    <phoneticPr fontId="6"/>
  </si>
  <si>
    <t>項目19：図書館やラーニングスペースなど大学施設を活用した自主的な学習</t>
    <phoneticPr fontId="6"/>
  </si>
  <si>
    <t>問３　大学教育を通じて、次のような知識や能力が身に付いたと思いますか。</t>
    <rPh sb="3" eb="7">
      <t>ダイガクキョウイク</t>
    </rPh>
    <rPh sb="8" eb="9">
      <t>ツウ</t>
    </rPh>
    <rPh sb="12" eb="13">
      <t>ツギ</t>
    </rPh>
    <rPh sb="17" eb="19">
      <t>チシキ</t>
    </rPh>
    <rPh sb="20" eb="22">
      <t>ノウリョク</t>
    </rPh>
    <rPh sb="23" eb="24">
      <t>ミ</t>
    </rPh>
    <rPh sb="25" eb="26">
      <t>ツ</t>
    </rPh>
    <rPh sb="29" eb="30">
      <t>オモ</t>
    </rPh>
    <phoneticPr fontId="6"/>
  </si>
  <si>
    <t>　　　　平均値：身に付いた「４」、ある程度身に付いた「３」、あまり身に付いていない「２」、身に付いていない「１」として算出。</t>
    <rPh sb="8" eb="9">
      <t>ミ</t>
    </rPh>
    <rPh sb="10" eb="11">
      <t>ツ</t>
    </rPh>
    <rPh sb="19" eb="22">
      <t>テイドミ</t>
    </rPh>
    <rPh sb="23" eb="24">
      <t>ツ</t>
    </rPh>
    <rPh sb="33" eb="34">
      <t>ミ</t>
    </rPh>
    <rPh sb="35" eb="36">
      <t>ツ</t>
    </rPh>
    <rPh sb="45" eb="46">
      <t>ミ</t>
    </rPh>
    <rPh sb="47" eb="48">
      <t>ツ</t>
    </rPh>
    <phoneticPr fontId="6"/>
  </si>
  <si>
    <t>項目21：専門分野に関する知識・理解</t>
    <rPh sb="5" eb="9">
      <t>センモンブンヤ</t>
    </rPh>
    <rPh sb="10" eb="11">
      <t>カン</t>
    </rPh>
    <rPh sb="13" eb="15">
      <t>チシキ</t>
    </rPh>
    <rPh sb="16" eb="18">
      <t>リカイ</t>
    </rPh>
    <phoneticPr fontId="6"/>
  </si>
  <si>
    <t>項目22：将来の仕事につながるような知識・技能</t>
    <rPh sb="5" eb="7">
      <t>ショウライ</t>
    </rPh>
    <rPh sb="8" eb="10">
      <t>シゴト</t>
    </rPh>
    <rPh sb="18" eb="20">
      <t>チシキ</t>
    </rPh>
    <rPh sb="21" eb="23">
      <t>ギノウ</t>
    </rPh>
    <phoneticPr fontId="6"/>
  </si>
  <si>
    <t>項目23：文献・資料を収集・分析する力</t>
    <rPh sb="5" eb="7">
      <t>ブンケン</t>
    </rPh>
    <rPh sb="8" eb="10">
      <t>シリョウ</t>
    </rPh>
    <rPh sb="11" eb="13">
      <t>シュウシュウ</t>
    </rPh>
    <rPh sb="14" eb="16">
      <t>ブンセキ</t>
    </rPh>
    <rPh sb="18" eb="19">
      <t>チカラ</t>
    </rPh>
    <phoneticPr fontId="6"/>
  </si>
  <si>
    <t>項目24：論理的に文章を書く力</t>
    <rPh sb="5" eb="8">
      <t>ロンリテキ</t>
    </rPh>
    <rPh sb="9" eb="11">
      <t>ブンショウ</t>
    </rPh>
    <rPh sb="12" eb="13">
      <t>カ</t>
    </rPh>
    <rPh sb="14" eb="15">
      <t>チカラ</t>
    </rPh>
    <phoneticPr fontId="6"/>
  </si>
  <si>
    <t>項目32：異なる文化に関する知識・理解</t>
    <rPh sb="5" eb="6">
      <t>コト</t>
    </rPh>
    <rPh sb="8" eb="10">
      <t>ブンカ</t>
    </rPh>
    <rPh sb="11" eb="12">
      <t>カン</t>
    </rPh>
    <rPh sb="14" eb="16">
      <t>チシキ</t>
    </rPh>
    <rPh sb="17" eb="19">
      <t>リカイ</t>
    </rPh>
    <phoneticPr fontId="6"/>
  </si>
  <si>
    <t>問４　これまでの大学での学び全体を振り返って、次の項目についてどのように思いますか。</t>
    <rPh sb="8" eb="10">
      <t>ダイガク</t>
    </rPh>
    <rPh sb="12" eb="13">
      <t>マナ</t>
    </rPh>
    <rPh sb="14" eb="16">
      <t>ゼンタイ</t>
    </rPh>
    <rPh sb="17" eb="18">
      <t>フ</t>
    </rPh>
    <rPh sb="19" eb="20">
      <t>カエ</t>
    </rPh>
    <rPh sb="23" eb="24">
      <t>ツギ</t>
    </rPh>
    <rPh sb="25" eb="27">
      <t>コウモク</t>
    </rPh>
    <rPh sb="36" eb="37">
      <t>オモ</t>
    </rPh>
    <phoneticPr fontId="6"/>
  </si>
  <si>
    <t>　　　　平均値：そう思う「４」、ある程度そう思う「３」、あまりそうは思わない「２」、そうは思わない「１」として算出。</t>
    <rPh sb="10" eb="11">
      <t>オモ</t>
    </rPh>
    <rPh sb="18" eb="20">
      <t>テイド</t>
    </rPh>
    <rPh sb="22" eb="23">
      <t>オモ</t>
    </rPh>
    <rPh sb="34" eb="35">
      <t>オモ</t>
    </rPh>
    <rPh sb="45" eb="46">
      <t>オモ</t>
    </rPh>
    <phoneticPr fontId="6"/>
  </si>
  <si>
    <t>項目36：授業アンケート等の学生の意見を通じて大学教育が良くなっている。</t>
    <rPh sb="5" eb="7">
      <t>ジュギョウ</t>
    </rPh>
    <rPh sb="12" eb="13">
      <t>トウ</t>
    </rPh>
    <rPh sb="14" eb="16">
      <t>ガクセイ</t>
    </rPh>
    <rPh sb="17" eb="19">
      <t>イケン</t>
    </rPh>
    <rPh sb="20" eb="21">
      <t>ツウ</t>
    </rPh>
    <rPh sb="23" eb="25">
      <t>ダイガク</t>
    </rPh>
    <rPh sb="25" eb="27">
      <t>キョウイク</t>
    </rPh>
    <rPh sb="28" eb="29">
      <t>ヨ</t>
    </rPh>
    <phoneticPr fontId="6"/>
  </si>
  <si>
    <t>項目38：大学での学びによって自分自身の成長を実感している。</t>
    <rPh sb="5" eb="7">
      <t>ダイガク</t>
    </rPh>
    <rPh sb="9" eb="10">
      <t>マナ</t>
    </rPh>
    <rPh sb="15" eb="17">
      <t>ジブン</t>
    </rPh>
    <rPh sb="17" eb="19">
      <t>ジシン</t>
    </rPh>
    <rPh sb="20" eb="22">
      <t>セイチョウ</t>
    </rPh>
    <rPh sb="23" eb="25">
      <t>ジッカン</t>
    </rPh>
    <phoneticPr fontId="6"/>
  </si>
  <si>
    <t>項目39：授業への出席 (実験・実習、オンライン授業を含む)</t>
    <rPh sb="5" eb="7">
      <t>ジュギョウ</t>
    </rPh>
    <rPh sb="9" eb="11">
      <t>シュッセキ</t>
    </rPh>
    <rPh sb="13" eb="15">
      <t>ジッケン</t>
    </rPh>
    <rPh sb="16" eb="18">
      <t>ジッシュウ</t>
    </rPh>
    <rPh sb="24" eb="26">
      <t>ジュギョウ</t>
    </rPh>
    <rPh sb="27" eb="28">
      <t>フク</t>
    </rPh>
    <phoneticPr fontId="6"/>
  </si>
  <si>
    <t>項目41：予習・復習・課題など授業に関する学習 (卒業論文等は除く)</t>
    <rPh sb="5" eb="7">
      <t>ヨシュウ</t>
    </rPh>
    <rPh sb="8" eb="10">
      <t>フクシュウ</t>
    </rPh>
    <rPh sb="11" eb="13">
      <t>カダイ</t>
    </rPh>
    <rPh sb="15" eb="17">
      <t>ジュギョウ</t>
    </rPh>
    <rPh sb="18" eb="19">
      <t>カン</t>
    </rPh>
    <rPh sb="21" eb="23">
      <t>ガクシュウ</t>
    </rPh>
    <rPh sb="25" eb="27">
      <t>ソツギョウ</t>
    </rPh>
    <rPh sb="27" eb="30">
      <t>ロンブントウ</t>
    </rPh>
    <rPh sb="31" eb="32">
      <t>ノゾ</t>
    </rPh>
    <phoneticPr fontId="6"/>
  </si>
  <si>
    <t>（学問に関係する読書やディスカッション、実技の練習、資格試験の勉強等）</t>
    <rPh sb="1" eb="3">
      <t>ガクモン</t>
    </rPh>
    <rPh sb="4" eb="6">
      <t>カンケイ</t>
    </rPh>
    <rPh sb="8" eb="10">
      <t>ドクショ</t>
    </rPh>
    <rPh sb="20" eb="22">
      <t>ジツギ</t>
    </rPh>
    <rPh sb="23" eb="25">
      <t>レンシュウ</t>
    </rPh>
    <rPh sb="26" eb="28">
      <t>シカク</t>
    </rPh>
    <rPh sb="28" eb="30">
      <t>シケン</t>
    </rPh>
    <rPh sb="31" eb="33">
      <t>ベンキョウ</t>
    </rPh>
    <rPh sb="33" eb="34">
      <t>トウ</t>
    </rPh>
    <phoneticPr fontId="6"/>
  </si>
  <si>
    <t>個数 / Q45S2N　①対面授業の割合</t>
  </si>
  <si>
    <t>行ラベル</t>
  </si>
  <si>
    <t>1</t>
  </si>
  <si>
    <t>2</t>
  </si>
  <si>
    <t>3</t>
  </si>
  <si>
    <t>学部規模別の回答状況（集計基準合致学部）</t>
    <rPh sb="0" eb="2">
      <t>ガクブ</t>
    </rPh>
    <rPh sb="2" eb="5">
      <t>キボベツ</t>
    </rPh>
    <rPh sb="4" eb="5">
      <t>ベツ</t>
    </rPh>
    <rPh sb="6" eb="8">
      <t>カイトウ</t>
    </rPh>
    <rPh sb="8" eb="10">
      <t>ジョウキョウ</t>
    </rPh>
    <rPh sb="11" eb="13">
      <t>シュウケイ</t>
    </rPh>
    <rPh sb="13" eb="15">
      <t>キジュン</t>
    </rPh>
    <rPh sb="15" eb="17">
      <t>ガッチ</t>
    </rPh>
    <rPh sb="17" eb="19">
      <t>ガクブ</t>
    </rPh>
    <phoneticPr fontId="6"/>
  </si>
  <si>
    <t>800人以上</t>
    <phoneticPr fontId="6"/>
  </si>
  <si>
    <t>800人未満
400人以上</t>
    <phoneticPr fontId="6"/>
  </si>
  <si>
    <t>400人未満</t>
    <phoneticPr fontId="6"/>
  </si>
  <si>
    <t>800人未満400人以上</t>
    <phoneticPr fontId="6"/>
  </si>
  <si>
    <t>区　分</t>
    <phoneticPr fontId="6"/>
  </si>
  <si>
    <t>項目39：授業への出席　※実験・実習、オンライン授業を含む</t>
    <rPh sb="5" eb="7">
      <t>ジュギョウ</t>
    </rPh>
    <rPh sb="9" eb="11">
      <t>シュッセキ</t>
    </rPh>
    <rPh sb="13" eb="15">
      <t>ジッケン</t>
    </rPh>
    <rPh sb="16" eb="18">
      <t>ジッシュウ</t>
    </rPh>
    <rPh sb="24" eb="26">
      <t>ジュギョウ</t>
    </rPh>
    <rPh sb="27" eb="28">
      <t>フク</t>
    </rPh>
    <phoneticPr fontId="6"/>
  </si>
  <si>
    <t>項目41：予習・復習・課題など授業に関する学習（卒業論文等は除く）</t>
    <rPh sb="5" eb="7">
      <t>ヨシュウ</t>
    </rPh>
    <rPh sb="8" eb="10">
      <t>フクシュウ</t>
    </rPh>
    <rPh sb="11" eb="13">
      <t>カダイ</t>
    </rPh>
    <rPh sb="15" eb="17">
      <t>ジュギョウ</t>
    </rPh>
    <rPh sb="18" eb="19">
      <t>カン</t>
    </rPh>
    <rPh sb="21" eb="23">
      <t>ガクシュウ</t>
    </rPh>
    <rPh sb="24" eb="26">
      <t>ソツギョウ</t>
    </rPh>
    <rPh sb="26" eb="29">
      <t>ロンブントウ</t>
    </rPh>
    <rPh sb="30" eb="31">
      <t>ノゾ</t>
    </rPh>
    <phoneticPr fontId="6"/>
  </si>
  <si>
    <t>①対面授業の割合</t>
  </si>
  <si>
    <t>②同時双方向型オンライン授業の割合</t>
  </si>
  <si>
    <t>③オンデマンド型オンライン授業の割合</t>
  </si>
  <si>
    <t>④インターンシップ、校外実習など①～③に該当しない授業の割合</t>
  </si>
  <si>
    <t>学部分野別の回答状況（集計基準合致学部）</t>
    <rPh sb="0" eb="2">
      <t>ガクブ</t>
    </rPh>
    <rPh sb="2" eb="4">
      <t>ブンヤ</t>
    </rPh>
    <rPh sb="4" eb="5">
      <t>ベツ</t>
    </rPh>
    <rPh sb="6" eb="8">
      <t>カイトウ</t>
    </rPh>
    <rPh sb="8" eb="10">
      <t>ジョウキョウ</t>
    </rPh>
    <rPh sb="11" eb="13">
      <t>シュウケイ</t>
    </rPh>
    <rPh sb="13" eb="15">
      <t>キジュン</t>
    </rPh>
    <rPh sb="15" eb="17">
      <t>ガッチ</t>
    </rPh>
    <rPh sb="17" eb="19">
      <t>ガクブ</t>
    </rPh>
    <phoneticPr fontId="6"/>
  </si>
  <si>
    <t>人文</t>
  </si>
  <si>
    <t>85学部</t>
  </si>
  <si>
    <t>56,722人</t>
  </si>
  <si>
    <t>9,115人</t>
    <phoneticPr fontId="6"/>
  </si>
  <si>
    <t>社会</t>
  </si>
  <si>
    <t>130学部</t>
  </si>
  <si>
    <t>102,130人</t>
  </si>
  <si>
    <t>14,708人</t>
  </si>
  <si>
    <t>理学・工学</t>
  </si>
  <si>
    <t>107学部</t>
  </si>
  <si>
    <t>95,807人</t>
  </si>
  <si>
    <t>13,224人</t>
  </si>
  <si>
    <t>農学（６年制）</t>
  </si>
  <si>
    <t>1学部</t>
  </si>
  <si>
    <t>67人</t>
  </si>
  <si>
    <t>42人</t>
    <phoneticPr fontId="6"/>
  </si>
  <si>
    <t>農学（4年制）</t>
  </si>
  <si>
    <t>28学部</t>
  </si>
  <si>
    <t>17,849人</t>
  </si>
  <si>
    <t>3,294人</t>
  </si>
  <si>
    <t>医学（6年制）</t>
  </si>
  <si>
    <t>16学部</t>
  </si>
  <si>
    <t>3,909人</t>
  </si>
  <si>
    <t>1,333人</t>
  </si>
  <si>
    <t>歯学（6年制）</t>
  </si>
  <si>
    <t>5学部</t>
  </si>
  <si>
    <t>933人</t>
  </si>
  <si>
    <t>403人</t>
  </si>
  <si>
    <t>薬学（6年制）</t>
  </si>
  <si>
    <t>6,036人</t>
  </si>
  <si>
    <t>1,720人</t>
  </si>
  <si>
    <t>保健（看護・医療技術など）</t>
  </si>
  <si>
    <t>119学部</t>
  </si>
  <si>
    <t>40,717人</t>
  </si>
  <si>
    <t>13,029人</t>
  </si>
  <si>
    <t>家政</t>
  </si>
  <si>
    <t>26学部</t>
  </si>
  <si>
    <t>12,794人</t>
  </si>
  <si>
    <t>2,958人</t>
  </si>
  <si>
    <t>教育</t>
  </si>
  <si>
    <t>57学部</t>
  </si>
  <si>
    <t>31,632人</t>
  </si>
  <si>
    <t>6,334人</t>
  </si>
  <si>
    <t>スポーツ</t>
  </si>
  <si>
    <t>4,827人</t>
  </si>
  <si>
    <t>1,434人</t>
  </si>
  <si>
    <t>芸術</t>
  </si>
  <si>
    <t>15学部</t>
  </si>
  <si>
    <t>7,833人</t>
  </si>
  <si>
    <t>1,812人</t>
  </si>
  <si>
    <t>その他</t>
  </si>
  <si>
    <t>50学部</t>
  </si>
  <si>
    <t>36,548人</t>
  </si>
  <si>
    <t>5,059人</t>
  </si>
  <si>
    <t>人文</t>
    <rPh sb="0" eb="2">
      <t>ジンブン</t>
    </rPh>
    <phoneticPr fontId="6"/>
  </si>
  <si>
    <t>社会</t>
    <rPh sb="0" eb="2">
      <t>シャカイ</t>
    </rPh>
    <phoneticPr fontId="6"/>
  </si>
  <si>
    <t>理学・工学</t>
    <rPh sb="0" eb="2">
      <t>リガク</t>
    </rPh>
    <rPh sb="3" eb="5">
      <t>コウガク</t>
    </rPh>
    <phoneticPr fontId="6"/>
  </si>
  <si>
    <t>農学（６年制）</t>
    <phoneticPr fontId="6"/>
  </si>
  <si>
    <t>教育</t>
    <rPh sb="0" eb="2">
      <t>キョウイク</t>
    </rPh>
    <phoneticPr fontId="6"/>
  </si>
  <si>
    <t>芸術</t>
    <rPh sb="0" eb="2">
      <t>ゲイジュツ</t>
    </rPh>
    <phoneticPr fontId="6"/>
  </si>
  <si>
    <t>その他</t>
    <rPh sb="2" eb="3">
      <t>タ</t>
    </rPh>
    <phoneticPr fontId="6"/>
  </si>
  <si>
    <t>項目12：卒業論文・卒業研究・卒業制作などの教育（最終学年生のみ）</t>
    <rPh sb="25" eb="29">
      <t>サイシュウガクネン</t>
    </rPh>
    <rPh sb="29" eb="30">
      <t>セイ</t>
    </rPh>
    <phoneticPr fontId="6"/>
  </si>
  <si>
    <t>項目39：授業への出席（実験・実習、オンライン授業を含む）</t>
    <rPh sb="5" eb="7">
      <t>ジュギョウ</t>
    </rPh>
    <rPh sb="9" eb="11">
      <t>シュッセキ</t>
    </rPh>
    <rPh sb="12" eb="14">
      <t>ジッケン</t>
    </rPh>
    <rPh sb="15" eb="17">
      <t>ジッシュウ</t>
    </rPh>
    <rPh sb="23" eb="25">
      <t>ジュギョウ</t>
    </rPh>
    <rPh sb="26" eb="27">
      <t>フク</t>
    </rPh>
    <phoneticPr fontId="6"/>
  </si>
  <si>
    <t>10 人文</t>
  </si>
  <si>
    <t>20 社会</t>
  </si>
  <si>
    <t>30 理学・工学</t>
  </si>
  <si>
    <t>41 農学（6年制）</t>
  </si>
  <si>
    <t>42 農学（4年制）</t>
  </si>
  <si>
    <t>51 医学（6年制）</t>
  </si>
  <si>
    <t>52 歯学（6年制）</t>
  </si>
  <si>
    <t>53 薬学（6年制）</t>
  </si>
  <si>
    <t>60 保健（看護・医療技術など）</t>
  </si>
  <si>
    <t>70 家政</t>
  </si>
  <si>
    <t>80 教育</t>
  </si>
  <si>
    <t>81 スポーツ</t>
  </si>
  <si>
    <t>90 芸術</t>
  </si>
  <si>
    <t>99 その他</t>
  </si>
  <si>
    <t>学年別の回答状況（大学）</t>
    <rPh sb="0" eb="2">
      <t>ガクネン</t>
    </rPh>
    <rPh sb="2" eb="3">
      <t>ベツ</t>
    </rPh>
    <rPh sb="4" eb="6">
      <t>カイトウ</t>
    </rPh>
    <rPh sb="6" eb="8">
      <t>ジョウキョウ</t>
    </rPh>
    <rPh sb="9" eb="11">
      <t>ダイガク</t>
    </rPh>
    <phoneticPr fontId="6"/>
  </si>
  <si>
    <t>　</t>
    <phoneticPr fontId="6"/>
  </si>
  <si>
    <t>２年生</t>
    <phoneticPr fontId="6"/>
  </si>
  <si>
    <t>４年生以上</t>
    <phoneticPr fontId="6"/>
  </si>
  <si>
    <t>６年生以上</t>
    <phoneticPr fontId="6"/>
  </si>
  <si>
    <t>項目2１：専門分野に関する知識・理解</t>
    <rPh sb="5" eb="9">
      <t>センモンブンヤ</t>
    </rPh>
    <rPh sb="10" eb="11">
      <t>カン</t>
    </rPh>
    <rPh sb="13" eb="15">
      <t>チシキ</t>
    </rPh>
    <rPh sb="16" eb="18">
      <t>リカイ</t>
    </rPh>
    <phoneticPr fontId="6"/>
  </si>
  <si>
    <t>あまり身に付いていない</t>
    <phoneticPr fontId="6"/>
  </si>
  <si>
    <t>a.４年生以上</t>
    <phoneticPr fontId="6"/>
  </si>
  <si>
    <t>b.６年生以上</t>
    <phoneticPr fontId="6"/>
  </si>
  <si>
    <t>（参考）a+b</t>
    <rPh sb="1" eb="3">
      <t>サンコウ</t>
    </rPh>
    <phoneticPr fontId="6"/>
  </si>
  <si>
    <t>01.２年生</t>
  </si>
  <si>
    <t>02.４年生以上</t>
  </si>
  <si>
    <t>02.５年生以上</t>
  </si>
  <si>
    <t>03.６年生以上</t>
  </si>
  <si>
    <t>設置者別と学部規模別の回答状況の組み合わせ（集計基準合致学部）</t>
    <rPh sb="0" eb="2">
      <t>セッチ</t>
    </rPh>
    <rPh sb="2" eb="3">
      <t>シャ</t>
    </rPh>
    <rPh sb="3" eb="4">
      <t>ベツ</t>
    </rPh>
    <rPh sb="5" eb="10">
      <t>ガクブキボベツ</t>
    </rPh>
    <rPh sb="11" eb="13">
      <t>カイトウ</t>
    </rPh>
    <rPh sb="13" eb="15">
      <t>ジョウキョウ</t>
    </rPh>
    <rPh sb="16" eb="17">
      <t>ク</t>
    </rPh>
    <rPh sb="18" eb="19">
      <t>ア</t>
    </rPh>
    <rPh sb="22" eb="24">
      <t>シュウケイ</t>
    </rPh>
    <rPh sb="24" eb="26">
      <t>キジュン</t>
    </rPh>
    <rPh sb="26" eb="28">
      <t>ガッチ</t>
    </rPh>
    <rPh sb="28" eb="30">
      <t>ガクブ</t>
    </rPh>
    <phoneticPr fontId="6"/>
  </si>
  <si>
    <t>規模</t>
    <rPh sb="0" eb="2">
      <t>キボ</t>
    </rPh>
    <phoneticPr fontId="6"/>
  </si>
  <si>
    <t>大</t>
    <rPh sb="0" eb="1">
      <t>ダイ</t>
    </rPh>
    <phoneticPr fontId="6"/>
  </si>
  <si>
    <t>35学部</t>
    <phoneticPr fontId="6"/>
  </si>
  <si>
    <t>中</t>
    <rPh sb="0" eb="1">
      <t>チュウ</t>
    </rPh>
    <phoneticPr fontId="6"/>
  </si>
  <si>
    <t>63学部</t>
    <phoneticPr fontId="6"/>
  </si>
  <si>
    <t>小</t>
    <rPh sb="0" eb="1">
      <t>ショウ</t>
    </rPh>
    <phoneticPr fontId="6"/>
  </si>
  <si>
    <t>67学部</t>
    <phoneticPr fontId="6"/>
  </si>
  <si>
    <t>6学部</t>
    <phoneticPr fontId="6"/>
  </si>
  <si>
    <t>21学部</t>
    <phoneticPr fontId="6"/>
  </si>
  <si>
    <t>26学部</t>
    <phoneticPr fontId="6"/>
  </si>
  <si>
    <t>113学部</t>
    <phoneticPr fontId="6"/>
  </si>
  <si>
    <t>147学部</t>
    <phoneticPr fontId="6"/>
  </si>
  <si>
    <t>182学部</t>
    <phoneticPr fontId="6"/>
  </si>
  <si>
    <t>国立（大）</t>
    <rPh sb="0" eb="2">
      <t>コクリツ</t>
    </rPh>
    <rPh sb="3" eb="4">
      <t>ダイ</t>
    </rPh>
    <phoneticPr fontId="6"/>
  </si>
  <si>
    <t>国立（中）</t>
    <rPh sb="0" eb="2">
      <t>コクリツ</t>
    </rPh>
    <rPh sb="3" eb="4">
      <t>チュウ</t>
    </rPh>
    <phoneticPr fontId="6"/>
  </si>
  <si>
    <t>国立（小）</t>
    <rPh sb="0" eb="2">
      <t>コクリツ</t>
    </rPh>
    <rPh sb="3" eb="4">
      <t>ショウ</t>
    </rPh>
    <phoneticPr fontId="6"/>
  </si>
  <si>
    <t>公立（大）</t>
    <rPh sb="0" eb="2">
      <t>コウリツ</t>
    </rPh>
    <rPh sb="3" eb="4">
      <t>ダイ</t>
    </rPh>
    <phoneticPr fontId="6"/>
  </si>
  <si>
    <t>公立（中）</t>
    <rPh sb="0" eb="2">
      <t>コウリツ</t>
    </rPh>
    <rPh sb="3" eb="4">
      <t>チュウ</t>
    </rPh>
    <phoneticPr fontId="6"/>
  </si>
  <si>
    <t>公立（小）</t>
    <rPh sb="0" eb="2">
      <t>コウリツ</t>
    </rPh>
    <rPh sb="3" eb="4">
      <t>ショウ</t>
    </rPh>
    <phoneticPr fontId="6"/>
  </si>
  <si>
    <t>私立（大）</t>
    <rPh sb="0" eb="2">
      <t>シリツ</t>
    </rPh>
    <rPh sb="3" eb="4">
      <t>ダイ</t>
    </rPh>
    <phoneticPr fontId="6"/>
  </si>
  <si>
    <t>私立（中）</t>
    <rPh sb="0" eb="2">
      <t>シリツ</t>
    </rPh>
    <rPh sb="3" eb="4">
      <t>チュウ</t>
    </rPh>
    <phoneticPr fontId="6"/>
  </si>
  <si>
    <t>私立（小）</t>
    <rPh sb="0" eb="2">
      <t>シリツ</t>
    </rPh>
    <rPh sb="3" eb="4">
      <t>ショウ</t>
    </rPh>
    <phoneticPr fontId="6"/>
  </si>
  <si>
    <t>問２　大学在学中に次のような経験はありましたか。また、その経験は有用でしたか。</t>
    <rPh sb="5" eb="8">
      <t>ザイガクチュウ</t>
    </rPh>
    <rPh sb="9" eb="10">
      <t>ツギ</t>
    </rPh>
    <rPh sb="14" eb="16">
      <t>ケイケン</t>
    </rPh>
    <rPh sb="29" eb="31">
      <t>ケイケン</t>
    </rPh>
    <rPh sb="32" eb="34">
      <t>ユウヨウ</t>
    </rPh>
    <phoneticPr fontId="6"/>
  </si>
  <si>
    <t>項目27：外国語を聞く力・話す力</t>
    <rPh sb="5" eb="8">
      <t>ガイコクゴ</t>
    </rPh>
    <rPh sb="9" eb="10">
      <t>キ</t>
    </rPh>
    <rPh sb="11" eb="12">
      <t>チカラ</t>
    </rPh>
    <rPh sb="13" eb="14">
      <t>ハナ</t>
    </rPh>
    <rPh sb="15" eb="16">
      <t>チカラ</t>
    </rPh>
    <phoneticPr fontId="6"/>
  </si>
  <si>
    <t>項目37：教職員が学生と向き合って教育に取り組んでいる。</t>
    <rPh sb="5" eb="8">
      <t>キョウショクイン</t>
    </rPh>
    <rPh sb="9" eb="11">
      <t>ガクセイ</t>
    </rPh>
    <rPh sb="12" eb="13">
      <t>ム</t>
    </rPh>
    <rPh sb="14" eb="15">
      <t>ア</t>
    </rPh>
    <rPh sb="17" eb="19">
      <t>キョウイク</t>
    </rPh>
    <rPh sb="20" eb="21">
      <t>ト</t>
    </rPh>
    <rPh sb="22" eb="23">
      <t>ク</t>
    </rPh>
    <phoneticPr fontId="6"/>
  </si>
  <si>
    <t>項目38：大学での学びによって自分自身の成長を実感している。</t>
    <rPh sb="0" eb="2">
      <t>コウモク</t>
    </rPh>
    <phoneticPr fontId="6"/>
  </si>
  <si>
    <t>項目42：授業と直接関係しない自主的な学習　（学問に関係する読書やディスカッション、実技の練習、資格試験の勉強等）</t>
    <phoneticPr fontId="6"/>
  </si>
  <si>
    <t>国立</t>
    <rPh sb="0" eb="1">
      <t>クニ</t>
    </rPh>
    <rPh sb="1" eb="2">
      <t>タチ</t>
    </rPh>
    <phoneticPr fontId="6"/>
  </si>
  <si>
    <t>公立</t>
    <rPh sb="0" eb="1">
      <t>コウ</t>
    </rPh>
    <rPh sb="1" eb="2">
      <t>タチ</t>
    </rPh>
    <phoneticPr fontId="6"/>
  </si>
  <si>
    <t>私立</t>
    <rPh sb="0" eb="1">
      <t>ワタシ</t>
    </rPh>
    <rPh sb="1" eb="2">
      <t>タチ</t>
    </rPh>
    <phoneticPr fontId="6"/>
  </si>
  <si>
    <t>問６　今年度に受けた授業の受講形態のうち、次の割合はそれぞれどのくらいでしたか。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</si>
</sst>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quot;大&quot;&quot;学&quot;"/>
    <numFmt numFmtId="177" formatCode="#,##0&quot;学&quot;&quot;部&quot;"/>
    <numFmt numFmtId="178" formatCode="#,##0&quot;人&quot;"/>
    <numFmt numFmtId="179" formatCode="0.0%"/>
    <numFmt numFmtId="180" formatCode="#,##0.0;[Red]\-#,##0.0"/>
    <numFmt numFmtId="181" formatCode="#,##0_ "/>
    <numFmt numFmtId="182" formatCode="General&quot;人&quot;"/>
  </numFmts>
  <fonts count="15" x14ac:knownFonts="1">
    <font>
      <sz val="11"/>
      <color theme="1"/>
      <name val="游ゴシック"/>
      <family val="2"/>
      <scheme val="minor"/>
    </font>
    <font>
      <b/>
      <sz val="11"/>
      <color theme="1"/>
      <name val="游ゴシック"/>
      <family val="2"/>
      <charset val="128"/>
      <scheme val="minor"/>
    </font>
    <font>
      <sz val="11"/>
      <color rgb="FF000000"/>
      <name val="游ゴシック"/>
      <family val="3"/>
      <charset val="128"/>
    </font>
    <font>
      <sz val="11"/>
      <color rgb="FF000000"/>
      <name val="HG丸ｺﾞｼｯｸM-PRO"/>
      <family val="3"/>
      <charset val="128"/>
    </font>
    <font>
      <sz val="6"/>
      <name val="游ゴシック"/>
      <family val="3"/>
      <charset val="128"/>
      <scheme val="minor"/>
    </font>
    <font>
      <b/>
      <sz val="28"/>
      <color rgb="FF000000"/>
      <name val="HG丸ｺﾞｼｯｸM-PRO"/>
      <family val="3"/>
      <charset val="128"/>
    </font>
    <font>
      <sz val="6"/>
      <name val="ＭＳ Ｐゴシック"/>
      <family val="3"/>
      <charset val="128"/>
    </font>
    <font>
      <sz val="16"/>
      <color rgb="FF000000"/>
      <name val="HG丸ｺﾞｼｯｸM-PRO"/>
      <family val="3"/>
      <charset val="128"/>
    </font>
    <font>
      <sz val="12"/>
      <color rgb="FF000000"/>
      <name val="HG丸ｺﾞｼｯｸM-PRO"/>
      <family val="3"/>
      <charset val="128"/>
    </font>
    <font>
      <b/>
      <u/>
      <sz val="24"/>
      <color rgb="FF000000"/>
      <name val="HG丸ｺﾞｼｯｸM-PRO"/>
      <family val="3"/>
      <charset val="128"/>
    </font>
    <font>
      <b/>
      <u/>
      <sz val="16"/>
      <color rgb="FF000000"/>
      <name val="HG丸ｺﾞｼｯｸM-PRO"/>
      <family val="3"/>
      <charset val="128"/>
    </font>
    <font>
      <b/>
      <sz val="16"/>
      <color rgb="FF000000"/>
      <name val="HG丸ｺﾞｼｯｸM-PRO"/>
      <family val="3"/>
      <charset val="128"/>
    </font>
    <font>
      <sz val="14"/>
      <color rgb="FF000000"/>
      <name val="HG丸ｺﾞｼｯｸM-PRO"/>
      <family val="3"/>
      <charset val="128"/>
    </font>
    <font>
      <b/>
      <sz val="14"/>
      <color rgb="FF000000"/>
      <name val="HG丸ｺﾞｼｯｸM-PRO"/>
      <family val="3"/>
      <charset val="128"/>
    </font>
    <font>
      <sz val="10"/>
      <color rgb="FF000000"/>
      <name val="HG丸ｺﾞｼｯｸM-PRO"/>
      <family val="3"/>
      <charset val="128"/>
    </font>
  </fonts>
  <fills count="8">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rgb="FFFFFFCC"/>
        <bgColor rgb="FF000000"/>
      </patternFill>
    </fill>
  </fills>
  <borders count="52">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rgb="FF000000"/>
      </left>
      <right/>
      <top style="double">
        <color indexed="64"/>
      </top>
      <bottom style="thin">
        <color indexed="64"/>
      </bottom>
      <diagonal/>
    </border>
    <border>
      <left/>
      <right style="thin">
        <color rgb="FF000000"/>
      </right>
      <top style="double">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rgb="FF000000"/>
      </left>
      <right style="thin">
        <color rgb="FF000000"/>
      </right>
      <top style="thin">
        <color rgb="FF000000"/>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
      <left/>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diagonal/>
    </border>
    <border>
      <left/>
      <right/>
      <top style="thin">
        <color indexed="64"/>
      </top>
      <bottom/>
      <diagonal/>
    </border>
    <border>
      <left/>
      <right/>
      <top style="thin">
        <color theme="4" tint="0.39997558519241921"/>
      </top>
      <bottom/>
      <diagonal/>
    </border>
    <border>
      <left style="thin">
        <color indexed="64"/>
      </left>
      <right/>
      <top style="double">
        <color indexed="64"/>
      </top>
      <bottom/>
      <diagonal/>
    </border>
    <border>
      <left/>
      <right style="thin">
        <color indexed="64"/>
      </right>
      <top style="double">
        <color indexed="64"/>
      </top>
      <bottom/>
      <diagonal/>
    </border>
    <border>
      <left/>
      <right style="thin">
        <color rgb="FF000000"/>
      </right>
      <top/>
      <bottom/>
      <diagonal/>
    </border>
    <border>
      <left style="thin">
        <color rgb="FF000000"/>
      </left>
      <right/>
      <top style="double">
        <color indexed="64"/>
      </top>
      <bottom/>
      <diagonal/>
    </border>
    <border>
      <left/>
      <right/>
      <top style="thin">
        <color rgb="FF000000"/>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rgb="FF000000"/>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rgb="FF000000"/>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thin">
        <color rgb="FF000000"/>
      </top>
      <bottom style="double">
        <color indexed="64"/>
      </bottom>
      <diagonal/>
    </border>
    <border>
      <left/>
      <right/>
      <top/>
      <bottom style="thin">
        <color indexed="64"/>
      </bottom>
      <diagonal/>
    </border>
    <border>
      <left/>
      <right/>
      <top/>
      <bottom style="thin">
        <color theme="4" tint="0.39997558519241921"/>
      </bottom>
      <diagonal/>
    </border>
  </borders>
  <cellStyleXfs count="4">
    <xf numFmtId="0" fontId="0" fillId="0" borderId="0"/>
    <xf numFmtId="0" fontId="2"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181">
    <xf numFmtId="0" fontId="0" fillId="0" borderId="0" xfId="0"/>
    <xf numFmtId="0" fontId="3" fillId="0" borderId="0" xfId="1" applyFont="1" applyAlignment="1">
      <alignment vertical="center"/>
    </xf>
    <xf numFmtId="0" fontId="5" fillId="0" borderId="0" xfId="1" applyFont="1" applyAlignment="1">
      <alignment horizontal="center" vertical="center"/>
    </xf>
    <xf numFmtId="0" fontId="5" fillId="0" borderId="0" xfId="1" applyFont="1" applyAlignment="1">
      <alignment vertical="center"/>
    </xf>
    <xf numFmtId="0" fontId="7" fillId="0" borderId="0" xfId="1" applyFont="1" applyAlignment="1">
      <alignment vertical="center"/>
    </xf>
    <xf numFmtId="0" fontId="8" fillId="0" borderId="0" xfId="1" applyFont="1" applyAlignment="1">
      <alignment vertical="center"/>
    </xf>
    <xf numFmtId="38" fontId="3" fillId="0" borderId="0" xfId="2" applyFont="1" applyAlignment="1">
      <alignment vertical="center"/>
    </xf>
    <xf numFmtId="38" fontId="10" fillId="0" borderId="0" xfId="2" applyFont="1" applyBorder="1" applyAlignment="1">
      <alignment vertical="center"/>
    </xf>
    <xf numFmtId="38" fontId="8" fillId="0" borderId="0" xfId="2" applyFont="1" applyAlignment="1">
      <alignment vertical="center"/>
    </xf>
    <xf numFmtId="0" fontId="8" fillId="0" borderId="0" xfId="1" applyFont="1" applyAlignment="1">
      <alignment vertical="center" wrapText="1"/>
    </xf>
    <xf numFmtId="38" fontId="11" fillId="0" borderId="0" xfId="2" applyFont="1" applyAlignment="1">
      <alignment vertical="center"/>
    </xf>
    <xf numFmtId="0" fontId="12" fillId="0" borderId="0" xfId="1" applyFont="1" applyAlignment="1">
      <alignment vertical="center"/>
    </xf>
    <xf numFmtId="38" fontId="8" fillId="2" borderId="1" xfId="2" applyFont="1" applyFill="1" applyBorder="1" applyAlignment="1">
      <alignment horizontal="center" vertical="center" wrapText="1"/>
    </xf>
    <xf numFmtId="0" fontId="8" fillId="2" borderId="1" xfId="1" applyFont="1" applyFill="1" applyBorder="1" applyAlignment="1">
      <alignment horizontal="center" vertical="center" wrapText="1"/>
    </xf>
    <xf numFmtId="38" fontId="12" fillId="0" borderId="0" xfId="2" applyFont="1" applyAlignment="1">
      <alignment vertical="center"/>
    </xf>
    <xf numFmtId="0" fontId="12" fillId="0" borderId="0" xfId="1" applyFont="1" applyAlignment="1">
      <alignment vertical="center" wrapText="1"/>
    </xf>
    <xf numFmtId="38" fontId="8" fillId="3" borderId="2" xfId="2" applyFont="1" applyFill="1" applyBorder="1" applyAlignment="1">
      <alignment horizontal="center" vertical="center" wrapText="1"/>
    </xf>
    <xf numFmtId="176" fontId="8" fillId="0" borderId="2" xfId="1" applyNumberFormat="1" applyFont="1" applyBorder="1" applyAlignment="1">
      <alignment horizontal="right" vertical="center" wrapText="1"/>
    </xf>
    <xf numFmtId="177" fontId="8" fillId="0" borderId="2" xfId="1" applyNumberFormat="1" applyFont="1" applyBorder="1" applyAlignment="1">
      <alignment horizontal="right" vertical="center" wrapText="1"/>
    </xf>
    <xf numFmtId="178" fontId="8" fillId="0" borderId="2" xfId="1" applyNumberFormat="1" applyFont="1" applyBorder="1" applyAlignment="1">
      <alignment horizontal="right" vertical="center" wrapText="1"/>
    </xf>
    <xf numFmtId="179" fontId="8" fillId="0" borderId="2" xfId="1" applyNumberFormat="1" applyFont="1" applyBorder="1" applyAlignment="1">
      <alignment horizontal="right" vertical="center" wrapText="1"/>
    </xf>
    <xf numFmtId="0" fontId="13" fillId="0" borderId="0" xfId="1" applyFont="1" applyAlignment="1">
      <alignment vertical="center"/>
    </xf>
    <xf numFmtId="38" fontId="13" fillId="0" borderId="0" xfId="2" applyFont="1" applyAlignment="1">
      <alignment vertical="center"/>
    </xf>
    <xf numFmtId="0" fontId="13" fillId="0" borderId="0" xfId="1" applyFont="1" applyAlignment="1">
      <alignment vertical="center" wrapText="1"/>
    </xf>
    <xf numFmtId="0" fontId="12" fillId="4" borderId="1" xfId="1" applyFont="1" applyFill="1" applyBorder="1" applyAlignment="1">
      <alignment horizontal="center" vertical="center"/>
    </xf>
    <xf numFmtId="38" fontId="12" fillId="4" borderId="1" xfId="2" applyFont="1" applyFill="1" applyBorder="1" applyAlignment="1">
      <alignment horizontal="center" vertical="center"/>
    </xf>
    <xf numFmtId="0" fontId="3" fillId="0" borderId="3" xfId="1" applyFont="1" applyBorder="1" applyAlignment="1">
      <alignment vertical="center"/>
    </xf>
    <xf numFmtId="0" fontId="12" fillId="0" borderId="3" xfId="1" applyFont="1" applyBorder="1" applyAlignment="1">
      <alignment vertical="center"/>
    </xf>
    <xf numFmtId="0" fontId="12" fillId="3" borderId="2" xfId="1" applyFont="1" applyFill="1" applyBorder="1" applyAlignment="1">
      <alignment horizontal="center" vertical="center"/>
    </xf>
    <xf numFmtId="38" fontId="12" fillId="0" borderId="4" xfId="2" applyFont="1" applyBorder="1" applyAlignment="1">
      <alignment vertical="center"/>
    </xf>
    <xf numFmtId="179" fontId="12" fillId="0" borderId="5" xfId="3" applyNumberFormat="1" applyFont="1" applyBorder="1" applyAlignment="1">
      <alignment vertical="center"/>
    </xf>
    <xf numFmtId="180" fontId="12" fillId="0" borderId="2" xfId="2" applyNumberFormat="1" applyFont="1" applyBorder="1" applyAlignment="1">
      <alignment vertical="center"/>
    </xf>
    <xf numFmtId="38" fontId="0" fillId="0" borderId="6" xfId="2" applyFont="1" applyBorder="1" applyAlignment="1"/>
    <xf numFmtId="179" fontId="3" fillId="0" borderId="0" xfId="1" applyNumberFormat="1" applyFont="1" applyAlignment="1">
      <alignment vertical="center"/>
    </xf>
    <xf numFmtId="0" fontId="12" fillId="0" borderId="0" xfId="1" applyFont="1" applyAlignment="1">
      <alignment horizontal="center" vertical="center"/>
    </xf>
    <xf numFmtId="38" fontId="12" fillId="0" borderId="0" xfId="2" applyFont="1" applyBorder="1" applyAlignment="1">
      <alignment vertical="center"/>
    </xf>
    <xf numFmtId="179" fontId="12" fillId="0" borderId="0" xfId="3" applyNumberFormat="1" applyFont="1" applyBorder="1" applyAlignment="1">
      <alignment vertical="center"/>
    </xf>
    <xf numFmtId="180" fontId="12" fillId="0" borderId="0" xfId="2" applyNumberFormat="1" applyFont="1" applyBorder="1" applyAlignment="1">
      <alignment vertical="center"/>
    </xf>
    <xf numFmtId="0" fontId="3" fillId="0" borderId="0" xfId="1" applyFont="1" applyAlignment="1">
      <alignment vertical="center" wrapText="1"/>
    </xf>
    <xf numFmtId="0" fontId="11" fillId="0" borderId="0" xfId="1" applyFont="1" applyAlignment="1">
      <alignment vertical="center"/>
    </xf>
    <xf numFmtId="0" fontId="12" fillId="4" borderId="7" xfId="1" applyFont="1" applyFill="1" applyBorder="1" applyAlignment="1">
      <alignment horizontal="center" vertical="center"/>
    </xf>
    <xf numFmtId="38" fontId="12" fillId="4" borderId="7" xfId="2" applyFont="1" applyFill="1" applyBorder="1" applyAlignment="1">
      <alignment horizontal="center" vertical="center"/>
    </xf>
    <xf numFmtId="179" fontId="12" fillId="0" borderId="8" xfId="3" applyNumberFormat="1" applyFont="1" applyBorder="1" applyAlignment="1">
      <alignment vertical="center"/>
    </xf>
    <xf numFmtId="38" fontId="12" fillId="0" borderId="9" xfId="2" applyFont="1" applyBorder="1" applyAlignment="1">
      <alignment vertical="center"/>
    </xf>
    <xf numFmtId="180" fontId="12" fillId="0" borderId="10" xfId="2" applyNumberFormat="1" applyFont="1" applyBorder="1" applyAlignment="1">
      <alignment vertical="center"/>
    </xf>
    <xf numFmtId="38" fontId="0" fillId="0" borderId="0" xfId="2" applyFont="1" applyBorder="1" applyAlignment="1"/>
    <xf numFmtId="38" fontId="3" fillId="0" borderId="3" xfId="1" applyNumberFormat="1" applyFont="1" applyBorder="1" applyAlignment="1">
      <alignment vertical="center"/>
    </xf>
    <xf numFmtId="38" fontId="11" fillId="5" borderId="0" xfId="2" applyFont="1" applyFill="1" applyAlignment="1">
      <alignment vertical="center"/>
    </xf>
    <xf numFmtId="0" fontId="13" fillId="5" borderId="0" xfId="1" applyFont="1" applyFill="1" applyAlignment="1">
      <alignment vertical="center"/>
    </xf>
    <xf numFmtId="38" fontId="13" fillId="5" borderId="0" xfId="2" applyFont="1" applyFill="1" applyAlignment="1">
      <alignment vertical="center"/>
    </xf>
    <xf numFmtId="38" fontId="12" fillId="4" borderId="12" xfId="2" applyFont="1" applyFill="1" applyBorder="1" applyAlignment="1">
      <alignment horizontal="center" vertical="center"/>
    </xf>
    <xf numFmtId="0" fontId="3" fillId="0" borderId="15" xfId="1" applyFont="1" applyBorder="1" applyAlignment="1">
      <alignment vertical="center"/>
    </xf>
    <xf numFmtId="0" fontId="3" fillId="0" borderId="16" xfId="1" applyFont="1" applyBorder="1" applyAlignment="1">
      <alignment vertical="center"/>
    </xf>
    <xf numFmtId="179" fontId="3" fillId="0" borderId="17" xfId="1" applyNumberFormat="1" applyFont="1" applyBorder="1" applyAlignment="1">
      <alignment vertical="center"/>
    </xf>
    <xf numFmtId="179" fontId="3" fillId="0" borderId="18" xfId="1" applyNumberFormat="1" applyFont="1" applyBorder="1" applyAlignment="1">
      <alignment vertical="center"/>
    </xf>
    <xf numFmtId="179" fontId="3" fillId="0" borderId="19" xfId="1" applyNumberFormat="1" applyFont="1" applyBorder="1" applyAlignment="1">
      <alignment vertical="center"/>
    </xf>
    <xf numFmtId="38" fontId="12" fillId="4" borderId="20" xfId="2" applyFont="1" applyFill="1" applyBorder="1" applyAlignment="1">
      <alignment horizontal="center" vertical="center"/>
    </xf>
    <xf numFmtId="0" fontId="12" fillId="0" borderId="7" xfId="1" applyFont="1" applyBorder="1" applyAlignment="1">
      <alignment vertical="center"/>
    </xf>
    <xf numFmtId="38" fontId="3" fillId="0" borderId="21" xfId="1" applyNumberFormat="1" applyFont="1" applyBorder="1" applyAlignment="1">
      <alignment vertical="center"/>
    </xf>
    <xf numFmtId="38" fontId="12" fillId="4" borderId="14" xfId="2" applyFont="1" applyFill="1" applyBorder="1" applyAlignment="1">
      <alignment horizontal="center" vertical="center"/>
    </xf>
    <xf numFmtId="0" fontId="12" fillId="3" borderId="22" xfId="1" applyFont="1" applyFill="1" applyBorder="1" applyAlignment="1">
      <alignment horizontal="center" vertical="center"/>
    </xf>
    <xf numFmtId="179" fontId="12" fillId="0" borderId="10" xfId="1" applyNumberFormat="1" applyFont="1" applyBorder="1" applyAlignment="1">
      <alignment vertical="center"/>
    </xf>
    <xf numFmtId="179" fontId="12" fillId="0" borderId="8" xfId="1" applyNumberFormat="1" applyFont="1" applyBorder="1" applyAlignment="1">
      <alignment vertical="center"/>
    </xf>
    <xf numFmtId="179" fontId="12" fillId="0" borderId="0" xfId="1" applyNumberFormat="1" applyFont="1" applyAlignment="1">
      <alignment vertical="center"/>
    </xf>
    <xf numFmtId="179" fontId="12" fillId="0" borderId="23" xfId="1" applyNumberFormat="1" applyFont="1" applyBorder="1" applyAlignment="1">
      <alignment vertical="center"/>
    </xf>
    <xf numFmtId="179" fontId="12" fillId="0" borderId="21" xfId="1" applyNumberFormat="1" applyFont="1" applyBorder="1" applyAlignment="1">
      <alignment vertical="center"/>
    </xf>
    <xf numFmtId="180" fontId="12" fillId="0" borderId="23" xfId="2" applyNumberFormat="1" applyFont="1" applyBorder="1" applyAlignment="1">
      <alignment vertical="center"/>
    </xf>
    <xf numFmtId="0" fontId="12" fillId="4" borderId="20" xfId="1" applyFont="1" applyFill="1" applyBorder="1" applyAlignment="1">
      <alignment horizontal="center" vertical="center"/>
    </xf>
    <xf numFmtId="38" fontId="12" fillId="0" borderId="24" xfId="2" applyFont="1" applyBorder="1" applyAlignment="1">
      <alignment vertical="center"/>
    </xf>
    <xf numFmtId="38" fontId="8" fillId="0" borderId="24" xfId="2" applyFont="1" applyBorder="1" applyAlignment="1">
      <alignment vertical="center"/>
    </xf>
    <xf numFmtId="38" fontId="0" fillId="0" borderId="25" xfId="2" applyFont="1" applyBorder="1" applyAlignment="1"/>
    <xf numFmtId="0" fontId="3" fillId="0" borderId="26" xfId="1" applyFont="1" applyBorder="1" applyAlignment="1">
      <alignment vertical="center"/>
    </xf>
    <xf numFmtId="0" fontId="3" fillId="0" borderId="27" xfId="1" applyFont="1" applyBorder="1" applyAlignment="1">
      <alignment vertical="center"/>
    </xf>
    <xf numFmtId="0" fontId="3" fillId="0" borderId="28" xfId="1" applyFont="1" applyBorder="1" applyAlignment="1">
      <alignment vertical="center"/>
    </xf>
    <xf numFmtId="179" fontId="3" fillId="0" borderId="29" xfId="1" applyNumberFormat="1" applyFont="1" applyBorder="1" applyAlignment="1">
      <alignment vertical="center"/>
    </xf>
    <xf numFmtId="38" fontId="0" fillId="0" borderId="27" xfId="2" applyFont="1" applyBorder="1" applyAlignment="1"/>
    <xf numFmtId="0" fontId="3" fillId="0" borderId="30" xfId="1" applyFont="1" applyBorder="1" applyAlignment="1">
      <alignment vertical="center"/>
    </xf>
    <xf numFmtId="0" fontId="3" fillId="0" borderId="29" xfId="1" applyFont="1" applyBorder="1" applyAlignment="1">
      <alignment vertical="center"/>
    </xf>
    <xf numFmtId="0" fontId="3" fillId="0" borderId="31" xfId="1" applyFont="1" applyBorder="1" applyAlignment="1">
      <alignment vertical="center"/>
    </xf>
    <xf numFmtId="0" fontId="3" fillId="0" borderId="32" xfId="1" applyFont="1" applyBorder="1" applyAlignment="1">
      <alignment vertical="center"/>
    </xf>
    <xf numFmtId="0" fontId="8" fillId="0" borderId="15" xfId="1" applyFont="1" applyBorder="1" applyAlignment="1">
      <alignment vertical="center"/>
    </xf>
    <xf numFmtId="38" fontId="8" fillId="0" borderId="33" xfId="2" applyFont="1" applyBorder="1" applyAlignment="1">
      <alignment vertical="center"/>
    </xf>
    <xf numFmtId="0" fontId="8" fillId="0" borderId="33" xfId="1" applyFont="1" applyBorder="1" applyAlignment="1">
      <alignment vertical="center"/>
    </xf>
    <xf numFmtId="0" fontId="1" fillId="6" borderId="34" xfId="1" applyFont="1" applyFill="1" applyBorder="1" applyAlignment="1">
      <alignment vertical="center"/>
    </xf>
    <xf numFmtId="38" fontId="11" fillId="0" borderId="0" xfId="2" applyFont="1" applyFill="1" applyAlignment="1">
      <alignment vertical="center"/>
    </xf>
    <xf numFmtId="38" fontId="13" fillId="0" borderId="0" xfId="2" applyFont="1" applyFill="1" applyAlignment="1">
      <alignment vertical="center"/>
    </xf>
    <xf numFmtId="0" fontId="2" fillId="0" borderId="0" xfId="1" applyAlignment="1">
      <alignment vertical="center"/>
    </xf>
    <xf numFmtId="38" fontId="8" fillId="3" borderId="3" xfId="2" applyFont="1" applyFill="1" applyBorder="1" applyAlignment="1">
      <alignment horizontal="center" vertical="center" wrapText="1"/>
    </xf>
    <xf numFmtId="179" fontId="8" fillId="0" borderId="3" xfId="1" applyNumberFormat="1" applyFont="1" applyBorder="1" applyAlignment="1">
      <alignment horizontal="right" vertical="center" wrapText="1"/>
    </xf>
    <xf numFmtId="0" fontId="2" fillId="0" borderId="0" xfId="1"/>
    <xf numFmtId="0" fontId="12" fillId="3" borderId="3" xfId="1" applyFont="1" applyFill="1" applyBorder="1" applyAlignment="1">
      <alignment horizontal="center" vertical="center"/>
    </xf>
    <xf numFmtId="38" fontId="12" fillId="0" borderId="16" xfId="2" applyFont="1" applyBorder="1" applyAlignment="1">
      <alignment vertical="center"/>
    </xf>
    <xf numFmtId="179" fontId="12" fillId="0" borderId="21" xfId="3" applyNumberFormat="1" applyFont="1" applyBorder="1" applyAlignment="1">
      <alignment vertical="center"/>
    </xf>
    <xf numFmtId="180" fontId="12" fillId="0" borderId="3" xfId="2" applyNumberFormat="1" applyFont="1" applyBorder="1" applyAlignment="1">
      <alignment vertical="center"/>
    </xf>
    <xf numFmtId="179" fontId="12" fillId="0" borderId="37" xfId="1" applyNumberFormat="1" applyFont="1" applyBorder="1" applyAlignment="1">
      <alignment vertical="center"/>
    </xf>
    <xf numFmtId="38" fontId="12" fillId="0" borderId="38" xfId="2" applyFont="1" applyBorder="1" applyAlignment="1">
      <alignment vertical="center"/>
    </xf>
    <xf numFmtId="180" fontId="12" fillId="0" borderId="37" xfId="2" applyNumberFormat="1" applyFont="1" applyBorder="1" applyAlignment="1">
      <alignment vertical="center"/>
    </xf>
    <xf numFmtId="180" fontId="12" fillId="0" borderId="21" xfId="2" applyNumberFormat="1" applyFont="1" applyBorder="1" applyAlignment="1">
      <alignment vertical="center"/>
    </xf>
    <xf numFmtId="38" fontId="13" fillId="0" borderId="0" xfId="2" applyFont="1" applyBorder="1" applyAlignment="1">
      <alignment vertical="center"/>
    </xf>
    <xf numFmtId="38" fontId="11" fillId="0" borderId="0" xfId="2" applyFont="1" applyAlignment="1">
      <alignment horizontal="left" vertical="center" wrapText="1"/>
    </xf>
    <xf numFmtId="38" fontId="12" fillId="0" borderId="42" xfId="2" applyFont="1" applyBorder="1" applyAlignment="1">
      <alignment vertical="center"/>
    </xf>
    <xf numFmtId="38" fontId="12" fillId="0" borderId="15" xfId="2" applyFont="1" applyBorder="1" applyAlignment="1">
      <alignment vertical="center"/>
    </xf>
    <xf numFmtId="179" fontId="12" fillId="0" borderId="43" xfId="1" applyNumberFormat="1" applyFont="1" applyBorder="1" applyAlignment="1">
      <alignment vertical="center"/>
    </xf>
    <xf numFmtId="179" fontId="3" fillId="0" borderId="3" xfId="1" applyNumberFormat="1" applyFont="1" applyBorder="1" applyAlignment="1">
      <alignment vertical="center"/>
    </xf>
    <xf numFmtId="179" fontId="12" fillId="0" borderId="44" xfId="1" applyNumberFormat="1" applyFont="1" applyBorder="1" applyAlignment="1">
      <alignment vertical="center"/>
    </xf>
    <xf numFmtId="38" fontId="0" fillId="0" borderId="3" xfId="2" applyFont="1" applyBorder="1" applyAlignment="1"/>
    <xf numFmtId="0" fontId="2" fillId="0" borderId="3" xfId="1" applyBorder="1"/>
    <xf numFmtId="0" fontId="8" fillId="3" borderId="3" xfId="1" applyFont="1" applyFill="1" applyBorder="1" applyAlignment="1">
      <alignment horizontal="center" vertical="center" wrapText="1"/>
    </xf>
    <xf numFmtId="0" fontId="12" fillId="3" borderId="1" xfId="1" applyFont="1" applyFill="1" applyBorder="1" applyAlignment="1">
      <alignment horizontal="center" vertical="center"/>
    </xf>
    <xf numFmtId="0" fontId="8" fillId="7" borderId="2" xfId="1" applyFont="1" applyFill="1" applyBorder="1" applyAlignment="1">
      <alignment horizontal="center" vertical="center" wrapText="1"/>
    </xf>
    <xf numFmtId="0" fontId="8" fillId="0" borderId="2" xfId="1" applyFont="1" applyBorder="1" applyAlignment="1">
      <alignment horizontal="right" vertical="center" wrapText="1"/>
    </xf>
    <xf numFmtId="0" fontId="8" fillId="7" borderId="3" xfId="1" applyFont="1" applyFill="1" applyBorder="1" applyAlignment="1">
      <alignment horizontal="center" vertical="center" wrapText="1"/>
    </xf>
    <xf numFmtId="0" fontId="12" fillId="3" borderId="2"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2" fillId="3" borderId="22" xfId="1" applyFont="1" applyFill="1" applyBorder="1" applyAlignment="1">
      <alignment horizontal="center" vertical="center" wrapText="1"/>
    </xf>
    <xf numFmtId="38" fontId="11" fillId="0" borderId="0" xfId="2" applyFont="1" applyAlignment="1">
      <alignment horizontal="left" vertical="center"/>
    </xf>
    <xf numFmtId="38" fontId="12" fillId="0" borderId="0" xfId="2" applyFont="1" applyFill="1" applyBorder="1" applyAlignment="1">
      <alignment vertical="center"/>
    </xf>
    <xf numFmtId="179" fontId="12" fillId="0" borderId="0" xfId="3" applyNumberFormat="1" applyFont="1" applyFill="1" applyBorder="1" applyAlignment="1">
      <alignment vertical="center"/>
    </xf>
    <xf numFmtId="38" fontId="0" fillId="0" borderId="0" xfId="2" applyFont="1" applyFill="1" applyBorder="1" applyAlignment="1"/>
    <xf numFmtId="0" fontId="12" fillId="0" borderId="0" xfId="1" applyFont="1" applyAlignment="1">
      <alignment horizontal="center" vertical="center" wrapText="1"/>
    </xf>
    <xf numFmtId="38" fontId="3" fillId="0" borderId="0" xfId="1" applyNumberFormat="1" applyFont="1" applyAlignment="1">
      <alignment vertical="center"/>
    </xf>
    <xf numFmtId="0" fontId="3" fillId="3" borderId="2"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14" fillId="3" borderId="3"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12" fillId="3" borderId="3" xfId="1" applyFont="1" applyFill="1" applyBorder="1" applyAlignment="1">
      <alignment horizontal="center" vertical="center" shrinkToFit="1"/>
    </xf>
    <xf numFmtId="0" fontId="12" fillId="0" borderId="0" xfId="1" applyFont="1" applyAlignment="1">
      <alignment horizontal="center" vertical="center" shrinkToFit="1"/>
    </xf>
    <xf numFmtId="38" fontId="12" fillId="0" borderId="0" xfId="2" applyFont="1" applyFill="1" applyAlignment="1">
      <alignment vertical="center"/>
    </xf>
    <xf numFmtId="0" fontId="12" fillId="3" borderId="0" xfId="1" applyFont="1" applyFill="1" applyAlignment="1">
      <alignment horizontal="center" vertical="center" shrinkToFit="1"/>
    </xf>
    <xf numFmtId="182" fontId="8" fillId="0" borderId="2" xfId="1" applyNumberFormat="1" applyFont="1" applyBorder="1" applyAlignment="1">
      <alignment horizontal="right" vertical="center" wrapText="1"/>
    </xf>
    <xf numFmtId="0" fontId="2" fillId="0" borderId="3" xfId="1" applyBorder="1" applyAlignment="1">
      <alignment vertical="center"/>
    </xf>
    <xf numFmtId="38" fontId="11" fillId="0" borderId="50" xfId="2" applyFont="1" applyBorder="1" applyAlignment="1">
      <alignment horizontal="left" vertical="center"/>
    </xf>
    <xf numFmtId="38" fontId="11" fillId="0" borderId="50" xfId="2" applyFont="1" applyBorder="1" applyAlignment="1">
      <alignment horizontal="left" vertical="center" wrapText="1"/>
    </xf>
    <xf numFmtId="38" fontId="8" fillId="0" borderId="0" xfId="2" applyFont="1" applyFill="1" applyBorder="1" applyAlignment="1">
      <alignment horizontal="center" vertical="center" wrapText="1"/>
    </xf>
    <xf numFmtId="0" fontId="1" fillId="0" borderId="51" xfId="1" applyFont="1" applyBorder="1" applyAlignment="1">
      <alignment vertical="center"/>
    </xf>
    <xf numFmtId="49" fontId="12" fillId="0" borderId="0" xfId="3" applyNumberFormat="1" applyFont="1" applyFill="1" applyBorder="1" applyAlignment="1">
      <alignment vertical="center"/>
    </xf>
    <xf numFmtId="49" fontId="12" fillId="0" borderId="0" xfId="2" applyNumberFormat="1" applyFont="1" applyFill="1" applyBorder="1" applyAlignment="1">
      <alignment vertical="center"/>
    </xf>
    <xf numFmtId="49" fontId="8" fillId="0" borderId="0" xfId="1" applyNumberFormat="1" applyFont="1" applyAlignment="1">
      <alignment vertical="center"/>
    </xf>
    <xf numFmtId="49" fontId="3" fillId="0" borderId="0" xfId="1" applyNumberFormat="1" applyFont="1" applyAlignment="1">
      <alignment vertical="center"/>
    </xf>
    <xf numFmtId="38" fontId="8" fillId="3" borderId="1" xfId="2" applyFont="1" applyFill="1" applyBorder="1" applyAlignment="1">
      <alignment horizontal="center" vertical="center" wrapText="1"/>
    </xf>
    <xf numFmtId="0" fontId="12" fillId="4" borderId="1" xfId="1" applyFont="1" applyFill="1" applyBorder="1" applyAlignment="1">
      <alignment horizontal="center" vertical="center"/>
    </xf>
    <xf numFmtId="0" fontId="5" fillId="0" borderId="0" xfId="1" applyFont="1" applyAlignment="1">
      <alignment horizontal="center" vertical="center"/>
    </xf>
    <xf numFmtId="38" fontId="9" fillId="0" borderId="0" xfId="2" applyFont="1" applyBorder="1" applyAlignment="1">
      <alignment horizontal="left" vertical="center"/>
    </xf>
    <xf numFmtId="0" fontId="12" fillId="4" borderId="7" xfId="1" applyFont="1" applyFill="1" applyBorder="1" applyAlignment="1">
      <alignment horizontal="center" vertical="center"/>
    </xf>
    <xf numFmtId="0" fontId="12" fillId="4" borderId="11" xfId="1" applyFont="1" applyFill="1" applyBorder="1" applyAlignment="1">
      <alignment horizontal="center" vertical="center"/>
    </xf>
    <xf numFmtId="0" fontId="12" fillId="4" borderId="12" xfId="1" applyFont="1" applyFill="1" applyBorder="1" applyAlignment="1">
      <alignment horizontal="center" vertical="center"/>
    </xf>
    <xf numFmtId="0" fontId="12" fillId="4" borderId="13" xfId="1" applyFont="1" applyFill="1" applyBorder="1" applyAlignment="1">
      <alignment horizontal="center" vertical="center"/>
    </xf>
    <xf numFmtId="0" fontId="12" fillId="4" borderId="14" xfId="1" applyFont="1" applyFill="1" applyBorder="1" applyAlignment="1">
      <alignment horizontal="center" vertical="center"/>
    </xf>
    <xf numFmtId="0" fontId="12" fillId="4" borderId="1" xfId="1" applyFont="1" applyFill="1" applyBorder="1" applyAlignment="1">
      <alignment horizontal="center" vertical="center" wrapText="1"/>
    </xf>
    <xf numFmtId="179" fontId="12" fillId="0" borderId="4" xfId="3" applyNumberFormat="1" applyFont="1" applyBorder="1" applyAlignment="1">
      <alignment horizontal="center" vertical="center"/>
    </xf>
    <xf numFmtId="179" fontId="12" fillId="0" borderId="8" xfId="3" applyNumberFormat="1" applyFont="1" applyBorder="1" applyAlignment="1">
      <alignment horizontal="center" vertical="center"/>
    </xf>
    <xf numFmtId="179" fontId="12" fillId="0" borderId="16" xfId="3" applyNumberFormat="1" applyFont="1" applyBorder="1" applyAlignment="1">
      <alignment horizontal="center" vertical="center"/>
    </xf>
    <xf numFmtId="179" fontId="12" fillId="0" borderId="21" xfId="3" applyNumberFormat="1" applyFont="1" applyBorder="1" applyAlignment="1">
      <alignment horizontal="center" vertical="center"/>
    </xf>
    <xf numFmtId="181" fontId="12" fillId="0" borderId="35" xfId="3" applyNumberFormat="1" applyFont="1" applyBorder="1" applyAlignment="1">
      <alignment horizontal="center" vertical="center"/>
    </xf>
    <xf numFmtId="181" fontId="12" fillId="0" borderId="36" xfId="3" applyNumberFormat="1" applyFont="1" applyBorder="1" applyAlignment="1">
      <alignment horizontal="center" vertical="center"/>
    </xf>
    <xf numFmtId="38" fontId="11" fillId="0" borderId="0" xfId="2" applyFont="1" applyAlignment="1">
      <alignment horizontal="left" vertical="center" wrapText="1"/>
    </xf>
    <xf numFmtId="0" fontId="12" fillId="4" borderId="40" xfId="1" applyFont="1" applyFill="1" applyBorder="1" applyAlignment="1">
      <alignment horizontal="center" vertical="center"/>
    </xf>
    <xf numFmtId="0" fontId="12" fillId="4" borderId="41" xfId="1" applyFont="1" applyFill="1" applyBorder="1" applyAlignment="1">
      <alignment horizontal="center" vertical="center"/>
    </xf>
    <xf numFmtId="0" fontId="12" fillId="4" borderId="45" xfId="1" applyFont="1" applyFill="1" applyBorder="1" applyAlignment="1">
      <alignment horizontal="center" vertical="center"/>
    </xf>
    <xf numFmtId="0" fontId="12" fillId="4" borderId="39" xfId="1" applyFont="1" applyFill="1" applyBorder="1" applyAlignment="1">
      <alignment horizontal="center" vertical="center"/>
    </xf>
    <xf numFmtId="181" fontId="12" fillId="0" borderId="3" xfId="3" applyNumberFormat="1" applyFont="1" applyBorder="1" applyAlignment="1">
      <alignment horizontal="center" vertical="center"/>
    </xf>
    <xf numFmtId="0" fontId="12" fillId="3" borderId="46" xfId="1" applyFont="1" applyFill="1" applyBorder="1" applyAlignment="1">
      <alignment horizontal="center" vertical="center"/>
    </xf>
    <xf numFmtId="0" fontId="12" fillId="3" borderId="47" xfId="1" applyFont="1" applyFill="1" applyBorder="1" applyAlignment="1">
      <alignment horizontal="center" vertical="center"/>
    </xf>
    <xf numFmtId="0" fontId="12" fillId="3" borderId="48" xfId="1" applyFont="1" applyFill="1" applyBorder="1" applyAlignment="1">
      <alignment horizontal="center" vertical="center"/>
    </xf>
    <xf numFmtId="181" fontId="12" fillId="0" borderId="15" xfId="3" applyNumberFormat="1" applyFont="1" applyBorder="1" applyAlignment="1">
      <alignment horizontal="center" vertical="center"/>
    </xf>
    <xf numFmtId="181" fontId="12" fillId="0" borderId="43" xfId="3" applyNumberFormat="1" applyFont="1" applyBorder="1" applyAlignment="1">
      <alignment horizontal="center" vertical="center"/>
    </xf>
    <xf numFmtId="0" fontId="12" fillId="3" borderId="2" xfId="1" applyFont="1" applyFill="1" applyBorder="1" applyAlignment="1">
      <alignment horizontal="center" vertical="center"/>
    </xf>
    <xf numFmtId="0" fontId="12" fillId="3" borderId="3" xfId="1" applyFont="1" applyFill="1" applyBorder="1" applyAlignment="1">
      <alignment horizontal="center" vertical="center"/>
    </xf>
    <xf numFmtId="179" fontId="12" fillId="0" borderId="35" xfId="3" applyNumberFormat="1" applyFont="1" applyBorder="1" applyAlignment="1">
      <alignment horizontal="center" vertical="center"/>
    </xf>
    <xf numFmtId="179" fontId="12" fillId="0" borderId="36" xfId="3" applyNumberFormat="1" applyFont="1" applyBorder="1" applyAlignment="1">
      <alignment horizontal="center" vertical="center"/>
    </xf>
    <xf numFmtId="0" fontId="12" fillId="4" borderId="49" xfId="1" applyFont="1" applyFill="1" applyBorder="1" applyAlignment="1">
      <alignment horizontal="center" vertical="center"/>
    </xf>
    <xf numFmtId="181" fontId="12" fillId="0" borderId="2" xfId="3" applyNumberFormat="1" applyFont="1" applyBorder="1" applyAlignment="1">
      <alignment horizontal="center" vertical="center"/>
    </xf>
    <xf numFmtId="181" fontId="12" fillId="0" borderId="1" xfId="3" applyNumberFormat="1" applyFont="1" applyBorder="1" applyAlignment="1">
      <alignment horizontal="center" vertical="center"/>
    </xf>
    <xf numFmtId="179" fontId="12" fillId="0" borderId="2" xfId="3" applyNumberFormat="1" applyFont="1" applyBorder="1" applyAlignment="1">
      <alignment horizontal="center" vertical="center"/>
    </xf>
    <xf numFmtId="0" fontId="12" fillId="3" borderId="7" xfId="1" applyFont="1" applyFill="1" applyBorder="1" applyAlignment="1">
      <alignment horizontal="center" vertical="center"/>
    </xf>
    <xf numFmtId="38" fontId="8" fillId="3" borderId="46" xfId="2" applyFont="1" applyFill="1" applyBorder="1" applyAlignment="1">
      <alignment horizontal="center" vertical="center" wrapText="1"/>
    </xf>
    <xf numFmtId="38" fontId="8" fillId="3" borderId="47" xfId="2" applyFont="1" applyFill="1" applyBorder="1" applyAlignment="1">
      <alignment horizontal="center" vertical="center" wrapText="1"/>
    </xf>
    <xf numFmtId="38" fontId="8" fillId="3" borderId="2" xfId="2" applyFont="1" applyFill="1" applyBorder="1" applyAlignment="1">
      <alignment horizontal="center" vertical="center" wrapText="1"/>
    </xf>
    <xf numFmtId="38" fontId="8" fillId="3" borderId="7" xfId="2" applyFont="1" applyFill="1" applyBorder="1" applyAlignment="1">
      <alignment horizontal="center" vertical="center" wrapText="1"/>
    </xf>
    <xf numFmtId="0" fontId="12" fillId="3" borderId="1" xfId="1" applyFont="1" applyFill="1" applyBorder="1" applyAlignment="1">
      <alignment horizontal="center" vertical="center"/>
    </xf>
    <xf numFmtId="179" fontId="12" fillId="0" borderId="3" xfId="3" applyNumberFormat="1" applyFont="1" applyBorder="1" applyAlignment="1">
      <alignment horizontal="center" vertical="center"/>
    </xf>
  </cellXfs>
  <cellStyles count="4">
    <cellStyle name="パーセント 2" xfId="3" xr:uid="{4E4143FC-08B4-4AEB-9B2D-E95EA755E1CB}"/>
    <cellStyle name="桁区切り 2" xfId="2" xr:uid="{640823EF-F041-4383-BEAA-B30750AA5A09}"/>
    <cellStyle name="標準" xfId="0" builtinId="0"/>
    <cellStyle name="標準 2" xfId="1" xr:uid="{13C3CA0F-2623-4704-BC81-E68089EA2B31}"/>
  </cellStyles>
  <dxfs count="683">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78.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79.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80.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81.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82.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83.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84.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85.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86.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87.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88.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89.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90.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91.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92.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93.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94.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95.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96.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97.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98.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99.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200.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201.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202.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203.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204.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205.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206.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207.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208.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209.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210.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211.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212.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213.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214.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215.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216.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217.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218.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219.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220.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221.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222.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223.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224.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225.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226.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themeOverride" Target="../theme/themeOverride227.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themeOverride" Target="../theme/themeOverride228.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themeOverride" Target="../theme/themeOverride229.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themeOverride" Target="../theme/themeOverride230.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231.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themeOverride" Target="../theme/themeOverride232.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themeOverride" Target="../theme/themeOverride233.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3" Type="http://schemas.openxmlformats.org/officeDocument/2006/relationships/themeOverride" Target="../theme/themeOverride234.xml"/><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3" Type="http://schemas.openxmlformats.org/officeDocument/2006/relationships/themeOverride" Target="../theme/themeOverride235.xml"/><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3" Type="http://schemas.openxmlformats.org/officeDocument/2006/relationships/themeOverride" Target="../theme/themeOverride236.xml"/><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237.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themeOverride" Target="../theme/themeOverride238.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239.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240.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241.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themeOverride" Target="../theme/themeOverride242.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243.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244.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themeOverride" Target="../theme/themeOverride245.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themeOverride" Target="../theme/themeOverride246.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themeOverride" Target="../theme/themeOverride247.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themeOverride" Target="../theme/themeOverride248.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themeOverride" Target="../theme/themeOverride249.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themeOverride" Target="../theme/themeOverride250.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251.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252.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253.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254.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255.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256.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257.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258.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259.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260.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261.xml"/><Relationship Id="rId2" Type="http://schemas.microsoft.com/office/2011/relationships/chartColorStyle" Target="colors261.xml"/><Relationship Id="rId1" Type="http://schemas.microsoft.com/office/2011/relationships/chartStyle" Target="style261.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3031101951394"/>
          <c:y val="0.20322097707687631"/>
          <c:w val="0.21572839042210704"/>
          <c:h val="0.68575913607605232"/>
        </c:manualLayout>
      </c:layout>
      <c:pieChart>
        <c:varyColors val="1"/>
        <c:ser>
          <c:idx val="0"/>
          <c:order val="0"/>
          <c:tx>
            <c:strRef>
              <c:f>'（01）【全体（大学）】'!$AG$15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FE0-4E21-B3B1-5A1E5A4C9700}"/>
              </c:ext>
            </c:extLst>
          </c:dPt>
          <c:dPt>
            <c:idx val="1"/>
            <c:bubble3D val="0"/>
            <c:spPr>
              <a:solidFill>
                <a:schemeClr val="accent2"/>
              </a:solidFill>
              <a:ln>
                <a:noFill/>
              </a:ln>
              <a:effectLst/>
            </c:spPr>
            <c:extLst>
              <c:ext xmlns:c16="http://schemas.microsoft.com/office/drawing/2014/chart" uri="{C3380CC4-5D6E-409C-BE32-E72D297353CC}">
                <c16:uniqueId val="{00000003-BFE0-4E21-B3B1-5A1E5A4C9700}"/>
              </c:ext>
            </c:extLst>
          </c:dPt>
          <c:dPt>
            <c:idx val="2"/>
            <c:bubble3D val="0"/>
            <c:spPr>
              <a:solidFill>
                <a:schemeClr val="accent3"/>
              </a:solidFill>
              <a:ln>
                <a:noFill/>
              </a:ln>
              <a:effectLst/>
            </c:spPr>
            <c:extLst>
              <c:ext xmlns:c16="http://schemas.microsoft.com/office/drawing/2014/chart" uri="{C3380CC4-5D6E-409C-BE32-E72D297353CC}">
                <c16:uniqueId val="{00000005-BFE0-4E21-B3B1-5A1E5A4C9700}"/>
              </c:ext>
            </c:extLst>
          </c:dPt>
          <c:dPt>
            <c:idx val="3"/>
            <c:bubble3D val="0"/>
            <c:spPr>
              <a:solidFill>
                <a:schemeClr val="accent4"/>
              </a:solidFill>
              <a:ln>
                <a:noFill/>
              </a:ln>
              <a:effectLst/>
            </c:spPr>
            <c:extLst>
              <c:ext xmlns:c16="http://schemas.microsoft.com/office/drawing/2014/chart" uri="{C3380CC4-5D6E-409C-BE32-E72D297353CC}">
                <c16:uniqueId val="{00000007-BFE0-4E21-B3B1-5A1E5A4C9700}"/>
              </c:ext>
            </c:extLst>
          </c:dPt>
          <c:dLbls>
            <c:dLbl>
              <c:idx val="3"/>
              <c:layout>
                <c:manualLayout>
                  <c:x val="5.0678356963985089E-3"/>
                  <c:y val="0.1779281656078501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E0-4E21-B3B1-5A1E5A4C97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'（01）【全体（大学）】'!$AH$14:$AK$14</c:f>
              <c:strCache>
                <c:ptCount val="4"/>
                <c:pt idx="0">
                  <c:v>よくあった</c:v>
                </c:pt>
                <c:pt idx="1">
                  <c:v>ある程度あった</c:v>
                </c:pt>
                <c:pt idx="2">
                  <c:v>あまりなかった</c:v>
                </c:pt>
                <c:pt idx="3">
                  <c:v>なかった</c:v>
                </c:pt>
              </c:strCache>
            </c:strRef>
          </c:cat>
          <c:val>
            <c:numRef>
              <c:f>'（01）【全体（大学）】'!$AH$15:$AK$15</c:f>
              <c:numCache>
                <c:formatCode>0.0%</c:formatCode>
                <c:ptCount val="4"/>
                <c:pt idx="0">
                  <c:v>0.30000395757479814</c:v>
                </c:pt>
                <c:pt idx="1">
                  <c:v>0.59443762862118099</c:v>
                </c:pt>
                <c:pt idx="2">
                  <c:v>9.4091340826341616E-2</c:v>
                </c:pt>
                <c:pt idx="3">
                  <c:v>1.1467072977679278E-2</c:v>
                </c:pt>
              </c:numCache>
            </c:numRef>
          </c:val>
          <c:extLst>
            <c:ext xmlns:c16="http://schemas.microsoft.com/office/drawing/2014/chart" uri="{C3380CC4-5D6E-409C-BE32-E72D297353CC}">
              <c16:uniqueId val="{00000008-BFE0-4E21-B3B1-5A1E5A4C970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'（01）【全体（大学）】'!$B$55</c:f>
          <c:strCache>
            <c:ptCount val="1"/>
            <c:pt idx="0">
              <c:v>項目10：受講者数が概ね20名以下の少人数で実施される授業の機会がある。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915095019691503"/>
          <c:h val="0.63064454785104518"/>
        </c:manualLayout>
      </c:layout>
      <c:pieChart>
        <c:varyColors val="1"/>
        <c:ser>
          <c:idx val="0"/>
          <c:order val="0"/>
          <c:tx>
            <c:strRef>
              <c:f>'（01）【全体（大学）】'!$AG$57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39F-482D-B0B9-1CBCF10B597B}"/>
              </c:ext>
            </c:extLst>
          </c:dPt>
          <c:dPt>
            <c:idx val="1"/>
            <c:bubble3D val="0"/>
            <c:spPr>
              <a:solidFill>
                <a:schemeClr val="accent2"/>
              </a:solidFill>
              <a:ln>
                <a:noFill/>
              </a:ln>
              <a:effectLst/>
            </c:spPr>
            <c:extLst>
              <c:ext xmlns:c16="http://schemas.microsoft.com/office/drawing/2014/chart" uri="{C3380CC4-5D6E-409C-BE32-E72D297353CC}">
                <c16:uniqueId val="{00000003-639F-482D-B0B9-1CBCF10B597B}"/>
              </c:ext>
            </c:extLst>
          </c:dPt>
          <c:dPt>
            <c:idx val="2"/>
            <c:bubble3D val="0"/>
            <c:spPr>
              <a:solidFill>
                <a:schemeClr val="accent3"/>
              </a:solidFill>
              <a:ln>
                <a:noFill/>
              </a:ln>
              <a:effectLst/>
            </c:spPr>
            <c:extLst>
              <c:ext xmlns:c16="http://schemas.microsoft.com/office/drawing/2014/chart" uri="{C3380CC4-5D6E-409C-BE32-E72D297353CC}">
                <c16:uniqueId val="{00000005-639F-482D-B0B9-1CBCF10B597B}"/>
              </c:ext>
            </c:extLst>
          </c:dPt>
          <c:dPt>
            <c:idx val="3"/>
            <c:bubble3D val="0"/>
            <c:spPr>
              <a:solidFill>
                <a:schemeClr val="accent4"/>
              </a:solidFill>
              <a:ln>
                <a:noFill/>
              </a:ln>
              <a:effectLst/>
            </c:spPr>
            <c:extLst>
              <c:ext xmlns:c16="http://schemas.microsoft.com/office/drawing/2014/chart" uri="{C3380CC4-5D6E-409C-BE32-E72D297353CC}">
                <c16:uniqueId val="{00000007-639F-482D-B0B9-1CBCF10B597B}"/>
              </c:ext>
            </c:extLst>
          </c:dPt>
          <c:dLbls>
            <c:dLbl>
              <c:idx val="0"/>
              <c:layout>
                <c:manualLayout>
                  <c:x val="-4.4840255772415821E-2"/>
                  <c:y val="0.1715576072629620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9F-482D-B0B9-1CBCF10B59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'（01）【全体（大学）】'!$AH$56:$AK$56</c:f>
              <c:strCache>
                <c:ptCount val="4"/>
                <c:pt idx="0">
                  <c:v>よくあった</c:v>
                </c:pt>
                <c:pt idx="1">
                  <c:v>ある程度あった</c:v>
                </c:pt>
                <c:pt idx="2">
                  <c:v>あまりなかった</c:v>
                </c:pt>
                <c:pt idx="3">
                  <c:v>なかった</c:v>
                </c:pt>
              </c:strCache>
            </c:strRef>
          </c:cat>
          <c:val>
            <c:numRef>
              <c:f>'（01）【全体（大学）】'!$AH$57:$AK$57</c:f>
              <c:numCache>
                <c:formatCode>0.0%</c:formatCode>
                <c:ptCount val="4"/>
                <c:pt idx="0">
                  <c:v>0.2158560234288428</c:v>
                </c:pt>
                <c:pt idx="1">
                  <c:v>0.37007281937628622</c:v>
                </c:pt>
                <c:pt idx="2">
                  <c:v>0.30208168434383409</c:v>
                </c:pt>
                <c:pt idx="3">
                  <c:v>0.11198947285103689</c:v>
                </c:pt>
              </c:numCache>
            </c:numRef>
          </c:val>
          <c:extLst>
            <c:ext xmlns:c16="http://schemas.microsoft.com/office/drawing/2014/chart" uri="{C3380CC4-5D6E-409C-BE32-E72D297353CC}">
              <c16:uniqueId val="{00000008-639F-482D-B0B9-1CBCF10B597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'（03）【学部規模別（大学）】'!$B$169</c:f>
          <c:strCache>
            <c:ptCount val="1"/>
            <c:pt idx="0">
              <c:v>項目25：人に分かりやすく話す力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'（03）【学部規模別（大学）】'!$AH$170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'（03）【学部規模別（大学）】'!$AG$171:$AG$173</c:f>
              <c:strCache>
                <c:ptCount val="3"/>
                <c:pt idx="0">
                  <c:v>800人以上</c:v>
                </c:pt>
                <c:pt idx="1">
                  <c:v>800人未満400人以上</c:v>
                </c:pt>
                <c:pt idx="2">
                  <c:v>400人未満</c:v>
                </c:pt>
              </c:strCache>
            </c:strRef>
          </c:cat>
          <c:val>
            <c:numRef>
              <c:f>'（03）【学部規模別（大学）】'!$AH$171:$AH$173</c:f>
              <c:numCache>
                <c:formatCode>0.0%</c:formatCode>
                <c:ptCount val="3"/>
                <c:pt idx="0">
                  <c:v>0.19962350972599874</c:v>
                </c:pt>
                <c:pt idx="1">
                  <c:v>0.19929878382820204</c:v>
                </c:pt>
                <c:pt idx="2">
                  <c:v>0.21299452090254109</c:v>
                </c:pt>
              </c:numCache>
            </c:numRef>
          </c:val>
          <c:extLst>
            <c:ext xmlns:c16="http://schemas.microsoft.com/office/drawing/2014/chart" uri="{C3380CC4-5D6E-409C-BE32-E72D297353CC}">
              <c16:uniqueId val="{00000000-914A-4FAA-B8C5-63071F65B3B5}"/>
            </c:ext>
          </c:extLst>
        </c:ser>
        <c:ser>
          <c:idx val="1"/>
          <c:order val="1"/>
          <c:tx>
            <c:strRef>
              <c:f>'（03）【学部規模別（大学）】'!$AI$170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'（03）【学部規模別（大学）】'!$AG$171:$AG$173</c:f>
              <c:strCache>
                <c:ptCount val="3"/>
                <c:pt idx="0">
                  <c:v>800人以上</c:v>
                </c:pt>
                <c:pt idx="1">
                  <c:v>800人未満400人以上</c:v>
                </c:pt>
                <c:pt idx="2">
                  <c:v>400人未満</c:v>
                </c:pt>
              </c:strCache>
            </c:strRef>
          </c:cat>
          <c:val>
            <c:numRef>
              <c:f>'（03）【学部規模別（大学）】'!$AI$171:$AI$173</c:f>
              <c:numCache>
                <c:formatCode>0.0%</c:formatCode>
                <c:ptCount val="3"/>
                <c:pt idx="0">
                  <c:v>0.50847103116502823</c:v>
                </c:pt>
                <c:pt idx="1">
                  <c:v>0.52368430663598842</c:v>
                </c:pt>
                <c:pt idx="2">
                  <c:v>0.53595927348030548</c:v>
                </c:pt>
              </c:numCache>
            </c:numRef>
          </c:val>
          <c:extLst>
            <c:ext xmlns:c16="http://schemas.microsoft.com/office/drawing/2014/chart" uri="{C3380CC4-5D6E-409C-BE32-E72D297353CC}">
              <c16:uniqueId val="{00000001-914A-4FAA-B8C5-63071F65B3B5}"/>
            </c:ext>
          </c:extLst>
        </c:ser>
        <c:ser>
          <c:idx val="2"/>
          <c:order val="2"/>
          <c:tx>
            <c:strRef>
              <c:f>'（03）【学部規模別（大学）】'!$AJ$170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'（03）【学部規模別（大学）】'!$AG$171:$AG$173</c:f>
              <c:strCache>
                <c:ptCount val="3"/>
                <c:pt idx="0">
                  <c:v>800人以上</c:v>
                </c:pt>
                <c:pt idx="1">
                  <c:v>800人未満400人以上</c:v>
                </c:pt>
                <c:pt idx="2">
                  <c:v>400人未満</c:v>
                </c:pt>
              </c:strCache>
            </c:strRef>
          </c:cat>
          <c:val>
            <c:numRef>
              <c:f>'（03）【学部規模別（大学）】'!$AJ$171:$AJ$173</c:f>
              <c:numCache>
                <c:formatCode>0.0%</c:formatCode>
                <c:ptCount val="3"/>
                <c:pt idx="0">
                  <c:v>0.24752143902949172</c:v>
                </c:pt>
                <c:pt idx="1">
                  <c:v>0.24319783791680363</c:v>
                </c:pt>
                <c:pt idx="2">
                  <c:v>0.21942275335432934</c:v>
                </c:pt>
              </c:numCache>
            </c:numRef>
          </c:val>
          <c:extLst>
            <c:ext xmlns:c16="http://schemas.microsoft.com/office/drawing/2014/chart" uri="{C3380CC4-5D6E-409C-BE32-E72D297353CC}">
              <c16:uniqueId val="{00000002-914A-4FAA-B8C5-63071F65B3B5}"/>
            </c:ext>
          </c:extLst>
        </c:ser>
        <c:ser>
          <c:idx val="3"/>
          <c:order val="3"/>
          <c:tx>
            <c:strRef>
              <c:f>'（03）【学部規模別（大学）】'!$AK$170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'（03）【学部規模別（大学）】'!$AG$171:$AG$173</c:f>
              <c:strCache>
                <c:ptCount val="3"/>
                <c:pt idx="0">
                  <c:v>800人以上</c:v>
                </c:pt>
                <c:pt idx="1">
                  <c:v>800人未満400人以上</c:v>
                </c:pt>
                <c:pt idx="2">
                  <c:v>400人未満</c:v>
                </c:pt>
              </c:strCache>
            </c:strRef>
          </c:cat>
          <c:val>
            <c:numRef>
              <c:f>'（03）【学部規模別（大学）】'!$AK$171:$AK$173</c:f>
              <c:numCache>
                <c:formatCode>0.0%</c:formatCode>
                <c:ptCount val="3"/>
                <c:pt idx="0">
                  <c:v>4.4384020079481279E-2</c:v>
                </c:pt>
                <c:pt idx="1">
                  <c:v>3.381907161900588E-2</c:v>
                </c:pt>
                <c:pt idx="2">
                  <c:v>3.1623452262824106E-2</c:v>
                </c:pt>
              </c:numCache>
            </c:numRef>
          </c:val>
          <c:extLst>
            <c:ext xmlns:c16="http://schemas.microsoft.com/office/drawing/2014/chart" uri="{C3380CC4-5D6E-409C-BE32-E72D297353CC}">
              <c16:uniqueId val="{00000003-914A-4FAA-B8C5-63071F65B3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'（03）【学部規模別（大学）】'!$B$176</c:f>
          <c:strCache>
            <c:ptCount val="1"/>
            <c:pt idx="0">
              <c:v>項目26：外国語を読む力・書く力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'（03）【学部規模別（大学）】'!$AH$177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'（03）【学部規模別（大学）】'!$AG$178:$AG$180</c:f>
              <c:strCache>
                <c:ptCount val="3"/>
                <c:pt idx="0">
                  <c:v>800人以上</c:v>
                </c:pt>
                <c:pt idx="1">
                  <c:v>800人未満400人以上</c:v>
                </c:pt>
                <c:pt idx="2">
                  <c:v>400人未満</c:v>
                </c:pt>
              </c:strCache>
            </c:strRef>
          </c:cat>
          <c:val>
            <c:numRef>
              <c:f>'（03）【学部規模別（大学）】'!$AH$178:$AH$180</c:f>
              <c:numCache>
                <c:formatCode>0.0%</c:formatCode>
                <c:ptCount val="3"/>
                <c:pt idx="0">
                  <c:v>0.10650491528968835</c:v>
                </c:pt>
                <c:pt idx="1">
                  <c:v>9.7293743836967234E-2</c:v>
                </c:pt>
                <c:pt idx="2">
                  <c:v>9.0081539324388449E-2</c:v>
                </c:pt>
              </c:numCache>
            </c:numRef>
          </c:val>
          <c:extLst>
            <c:ext xmlns:c16="http://schemas.microsoft.com/office/drawing/2014/chart" uri="{C3380CC4-5D6E-409C-BE32-E72D297353CC}">
              <c16:uniqueId val="{00000000-AD5F-40FF-8C06-392E7E7B2A2F}"/>
            </c:ext>
          </c:extLst>
        </c:ser>
        <c:ser>
          <c:idx val="1"/>
          <c:order val="1"/>
          <c:tx>
            <c:strRef>
              <c:f>'（03）【学部規模別（大学）】'!$AI$177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'（03）【学部規模別（大学）】'!$AG$178:$AG$180</c:f>
              <c:strCache>
                <c:ptCount val="3"/>
                <c:pt idx="0">
                  <c:v>800人以上</c:v>
                </c:pt>
                <c:pt idx="1">
                  <c:v>800人未満400人以上</c:v>
                </c:pt>
                <c:pt idx="2">
                  <c:v>400人未満</c:v>
                </c:pt>
              </c:strCache>
            </c:strRef>
          </c:cat>
          <c:val>
            <c:numRef>
              <c:f>'（03）【学部規模別（大学）】'!$AI$178:$AI$180</c:f>
              <c:numCache>
                <c:formatCode>0.0%</c:formatCode>
                <c:ptCount val="3"/>
                <c:pt idx="0">
                  <c:v>0.35034511608450114</c:v>
                </c:pt>
                <c:pt idx="1">
                  <c:v>0.34344983747854352</c:v>
                </c:pt>
                <c:pt idx="2">
                  <c:v>0.30592346520557401</c:v>
                </c:pt>
              </c:numCache>
            </c:numRef>
          </c:val>
          <c:extLst>
            <c:ext xmlns:c16="http://schemas.microsoft.com/office/drawing/2014/chart" uri="{C3380CC4-5D6E-409C-BE32-E72D297353CC}">
              <c16:uniqueId val="{00000001-AD5F-40FF-8C06-392E7E7B2A2F}"/>
            </c:ext>
          </c:extLst>
        </c:ser>
        <c:ser>
          <c:idx val="2"/>
          <c:order val="2"/>
          <c:tx>
            <c:strRef>
              <c:f>'（03）【学部規模別（大学）】'!$AJ$177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'（03）【学部規模別（大学）】'!$AG$178:$AG$180</c:f>
              <c:strCache>
                <c:ptCount val="3"/>
                <c:pt idx="0">
                  <c:v>800人以上</c:v>
                </c:pt>
                <c:pt idx="1">
                  <c:v>800人未満400人以上</c:v>
                </c:pt>
                <c:pt idx="2">
                  <c:v>400人未満</c:v>
                </c:pt>
              </c:strCache>
            </c:strRef>
          </c:cat>
          <c:val>
            <c:numRef>
              <c:f>'（03）【学部規模別（大学）】'!$AJ$178:$AJ$180</c:f>
              <c:numCache>
                <c:formatCode>0.0%</c:formatCode>
                <c:ptCount val="3"/>
                <c:pt idx="0">
                  <c:v>0.37682493202258943</c:v>
                </c:pt>
                <c:pt idx="1">
                  <c:v>0.38501150432781855</c:v>
                </c:pt>
                <c:pt idx="2">
                  <c:v>0.38923163208076278</c:v>
                </c:pt>
              </c:numCache>
            </c:numRef>
          </c:val>
          <c:extLst>
            <c:ext xmlns:c16="http://schemas.microsoft.com/office/drawing/2014/chart" uri="{C3380CC4-5D6E-409C-BE32-E72D297353CC}">
              <c16:uniqueId val="{00000002-AD5F-40FF-8C06-392E7E7B2A2F}"/>
            </c:ext>
          </c:extLst>
        </c:ser>
        <c:ser>
          <c:idx val="3"/>
          <c:order val="3"/>
          <c:tx>
            <c:strRef>
              <c:f>'（03）【学部規模別（大学）】'!$AK$177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'（03）【学部規模別（大学）】'!$AG$178:$AG$180</c:f>
              <c:strCache>
                <c:ptCount val="3"/>
                <c:pt idx="0">
                  <c:v>800人以上</c:v>
                </c:pt>
                <c:pt idx="1">
                  <c:v>800人未満400人以上</c:v>
                </c:pt>
                <c:pt idx="2">
                  <c:v>400人未満</c:v>
                </c:pt>
              </c:strCache>
            </c:strRef>
          </c:cat>
          <c:val>
            <c:numRef>
              <c:f>'（03）【学部規模別（大学）】'!$AK$178:$AK$180</c:f>
              <c:numCache>
                <c:formatCode>0.0%</c:formatCode>
                <c:ptCount val="3"/>
                <c:pt idx="0">
                  <c:v>0.16632503660322109</c:v>
                </c:pt>
                <c:pt idx="1">
                  <c:v>0.17424491435667069</c:v>
                </c:pt>
                <c:pt idx="2">
                  <c:v>0.21476336338927476</c:v>
                </c:pt>
              </c:numCache>
            </c:numRef>
          </c:val>
          <c:extLst>
            <c:ext xmlns:c16="http://schemas.microsoft.com/office/drawing/2014/chart" uri="{C3380CC4-5D6E-409C-BE32-E72D297353CC}">
              <c16:uniqueId val="{00000003-AD5F-40FF-8C06-392E7E7B2A2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'（03）【学部規模別（大学）】'!$B$183</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'（03）【学部規模別（大学）】'!$AH$184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'（03）【学部規模別（大学）】'!$AG$185:$AG$187</c:f>
              <c:strCache>
                <c:ptCount val="3"/>
                <c:pt idx="0">
                  <c:v>800人以上</c:v>
                </c:pt>
                <c:pt idx="1">
                  <c:v>800人未満400人以上</c:v>
                </c:pt>
                <c:pt idx="2">
                  <c:v>400人未満</c:v>
                </c:pt>
              </c:strCache>
            </c:strRef>
          </c:cat>
          <c:val>
            <c:numRef>
              <c:f>'（03）【学部規模別（大学）】'!$AH$185:$AH$187</c:f>
              <c:numCache>
                <c:formatCode>0.0%</c:formatCode>
                <c:ptCount val="3"/>
                <c:pt idx="0">
                  <c:v>9.5628529596318762E-2</c:v>
                </c:pt>
                <c:pt idx="1">
                  <c:v>9.1742449143566704E-2</c:v>
                </c:pt>
                <c:pt idx="2">
                  <c:v>8.6026144354803921E-2</c:v>
                </c:pt>
              </c:numCache>
            </c:numRef>
          </c:val>
          <c:extLst>
            <c:ext xmlns:c16="http://schemas.microsoft.com/office/drawing/2014/chart" uri="{C3380CC4-5D6E-409C-BE32-E72D297353CC}">
              <c16:uniqueId val="{00000000-5ABD-4612-BBFC-B90599A0864B}"/>
            </c:ext>
          </c:extLst>
        </c:ser>
        <c:ser>
          <c:idx val="1"/>
          <c:order val="1"/>
          <c:tx>
            <c:strRef>
              <c:f>'（03）【学部規模別（大学）】'!$AI$184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'（03）【学部規模別（大学）】'!$AG$185:$AG$187</c:f>
              <c:strCache>
                <c:ptCount val="3"/>
                <c:pt idx="0">
                  <c:v>800人以上</c:v>
                </c:pt>
                <c:pt idx="1">
                  <c:v>800人未満400人以上</c:v>
                </c:pt>
                <c:pt idx="2">
                  <c:v>400人未満</c:v>
                </c:pt>
              </c:strCache>
            </c:strRef>
          </c:cat>
          <c:val>
            <c:numRef>
              <c:f>'（03）【学部規模別（大学）】'!$AI$185:$AI$187</c:f>
              <c:numCache>
                <c:formatCode>0.0%</c:formatCode>
                <c:ptCount val="3"/>
                <c:pt idx="0">
                  <c:v>0.30504078644635013</c:v>
                </c:pt>
                <c:pt idx="1">
                  <c:v>0.30258208246594354</c:v>
                </c:pt>
                <c:pt idx="2">
                  <c:v>0.27680227792398293</c:v>
                </c:pt>
              </c:numCache>
            </c:numRef>
          </c:val>
          <c:extLst>
            <c:ext xmlns:c16="http://schemas.microsoft.com/office/drawing/2014/chart" uri="{C3380CC4-5D6E-409C-BE32-E72D297353CC}">
              <c16:uniqueId val="{00000001-5ABD-4612-BBFC-B90599A0864B}"/>
            </c:ext>
          </c:extLst>
        </c:ser>
        <c:ser>
          <c:idx val="2"/>
          <c:order val="2"/>
          <c:tx>
            <c:strRef>
              <c:f>'（03）【学部規模別（大学）】'!$AJ$184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'（03）【学部規模別（大学）】'!$AG$185:$AG$187</c:f>
              <c:strCache>
                <c:ptCount val="3"/>
                <c:pt idx="0">
                  <c:v>800人以上</c:v>
                </c:pt>
                <c:pt idx="1">
                  <c:v>800人未満400人以上</c:v>
                </c:pt>
                <c:pt idx="2">
                  <c:v>400人未満</c:v>
                </c:pt>
              </c:strCache>
            </c:strRef>
          </c:cat>
          <c:val>
            <c:numRef>
              <c:f>'（03）【学部規模別（大学）】'!$AJ$185:$AJ$187</c:f>
              <c:numCache>
                <c:formatCode>0.0%</c:formatCode>
                <c:ptCount val="3"/>
                <c:pt idx="0">
                  <c:v>0.40058565153733527</c:v>
                </c:pt>
                <c:pt idx="1">
                  <c:v>0.40235930024469524</c:v>
                </c:pt>
                <c:pt idx="2">
                  <c:v>0.39850726951119547</c:v>
                </c:pt>
              </c:numCache>
            </c:numRef>
          </c:val>
          <c:extLst>
            <c:ext xmlns:c16="http://schemas.microsoft.com/office/drawing/2014/chart" uri="{C3380CC4-5D6E-409C-BE32-E72D297353CC}">
              <c16:uniqueId val="{00000002-5ABD-4612-BBFC-B90599A0864B}"/>
            </c:ext>
          </c:extLst>
        </c:ser>
        <c:ser>
          <c:idx val="3"/>
          <c:order val="3"/>
          <c:tx>
            <c:strRef>
              <c:f>'（03）【学部規模別（大学）】'!$AK$184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'（03）【学部規模別（大学）】'!$AG$185:$AG$187</c:f>
              <c:strCache>
                <c:ptCount val="3"/>
                <c:pt idx="0">
                  <c:v>800人以上</c:v>
                </c:pt>
                <c:pt idx="1">
                  <c:v>800人未満400人以上</c:v>
                </c:pt>
                <c:pt idx="2">
                  <c:v>400人未満</c:v>
                </c:pt>
              </c:strCache>
            </c:strRef>
          </c:cat>
          <c:val>
            <c:numRef>
              <c:f>'（03）【学部規模別（大学）】'!$AK$185:$AK$187</c:f>
              <c:numCache>
                <c:formatCode>0.0%</c:formatCode>
                <c:ptCount val="3"/>
                <c:pt idx="0">
                  <c:v>0.1987450324199958</c:v>
                </c:pt>
                <c:pt idx="1">
                  <c:v>0.20331616814579453</c:v>
                </c:pt>
                <c:pt idx="2">
                  <c:v>0.23866430821001769</c:v>
                </c:pt>
              </c:numCache>
            </c:numRef>
          </c:val>
          <c:extLst>
            <c:ext xmlns:c16="http://schemas.microsoft.com/office/drawing/2014/chart" uri="{C3380CC4-5D6E-409C-BE32-E72D297353CC}">
              <c16:uniqueId val="{00000003-5ABD-4612-BBFC-B90599A0864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'（03）【学部規模別（大学）】'!$B$190</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'（03）【学部規模別（大学）】'!$AH$191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'（03）【学部規模別（大学）】'!$AG$192:$AG$194</c:f>
              <c:strCache>
                <c:ptCount val="3"/>
                <c:pt idx="0">
                  <c:v>800人以上</c:v>
                </c:pt>
                <c:pt idx="1">
                  <c:v>800人未満400人以上</c:v>
                </c:pt>
                <c:pt idx="2">
                  <c:v>400人未満</c:v>
                </c:pt>
              </c:strCache>
            </c:strRef>
          </c:cat>
          <c:val>
            <c:numRef>
              <c:f>'（03）【学部規模別（大学）】'!$AH$192:$AH$194</c:f>
              <c:numCache>
                <c:formatCode>0.0%</c:formatCode>
                <c:ptCount val="3"/>
                <c:pt idx="0">
                  <c:v>0.12662622882242208</c:v>
                </c:pt>
                <c:pt idx="1">
                  <c:v>0.12001022606917205</c:v>
                </c:pt>
                <c:pt idx="2">
                  <c:v>0.10902109668234178</c:v>
                </c:pt>
              </c:numCache>
            </c:numRef>
          </c:val>
          <c:extLst>
            <c:ext xmlns:c16="http://schemas.microsoft.com/office/drawing/2014/chart" uri="{C3380CC4-5D6E-409C-BE32-E72D297353CC}">
              <c16:uniqueId val="{00000000-1F56-4080-B4FB-6BA11A071F92}"/>
            </c:ext>
          </c:extLst>
        </c:ser>
        <c:ser>
          <c:idx val="1"/>
          <c:order val="1"/>
          <c:tx>
            <c:strRef>
              <c:f>'（03）【学部規模別（大学）】'!$AI$191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'（03）【学部規模別（大学）】'!$AG$192:$AG$194</c:f>
              <c:strCache>
                <c:ptCount val="3"/>
                <c:pt idx="0">
                  <c:v>800人以上</c:v>
                </c:pt>
                <c:pt idx="1">
                  <c:v>800人未満400人以上</c:v>
                </c:pt>
                <c:pt idx="2">
                  <c:v>400人未満</c:v>
                </c:pt>
              </c:strCache>
            </c:strRef>
          </c:cat>
          <c:val>
            <c:numRef>
              <c:f>'（03）【学部規模別（大学）】'!$AI$192:$AI$194</c:f>
              <c:numCache>
                <c:formatCode>0.0%</c:formatCode>
                <c:ptCount val="3"/>
                <c:pt idx="0">
                  <c:v>0.40171512235933904</c:v>
                </c:pt>
                <c:pt idx="1">
                  <c:v>0.41094189401409736</c:v>
                </c:pt>
                <c:pt idx="2">
                  <c:v>0.39276931705423013</c:v>
                </c:pt>
              </c:numCache>
            </c:numRef>
          </c:val>
          <c:extLst>
            <c:ext xmlns:c16="http://schemas.microsoft.com/office/drawing/2014/chart" uri="{C3380CC4-5D6E-409C-BE32-E72D297353CC}">
              <c16:uniqueId val="{00000001-1F56-4080-B4FB-6BA11A071F92}"/>
            </c:ext>
          </c:extLst>
        </c:ser>
        <c:ser>
          <c:idx val="2"/>
          <c:order val="2"/>
          <c:tx>
            <c:strRef>
              <c:f>'（03）【学部規模別（大学）】'!$AJ$191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'（03）【学部規模別（大学）】'!$AG$192:$AG$194</c:f>
              <c:strCache>
                <c:ptCount val="3"/>
                <c:pt idx="0">
                  <c:v>800人以上</c:v>
                </c:pt>
                <c:pt idx="1">
                  <c:v>800人未満400人以上</c:v>
                </c:pt>
                <c:pt idx="2">
                  <c:v>400人未満</c:v>
                </c:pt>
              </c:strCache>
            </c:strRef>
          </c:cat>
          <c:val>
            <c:numRef>
              <c:f>'（03）【学部規模別（大学）】'!$AJ$192:$AJ$194</c:f>
              <c:numCache>
                <c:formatCode>0.0%</c:formatCode>
                <c:ptCount val="3"/>
                <c:pt idx="0">
                  <c:v>0.31478770131771594</c:v>
                </c:pt>
                <c:pt idx="1">
                  <c:v>0.33168985793068184</c:v>
                </c:pt>
                <c:pt idx="2">
                  <c:v>0.35441563484188277</c:v>
                </c:pt>
              </c:numCache>
            </c:numRef>
          </c:val>
          <c:extLst>
            <c:ext xmlns:c16="http://schemas.microsoft.com/office/drawing/2014/chart" uri="{C3380CC4-5D6E-409C-BE32-E72D297353CC}">
              <c16:uniqueId val="{00000002-1F56-4080-B4FB-6BA11A071F92}"/>
            </c:ext>
          </c:extLst>
        </c:ser>
        <c:ser>
          <c:idx val="3"/>
          <c:order val="3"/>
          <c:tx>
            <c:strRef>
              <c:f>'（03）【学部規模別（大学）】'!$AK$191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'（03）【学部規模別（大学）】'!$AG$192:$AG$194</c:f>
              <c:strCache>
                <c:ptCount val="3"/>
                <c:pt idx="0">
                  <c:v>800人以上</c:v>
                </c:pt>
                <c:pt idx="1">
                  <c:v>800人未満400人以上</c:v>
                </c:pt>
                <c:pt idx="2">
                  <c:v>400人未満</c:v>
                </c:pt>
              </c:strCache>
            </c:strRef>
          </c:cat>
          <c:val>
            <c:numRef>
              <c:f>'（03）【学部規模別（大学）】'!$AK$192:$AK$194</c:f>
              <c:numCache>
                <c:formatCode>0.0%</c:formatCode>
                <c:ptCount val="3"/>
                <c:pt idx="0">
                  <c:v>0.15687094750052291</c:v>
                </c:pt>
                <c:pt idx="1">
                  <c:v>0.13735802198604871</c:v>
                </c:pt>
                <c:pt idx="2">
                  <c:v>0.14379395142154536</c:v>
                </c:pt>
              </c:numCache>
            </c:numRef>
          </c:val>
          <c:extLst>
            <c:ext xmlns:c16="http://schemas.microsoft.com/office/drawing/2014/chart" uri="{C3380CC4-5D6E-409C-BE32-E72D297353CC}">
              <c16:uniqueId val="{00000003-1F56-4080-B4FB-6BA11A071F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'（03）【学部規模別（大学）】'!$B$197</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'（03）【学部規模別（大学）】'!$AH$198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'（03）【学部規模別（大学）】'!$AG$199:$AG$201</c:f>
              <c:strCache>
                <c:ptCount val="3"/>
                <c:pt idx="0">
                  <c:v>800人以上</c:v>
                </c:pt>
                <c:pt idx="1">
                  <c:v>800人未満400人以上</c:v>
                </c:pt>
                <c:pt idx="2">
                  <c:v>400人未満</c:v>
                </c:pt>
              </c:strCache>
            </c:strRef>
          </c:cat>
          <c:val>
            <c:numRef>
              <c:f>'（03）【学部規模別（大学）】'!$AH$199:$AH$201</c:f>
              <c:numCache>
                <c:formatCode>0.0%</c:formatCode>
                <c:ptCount val="3"/>
                <c:pt idx="0">
                  <c:v>0.21761137837272537</c:v>
                </c:pt>
                <c:pt idx="1">
                  <c:v>0.20996311310762938</c:v>
                </c:pt>
                <c:pt idx="2">
                  <c:v>0.21489279088830407</c:v>
                </c:pt>
              </c:numCache>
            </c:numRef>
          </c:val>
          <c:extLst>
            <c:ext xmlns:c16="http://schemas.microsoft.com/office/drawing/2014/chart" uri="{C3380CC4-5D6E-409C-BE32-E72D297353CC}">
              <c16:uniqueId val="{00000000-E996-455D-AA60-4E092DC36BA7}"/>
            </c:ext>
          </c:extLst>
        </c:ser>
        <c:ser>
          <c:idx val="1"/>
          <c:order val="1"/>
          <c:tx>
            <c:strRef>
              <c:f>'（03）【学部規模別（大学）】'!$AI$198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'（03）【学部規模別（大学）】'!$AG$199:$AG$201</c:f>
              <c:strCache>
                <c:ptCount val="3"/>
                <c:pt idx="0">
                  <c:v>800人以上</c:v>
                </c:pt>
                <c:pt idx="1">
                  <c:v>800人未満400人以上</c:v>
                </c:pt>
                <c:pt idx="2">
                  <c:v>400人未満</c:v>
                </c:pt>
              </c:strCache>
            </c:strRef>
          </c:cat>
          <c:val>
            <c:numRef>
              <c:f>'（03）【学部規模別（大学）】'!$AI$199:$AI$201</c:f>
              <c:numCache>
                <c:formatCode>0.0%</c:formatCode>
                <c:ptCount val="3"/>
                <c:pt idx="0">
                  <c:v>0.56364777243254549</c:v>
                </c:pt>
                <c:pt idx="1">
                  <c:v>0.58255724772652573</c:v>
                </c:pt>
                <c:pt idx="2">
                  <c:v>0.59691962552310285</c:v>
                </c:pt>
              </c:numCache>
            </c:numRef>
          </c:val>
          <c:extLst>
            <c:ext xmlns:c16="http://schemas.microsoft.com/office/drawing/2014/chart" uri="{C3380CC4-5D6E-409C-BE32-E72D297353CC}">
              <c16:uniqueId val="{00000001-E996-455D-AA60-4E092DC36BA7}"/>
            </c:ext>
          </c:extLst>
        </c:ser>
        <c:ser>
          <c:idx val="2"/>
          <c:order val="2"/>
          <c:tx>
            <c:strRef>
              <c:f>'（03）【学部規模別（大学）】'!$AJ$198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'（03）【学部規模別（大学）】'!$AG$199:$AG$201</c:f>
              <c:strCache>
                <c:ptCount val="3"/>
                <c:pt idx="0">
                  <c:v>800人以上</c:v>
                </c:pt>
                <c:pt idx="1">
                  <c:v>800人未満400人以上</c:v>
                </c:pt>
                <c:pt idx="2">
                  <c:v>400人未満</c:v>
                </c:pt>
              </c:strCache>
            </c:strRef>
          </c:cat>
          <c:val>
            <c:numRef>
              <c:f>'（03）【学部規模別（大学）】'!$AJ$199:$AJ$201</c:f>
              <c:numCache>
                <c:formatCode>0.0%</c:formatCode>
                <c:ptCount val="3"/>
                <c:pt idx="0">
                  <c:v>0.17925120267726416</c:v>
                </c:pt>
                <c:pt idx="1">
                  <c:v>0.17639969321792484</c:v>
                </c:pt>
                <c:pt idx="2">
                  <c:v>0.15867811380991415</c:v>
                </c:pt>
              </c:numCache>
            </c:numRef>
          </c:val>
          <c:extLst>
            <c:ext xmlns:c16="http://schemas.microsoft.com/office/drawing/2014/chart" uri="{C3380CC4-5D6E-409C-BE32-E72D297353CC}">
              <c16:uniqueId val="{00000002-E996-455D-AA60-4E092DC36BA7}"/>
            </c:ext>
          </c:extLst>
        </c:ser>
        <c:ser>
          <c:idx val="3"/>
          <c:order val="3"/>
          <c:tx>
            <c:strRef>
              <c:f>'（03）【学部規模別（大学）】'!$AK$198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'（03）【学部規模別（大学）】'!$AG$199:$AG$201</c:f>
              <c:strCache>
                <c:ptCount val="3"/>
                <c:pt idx="0">
                  <c:v>800人以上</c:v>
                </c:pt>
                <c:pt idx="1">
                  <c:v>800人未満400人以上</c:v>
                </c:pt>
                <c:pt idx="2">
                  <c:v>400人未満</c:v>
                </c:pt>
              </c:strCache>
            </c:strRef>
          </c:cat>
          <c:val>
            <c:numRef>
              <c:f>'（03）【学部規模別（大学）】'!$AK$199:$AK$201</c:f>
              <c:numCache>
                <c:formatCode>0.0%</c:formatCode>
                <c:ptCount val="3"/>
                <c:pt idx="0">
                  <c:v>3.9489646517464963E-2</c:v>
                </c:pt>
                <c:pt idx="1">
                  <c:v>3.1079945947920091E-2</c:v>
                </c:pt>
                <c:pt idx="2">
                  <c:v>2.9509469778678975E-2</c:v>
                </c:pt>
              </c:numCache>
            </c:numRef>
          </c:val>
          <c:extLst>
            <c:ext xmlns:c16="http://schemas.microsoft.com/office/drawing/2014/chart" uri="{C3380CC4-5D6E-409C-BE32-E72D297353CC}">
              <c16:uniqueId val="{00000003-E996-455D-AA60-4E092DC36B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'（03）【学部規模別（大学）】'!$B$204</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'（03）【学部規模別（大学）】'!$AH$205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'（03）【学部規模別（大学）】'!$AG$206:$AG$208</c:f>
              <c:strCache>
                <c:ptCount val="3"/>
                <c:pt idx="0">
                  <c:v>800人以上</c:v>
                </c:pt>
                <c:pt idx="1">
                  <c:v>800人未満400人以上</c:v>
                </c:pt>
                <c:pt idx="2">
                  <c:v>400人未満</c:v>
                </c:pt>
              </c:strCache>
            </c:strRef>
          </c:cat>
          <c:val>
            <c:numRef>
              <c:f>'（03）【学部規模別（大学）】'!$AH$206:$AH$208</c:f>
              <c:numCache>
                <c:formatCode>0.0%</c:formatCode>
                <c:ptCount val="3"/>
                <c:pt idx="0">
                  <c:v>0.2745869065049153</c:v>
                </c:pt>
                <c:pt idx="1">
                  <c:v>0.28494211314415108</c:v>
                </c:pt>
                <c:pt idx="2">
                  <c:v>0.3092022951809828</c:v>
                </c:pt>
              </c:numCache>
            </c:numRef>
          </c:val>
          <c:extLst>
            <c:ext xmlns:c16="http://schemas.microsoft.com/office/drawing/2014/chart" uri="{C3380CC4-5D6E-409C-BE32-E72D297353CC}">
              <c16:uniqueId val="{00000000-13CF-4415-A272-A26BBB5E0176}"/>
            </c:ext>
          </c:extLst>
        </c:ser>
        <c:ser>
          <c:idx val="1"/>
          <c:order val="1"/>
          <c:tx>
            <c:strRef>
              <c:f>'（03）【学部規模別（大学）】'!$AI$205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'（03）【学部規模別（大学）】'!$AG$206:$AG$208</c:f>
              <c:strCache>
                <c:ptCount val="3"/>
                <c:pt idx="0">
                  <c:v>800人以上</c:v>
                </c:pt>
                <c:pt idx="1">
                  <c:v>800人未満400人以上</c:v>
                </c:pt>
                <c:pt idx="2">
                  <c:v>400人未満</c:v>
                </c:pt>
              </c:strCache>
            </c:strRef>
          </c:cat>
          <c:val>
            <c:numRef>
              <c:f>'（03）【学部規模別（大学）】'!$AI$206:$AI$208</c:f>
              <c:numCache>
                <c:formatCode>0.0%</c:formatCode>
                <c:ptCount val="3"/>
                <c:pt idx="0">
                  <c:v>0.51277975318970925</c:v>
                </c:pt>
                <c:pt idx="1">
                  <c:v>0.52744603922427957</c:v>
                </c:pt>
                <c:pt idx="2">
                  <c:v>0.54342292592432806</c:v>
                </c:pt>
              </c:numCache>
            </c:numRef>
          </c:val>
          <c:extLst>
            <c:ext xmlns:c16="http://schemas.microsoft.com/office/drawing/2014/chart" uri="{C3380CC4-5D6E-409C-BE32-E72D297353CC}">
              <c16:uniqueId val="{00000001-13CF-4415-A272-A26BBB5E0176}"/>
            </c:ext>
          </c:extLst>
        </c:ser>
        <c:ser>
          <c:idx val="2"/>
          <c:order val="2"/>
          <c:tx>
            <c:strRef>
              <c:f>'（03）【学部規模別（大学）】'!$AJ$205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'（03）【学部規模別（大学）】'!$AG$206:$AG$208</c:f>
              <c:strCache>
                <c:ptCount val="3"/>
                <c:pt idx="0">
                  <c:v>800人以上</c:v>
                </c:pt>
                <c:pt idx="1">
                  <c:v>800人未満400人以上</c:v>
                </c:pt>
                <c:pt idx="2">
                  <c:v>400人未満</c:v>
                </c:pt>
              </c:strCache>
            </c:strRef>
          </c:cat>
          <c:val>
            <c:numRef>
              <c:f>'（03）【学部規模別（大学）】'!$AJ$206:$AJ$208</c:f>
              <c:numCache>
                <c:formatCode>0.0%</c:formatCode>
                <c:ptCount val="3"/>
                <c:pt idx="0">
                  <c:v>0.16243463710520811</c:v>
                </c:pt>
                <c:pt idx="1">
                  <c:v>0.15025017347795916</c:v>
                </c:pt>
                <c:pt idx="2">
                  <c:v>0.11674360412442297</c:v>
                </c:pt>
              </c:numCache>
            </c:numRef>
          </c:val>
          <c:extLst>
            <c:ext xmlns:c16="http://schemas.microsoft.com/office/drawing/2014/chart" uri="{C3380CC4-5D6E-409C-BE32-E72D297353CC}">
              <c16:uniqueId val="{00000002-13CF-4415-A272-A26BBB5E0176}"/>
            </c:ext>
          </c:extLst>
        </c:ser>
        <c:ser>
          <c:idx val="3"/>
          <c:order val="3"/>
          <c:tx>
            <c:strRef>
              <c:f>'（03）【学部規模別（大学）】'!$AK$205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'（03）【学部規模別（大学）】'!$AG$206:$AG$208</c:f>
              <c:strCache>
                <c:ptCount val="3"/>
                <c:pt idx="0">
                  <c:v>800人以上</c:v>
                </c:pt>
                <c:pt idx="1">
                  <c:v>800人未満400人以上</c:v>
                </c:pt>
                <c:pt idx="2">
                  <c:v>400人未満</c:v>
                </c:pt>
              </c:strCache>
            </c:strRef>
          </c:cat>
          <c:val>
            <c:numRef>
              <c:f>'（03）【学部規模別（大学）】'!$AK$206:$AK$208</c:f>
              <c:numCache>
                <c:formatCode>0.0%</c:formatCode>
                <c:ptCount val="3"/>
                <c:pt idx="0">
                  <c:v>5.0198703200167331E-2</c:v>
                </c:pt>
                <c:pt idx="1">
                  <c:v>3.7361674153610171E-2</c:v>
                </c:pt>
                <c:pt idx="2">
                  <c:v>3.0631174770266188E-2</c:v>
                </c:pt>
              </c:numCache>
            </c:numRef>
          </c:val>
          <c:extLst>
            <c:ext xmlns:c16="http://schemas.microsoft.com/office/drawing/2014/chart" uri="{C3380CC4-5D6E-409C-BE32-E72D297353CC}">
              <c16:uniqueId val="{00000003-13CF-4415-A272-A26BBB5E017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'（03）【学部規模別（大学）】'!$B$211</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'（03）【学部規模別（大学）】'!$AH$212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'（03）【学部規模別（大学）】'!$AG$213:$AG$215</c:f>
              <c:strCache>
                <c:ptCount val="3"/>
                <c:pt idx="0">
                  <c:v>800人以上</c:v>
                </c:pt>
                <c:pt idx="1">
                  <c:v>800人未満400人以上</c:v>
                </c:pt>
                <c:pt idx="2">
                  <c:v>400人未満</c:v>
                </c:pt>
              </c:strCache>
            </c:strRef>
          </c:cat>
          <c:val>
            <c:numRef>
              <c:f>'（03）【学部規模別（大学）】'!$AH$213:$AH$215</c:f>
              <c:numCache>
                <c:formatCode>0.0%</c:formatCode>
                <c:ptCount val="3"/>
                <c:pt idx="0">
                  <c:v>0.19071323990796904</c:v>
                </c:pt>
                <c:pt idx="1">
                  <c:v>0.18596837222891785</c:v>
                </c:pt>
                <c:pt idx="2">
                  <c:v>0.19457267354070495</c:v>
                </c:pt>
              </c:numCache>
            </c:numRef>
          </c:val>
          <c:extLst>
            <c:ext xmlns:c16="http://schemas.microsoft.com/office/drawing/2014/chart" uri="{C3380CC4-5D6E-409C-BE32-E72D297353CC}">
              <c16:uniqueId val="{00000000-24E9-494E-8B09-E33C00DD6334}"/>
            </c:ext>
          </c:extLst>
        </c:ser>
        <c:ser>
          <c:idx val="1"/>
          <c:order val="1"/>
          <c:tx>
            <c:strRef>
              <c:f>'（03）【学部規模別（大学）】'!$AI$212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'（03）【学部規模別（大学）】'!$AG$213:$AG$215</c:f>
              <c:strCache>
                <c:ptCount val="3"/>
                <c:pt idx="0">
                  <c:v>800人以上</c:v>
                </c:pt>
                <c:pt idx="1">
                  <c:v>800人未満400人以上</c:v>
                </c:pt>
                <c:pt idx="2">
                  <c:v>400人未満</c:v>
                </c:pt>
              </c:strCache>
            </c:strRef>
          </c:cat>
          <c:val>
            <c:numRef>
              <c:f>'（03）【学部規模別（大学）】'!$AI$213:$AI$215</c:f>
              <c:numCache>
                <c:formatCode>0.0%</c:formatCode>
                <c:ptCount val="3"/>
                <c:pt idx="0">
                  <c:v>0.46914871365823052</c:v>
                </c:pt>
                <c:pt idx="1">
                  <c:v>0.49928782732551769</c:v>
                </c:pt>
                <c:pt idx="2">
                  <c:v>0.51581172613141202</c:v>
                </c:pt>
              </c:numCache>
            </c:numRef>
          </c:val>
          <c:extLst>
            <c:ext xmlns:c16="http://schemas.microsoft.com/office/drawing/2014/chart" uri="{C3380CC4-5D6E-409C-BE32-E72D297353CC}">
              <c16:uniqueId val="{00000001-24E9-494E-8B09-E33C00DD6334}"/>
            </c:ext>
          </c:extLst>
        </c:ser>
        <c:ser>
          <c:idx val="2"/>
          <c:order val="2"/>
          <c:tx>
            <c:strRef>
              <c:f>'（03）【学部規模別（大学）】'!$AJ$212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'（03）【学部規模別（大学）】'!$AG$213:$AG$215</c:f>
              <c:strCache>
                <c:ptCount val="3"/>
                <c:pt idx="0">
                  <c:v>800人以上</c:v>
                </c:pt>
                <c:pt idx="1">
                  <c:v>800人未満400人以上</c:v>
                </c:pt>
                <c:pt idx="2">
                  <c:v>400人未満</c:v>
                </c:pt>
              </c:strCache>
            </c:strRef>
          </c:cat>
          <c:val>
            <c:numRef>
              <c:f>'（03）【学部規模別（大学）】'!$AJ$213:$AJ$215</c:f>
              <c:numCache>
                <c:formatCode>0.0%</c:formatCode>
                <c:ptCount val="3"/>
                <c:pt idx="0">
                  <c:v>0.26170257268353903</c:v>
                </c:pt>
                <c:pt idx="1">
                  <c:v>0.25068478141777145</c:v>
                </c:pt>
                <c:pt idx="2">
                  <c:v>0.23081237326890719</c:v>
                </c:pt>
              </c:numCache>
            </c:numRef>
          </c:val>
          <c:extLst>
            <c:ext xmlns:c16="http://schemas.microsoft.com/office/drawing/2014/chart" uri="{C3380CC4-5D6E-409C-BE32-E72D297353CC}">
              <c16:uniqueId val="{00000002-24E9-494E-8B09-E33C00DD6334}"/>
            </c:ext>
          </c:extLst>
        </c:ser>
        <c:ser>
          <c:idx val="3"/>
          <c:order val="3"/>
          <c:tx>
            <c:strRef>
              <c:f>'（03）【学部規模別（大学）】'!$AK$212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'（03）【学部規模別（大学）】'!$AG$213:$AG$215</c:f>
              <c:strCache>
                <c:ptCount val="3"/>
                <c:pt idx="0">
                  <c:v>800人以上</c:v>
                </c:pt>
                <c:pt idx="1">
                  <c:v>800人未満400人以上</c:v>
                </c:pt>
                <c:pt idx="2">
                  <c:v>400人未満</c:v>
                </c:pt>
              </c:strCache>
            </c:strRef>
          </c:cat>
          <c:val>
            <c:numRef>
              <c:f>'（03）【学部規模別（大学）】'!$AK$213:$AK$215</c:f>
              <c:numCache>
                <c:formatCode>0.0%</c:formatCode>
                <c:ptCount val="3"/>
                <c:pt idx="0">
                  <c:v>7.8435473750261456E-2</c:v>
                </c:pt>
                <c:pt idx="1">
                  <c:v>6.4059019027792999E-2</c:v>
                </c:pt>
                <c:pt idx="2">
                  <c:v>5.8803227058975796E-2</c:v>
                </c:pt>
              </c:numCache>
            </c:numRef>
          </c:val>
          <c:extLst>
            <c:ext xmlns:c16="http://schemas.microsoft.com/office/drawing/2014/chart" uri="{C3380CC4-5D6E-409C-BE32-E72D297353CC}">
              <c16:uniqueId val="{00000003-24E9-494E-8B09-E33C00DD633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'（03）【学部規模別（大学）】'!$B$218</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'（03）【学部規模別（大学）】'!$AH$219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'（03）【学部規模別（大学）】'!$AG$220:$AG$222</c:f>
              <c:strCache>
                <c:ptCount val="3"/>
                <c:pt idx="0">
                  <c:v>800人以上</c:v>
                </c:pt>
                <c:pt idx="1">
                  <c:v>800人未満400人以上</c:v>
                </c:pt>
                <c:pt idx="2">
                  <c:v>400人未満</c:v>
                </c:pt>
              </c:strCache>
            </c:strRef>
          </c:cat>
          <c:val>
            <c:numRef>
              <c:f>'（03）【学部規模別（大学）】'!$AH$220:$AH$222</c:f>
              <c:numCache>
                <c:formatCode>0.0%</c:formatCode>
                <c:ptCount val="3"/>
                <c:pt idx="0">
                  <c:v>0.22037230704873456</c:v>
                </c:pt>
                <c:pt idx="1">
                  <c:v>0.20831963770497791</c:v>
                </c:pt>
                <c:pt idx="2">
                  <c:v>0.19655722852582078</c:v>
                </c:pt>
              </c:numCache>
            </c:numRef>
          </c:val>
          <c:extLst>
            <c:ext xmlns:c16="http://schemas.microsoft.com/office/drawing/2014/chart" uri="{C3380CC4-5D6E-409C-BE32-E72D297353CC}">
              <c16:uniqueId val="{00000000-5996-4542-AAFE-1BABEAFBDD56}"/>
            </c:ext>
          </c:extLst>
        </c:ser>
        <c:ser>
          <c:idx val="1"/>
          <c:order val="1"/>
          <c:tx>
            <c:strRef>
              <c:f>'（03）【学部規模別（大学）】'!$AI$219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'（03）【学部規模別（大学）】'!$AG$220:$AG$222</c:f>
              <c:strCache>
                <c:ptCount val="3"/>
                <c:pt idx="0">
                  <c:v>800人以上</c:v>
                </c:pt>
                <c:pt idx="1">
                  <c:v>800人未満400人以上</c:v>
                </c:pt>
                <c:pt idx="2">
                  <c:v>400人未満</c:v>
                </c:pt>
              </c:strCache>
            </c:strRef>
          </c:cat>
          <c:val>
            <c:numRef>
              <c:f>'（03）【学部規模別（大学）】'!$AI$220:$AI$222</c:f>
              <c:numCache>
                <c:formatCode>0.0%</c:formatCode>
                <c:ptCount val="3"/>
                <c:pt idx="0">
                  <c:v>0.43463710520811544</c:v>
                </c:pt>
                <c:pt idx="1">
                  <c:v>0.45290529929513168</c:v>
                </c:pt>
                <c:pt idx="2">
                  <c:v>0.44963113162776652</c:v>
                </c:pt>
              </c:numCache>
            </c:numRef>
          </c:val>
          <c:extLst>
            <c:ext xmlns:c16="http://schemas.microsoft.com/office/drawing/2014/chart" uri="{C3380CC4-5D6E-409C-BE32-E72D297353CC}">
              <c16:uniqueId val="{00000001-5996-4542-AAFE-1BABEAFBDD56}"/>
            </c:ext>
          </c:extLst>
        </c:ser>
        <c:ser>
          <c:idx val="2"/>
          <c:order val="2"/>
          <c:tx>
            <c:strRef>
              <c:f>'（03）【学部規模別（大学）】'!$AJ$219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'（03）【学部規模別（大学）】'!$AG$220:$AG$222</c:f>
              <c:strCache>
                <c:ptCount val="3"/>
                <c:pt idx="0">
                  <c:v>800人以上</c:v>
                </c:pt>
                <c:pt idx="1">
                  <c:v>800人未満400人以上</c:v>
                </c:pt>
                <c:pt idx="2">
                  <c:v>400人未満</c:v>
                </c:pt>
              </c:strCache>
            </c:strRef>
          </c:cat>
          <c:val>
            <c:numRef>
              <c:f>'（03）【学部規模別（大学）】'!$AJ$220:$AJ$222</c:f>
              <c:numCache>
                <c:formatCode>0.0%</c:formatCode>
                <c:ptCount val="3"/>
                <c:pt idx="0">
                  <c:v>0.25153733528550515</c:v>
                </c:pt>
                <c:pt idx="1">
                  <c:v>0.25258390854972423</c:v>
                </c:pt>
                <c:pt idx="2">
                  <c:v>0.25557616808317873</c:v>
                </c:pt>
              </c:numCache>
            </c:numRef>
          </c:val>
          <c:extLst>
            <c:ext xmlns:c16="http://schemas.microsoft.com/office/drawing/2014/chart" uri="{C3380CC4-5D6E-409C-BE32-E72D297353CC}">
              <c16:uniqueId val="{00000002-5996-4542-AAFE-1BABEAFBDD56}"/>
            </c:ext>
          </c:extLst>
        </c:ser>
        <c:ser>
          <c:idx val="3"/>
          <c:order val="3"/>
          <c:tx>
            <c:strRef>
              <c:f>'（03）【学部規模別（大学）】'!$AK$219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'（03）【学部規模別（大学）】'!$AG$220:$AG$222</c:f>
              <c:strCache>
                <c:ptCount val="3"/>
                <c:pt idx="0">
                  <c:v>800人以上</c:v>
                </c:pt>
                <c:pt idx="1">
                  <c:v>800人未満400人以上</c:v>
                </c:pt>
                <c:pt idx="2">
                  <c:v>400人未満</c:v>
                </c:pt>
              </c:strCache>
            </c:strRef>
          </c:cat>
          <c:val>
            <c:numRef>
              <c:f>'（03）【学部規模別（大学）】'!$AK$220:$AK$222</c:f>
              <c:numCache>
                <c:formatCode>0.0%</c:formatCode>
                <c:ptCount val="3"/>
                <c:pt idx="0">
                  <c:v>9.3453252457644839E-2</c:v>
                </c:pt>
                <c:pt idx="1">
                  <c:v>8.6191154450166174E-2</c:v>
                </c:pt>
                <c:pt idx="2">
                  <c:v>9.8235471763233967E-2</c:v>
                </c:pt>
              </c:numCache>
            </c:numRef>
          </c:val>
          <c:extLst>
            <c:ext xmlns:c16="http://schemas.microsoft.com/office/drawing/2014/chart" uri="{C3380CC4-5D6E-409C-BE32-E72D297353CC}">
              <c16:uniqueId val="{00000003-5996-4542-AAFE-1BABEAFBDD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'（03）【学部規模別（大学）】'!$B$231</c:f>
          <c:strCache>
            <c:ptCount val="1"/>
            <c:pt idx="0">
              <c:v>項目34：社会的責任や倫理観</c:v>
            </c:pt>
          </c:strCache>
        </c:strRef>
      </c:tx>
      <c:layout>
        <c:manualLayout>
          <c:xMode val="edge"/>
          <c:yMode val="edge"/>
          <c:x val="0.11021992492255747"/>
          <c:y val="9.3243443823110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'（03）【学部規模別（大学）】'!$AH$232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'（03）【学部規模別（大学）】'!$AG$233:$AG$235</c:f>
              <c:strCache>
                <c:ptCount val="3"/>
                <c:pt idx="0">
                  <c:v>800人以上</c:v>
                </c:pt>
                <c:pt idx="1">
                  <c:v>800人未満400人以上</c:v>
                </c:pt>
                <c:pt idx="2">
                  <c:v>400人未満</c:v>
                </c:pt>
              </c:strCache>
            </c:strRef>
          </c:cat>
          <c:val>
            <c:numRef>
              <c:f>'（03）【学部規模別（大学）】'!$AH$233:$AH$235</c:f>
              <c:numCache>
                <c:formatCode>0.0%</c:formatCode>
                <c:ptCount val="3"/>
                <c:pt idx="0">
                  <c:v>0.30888935369169629</c:v>
                </c:pt>
                <c:pt idx="1">
                  <c:v>0.31390380190643147</c:v>
                </c:pt>
                <c:pt idx="2">
                  <c:v>0.33797834246516245</c:v>
                </c:pt>
              </c:numCache>
            </c:numRef>
          </c:val>
          <c:extLst>
            <c:ext xmlns:c16="http://schemas.microsoft.com/office/drawing/2014/chart" uri="{C3380CC4-5D6E-409C-BE32-E72D297353CC}">
              <c16:uniqueId val="{00000000-F2B2-402F-B0B1-C3401006CCB9}"/>
            </c:ext>
          </c:extLst>
        </c:ser>
        <c:ser>
          <c:idx val="1"/>
          <c:order val="1"/>
          <c:tx>
            <c:strRef>
              <c:f>'（03）【学部規模別（大学）】'!$AI$232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'（03）【学部規模別（大学）】'!$AG$233:$AG$235</c:f>
              <c:strCache>
                <c:ptCount val="3"/>
                <c:pt idx="0">
                  <c:v>800人以上</c:v>
                </c:pt>
                <c:pt idx="1">
                  <c:v>800人未満400人以上</c:v>
                </c:pt>
                <c:pt idx="2">
                  <c:v>400人未満</c:v>
                </c:pt>
              </c:strCache>
            </c:strRef>
          </c:cat>
          <c:val>
            <c:numRef>
              <c:f>'（03）【学部規模別（大学）】'!$AI$233:$AI$235</c:f>
              <c:numCache>
                <c:formatCode>0.0%</c:formatCode>
                <c:ptCount val="3"/>
                <c:pt idx="0">
                  <c:v>0.52641706755908801</c:v>
                </c:pt>
                <c:pt idx="1">
                  <c:v>0.54201818779445599</c:v>
                </c:pt>
                <c:pt idx="2">
                  <c:v>0.53716726347124555</c:v>
                </c:pt>
              </c:numCache>
            </c:numRef>
          </c:val>
          <c:extLst>
            <c:ext xmlns:c16="http://schemas.microsoft.com/office/drawing/2014/chart" uri="{C3380CC4-5D6E-409C-BE32-E72D297353CC}">
              <c16:uniqueId val="{00000001-F2B2-402F-B0B1-C3401006CCB9}"/>
            </c:ext>
          </c:extLst>
        </c:ser>
        <c:ser>
          <c:idx val="2"/>
          <c:order val="2"/>
          <c:tx>
            <c:strRef>
              <c:f>'（03）【学部規模別（大学）】'!$AJ$232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'（03）【学部規模別（大学）】'!$AG$233:$AG$235</c:f>
              <c:strCache>
                <c:ptCount val="3"/>
                <c:pt idx="0">
                  <c:v>800人以上</c:v>
                </c:pt>
                <c:pt idx="1">
                  <c:v>800人未満400人以上</c:v>
                </c:pt>
                <c:pt idx="2">
                  <c:v>400人未満</c:v>
                </c:pt>
              </c:strCache>
            </c:strRef>
          </c:cat>
          <c:val>
            <c:numRef>
              <c:f>'（03）【学部規模別（大学）】'!$AJ$233:$AJ$235</c:f>
              <c:numCache>
                <c:formatCode>0.0%</c:formatCode>
                <c:ptCount val="3"/>
                <c:pt idx="0">
                  <c:v>0.12181551976573939</c:v>
                </c:pt>
                <c:pt idx="1">
                  <c:v>0.11431284467331361</c:v>
                </c:pt>
                <c:pt idx="2">
                  <c:v>9.702748177229388E-2</c:v>
                </c:pt>
              </c:numCache>
            </c:numRef>
          </c:val>
          <c:extLst>
            <c:ext xmlns:c16="http://schemas.microsoft.com/office/drawing/2014/chart" uri="{C3380CC4-5D6E-409C-BE32-E72D297353CC}">
              <c16:uniqueId val="{00000002-F2B2-402F-B0B1-C3401006CCB9}"/>
            </c:ext>
          </c:extLst>
        </c:ser>
        <c:ser>
          <c:idx val="3"/>
          <c:order val="3"/>
          <c:tx>
            <c:strRef>
              <c:f>'（03）【学部規模別（大学）】'!$AK$232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'（03）【学部規模別（大学）】'!$AG$233:$AG$235</c:f>
              <c:strCache>
                <c:ptCount val="3"/>
                <c:pt idx="0">
                  <c:v>800人以上</c:v>
                </c:pt>
                <c:pt idx="1">
                  <c:v>800人未満400人以上</c:v>
                </c:pt>
                <c:pt idx="2">
                  <c:v>400人未満</c:v>
                </c:pt>
              </c:strCache>
            </c:strRef>
          </c:cat>
          <c:val>
            <c:numRef>
              <c:f>'（03）【学部規模別（大学）】'!$AK$233:$AK$235</c:f>
              <c:numCache>
                <c:formatCode>0.0%</c:formatCode>
                <c:ptCount val="3"/>
                <c:pt idx="0">
                  <c:v>4.2878058983476262E-2</c:v>
                </c:pt>
                <c:pt idx="1">
                  <c:v>2.9765165625798912E-2</c:v>
                </c:pt>
                <c:pt idx="2">
                  <c:v>2.7826912291298158E-2</c:v>
                </c:pt>
              </c:numCache>
            </c:numRef>
          </c:val>
          <c:extLst>
            <c:ext xmlns:c16="http://schemas.microsoft.com/office/drawing/2014/chart" uri="{C3380CC4-5D6E-409C-BE32-E72D297353CC}">
              <c16:uniqueId val="{00000003-F2B2-402F-B0B1-C3401006CCB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'（03）【学部規模別（大学）】'!$B$225</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'（03）【学部規模別（大学）】'!$AH$226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'（03）【学部規模別（大学）】'!$AG$227:$AG$229</c:f>
              <c:strCache>
                <c:ptCount val="3"/>
                <c:pt idx="0">
                  <c:v>800人以上</c:v>
                </c:pt>
                <c:pt idx="1">
                  <c:v>800人未満400人以上</c:v>
                </c:pt>
                <c:pt idx="2">
                  <c:v>400人未満</c:v>
                </c:pt>
              </c:strCache>
            </c:strRef>
          </c:cat>
          <c:val>
            <c:numRef>
              <c:f>'（03）【学部規模別（大学）】'!$AH$227:$AH$229</c:f>
              <c:numCache>
                <c:formatCode>0.0%</c:formatCode>
                <c:ptCount val="3"/>
                <c:pt idx="0">
                  <c:v>0.19581677473331938</c:v>
                </c:pt>
                <c:pt idx="1">
                  <c:v>0.19429531426901867</c:v>
                </c:pt>
                <c:pt idx="2">
                  <c:v>0.21044911342163164</c:v>
                </c:pt>
              </c:numCache>
            </c:numRef>
          </c:val>
          <c:extLst>
            <c:ext xmlns:c16="http://schemas.microsoft.com/office/drawing/2014/chart" uri="{C3380CC4-5D6E-409C-BE32-E72D297353CC}">
              <c16:uniqueId val="{00000000-53B9-417B-8A45-73EE0D4DE557}"/>
            </c:ext>
          </c:extLst>
        </c:ser>
        <c:ser>
          <c:idx val="1"/>
          <c:order val="1"/>
          <c:tx>
            <c:strRef>
              <c:f>'（03）【学部規模別（大学）】'!$AI$226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'（03）【学部規模別（大学）】'!$AG$227:$AG$229</c:f>
              <c:strCache>
                <c:ptCount val="3"/>
                <c:pt idx="0">
                  <c:v>800人以上</c:v>
                </c:pt>
                <c:pt idx="1">
                  <c:v>800人未満400人以上</c:v>
                </c:pt>
                <c:pt idx="2">
                  <c:v>400人未満</c:v>
                </c:pt>
              </c:strCache>
            </c:strRef>
          </c:cat>
          <c:val>
            <c:numRef>
              <c:f>'（03）【学部規模別（大学）】'!$AI$227:$AI$229</c:f>
              <c:numCache>
                <c:formatCode>0.0%</c:formatCode>
                <c:ptCount val="3"/>
                <c:pt idx="0">
                  <c:v>0.51269608868437566</c:v>
                </c:pt>
                <c:pt idx="1">
                  <c:v>0.52919907965377455</c:v>
                </c:pt>
                <c:pt idx="2">
                  <c:v>0.5431640709262695</c:v>
                </c:pt>
              </c:numCache>
            </c:numRef>
          </c:val>
          <c:extLst>
            <c:ext xmlns:c16="http://schemas.microsoft.com/office/drawing/2014/chart" uri="{C3380CC4-5D6E-409C-BE32-E72D297353CC}">
              <c16:uniqueId val="{00000001-53B9-417B-8A45-73EE0D4DE557}"/>
            </c:ext>
          </c:extLst>
        </c:ser>
        <c:ser>
          <c:idx val="2"/>
          <c:order val="2"/>
          <c:tx>
            <c:strRef>
              <c:f>'（03）【学部規模別（大学）】'!$AJ$226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'（03）【学部規模別（大学）】'!$AG$227:$AG$229</c:f>
              <c:strCache>
                <c:ptCount val="3"/>
                <c:pt idx="0">
                  <c:v>800人以上</c:v>
                </c:pt>
                <c:pt idx="1">
                  <c:v>800人未満400人以上</c:v>
                </c:pt>
                <c:pt idx="2">
                  <c:v>400人未満</c:v>
                </c:pt>
              </c:strCache>
            </c:strRef>
          </c:cat>
          <c:val>
            <c:numRef>
              <c:f>'（03）【学部規模別（大学）】'!$AJ$227:$AJ$229</c:f>
              <c:numCache>
                <c:formatCode>0.0%</c:formatCode>
                <c:ptCount val="3"/>
                <c:pt idx="0">
                  <c:v>0.22882242208742939</c:v>
                </c:pt>
                <c:pt idx="1">
                  <c:v>0.22354917643621489</c:v>
                </c:pt>
                <c:pt idx="2">
                  <c:v>0.1975495060183787</c:v>
                </c:pt>
              </c:numCache>
            </c:numRef>
          </c:val>
          <c:extLst>
            <c:ext xmlns:c16="http://schemas.microsoft.com/office/drawing/2014/chart" uri="{C3380CC4-5D6E-409C-BE32-E72D297353CC}">
              <c16:uniqueId val="{00000002-53B9-417B-8A45-73EE0D4DE557}"/>
            </c:ext>
          </c:extLst>
        </c:ser>
        <c:ser>
          <c:idx val="3"/>
          <c:order val="3"/>
          <c:tx>
            <c:strRef>
              <c:f>'（03）【学部規模別（大学）】'!$AK$226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'（03）【学部規模別（大学）】'!$AG$227:$AG$229</c:f>
              <c:strCache>
                <c:ptCount val="3"/>
                <c:pt idx="0">
                  <c:v>800人以上</c:v>
                </c:pt>
                <c:pt idx="1">
                  <c:v>800人未満400人以上</c:v>
                </c:pt>
                <c:pt idx="2">
                  <c:v>400人未満</c:v>
                </c:pt>
              </c:strCache>
            </c:strRef>
          </c:cat>
          <c:val>
            <c:numRef>
              <c:f>'（03）【学部規模別（大学）】'!$AK$227:$AK$229</c:f>
              <c:numCache>
                <c:formatCode>0.0%</c:formatCode>
                <c:ptCount val="3"/>
                <c:pt idx="0">
                  <c:v>6.2664714494875554E-2</c:v>
                </c:pt>
                <c:pt idx="1">
                  <c:v>5.2956429640991926E-2</c:v>
                </c:pt>
                <c:pt idx="2">
                  <c:v>4.8837309633720176E-2</c:v>
                </c:pt>
              </c:numCache>
            </c:numRef>
          </c:val>
          <c:extLst>
            <c:ext xmlns:c16="http://schemas.microsoft.com/office/drawing/2014/chart" uri="{C3380CC4-5D6E-409C-BE32-E72D297353CC}">
              <c16:uniqueId val="{00000003-53B9-417B-8A45-73EE0D4DE5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'（01）【全体（大学）】'!$B$65</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pieChart>
        <c:varyColors val="1"/>
        <c:ser>
          <c:idx val="0"/>
          <c:order val="0"/>
          <c:tx>
            <c:strRef>
              <c:f>'（01）【全体（大学）】'!$AH$67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192-408E-96A8-A9662878F473}"/>
              </c:ext>
            </c:extLst>
          </c:dPt>
          <c:dPt>
            <c:idx val="1"/>
            <c:bubble3D val="0"/>
            <c:spPr>
              <a:solidFill>
                <a:schemeClr val="accent2"/>
              </a:solidFill>
              <a:ln>
                <a:noFill/>
              </a:ln>
              <a:effectLst/>
            </c:spPr>
            <c:extLst>
              <c:ext xmlns:c16="http://schemas.microsoft.com/office/drawing/2014/chart" uri="{C3380CC4-5D6E-409C-BE32-E72D297353CC}">
                <c16:uniqueId val="{00000003-3192-408E-96A8-A9662878F473}"/>
              </c:ext>
            </c:extLst>
          </c:dPt>
          <c:dPt>
            <c:idx val="2"/>
            <c:bubble3D val="0"/>
            <c:spPr>
              <a:solidFill>
                <a:schemeClr val="accent3"/>
              </a:solidFill>
              <a:ln>
                <a:noFill/>
              </a:ln>
              <a:effectLst/>
            </c:spPr>
            <c:extLst>
              <c:ext xmlns:c16="http://schemas.microsoft.com/office/drawing/2014/chart" uri="{C3380CC4-5D6E-409C-BE32-E72D297353CC}">
                <c16:uniqueId val="{00000005-3192-408E-96A8-A9662878F473}"/>
              </c:ext>
            </c:extLst>
          </c:dPt>
          <c:dPt>
            <c:idx val="3"/>
            <c:bubble3D val="0"/>
            <c:spPr>
              <a:solidFill>
                <a:schemeClr val="accent4"/>
              </a:solidFill>
              <a:ln>
                <a:noFill/>
              </a:ln>
              <a:effectLst/>
            </c:spPr>
            <c:extLst>
              <c:ext xmlns:c16="http://schemas.microsoft.com/office/drawing/2014/chart" uri="{C3380CC4-5D6E-409C-BE32-E72D297353CC}">
                <c16:uniqueId val="{00000007-3192-408E-96A8-A9662878F473}"/>
              </c:ext>
            </c:extLst>
          </c:dPt>
          <c:dPt>
            <c:idx val="4"/>
            <c:bubble3D val="0"/>
            <c:spPr>
              <a:solidFill>
                <a:schemeClr val="accent5"/>
              </a:solidFill>
              <a:ln>
                <a:noFill/>
              </a:ln>
              <a:effectLst/>
            </c:spPr>
            <c:extLst>
              <c:ext xmlns:c16="http://schemas.microsoft.com/office/drawing/2014/chart" uri="{C3380CC4-5D6E-409C-BE32-E72D297353CC}">
                <c16:uniqueId val="{00000009-3192-408E-96A8-A9662878F47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'（01）【全体（大学）】'!$AI$66:$AM$66</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'（01）【全体（大学）】'!$AI$67:$AM$67</c:f>
              <c:numCache>
                <c:formatCode>0.0%</c:formatCode>
                <c:ptCount val="5"/>
                <c:pt idx="0">
                  <c:v>0.19853173974988128</c:v>
                </c:pt>
                <c:pt idx="1">
                  <c:v>0.44843280037992717</c:v>
                </c:pt>
                <c:pt idx="2">
                  <c:v>0.12257598543612475</c:v>
                </c:pt>
                <c:pt idx="3">
                  <c:v>2.8811144530631629E-2</c:v>
                </c:pt>
                <c:pt idx="4">
                  <c:v>0.20164832990343518</c:v>
                </c:pt>
              </c:numCache>
            </c:numRef>
          </c:val>
          <c:extLst>
            <c:ext xmlns:c16="http://schemas.microsoft.com/office/drawing/2014/chart" uri="{C3380CC4-5D6E-409C-BE32-E72D297353CC}">
              <c16:uniqueId val="{0000000A-3192-408E-96A8-A9662878F47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'（03）【学部規模別（大学）】'!$B$89</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'（03）【学部規模別（大学）】'!$AI$90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'（03）【学部規模別（大学）】'!$AH$91:$AH$93</c:f>
              <c:strCache>
                <c:ptCount val="3"/>
                <c:pt idx="0">
                  <c:v>800人以上</c:v>
                </c:pt>
                <c:pt idx="1">
                  <c:v>800人未満400人以上</c:v>
                </c:pt>
                <c:pt idx="2">
                  <c:v>400人未満</c:v>
                </c:pt>
              </c:strCache>
            </c:strRef>
          </c:cat>
          <c:val>
            <c:numRef>
              <c:f>'（03）【学部規模別（大学）】'!$AI$91:$AI$93</c:f>
              <c:numCache>
                <c:formatCode>0.0%</c:formatCode>
                <c:ptCount val="3"/>
                <c:pt idx="0">
                  <c:v>0.15544865090985149</c:v>
                </c:pt>
                <c:pt idx="1">
                  <c:v>0.17811621197180527</c:v>
                </c:pt>
                <c:pt idx="2">
                  <c:v>0.19194098106044263</c:v>
                </c:pt>
              </c:numCache>
            </c:numRef>
          </c:val>
          <c:extLst>
            <c:ext xmlns:c16="http://schemas.microsoft.com/office/drawing/2014/chart" uri="{C3380CC4-5D6E-409C-BE32-E72D297353CC}">
              <c16:uniqueId val="{00000000-7D2D-4DA9-B35B-A9F76E41D914}"/>
            </c:ext>
          </c:extLst>
        </c:ser>
        <c:ser>
          <c:idx val="1"/>
          <c:order val="1"/>
          <c:tx>
            <c:strRef>
              <c:f>'（03）【学部規模別（大学）】'!$AJ$90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'（03）【学部規模別（大学）】'!$AH$91:$AH$93</c:f>
              <c:strCache>
                <c:ptCount val="3"/>
                <c:pt idx="0">
                  <c:v>800人以上</c:v>
                </c:pt>
                <c:pt idx="1">
                  <c:v>800人未満400人以上</c:v>
                </c:pt>
                <c:pt idx="2">
                  <c:v>400人未満</c:v>
                </c:pt>
              </c:strCache>
            </c:strRef>
          </c:cat>
          <c:val>
            <c:numRef>
              <c:f>'（03）【学部規模別（大学）】'!$AJ$91:$AJ$93</c:f>
              <c:numCache>
                <c:formatCode>0.0%</c:formatCode>
                <c:ptCount val="3"/>
                <c:pt idx="0">
                  <c:v>0.28148922819493832</c:v>
                </c:pt>
                <c:pt idx="1">
                  <c:v>0.31832292465578321</c:v>
                </c:pt>
                <c:pt idx="2">
                  <c:v>0.33288752750334355</c:v>
                </c:pt>
              </c:numCache>
            </c:numRef>
          </c:val>
          <c:extLst>
            <c:ext xmlns:c16="http://schemas.microsoft.com/office/drawing/2014/chart" uri="{C3380CC4-5D6E-409C-BE32-E72D297353CC}">
              <c16:uniqueId val="{00000001-7D2D-4DA9-B35B-A9F76E41D914}"/>
            </c:ext>
          </c:extLst>
        </c:ser>
        <c:ser>
          <c:idx val="2"/>
          <c:order val="2"/>
          <c:tx>
            <c:strRef>
              <c:f>'（03）【学部規模別（大学）】'!$AK$90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'（03）【学部規模別（大学）】'!$AH$91:$AH$93</c:f>
              <c:strCache>
                <c:ptCount val="3"/>
                <c:pt idx="0">
                  <c:v>800人以上</c:v>
                </c:pt>
                <c:pt idx="1">
                  <c:v>800人未満400人以上</c:v>
                </c:pt>
                <c:pt idx="2">
                  <c:v>400人未満</c:v>
                </c:pt>
              </c:strCache>
            </c:strRef>
          </c:cat>
          <c:val>
            <c:numRef>
              <c:f>'（03）【学部規模別（大学）】'!$AK$91:$AK$93</c:f>
              <c:numCache>
                <c:formatCode>0.0%</c:formatCode>
                <c:ptCount val="3"/>
                <c:pt idx="0">
                  <c:v>0.1088475214390295</c:v>
                </c:pt>
                <c:pt idx="1">
                  <c:v>0.11668675358825463</c:v>
                </c:pt>
                <c:pt idx="2">
                  <c:v>0.11441390914189568</c:v>
                </c:pt>
              </c:numCache>
            </c:numRef>
          </c:val>
          <c:extLst>
            <c:ext xmlns:c16="http://schemas.microsoft.com/office/drawing/2014/chart" uri="{C3380CC4-5D6E-409C-BE32-E72D297353CC}">
              <c16:uniqueId val="{00000002-7D2D-4DA9-B35B-A9F76E41D914}"/>
            </c:ext>
          </c:extLst>
        </c:ser>
        <c:ser>
          <c:idx val="3"/>
          <c:order val="3"/>
          <c:tx>
            <c:strRef>
              <c:f>'（03）【学部規模別（大学）】'!$AL$90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'（03）【学部規模別（大学）】'!$AH$91:$AH$93</c:f>
              <c:strCache>
                <c:ptCount val="3"/>
                <c:pt idx="0">
                  <c:v>800人以上</c:v>
                </c:pt>
                <c:pt idx="1">
                  <c:v>800人未満400人以上</c:v>
                </c:pt>
                <c:pt idx="2">
                  <c:v>400人未満</c:v>
                </c:pt>
              </c:strCache>
            </c:strRef>
          </c:cat>
          <c:val>
            <c:numRef>
              <c:f>'（03）【学部規模別（大学）】'!$AL$91:$AL$93</c:f>
              <c:numCache>
                <c:formatCode>0.0%</c:formatCode>
                <c:ptCount val="3"/>
                <c:pt idx="0">
                  <c:v>4.2919891236143065E-2</c:v>
                </c:pt>
                <c:pt idx="1">
                  <c:v>3.9954713122238049E-2</c:v>
                </c:pt>
                <c:pt idx="2">
                  <c:v>3.7016264722378012E-2</c:v>
                </c:pt>
              </c:numCache>
            </c:numRef>
          </c:val>
          <c:extLst>
            <c:ext xmlns:c16="http://schemas.microsoft.com/office/drawing/2014/chart" uri="{C3380CC4-5D6E-409C-BE32-E72D297353CC}">
              <c16:uniqueId val="{00000003-7D2D-4DA9-B35B-A9F76E41D914}"/>
            </c:ext>
          </c:extLst>
        </c:ser>
        <c:ser>
          <c:idx val="4"/>
          <c:order val="4"/>
          <c:tx>
            <c:strRef>
              <c:f>'（03）【学部規模別（大学）】'!$AM$90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'（03）【学部規模別（大学）】'!$AH$91:$AH$93</c:f>
              <c:strCache>
                <c:ptCount val="3"/>
                <c:pt idx="0">
                  <c:v>800人以上</c:v>
                </c:pt>
                <c:pt idx="1">
                  <c:v>800人未満400人以上</c:v>
                </c:pt>
                <c:pt idx="2">
                  <c:v>400人未満</c:v>
                </c:pt>
              </c:strCache>
            </c:strRef>
          </c:cat>
          <c:val>
            <c:numRef>
              <c:f>'（03）【学部規模別（大学）】'!$AM$91:$AM$93</c:f>
              <c:numCache>
                <c:formatCode>0.0%</c:formatCode>
                <c:ptCount val="3"/>
                <c:pt idx="0">
                  <c:v>0.41129470822003766</c:v>
                </c:pt>
                <c:pt idx="1">
                  <c:v>0.34691939666191884</c:v>
                </c:pt>
                <c:pt idx="2">
                  <c:v>0.32374131757194013</c:v>
                </c:pt>
              </c:numCache>
            </c:numRef>
          </c:val>
          <c:extLst>
            <c:ext xmlns:c16="http://schemas.microsoft.com/office/drawing/2014/chart" uri="{C3380CC4-5D6E-409C-BE32-E72D297353CC}">
              <c16:uniqueId val="{00000004-7D2D-4DA9-B35B-A9F76E41D91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'（03）【学部規模別（大学）】'!$B$103</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'（03）【学部規模別（大学）】'!$AI$104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'（03）【学部規模別（大学）】'!$AH$105:$AH$107</c:f>
              <c:strCache>
                <c:ptCount val="3"/>
                <c:pt idx="0">
                  <c:v>800人以上</c:v>
                </c:pt>
                <c:pt idx="1">
                  <c:v>800人未満400人以上</c:v>
                </c:pt>
                <c:pt idx="2">
                  <c:v>400人未満</c:v>
                </c:pt>
              </c:strCache>
            </c:strRef>
          </c:cat>
          <c:val>
            <c:numRef>
              <c:f>'（03）【学部規模別（大学）】'!$AI$105:$AI$107</c:f>
              <c:numCache>
                <c:formatCode>0.0%</c:formatCode>
                <c:ptCount val="3"/>
                <c:pt idx="0">
                  <c:v>4.7437774524158129E-2</c:v>
                </c:pt>
                <c:pt idx="1">
                  <c:v>5.1203389211497023E-2</c:v>
                </c:pt>
                <c:pt idx="2">
                  <c:v>5.0045299624660255E-2</c:v>
                </c:pt>
              </c:numCache>
            </c:numRef>
          </c:val>
          <c:extLst>
            <c:ext xmlns:c16="http://schemas.microsoft.com/office/drawing/2014/chart" uri="{C3380CC4-5D6E-409C-BE32-E72D297353CC}">
              <c16:uniqueId val="{00000000-5D45-4C56-8280-B0D26A21D01D}"/>
            </c:ext>
          </c:extLst>
        </c:ser>
        <c:ser>
          <c:idx val="1"/>
          <c:order val="1"/>
          <c:tx>
            <c:strRef>
              <c:f>'（03）【学部規模別（大学）】'!$AJ$104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'（03）【学部規模別（大学）】'!$AH$105:$AH$107</c:f>
              <c:strCache>
                <c:ptCount val="3"/>
                <c:pt idx="0">
                  <c:v>800人以上</c:v>
                </c:pt>
                <c:pt idx="1">
                  <c:v>800人未満400人以上</c:v>
                </c:pt>
                <c:pt idx="2">
                  <c:v>400人未満</c:v>
                </c:pt>
              </c:strCache>
            </c:strRef>
          </c:cat>
          <c:val>
            <c:numRef>
              <c:f>'（03）【学部規模別（大学）】'!$AJ$105:$AJ$107</c:f>
              <c:numCache>
                <c:formatCode>0.0%</c:formatCode>
                <c:ptCount val="3"/>
                <c:pt idx="0">
                  <c:v>3.1750679774105839E-2</c:v>
                </c:pt>
                <c:pt idx="1">
                  <c:v>3.6521675614477195E-2</c:v>
                </c:pt>
                <c:pt idx="2">
                  <c:v>3.7533974718495192E-2</c:v>
                </c:pt>
              </c:numCache>
            </c:numRef>
          </c:val>
          <c:extLst>
            <c:ext xmlns:c16="http://schemas.microsoft.com/office/drawing/2014/chart" uri="{C3380CC4-5D6E-409C-BE32-E72D297353CC}">
              <c16:uniqueId val="{00000001-5D45-4C56-8280-B0D26A21D01D}"/>
            </c:ext>
          </c:extLst>
        </c:ser>
        <c:ser>
          <c:idx val="2"/>
          <c:order val="2"/>
          <c:tx>
            <c:strRef>
              <c:f>'（03）【学部規模別（大学）】'!$AK$104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'（03）【学部規模別（大学）】'!$AH$105:$AH$107</c:f>
              <c:strCache>
                <c:ptCount val="3"/>
                <c:pt idx="0">
                  <c:v>800人以上</c:v>
                </c:pt>
                <c:pt idx="1">
                  <c:v>800人未満400人以上</c:v>
                </c:pt>
                <c:pt idx="2">
                  <c:v>400人未満</c:v>
                </c:pt>
              </c:strCache>
            </c:strRef>
          </c:cat>
          <c:val>
            <c:numRef>
              <c:f>'（03）【学部規模別（大学）】'!$AK$105:$AK$107</c:f>
              <c:numCache>
                <c:formatCode>0.0%</c:formatCode>
                <c:ptCount val="3"/>
                <c:pt idx="0">
                  <c:v>1.4097469148713659E-2</c:v>
                </c:pt>
                <c:pt idx="1">
                  <c:v>1.482780029947774E-2</c:v>
                </c:pt>
                <c:pt idx="2">
                  <c:v>1.591958238060313E-2</c:v>
                </c:pt>
              </c:numCache>
            </c:numRef>
          </c:val>
          <c:extLst>
            <c:ext xmlns:c16="http://schemas.microsoft.com/office/drawing/2014/chart" uri="{C3380CC4-5D6E-409C-BE32-E72D297353CC}">
              <c16:uniqueId val="{00000002-5D45-4C56-8280-B0D26A21D01D}"/>
            </c:ext>
          </c:extLst>
        </c:ser>
        <c:ser>
          <c:idx val="3"/>
          <c:order val="3"/>
          <c:tx>
            <c:strRef>
              <c:f>'（03）【学部規模別（大学）】'!$AL$104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'（03）【学部規模別（大学）】'!$AH$105:$AH$107</c:f>
              <c:strCache>
                <c:ptCount val="3"/>
                <c:pt idx="0">
                  <c:v>800人以上</c:v>
                </c:pt>
                <c:pt idx="1">
                  <c:v>800人未満400人以上</c:v>
                </c:pt>
                <c:pt idx="2">
                  <c:v>400人未満</c:v>
                </c:pt>
              </c:strCache>
            </c:strRef>
          </c:cat>
          <c:val>
            <c:numRef>
              <c:f>'（03）【学部規模別（大学）】'!$AL$105:$AL$107</c:f>
              <c:numCache>
                <c:formatCode>0.0%</c:formatCode>
                <c:ptCount val="3"/>
                <c:pt idx="0">
                  <c:v>6.2330056473541102E-3</c:v>
                </c:pt>
                <c:pt idx="1">
                  <c:v>5.9530331251597826E-3</c:v>
                </c:pt>
                <c:pt idx="2">
                  <c:v>7.506794943699038E-3</c:v>
                </c:pt>
              </c:numCache>
            </c:numRef>
          </c:val>
          <c:extLst>
            <c:ext xmlns:c16="http://schemas.microsoft.com/office/drawing/2014/chart" uri="{C3380CC4-5D6E-409C-BE32-E72D297353CC}">
              <c16:uniqueId val="{00000003-5D45-4C56-8280-B0D26A21D01D}"/>
            </c:ext>
          </c:extLst>
        </c:ser>
        <c:ser>
          <c:idx val="4"/>
          <c:order val="4"/>
          <c:tx>
            <c:strRef>
              <c:f>'（03）【学部規模別（大学）】'!$AM$104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'（03）【学部規模別（大学）】'!$AH$105:$AH$107</c:f>
              <c:strCache>
                <c:ptCount val="3"/>
                <c:pt idx="0">
                  <c:v>800人以上</c:v>
                </c:pt>
                <c:pt idx="1">
                  <c:v>800人未満400人以上</c:v>
                </c:pt>
                <c:pt idx="2">
                  <c:v>400人未満</c:v>
                </c:pt>
              </c:strCache>
            </c:strRef>
          </c:cat>
          <c:val>
            <c:numRef>
              <c:f>'（03）【学部規模別（大学）】'!$AM$105:$AM$107</c:f>
              <c:numCache>
                <c:formatCode>0.0%</c:formatCode>
                <c:ptCount val="3"/>
                <c:pt idx="0">
                  <c:v>0.90048107090566831</c:v>
                </c:pt>
                <c:pt idx="1">
                  <c:v>0.89149410174938826</c:v>
                </c:pt>
                <c:pt idx="2">
                  <c:v>0.88899434833254243</c:v>
                </c:pt>
              </c:numCache>
            </c:numRef>
          </c:val>
          <c:extLst>
            <c:ext xmlns:c16="http://schemas.microsoft.com/office/drawing/2014/chart" uri="{C3380CC4-5D6E-409C-BE32-E72D297353CC}">
              <c16:uniqueId val="{00000004-5D45-4C56-8280-B0D26A21D01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'（03）【学部規模別（大学）】'!$B$131</c:f>
          <c:strCache>
            <c:ptCount val="1"/>
            <c:pt idx="0">
              <c:v>項目20：主に英語で行われる授業の履修（語学科目を除く）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'（03）【学部規模別（大学）】'!$AI$132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'（03）【学部規模別（大学）】'!$AH$133:$AH$135</c:f>
              <c:strCache>
                <c:ptCount val="3"/>
                <c:pt idx="0">
                  <c:v>800人以上</c:v>
                </c:pt>
                <c:pt idx="1">
                  <c:v>800人未満400人以上</c:v>
                </c:pt>
                <c:pt idx="2">
                  <c:v>400人未満</c:v>
                </c:pt>
              </c:strCache>
            </c:strRef>
          </c:cat>
          <c:val>
            <c:numRef>
              <c:f>'（03）【学部規模別（大学）】'!$AI$133:$AI$135</c:f>
              <c:numCache>
                <c:formatCode>0.0%</c:formatCode>
                <c:ptCount val="3"/>
                <c:pt idx="0">
                  <c:v>0.12704455134909015</c:v>
                </c:pt>
                <c:pt idx="1">
                  <c:v>0.1402797560352069</c:v>
                </c:pt>
                <c:pt idx="2">
                  <c:v>0.12696837654773718</c:v>
                </c:pt>
              </c:numCache>
            </c:numRef>
          </c:val>
          <c:extLst>
            <c:ext xmlns:c16="http://schemas.microsoft.com/office/drawing/2014/chart" uri="{C3380CC4-5D6E-409C-BE32-E72D297353CC}">
              <c16:uniqueId val="{00000000-C9B8-4F96-9F3E-CF389D56234E}"/>
            </c:ext>
          </c:extLst>
        </c:ser>
        <c:ser>
          <c:idx val="1"/>
          <c:order val="1"/>
          <c:tx>
            <c:strRef>
              <c:f>'（03）【学部規模別（大学）】'!$AJ$132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'（03）【学部規模別（大学）】'!$AH$133:$AH$135</c:f>
              <c:strCache>
                <c:ptCount val="3"/>
                <c:pt idx="0">
                  <c:v>800人以上</c:v>
                </c:pt>
                <c:pt idx="1">
                  <c:v>800人未満400人以上</c:v>
                </c:pt>
                <c:pt idx="2">
                  <c:v>400人未満</c:v>
                </c:pt>
              </c:strCache>
            </c:strRef>
          </c:cat>
          <c:val>
            <c:numRef>
              <c:f>'（03）【学部規模別（大学）】'!$AJ$133:$AJ$135</c:f>
              <c:numCache>
                <c:formatCode>0.0%</c:formatCode>
                <c:ptCount val="3"/>
                <c:pt idx="0">
                  <c:v>0.28855887889562853</c:v>
                </c:pt>
                <c:pt idx="1">
                  <c:v>0.3206968335707242</c:v>
                </c:pt>
                <c:pt idx="2">
                  <c:v>0.32128219509038353</c:v>
                </c:pt>
              </c:numCache>
            </c:numRef>
          </c:val>
          <c:extLst>
            <c:ext xmlns:c16="http://schemas.microsoft.com/office/drawing/2014/chart" uri="{C3380CC4-5D6E-409C-BE32-E72D297353CC}">
              <c16:uniqueId val="{00000001-C9B8-4F96-9F3E-CF389D56234E}"/>
            </c:ext>
          </c:extLst>
        </c:ser>
        <c:ser>
          <c:idx val="2"/>
          <c:order val="2"/>
          <c:tx>
            <c:strRef>
              <c:f>'（03）【学部規模別（大学）】'!$AK$132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'（03）【学部規模別（大学）】'!$AH$133:$AH$135</c:f>
              <c:strCache>
                <c:ptCount val="3"/>
                <c:pt idx="0">
                  <c:v>800人以上</c:v>
                </c:pt>
                <c:pt idx="1">
                  <c:v>800人未満400人以上</c:v>
                </c:pt>
                <c:pt idx="2">
                  <c:v>400人未満</c:v>
                </c:pt>
              </c:strCache>
            </c:strRef>
          </c:cat>
          <c:val>
            <c:numRef>
              <c:f>'（03）【学部規模別（大学）】'!$AK$133:$AK$135</c:f>
              <c:numCache>
                <c:formatCode>0.0%</c:formatCode>
                <c:ptCount val="3"/>
                <c:pt idx="0">
                  <c:v>0.13942689813846476</c:v>
                </c:pt>
                <c:pt idx="1">
                  <c:v>0.1461962674847522</c:v>
                </c:pt>
                <c:pt idx="2">
                  <c:v>0.15302644635230164</c:v>
                </c:pt>
              </c:numCache>
            </c:numRef>
          </c:val>
          <c:extLst>
            <c:ext xmlns:c16="http://schemas.microsoft.com/office/drawing/2014/chart" uri="{C3380CC4-5D6E-409C-BE32-E72D297353CC}">
              <c16:uniqueId val="{00000002-C9B8-4F96-9F3E-CF389D56234E}"/>
            </c:ext>
          </c:extLst>
        </c:ser>
        <c:ser>
          <c:idx val="3"/>
          <c:order val="3"/>
          <c:tx>
            <c:strRef>
              <c:f>'（03）【学部規模別（大学）】'!$AL$132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'（03）【学部規模別（大学）】'!$AH$133:$AH$135</c:f>
              <c:strCache>
                <c:ptCount val="3"/>
                <c:pt idx="0">
                  <c:v>800人以上</c:v>
                </c:pt>
                <c:pt idx="1">
                  <c:v>800人未満400人以上</c:v>
                </c:pt>
                <c:pt idx="2">
                  <c:v>400人未満</c:v>
                </c:pt>
              </c:strCache>
            </c:strRef>
          </c:cat>
          <c:val>
            <c:numRef>
              <c:f>'（03）【学部規模別（大学）】'!$AL$133:$AL$135</c:f>
              <c:numCache>
                <c:formatCode>0.0%</c:formatCode>
                <c:ptCount val="3"/>
                <c:pt idx="0">
                  <c:v>5.4256431708847523E-2</c:v>
                </c:pt>
                <c:pt idx="1">
                  <c:v>4.8792958620941532E-2</c:v>
                </c:pt>
                <c:pt idx="2">
                  <c:v>5.3453557099098319E-2</c:v>
                </c:pt>
              </c:numCache>
            </c:numRef>
          </c:val>
          <c:extLst>
            <c:ext xmlns:c16="http://schemas.microsoft.com/office/drawing/2014/chart" uri="{C3380CC4-5D6E-409C-BE32-E72D297353CC}">
              <c16:uniqueId val="{00000003-C9B8-4F96-9F3E-CF389D56234E}"/>
            </c:ext>
          </c:extLst>
        </c:ser>
        <c:ser>
          <c:idx val="4"/>
          <c:order val="4"/>
          <c:tx>
            <c:strRef>
              <c:f>'（03）【学部規模別（大学）】'!$AM$132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'（03）【学部規模別（大学）】'!$AH$133:$AH$135</c:f>
              <c:strCache>
                <c:ptCount val="3"/>
                <c:pt idx="0">
                  <c:v>800人以上</c:v>
                </c:pt>
                <c:pt idx="1">
                  <c:v>800人未満400人以上</c:v>
                </c:pt>
                <c:pt idx="2">
                  <c:v>400人未満</c:v>
                </c:pt>
              </c:strCache>
            </c:strRef>
          </c:cat>
          <c:val>
            <c:numRef>
              <c:f>'（03）【学部規模別（大学）】'!$AM$133:$AM$135</c:f>
              <c:numCache>
                <c:formatCode>0.0%</c:formatCode>
                <c:ptCount val="3"/>
                <c:pt idx="0">
                  <c:v>0.39071323990796902</c:v>
                </c:pt>
                <c:pt idx="1">
                  <c:v>0.34403418428837518</c:v>
                </c:pt>
                <c:pt idx="2">
                  <c:v>0.34526942491047929</c:v>
                </c:pt>
              </c:numCache>
            </c:numRef>
          </c:val>
          <c:extLst>
            <c:ext xmlns:c16="http://schemas.microsoft.com/office/drawing/2014/chart" uri="{C3380CC4-5D6E-409C-BE32-E72D297353CC}">
              <c16:uniqueId val="{00000004-C9B8-4F96-9F3E-CF389D5623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'（03）【学部規模別（大学）】'!$B$242</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'（03）【学部規模別（大学）】'!$AH$243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'（03）【学部規模別（大学）】'!$AG$244:$AG$246</c:f>
              <c:strCache>
                <c:ptCount val="3"/>
                <c:pt idx="0">
                  <c:v>800人以上</c:v>
                </c:pt>
                <c:pt idx="1">
                  <c:v>800人未満400人以上</c:v>
                </c:pt>
                <c:pt idx="2">
                  <c:v>400人未満</c:v>
                </c:pt>
              </c:strCache>
            </c:strRef>
          </c:cat>
          <c:val>
            <c:numRef>
              <c:f>'（03）【学部規模別（大学）】'!$AH$244:$AH$246</c:f>
              <c:numCache>
                <c:formatCode>0.0%</c:formatCode>
                <c:ptCount val="3"/>
                <c:pt idx="0">
                  <c:v>0.22643798368542145</c:v>
                </c:pt>
                <c:pt idx="1">
                  <c:v>0.24093349402870604</c:v>
                </c:pt>
                <c:pt idx="2">
                  <c:v>0.29207472280943958</c:v>
                </c:pt>
              </c:numCache>
            </c:numRef>
          </c:val>
          <c:extLst>
            <c:ext xmlns:c16="http://schemas.microsoft.com/office/drawing/2014/chart" uri="{C3380CC4-5D6E-409C-BE32-E72D297353CC}">
              <c16:uniqueId val="{00000000-E071-42C2-8891-46BD8A7C901A}"/>
            </c:ext>
          </c:extLst>
        </c:ser>
        <c:ser>
          <c:idx val="1"/>
          <c:order val="1"/>
          <c:tx>
            <c:strRef>
              <c:f>'（03）【学部規模別（大学）】'!$AI$243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'（03）【学部規模別（大学）】'!$AG$244:$AG$246</c:f>
              <c:strCache>
                <c:ptCount val="3"/>
                <c:pt idx="0">
                  <c:v>800人以上</c:v>
                </c:pt>
                <c:pt idx="1">
                  <c:v>800人未満400人以上</c:v>
                </c:pt>
                <c:pt idx="2">
                  <c:v>400人未満</c:v>
                </c:pt>
              </c:strCache>
            </c:strRef>
          </c:cat>
          <c:val>
            <c:numRef>
              <c:f>'（03）【学部規模別（大学）】'!$AI$244:$AI$246</c:f>
              <c:numCache>
                <c:formatCode>0.0%</c:formatCode>
                <c:ptCount val="3"/>
                <c:pt idx="0">
                  <c:v>0.54089102698180302</c:v>
                </c:pt>
                <c:pt idx="1">
                  <c:v>0.56604945034878196</c:v>
                </c:pt>
                <c:pt idx="2">
                  <c:v>0.5564519608266103</c:v>
                </c:pt>
              </c:numCache>
            </c:numRef>
          </c:val>
          <c:extLst>
            <c:ext xmlns:c16="http://schemas.microsoft.com/office/drawing/2014/chart" uri="{C3380CC4-5D6E-409C-BE32-E72D297353CC}">
              <c16:uniqueId val="{00000001-E071-42C2-8891-46BD8A7C901A}"/>
            </c:ext>
          </c:extLst>
        </c:ser>
        <c:ser>
          <c:idx val="2"/>
          <c:order val="2"/>
          <c:tx>
            <c:strRef>
              <c:f>'（03）【学部規模別（大学）】'!$AJ$243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'（03）【学部規模別（大学）】'!$AG$244:$AG$246</c:f>
              <c:strCache>
                <c:ptCount val="3"/>
                <c:pt idx="0">
                  <c:v>800人以上</c:v>
                </c:pt>
                <c:pt idx="1">
                  <c:v>800人未満400人以上</c:v>
                </c:pt>
                <c:pt idx="2">
                  <c:v>400人未満</c:v>
                </c:pt>
              </c:strCache>
            </c:strRef>
          </c:cat>
          <c:val>
            <c:numRef>
              <c:f>'（03）【学部規模別（大学）】'!$AJ$244:$AJ$246</c:f>
              <c:numCache>
                <c:formatCode>0.0%</c:formatCode>
                <c:ptCount val="3"/>
                <c:pt idx="0">
                  <c:v>0.18891445304329638</c:v>
                </c:pt>
                <c:pt idx="1">
                  <c:v>0.16153537124283263</c:v>
                </c:pt>
                <c:pt idx="2">
                  <c:v>0.12425039906812201</c:v>
                </c:pt>
              </c:numCache>
            </c:numRef>
          </c:val>
          <c:extLst>
            <c:ext xmlns:c16="http://schemas.microsoft.com/office/drawing/2014/chart" uri="{C3380CC4-5D6E-409C-BE32-E72D297353CC}">
              <c16:uniqueId val="{00000002-E071-42C2-8891-46BD8A7C901A}"/>
            </c:ext>
          </c:extLst>
        </c:ser>
        <c:ser>
          <c:idx val="3"/>
          <c:order val="3"/>
          <c:tx>
            <c:strRef>
              <c:f>'（03）【学部規模別（大学）】'!$AK$243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'（03）【学部規模別（大学）】'!$AG$244:$AG$246</c:f>
              <c:strCache>
                <c:ptCount val="3"/>
                <c:pt idx="0">
                  <c:v>800人以上</c:v>
                </c:pt>
                <c:pt idx="1">
                  <c:v>800人未満400人以上</c:v>
                </c:pt>
                <c:pt idx="2">
                  <c:v>400人未満</c:v>
                </c:pt>
              </c:strCache>
            </c:strRef>
          </c:cat>
          <c:val>
            <c:numRef>
              <c:f>'（03）【学部規模別（大学）】'!$AK$244:$AK$246</c:f>
              <c:numCache>
                <c:formatCode>0.0%</c:formatCode>
                <c:ptCount val="3"/>
                <c:pt idx="0">
                  <c:v>4.3756536289479189E-2</c:v>
                </c:pt>
                <c:pt idx="1">
                  <c:v>3.1481684379679339E-2</c:v>
                </c:pt>
                <c:pt idx="2">
                  <c:v>2.7222917295828122E-2</c:v>
                </c:pt>
              </c:numCache>
            </c:numRef>
          </c:val>
          <c:extLst>
            <c:ext xmlns:c16="http://schemas.microsoft.com/office/drawing/2014/chart" uri="{C3380CC4-5D6E-409C-BE32-E72D297353CC}">
              <c16:uniqueId val="{00000003-E071-42C2-8891-46BD8A7C90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0.2830370215436101</c:v>
                </c:pt>
                <c:pt idx="1">
                  <c:v>0.29640991928709687</c:v>
                </c:pt>
                <c:pt idx="2">
                  <c:v>0.33526036498554729</c:v>
                </c:pt>
              </c:numCache>
            </c:numRef>
          </c:val>
          <c:extLst>
            <c:ext xmlns:c16="http://schemas.microsoft.com/office/drawing/2014/chart" uri="{C3380CC4-5D6E-409C-BE32-E72D297353CC}">
              <c16:uniqueId val="{00000000-DAD2-4D54-8404-D6225BE12902}"/>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0.60092030955866971</c:v>
                </c:pt>
                <c:pt idx="1">
                  <c:v>0.6031919944487053</c:v>
                </c:pt>
                <c:pt idx="2">
                  <c:v>0.57892920315803098</c:v>
                </c:pt>
              </c:numCache>
            </c:numRef>
          </c:val>
          <c:extLst>
            <c:ext xmlns:c16="http://schemas.microsoft.com/office/drawing/2014/chart" uri="{C3380CC4-5D6E-409C-BE32-E72D297353CC}">
              <c16:uniqueId val="{00000001-DAD2-4D54-8404-D6225BE12902}"/>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0.1034093285923447</c:v>
                </c:pt>
                <c:pt idx="1">
                  <c:v>9.1486797414265367E-2</c:v>
                </c:pt>
                <c:pt idx="2">
                  <c:v>7.5628801932783984E-2</c:v>
                </c:pt>
              </c:numCache>
            </c:numRef>
          </c:val>
          <c:extLst>
            <c:ext xmlns:c16="http://schemas.microsoft.com/office/drawing/2014/chart" uri="{C3380CC4-5D6E-409C-BE32-E72D297353CC}">
              <c16:uniqueId val="{00000002-DAD2-4D54-8404-D6225BE12902}"/>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1.2633340305375445E-2</c:v>
                </c:pt>
                <c:pt idx="1">
                  <c:v>8.911288849932435E-3</c:v>
                </c:pt>
                <c:pt idx="2">
                  <c:v>1.0181629923637775E-2</c:v>
                </c:pt>
              </c:numCache>
            </c:numRef>
          </c:val>
          <c:extLst>
            <c:ext xmlns:c16="http://schemas.microsoft.com/office/drawing/2014/chart" uri="{C3380CC4-5D6E-409C-BE32-E72D297353CC}">
              <c16:uniqueId val="{00000003-DAD2-4D54-8404-D6225BE1290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'（03）【学部規模別（大学）】'!$B$249</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'（03）【学部規模別（大学）】'!$AH$250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'（03）【学部規模別（大学）】'!$AG$251:$AG$253</c:f>
              <c:strCache>
                <c:ptCount val="3"/>
                <c:pt idx="0">
                  <c:v>800人以上</c:v>
                </c:pt>
                <c:pt idx="1">
                  <c:v>800人未満400人以上</c:v>
                </c:pt>
                <c:pt idx="2">
                  <c:v>400人未満</c:v>
                </c:pt>
              </c:strCache>
            </c:strRef>
          </c:cat>
          <c:val>
            <c:numRef>
              <c:f>'（03）【学部規模別（大学）】'!$AH$251:$AH$253</c:f>
              <c:numCache>
                <c:formatCode>0.0%</c:formatCode>
                <c:ptCount val="3"/>
                <c:pt idx="0">
                  <c:v>0.11252875967370843</c:v>
                </c:pt>
                <c:pt idx="1">
                  <c:v>0.12304152514517366</c:v>
                </c:pt>
                <c:pt idx="2">
                  <c:v>0.14474308641442685</c:v>
                </c:pt>
              </c:numCache>
            </c:numRef>
          </c:val>
          <c:extLst>
            <c:ext xmlns:c16="http://schemas.microsoft.com/office/drawing/2014/chart" uri="{C3380CC4-5D6E-409C-BE32-E72D297353CC}">
              <c16:uniqueId val="{00000000-B064-4188-B007-93D35F89D5AC}"/>
            </c:ext>
          </c:extLst>
        </c:ser>
        <c:ser>
          <c:idx val="1"/>
          <c:order val="1"/>
          <c:tx>
            <c:strRef>
              <c:f>'（03）【学部規模別（大学）】'!$AI$250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'（03）【学部規模別（大学）】'!$AG$251:$AG$253</c:f>
              <c:strCache>
                <c:ptCount val="3"/>
                <c:pt idx="0">
                  <c:v>800人以上</c:v>
                </c:pt>
                <c:pt idx="1">
                  <c:v>800人未満400人以上</c:v>
                </c:pt>
                <c:pt idx="2">
                  <c:v>400人未満</c:v>
                </c:pt>
              </c:strCache>
            </c:strRef>
          </c:cat>
          <c:val>
            <c:numRef>
              <c:f>'（03）【学部規模別（大学）】'!$AI$251:$AI$253</c:f>
              <c:numCache>
                <c:formatCode>0.0%</c:formatCode>
                <c:ptCount val="3"/>
                <c:pt idx="0">
                  <c:v>0.34946663877849821</c:v>
                </c:pt>
                <c:pt idx="1">
                  <c:v>0.38661845805485556</c:v>
                </c:pt>
                <c:pt idx="2">
                  <c:v>0.39246731955649511</c:v>
                </c:pt>
              </c:numCache>
            </c:numRef>
          </c:val>
          <c:extLst>
            <c:ext xmlns:c16="http://schemas.microsoft.com/office/drawing/2014/chart" uri="{C3380CC4-5D6E-409C-BE32-E72D297353CC}">
              <c16:uniqueId val="{00000001-B064-4188-B007-93D35F89D5AC}"/>
            </c:ext>
          </c:extLst>
        </c:ser>
        <c:ser>
          <c:idx val="2"/>
          <c:order val="2"/>
          <c:tx>
            <c:strRef>
              <c:f>'（03）【学部規模別（大学）】'!$AJ$250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'（03）【学部規模別（大学）】'!$AG$251:$AG$253</c:f>
              <c:strCache>
                <c:ptCount val="3"/>
                <c:pt idx="0">
                  <c:v>800人以上</c:v>
                </c:pt>
                <c:pt idx="1">
                  <c:v>800人未満400人以上</c:v>
                </c:pt>
                <c:pt idx="2">
                  <c:v>400人未満</c:v>
                </c:pt>
              </c:strCache>
            </c:strRef>
          </c:cat>
          <c:val>
            <c:numRef>
              <c:f>'（03）【学部規模別（大学）】'!$AJ$251:$AJ$253</c:f>
              <c:numCache>
                <c:formatCode>0.0%</c:formatCode>
                <c:ptCount val="3"/>
                <c:pt idx="0">
                  <c:v>0.38494038903994982</c:v>
                </c:pt>
                <c:pt idx="1">
                  <c:v>0.36331762901281911</c:v>
                </c:pt>
                <c:pt idx="2">
                  <c:v>0.33953147245351395</c:v>
                </c:pt>
              </c:numCache>
            </c:numRef>
          </c:val>
          <c:extLst>
            <c:ext xmlns:c16="http://schemas.microsoft.com/office/drawing/2014/chart" uri="{C3380CC4-5D6E-409C-BE32-E72D297353CC}">
              <c16:uniqueId val="{00000002-B064-4188-B007-93D35F89D5AC}"/>
            </c:ext>
          </c:extLst>
        </c:ser>
        <c:ser>
          <c:idx val="3"/>
          <c:order val="3"/>
          <c:tx>
            <c:strRef>
              <c:f>'（03）【学部規模別（大学）】'!$AK$250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'（03）【学部規模別（大学）】'!$AG$251:$AG$253</c:f>
              <c:strCache>
                <c:ptCount val="3"/>
                <c:pt idx="0">
                  <c:v>800人以上</c:v>
                </c:pt>
                <c:pt idx="1">
                  <c:v>800人未満400人以上</c:v>
                </c:pt>
                <c:pt idx="2">
                  <c:v>400人未満</c:v>
                </c:pt>
              </c:strCache>
            </c:strRef>
          </c:cat>
          <c:val>
            <c:numRef>
              <c:f>'（03）【学部規模別（大学）】'!$AK$251:$AK$253</c:f>
              <c:numCache>
                <c:formatCode>0.0%</c:formatCode>
                <c:ptCount val="3"/>
                <c:pt idx="0">
                  <c:v>0.15306421250784355</c:v>
                </c:pt>
                <c:pt idx="1">
                  <c:v>0.12702238778715166</c:v>
                </c:pt>
                <c:pt idx="2">
                  <c:v>0.12325812157556409</c:v>
                </c:pt>
              </c:numCache>
            </c:numRef>
          </c:val>
          <c:extLst>
            <c:ext xmlns:c16="http://schemas.microsoft.com/office/drawing/2014/chart" uri="{C3380CC4-5D6E-409C-BE32-E72D297353CC}">
              <c16:uniqueId val="{00000003-B064-4188-B007-93D35F89D5A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'（03）【学部規模別（大学）】'!$B$256</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'（03）【学部規模別（大学）】'!$AH$257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'（03）【学部規模別（大学）】'!$AG$258:$AG$260</c:f>
              <c:strCache>
                <c:ptCount val="3"/>
                <c:pt idx="0">
                  <c:v>800人以上</c:v>
                </c:pt>
                <c:pt idx="1">
                  <c:v>800人未満400人以上</c:v>
                </c:pt>
                <c:pt idx="2">
                  <c:v>400人未満</c:v>
                </c:pt>
              </c:strCache>
            </c:strRef>
          </c:cat>
          <c:val>
            <c:numRef>
              <c:f>'（03）【学部規模別（大学）】'!$AH$258:$AH$260</c:f>
              <c:numCache>
                <c:formatCode>0.0%</c:formatCode>
                <c:ptCount val="3"/>
                <c:pt idx="0">
                  <c:v>0.23053754444676847</c:v>
                </c:pt>
                <c:pt idx="1">
                  <c:v>0.25265695190095322</c:v>
                </c:pt>
                <c:pt idx="2">
                  <c:v>0.29608697527934769</c:v>
                </c:pt>
              </c:numCache>
            </c:numRef>
          </c:val>
          <c:extLst>
            <c:ext xmlns:c16="http://schemas.microsoft.com/office/drawing/2014/chart" uri="{C3380CC4-5D6E-409C-BE32-E72D297353CC}">
              <c16:uniqueId val="{00000000-64A4-42F1-89EC-B467322CB638}"/>
            </c:ext>
          </c:extLst>
        </c:ser>
        <c:ser>
          <c:idx val="1"/>
          <c:order val="1"/>
          <c:tx>
            <c:strRef>
              <c:f>'（03）【学部規模別（大学）】'!$AI$257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'（03）【学部規模別（大学）】'!$AG$258:$AG$260</c:f>
              <c:strCache>
                <c:ptCount val="3"/>
                <c:pt idx="0">
                  <c:v>800人以上</c:v>
                </c:pt>
                <c:pt idx="1">
                  <c:v>800人未満400人以上</c:v>
                </c:pt>
                <c:pt idx="2">
                  <c:v>400人未満</c:v>
                </c:pt>
              </c:strCache>
            </c:strRef>
          </c:cat>
          <c:val>
            <c:numRef>
              <c:f>'（03）【学部規模別（大学）】'!$AI$258:$AI$260</c:f>
              <c:numCache>
                <c:formatCode>0.0%</c:formatCode>
                <c:ptCount val="3"/>
                <c:pt idx="0">
                  <c:v>0.53428153106044762</c:v>
                </c:pt>
                <c:pt idx="1">
                  <c:v>0.55060078156385817</c:v>
                </c:pt>
                <c:pt idx="2">
                  <c:v>0.53177445101169163</c:v>
                </c:pt>
              </c:numCache>
            </c:numRef>
          </c:val>
          <c:extLst>
            <c:ext xmlns:c16="http://schemas.microsoft.com/office/drawing/2014/chart" uri="{C3380CC4-5D6E-409C-BE32-E72D297353CC}">
              <c16:uniqueId val="{00000001-64A4-42F1-89EC-B467322CB638}"/>
            </c:ext>
          </c:extLst>
        </c:ser>
        <c:ser>
          <c:idx val="2"/>
          <c:order val="2"/>
          <c:tx>
            <c:strRef>
              <c:f>'（03）【学部規模別（大学）】'!$AJ$257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'（03）【学部規模別（大学）】'!$AG$258:$AG$260</c:f>
              <c:strCache>
                <c:ptCount val="3"/>
                <c:pt idx="0">
                  <c:v>800人以上</c:v>
                </c:pt>
                <c:pt idx="1">
                  <c:v>800人未満400人以上</c:v>
                </c:pt>
                <c:pt idx="2">
                  <c:v>400人未満</c:v>
                </c:pt>
              </c:strCache>
            </c:strRef>
          </c:cat>
          <c:val>
            <c:numRef>
              <c:f>'（03）【学部規模別（大学）】'!$AJ$258:$AJ$260</c:f>
              <c:numCache>
                <c:formatCode>0.0%</c:formatCode>
                <c:ptCount val="3"/>
                <c:pt idx="0">
                  <c:v>0.17849822212926167</c:v>
                </c:pt>
                <c:pt idx="1">
                  <c:v>0.15309886417588839</c:v>
                </c:pt>
                <c:pt idx="2">
                  <c:v>0.13132576901505674</c:v>
                </c:pt>
              </c:numCache>
            </c:numRef>
          </c:val>
          <c:extLst>
            <c:ext xmlns:c16="http://schemas.microsoft.com/office/drawing/2014/chart" uri="{C3380CC4-5D6E-409C-BE32-E72D297353CC}">
              <c16:uniqueId val="{00000002-64A4-42F1-89EC-B467322CB638}"/>
            </c:ext>
          </c:extLst>
        </c:ser>
        <c:ser>
          <c:idx val="3"/>
          <c:order val="3"/>
          <c:tx>
            <c:strRef>
              <c:f>'（03）【学部規模別（大学）】'!$AK$257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'（03）【学部規模別（大学）】'!$AG$258:$AG$260</c:f>
              <c:strCache>
                <c:ptCount val="3"/>
                <c:pt idx="0">
                  <c:v>800人以上</c:v>
                </c:pt>
                <c:pt idx="1">
                  <c:v>800人未満400人以上</c:v>
                </c:pt>
                <c:pt idx="2">
                  <c:v>400人未満</c:v>
                </c:pt>
              </c:strCache>
            </c:strRef>
          </c:cat>
          <c:val>
            <c:numRef>
              <c:f>'（03）【学部規模別（大学）】'!$AK$258:$AK$260</c:f>
              <c:numCache>
                <c:formatCode>0.0%</c:formatCode>
                <c:ptCount val="3"/>
                <c:pt idx="0">
                  <c:v>5.6682702363522276E-2</c:v>
                </c:pt>
                <c:pt idx="1">
                  <c:v>4.3643402359300247E-2</c:v>
                </c:pt>
                <c:pt idx="2">
                  <c:v>4.0812804693903963E-2</c:v>
                </c:pt>
              </c:numCache>
            </c:numRef>
          </c:val>
          <c:extLst>
            <c:ext xmlns:c16="http://schemas.microsoft.com/office/drawing/2014/chart" uri="{C3380CC4-5D6E-409C-BE32-E72D297353CC}">
              <c16:uniqueId val="{00000003-64A4-42F1-89EC-B467322CB6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'（03）【学部規模別（大学）】'!$B$263</c:f>
          <c:strCache>
            <c:ptCount val="1"/>
            <c:pt idx="0">
              <c:v>項目38：大学での学びによって自分自身の成長を実感している。</c:v>
            </c:pt>
          </c:strCache>
        </c:strRef>
      </c:tx>
      <c:layout>
        <c:manualLayout>
          <c:xMode val="edge"/>
          <c:yMode val="edge"/>
          <c:x val="0.1102387237899262"/>
          <c:y val="5.489572181479572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2177228456836257"/>
          <c:y val="0.3388860688316877"/>
          <c:w val="0.71379697423544497"/>
          <c:h val="0.42940945765547117"/>
        </c:manualLayout>
      </c:layout>
      <c:barChart>
        <c:barDir val="bar"/>
        <c:grouping val="stacked"/>
        <c:varyColors val="0"/>
        <c:ser>
          <c:idx val="0"/>
          <c:order val="0"/>
          <c:tx>
            <c:strRef>
              <c:f>'（03）【学部規模別（大学）】'!$AH$264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'（03）【学部規模別（大学）】'!$AG$265:$AG$267</c:f>
              <c:strCache>
                <c:ptCount val="3"/>
                <c:pt idx="0">
                  <c:v>800人以上</c:v>
                </c:pt>
                <c:pt idx="1">
                  <c:v>800人未満400人以上</c:v>
                </c:pt>
                <c:pt idx="2">
                  <c:v>400人未満</c:v>
                </c:pt>
              </c:strCache>
            </c:strRef>
          </c:cat>
          <c:val>
            <c:numRef>
              <c:f>'（03）【学部規模別（大学）】'!$AH$265:$AH$267</c:f>
              <c:numCache>
                <c:formatCode>0.0%</c:formatCode>
                <c:ptCount val="3"/>
                <c:pt idx="0">
                  <c:v>0.30420414139301399</c:v>
                </c:pt>
                <c:pt idx="1">
                  <c:v>0.30422555786859501</c:v>
                </c:pt>
                <c:pt idx="2">
                  <c:v>0.33526036498554729</c:v>
                </c:pt>
              </c:numCache>
            </c:numRef>
          </c:val>
          <c:extLst>
            <c:ext xmlns:c16="http://schemas.microsoft.com/office/drawing/2014/chart" uri="{C3380CC4-5D6E-409C-BE32-E72D297353CC}">
              <c16:uniqueId val="{00000000-71EE-47F4-B3DB-3ED7B578ECB3}"/>
            </c:ext>
          </c:extLst>
        </c:ser>
        <c:ser>
          <c:idx val="1"/>
          <c:order val="1"/>
          <c:tx>
            <c:strRef>
              <c:f>'（03）【学部規模別（大学）】'!$AI$264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'（03）【学部規模別（大学）】'!$AG$265:$AG$267</c:f>
              <c:strCache>
                <c:ptCount val="3"/>
                <c:pt idx="0">
                  <c:v>800人以上</c:v>
                </c:pt>
                <c:pt idx="1">
                  <c:v>800人未満400人以上</c:v>
                </c:pt>
                <c:pt idx="2">
                  <c:v>400人未満</c:v>
                </c:pt>
              </c:strCache>
            </c:strRef>
          </c:cat>
          <c:val>
            <c:numRef>
              <c:f>'（03）【学部規模別（大学）】'!$AI$265:$AI$267</c:f>
              <c:numCache>
                <c:formatCode>0.0%</c:formatCode>
                <c:ptCount val="3"/>
                <c:pt idx="0">
                  <c:v>0.49663250366032213</c:v>
                </c:pt>
                <c:pt idx="1">
                  <c:v>0.51678170994485229</c:v>
                </c:pt>
                <c:pt idx="2">
                  <c:v>0.51758056861814572</c:v>
                </c:pt>
              </c:numCache>
            </c:numRef>
          </c:val>
          <c:extLst>
            <c:ext xmlns:c16="http://schemas.microsoft.com/office/drawing/2014/chart" uri="{C3380CC4-5D6E-409C-BE32-E72D297353CC}">
              <c16:uniqueId val="{00000001-71EE-47F4-B3DB-3ED7B578ECB3}"/>
            </c:ext>
          </c:extLst>
        </c:ser>
        <c:ser>
          <c:idx val="2"/>
          <c:order val="2"/>
          <c:tx>
            <c:strRef>
              <c:f>'（03）【学部規模別（大学）】'!$AJ$264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'（03）【学部規模別（大学）】'!$AG$265:$AG$267</c:f>
              <c:strCache>
                <c:ptCount val="3"/>
                <c:pt idx="0">
                  <c:v>800人以上</c:v>
                </c:pt>
                <c:pt idx="1">
                  <c:v>800人未満400人以上</c:v>
                </c:pt>
                <c:pt idx="2">
                  <c:v>400人未満</c:v>
                </c:pt>
              </c:strCache>
            </c:strRef>
          </c:cat>
          <c:val>
            <c:numRef>
              <c:f>'（03）【学部規模別（大学）】'!$AJ$265:$AJ$267</c:f>
              <c:numCache>
                <c:formatCode>0.0%</c:formatCode>
                <c:ptCount val="3"/>
                <c:pt idx="0">
                  <c:v>0.15051244509516837</c:v>
                </c:pt>
                <c:pt idx="1">
                  <c:v>0.14035279938643586</c:v>
                </c:pt>
                <c:pt idx="2">
                  <c:v>0.1147159066396307</c:v>
                </c:pt>
              </c:numCache>
            </c:numRef>
          </c:val>
          <c:extLst>
            <c:ext xmlns:c16="http://schemas.microsoft.com/office/drawing/2014/chart" uri="{C3380CC4-5D6E-409C-BE32-E72D297353CC}">
              <c16:uniqueId val="{00000002-71EE-47F4-B3DB-3ED7B578ECB3}"/>
            </c:ext>
          </c:extLst>
        </c:ser>
        <c:ser>
          <c:idx val="3"/>
          <c:order val="3"/>
          <c:tx>
            <c:strRef>
              <c:f>'（03）【学部規模別（大学）】'!$AK$264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'（03）【学部規模別（大学）】'!$AG$265:$AG$267</c:f>
              <c:strCache>
                <c:ptCount val="3"/>
                <c:pt idx="0">
                  <c:v>800人以上</c:v>
                </c:pt>
                <c:pt idx="1">
                  <c:v>800人未満400人以上</c:v>
                </c:pt>
                <c:pt idx="2">
                  <c:v>400人未満</c:v>
                </c:pt>
              </c:strCache>
            </c:strRef>
          </c:cat>
          <c:val>
            <c:numRef>
              <c:f>'（03）【学部規模別（大学）】'!$AK$265:$AK$267</c:f>
              <c:numCache>
                <c:formatCode>0.0%</c:formatCode>
                <c:ptCount val="3"/>
                <c:pt idx="0">
                  <c:v>4.8650909851495505E-2</c:v>
                </c:pt>
                <c:pt idx="1">
                  <c:v>3.863993280011687E-2</c:v>
                </c:pt>
                <c:pt idx="2">
                  <c:v>3.2443159756676304E-2</c:v>
                </c:pt>
              </c:numCache>
            </c:numRef>
          </c:val>
          <c:extLst>
            <c:ext xmlns:c16="http://schemas.microsoft.com/office/drawing/2014/chart" uri="{C3380CC4-5D6E-409C-BE32-E72D297353CC}">
              <c16:uniqueId val="{00000003-71EE-47F4-B3DB-3ED7B578ECB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'（03）【学部規模別（大学）】'!$B$272</c:f>
          <c:strCache>
            <c:ptCount val="1"/>
            <c:pt idx="0">
              <c:v>項目39：授業への出席　※実験・実習、オンライン授業を含む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'（03）【学部規模別（大学）】'!$AK$273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'（03）【学部規模別（大学）】'!$AK$274:$AK$276</c:f>
              <c:numCache>
                <c:formatCode>0.0%</c:formatCode>
                <c:ptCount val="3"/>
                <c:pt idx="0">
                  <c:v>9.2072788119640245E-2</c:v>
                </c:pt>
                <c:pt idx="1">
                  <c:v>7.5052043387750636E-2</c:v>
                </c:pt>
                <c:pt idx="2">
                  <c:v>5.6775529574183525E-2</c:v>
                </c:pt>
              </c:numCache>
            </c:numRef>
          </c:val>
          <c:extLst>
            <c:ext xmlns:c16="http://schemas.microsoft.com/office/drawing/2014/chart" uri="{C3380CC4-5D6E-409C-BE32-E72D297353CC}">
              <c16:uniqueId val="{00000000-BEDD-4B1D-BF3C-093DE85610B8}"/>
            </c:ext>
          </c:extLst>
        </c:ser>
        <c:ser>
          <c:idx val="1"/>
          <c:order val="1"/>
          <c:tx>
            <c:strRef>
              <c:f>'（03）【学部規模別（大学）】'!$AL$273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'（03）【学部規模別（大学）】'!$AL$274:$AL$276</c:f>
              <c:numCache>
                <c:formatCode>0.0%</c:formatCode>
                <c:ptCount val="3"/>
                <c:pt idx="0">
                  <c:v>0.27843547375026145</c:v>
                </c:pt>
                <c:pt idx="1">
                  <c:v>0.28377341952448776</c:v>
                </c:pt>
                <c:pt idx="2">
                  <c:v>0.23016523577376072</c:v>
                </c:pt>
              </c:numCache>
            </c:numRef>
          </c:val>
          <c:extLst>
            <c:ext xmlns:c16="http://schemas.microsoft.com/office/drawing/2014/chart" uri="{C3380CC4-5D6E-409C-BE32-E72D297353CC}">
              <c16:uniqueId val="{00000001-BEDD-4B1D-BF3C-093DE85610B8}"/>
            </c:ext>
          </c:extLst>
        </c:ser>
        <c:ser>
          <c:idx val="2"/>
          <c:order val="2"/>
          <c:tx>
            <c:strRef>
              <c:f>'（03）【学部規模別（大学）】'!$AM$273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'（03）【学部規模別（大学）】'!$AM$274:$AM$276</c:f>
              <c:numCache>
                <c:formatCode>0.0%</c:formatCode>
                <c:ptCount val="3"/>
                <c:pt idx="0">
                  <c:v>0.11595900439238653</c:v>
                </c:pt>
                <c:pt idx="1">
                  <c:v>0.11361893283663854</c:v>
                </c:pt>
                <c:pt idx="2">
                  <c:v>0.12627809655291428</c:v>
                </c:pt>
              </c:numCache>
            </c:numRef>
          </c:val>
          <c:extLst>
            <c:ext xmlns:c16="http://schemas.microsoft.com/office/drawing/2014/chart" uri="{C3380CC4-5D6E-409C-BE32-E72D297353CC}">
              <c16:uniqueId val="{00000002-BEDD-4B1D-BF3C-093DE85610B8}"/>
            </c:ext>
          </c:extLst>
        </c:ser>
        <c:ser>
          <c:idx val="3"/>
          <c:order val="3"/>
          <c:tx>
            <c:strRef>
              <c:f>'（03）【学部規模別（大学）】'!$AN$273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'（03）【学部規模別（大学）】'!$AN$274:$AN$276</c:f>
              <c:numCache>
                <c:formatCode>0.0%</c:formatCode>
                <c:ptCount val="3"/>
                <c:pt idx="0">
                  <c:v>0.12256850031374189</c:v>
                </c:pt>
                <c:pt idx="1">
                  <c:v>0.11551805996859135</c:v>
                </c:pt>
                <c:pt idx="2">
                  <c:v>0.10669140169981449</c:v>
                </c:pt>
              </c:numCache>
            </c:numRef>
          </c:val>
          <c:extLst>
            <c:ext xmlns:c16="http://schemas.microsoft.com/office/drawing/2014/chart" uri="{C3380CC4-5D6E-409C-BE32-E72D297353CC}">
              <c16:uniqueId val="{00000003-BEDD-4B1D-BF3C-093DE85610B8}"/>
            </c:ext>
          </c:extLst>
        </c:ser>
        <c:ser>
          <c:idx val="4"/>
          <c:order val="4"/>
          <c:tx>
            <c:strRef>
              <c:f>'（03）【学部規模別（大学）】'!$AO$273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'（03）【学部規模別（大学）】'!$AO$274:$AO$276</c:f>
              <c:numCache>
                <c:formatCode>0.0%</c:formatCode>
                <c:ptCount val="3"/>
                <c:pt idx="0">
                  <c:v>0.18042250575193475</c:v>
                </c:pt>
                <c:pt idx="1">
                  <c:v>0.17037361674153609</c:v>
                </c:pt>
                <c:pt idx="2">
                  <c:v>0.1513007463652444</c:v>
                </c:pt>
              </c:numCache>
            </c:numRef>
          </c:val>
          <c:extLst>
            <c:ext xmlns:c16="http://schemas.microsoft.com/office/drawing/2014/chart" uri="{C3380CC4-5D6E-409C-BE32-E72D297353CC}">
              <c16:uniqueId val="{00000004-BEDD-4B1D-BF3C-093DE85610B8}"/>
            </c:ext>
          </c:extLst>
        </c:ser>
        <c:ser>
          <c:idx val="5"/>
          <c:order val="5"/>
          <c:tx>
            <c:strRef>
              <c:f>'（03）【学部規模別（大学）】'!$AP$273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'（03）【学部規模別（大学）】'!$AP$274:$AP$276</c:f>
              <c:numCache>
                <c:formatCode>0.0%</c:formatCode>
                <c:ptCount val="3"/>
                <c:pt idx="0">
                  <c:v>0.13298473122777663</c:v>
                </c:pt>
                <c:pt idx="1">
                  <c:v>0.14710930937511413</c:v>
                </c:pt>
                <c:pt idx="2">
                  <c:v>0.16709090124681825</c:v>
                </c:pt>
              </c:numCache>
            </c:numRef>
          </c:val>
          <c:extLst>
            <c:ext xmlns:c16="http://schemas.microsoft.com/office/drawing/2014/chart" uri="{C3380CC4-5D6E-409C-BE32-E72D297353CC}">
              <c16:uniqueId val="{00000005-BEDD-4B1D-BF3C-093DE85610B8}"/>
            </c:ext>
          </c:extLst>
        </c:ser>
        <c:ser>
          <c:idx val="6"/>
          <c:order val="6"/>
          <c:tx>
            <c:strRef>
              <c:f>'（03）【学部規模別（大学）】'!$AQ$273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'（03）【学部規模別（大学）】'!$AJ$274:$AJ$276</c:f>
              <c:strCache>
                <c:ptCount val="3"/>
                <c:pt idx="0">
                  <c:v>800人以上</c:v>
                </c:pt>
                <c:pt idx="1">
                  <c:v>800人未満400人以上</c:v>
                </c:pt>
                <c:pt idx="2">
                  <c:v>400人未満</c:v>
                </c:pt>
              </c:strCache>
            </c:strRef>
          </c:cat>
          <c:val>
            <c:numRef>
              <c:f>'（03）【学部規模別（大学）】'!$AQ$274:$AQ$276</c:f>
              <c:numCache>
                <c:formatCode>0.0%</c:formatCode>
                <c:ptCount val="3"/>
                <c:pt idx="0">
                  <c:v>7.7556996444258522E-2</c:v>
                </c:pt>
                <c:pt idx="1">
                  <c:v>9.4554618165881454E-2</c:v>
                </c:pt>
                <c:pt idx="2">
                  <c:v>0.16169808878726433</c:v>
                </c:pt>
              </c:numCache>
            </c:numRef>
          </c:val>
          <c:extLst>
            <c:ext xmlns:c16="http://schemas.microsoft.com/office/drawing/2014/chart" uri="{C3380CC4-5D6E-409C-BE32-E72D297353CC}">
              <c16:uniqueId val="{00000006-BEDD-4B1D-BF3C-093DE85610B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'（03）【学部規模別（大学）】'!$B$279</c:f>
          <c:strCache>
            <c:ptCount val="1"/>
            <c:pt idx="0">
              <c:v>項目40：卒業論文・卒業研究・卒業制作（第2学年を除く）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5733351294670459"/>
          <c:y val="0.17767925524865988"/>
          <c:w val="0.69418949527060714"/>
          <c:h val="0.5359702792058102"/>
        </c:manualLayout>
      </c:layout>
      <c:barChart>
        <c:barDir val="bar"/>
        <c:grouping val="stacked"/>
        <c:varyColors val="0"/>
        <c:ser>
          <c:idx val="0"/>
          <c:order val="0"/>
          <c:tx>
            <c:strRef>
              <c:f>'（03）【学部規模別（大学）】'!$AK$280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'（03）【学部規模別（大学）】'!$AK$281:$AK$283</c:f>
              <c:numCache>
                <c:formatCode>0.0%</c:formatCode>
                <c:ptCount val="3"/>
                <c:pt idx="0">
                  <c:v>0.18456458935204292</c:v>
                </c:pt>
                <c:pt idx="1">
                  <c:v>8.9187806126178812E-2</c:v>
                </c:pt>
                <c:pt idx="2">
                  <c:v>0.14840828240445134</c:v>
                </c:pt>
              </c:numCache>
            </c:numRef>
          </c:val>
          <c:extLst>
            <c:ext xmlns:c16="http://schemas.microsoft.com/office/drawing/2014/chart" uri="{C3380CC4-5D6E-409C-BE32-E72D297353CC}">
              <c16:uniqueId val="{00000000-B74E-41EF-B6D6-7F2C5C3B4121}"/>
            </c:ext>
          </c:extLst>
        </c:ser>
        <c:ser>
          <c:idx val="1"/>
          <c:order val="1"/>
          <c:tx>
            <c:strRef>
              <c:f>'（03）【学部規模別（大学）】'!$AL$280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'（03）【学部規模別（大学）】'!$AL$281:$AL$283</c:f>
              <c:numCache>
                <c:formatCode>0.0%</c:formatCode>
                <c:ptCount val="3"/>
                <c:pt idx="0">
                  <c:v>0.18638052001650846</c:v>
                </c:pt>
                <c:pt idx="1">
                  <c:v>0.24329263835075662</c:v>
                </c:pt>
                <c:pt idx="2">
                  <c:v>0.25193833804615523</c:v>
                </c:pt>
              </c:numCache>
            </c:numRef>
          </c:val>
          <c:extLst>
            <c:ext xmlns:c16="http://schemas.microsoft.com/office/drawing/2014/chart" uri="{C3380CC4-5D6E-409C-BE32-E72D297353CC}">
              <c16:uniqueId val="{00000001-B74E-41EF-B6D6-7F2C5C3B4121}"/>
            </c:ext>
          </c:extLst>
        </c:ser>
        <c:ser>
          <c:idx val="2"/>
          <c:order val="2"/>
          <c:tx>
            <c:strRef>
              <c:f>'（03）【学部規模別（大学）】'!$AM$280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'（03）【学部規模別（大学）】'!$AM$281:$AM$283</c:f>
              <c:numCache>
                <c:formatCode>0.0%</c:formatCode>
                <c:ptCount val="3"/>
                <c:pt idx="0">
                  <c:v>0.13916632274040447</c:v>
                </c:pt>
                <c:pt idx="1">
                  <c:v>0.17450106001900723</c:v>
                </c:pt>
                <c:pt idx="2">
                  <c:v>0.16856699808446593</c:v>
                </c:pt>
              </c:numCache>
            </c:numRef>
          </c:val>
          <c:extLst>
            <c:ext xmlns:c16="http://schemas.microsoft.com/office/drawing/2014/chart" uri="{C3380CC4-5D6E-409C-BE32-E72D297353CC}">
              <c16:uniqueId val="{00000002-B74E-41EF-B6D6-7F2C5C3B4121}"/>
            </c:ext>
          </c:extLst>
        </c:ser>
        <c:ser>
          <c:idx val="3"/>
          <c:order val="3"/>
          <c:tx>
            <c:strRef>
              <c:f>'（03）【学部規模別（大学）】'!$AN$280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'（03）【学部規模別（大学）】'!$AN$281:$AN$283</c:f>
              <c:numCache>
                <c:formatCode>0.0%</c:formatCode>
                <c:ptCount val="3"/>
                <c:pt idx="0">
                  <c:v>9.2282294676021462E-2</c:v>
                </c:pt>
                <c:pt idx="1">
                  <c:v>0.10285839608158491</c:v>
                </c:pt>
                <c:pt idx="2">
                  <c:v>9.5411839824865452E-2</c:v>
                </c:pt>
              </c:numCache>
            </c:numRef>
          </c:val>
          <c:extLst>
            <c:ext xmlns:c16="http://schemas.microsoft.com/office/drawing/2014/chart" uri="{C3380CC4-5D6E-409C-BE32-E72D297353CC}">
              <c16:uniqueId val="{00000003-B74E-41EF-B6D6-7F2C5C3B4121}"/>
            </c:ext>
          </c:extLst>
        </c:ser>
        <c:ser>
          <c:idx val="4"/>
          <c:order val="4"/>
          <c:tx>
            <c:strRef>
              <c:f>'（03）【学部規模別（大学）】'!$AO$280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'（03）【学部規模別（大学）】'!$AO$281:$AO$283</c:f>
              <c:numCache>
                <c:formatCode>0.0%</c:formatCode>
                <c:ptCount val="3"/>
                <c:pt idx="0">
                  <c:v>8.9806025588113902E-2</c:v>
                </c:pt>
                <c:pt idx="1">
                  <c:v>9.2331310768331024E-2</c:v>
                </c:pt>
                <c:pt idx="2">
                  <c:v>7.3063942351546105E-2</c:v>
                </c:pt>
              </c:numCache>
            </c:numRef>
          </c:val>
          <c:extLst>
            <c:ext xmlns:c16="http://schemas.microsoft.com/office/drawing/2014/chart" uri="{C3380CC4-5D6E-409C-BE32-E72D297353CC}">
              <c16:uniqueId val="{00000004-B74E-41EF-B6D6-7F2C5C3B4121}"/>
            </c:ext>
          </c:extLst>
        </c:ser>
        <c:ser>
          <c:idx val="5"/>
          <c:order val="5"/>
          <c:tx>
            <c:strRef>
              <c:f>'（03）【学部規模別（大学）】'!$AP$280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'（03）【学部規模別（大学）】'!$AP$281:$AP$283</c:f>
              <c:numCache>
                <c:formatCode>0.0%</c:formatCode>
                <c:ptCount val="3"/>
                <c:pt idx="0">
                  <c:v>9.2447379281881958E-2</c:v>
                </c:pt>
                <c:pt idx="1">
                  <c:v>8.3193215878353682E-2</c:v>
                </c:pt>
                <c:pt idx="2">
                  <c:v>6.8503146948827878E-2</c:v>
                </c:pt>
              </c:numCache>
            </c:numRef>
          </c:val>
          <c:extLst>
            <c:ext xmlns:c16="http://schemas.microsoft.com/office/drawing/2014/chart" uri="{C3380CC4-5D6E-409C-BE32-E72D297353CC}">
              <c16:uniqueId val="{00000005-B74E-41EF-B6D6-7F2C5C3B4121}"/>
            </c:ext>
          </c:extLst>
        </c:ser>
        <c:ser>
          <c:idx val="6"/>
          <c:order val="6"/>
          <c:tx>
            <c:strRef>
              <c:f>'（03）【学部規模別（大学）】'!$AQ$280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'（03）【学部規模別（大学）】'!$AJ$281:$AJ$283</c:f>
              <c:strCache>
                <c:ptCount val="3"/>
                <c:pt idx="0">
                  <c:v>800人以上</c:v>
                </c:pt>
                <c:pt idx="1">
                  <c:v>800人未満400人以上</c:v>
                </c:pt>
                <c:pt idx="2">
                  <c:v>400人未満</c:v>
                </c:pt>
              </c:strCache>
            </c:strRef>
          </c:cat>
          <c:val>
            <c:numRef>
              <c:f>'（03）【学部規模別（大学）】'!$AQ$281:$AQ$283</c:f>
              <c:numCache>
                <c:formatCode>0.0%</c:formatCode>
                <c:ptCount val="3"/>
                <c:pt idx="0">
                  <c:v>0.21535286834502682</c:v>
                </c:pt>
                <c:pt idx="1">
                  <c:v>0.21463557277578771</c:v>
                </c:pt>
                <c:pt idx="2">
                  <c:v>0.19410745233968804</c:v>
                </c:pt>
              </c:numCache>
            </c:numRef>
          </c:val>
          <c:extLst>
            <c:ext xmlns:c16="http://schemas.microsoft.com/office/drawing/2014/chart" uri="{C3380CC4-5D6E-409C-BE32-E72D297353CC}">
              <c16:uniqueId val="{00000006-B74E-41EF-B6D6-7F2C5C3B412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'（01）【全体（大学）】'!$B$72</c:f>
          <c:strCache>
            <c:ptCount val="1"/>
            <c:pt idx="0">
              <c:v>項目12：卒業論文・卒業研究・卒業制作などの教育（最終学年生のみ）</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760709066722326"/>
          <c:h val="0.62575566033087371"/>
        </c:manualLayout>
      </c:layout>
      <c:pieChart>
        <c:varyColors val="1"/>
        <c:ser>
          <c:idx val="0"/>
          <c:order val="0"/>
          <c:tx>
            <c:strRef>
              <c:f>'（01）【全体（大学）】'!$AH$74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B44-4E71-9FBB-B3434B921F29}"/>
              </c:ext>
            </c:extLst>
          </c:dPt>
          <c:dPt>
            <c:idx val="1"/>
            <c:bubble3D val="0"/>
            <c:spPr>
              <a:solidFill>
                <a:schemeClr val="accent2"/>
              </a:solidFill>
              <a:ln>
                <a:noFill/>
              </a:ln>
              <a:effectLst/>
            </c:spPr>
            <c:extLst>
              <c:ext xmlns:c16="http://schemas.microsoft.com/office/drawing/2014/chart" uri="{C3380CC4-5D6E-409C-BE32-E72D297353CC}">
                <c16:uniqueId val="{00000003-DB44-4E71-9FBB-B3434B921F29}"/>
              </c:ext>
            </c:extLst>
          </c:dPt>
          <c:dPt>
            <c:idx val="2"/>
            <c:bubble3D val="0"/>
            <c:spPr>
              <a:solidFill>
                <a:schemeClr val="accent3"/>
              </a:solidFill>
              <a:ln>
                <a:noFill/>
              </a:ln>
              <a:effectLst/>
            </c:spPr>
            <c:extLst>
              <c:ext xmlns:c16="http://schemas.microsoft.com/office/drawing/2014/chart" uri="{C3380CC4-5D6E-409C-BE32-E72D297353CC}">
                <c16:uniqueId val="{00000005-DB44-4E71-9FBB-B3434B921F29}"/>
              </c:ext>
            </c:extLst>
          </c:dPt>
          <c:dPt>
            <c:idx val="3"/>
            <c:bubble3D val="0"/>
            <c:spPr>
              <a:solidFill>
                <a:schemeClr val="accent4"/>
              </a:solidFill>
              <a:ln>
                <a:noFill/>
              </a:ln>
              <a:effectLst/>
            </c:spPr>
            <c:extLst>
              <c:ext xmlns:c16="http://schemas.microsoft.com/office/drawing/2014/chart" uri="{C3380CC4-5D6E-409C-BE32-E72D297353CC}">
                <c16:uniqueId val="{00000007-DB44-4E71-9FBB-B3434B921F29}"/>
              </c:ext>
            </c:extLst>
          </c:dPt>
          <c:dPt>
            <c:idx val="4"/>
            <c:bubble3D val="0"/>
            <c:spPr>
              <a:solidFill>
                <a:schemeClr val="accent5"/>
              </a:solidFill>
              <a:ln>
                <a:noFill/>
              </a:ln>
              <a:effectLst/>
            </c:spPr>
            <c:extLst>
              <c:ext xmlns:c16="http://schemas.microsoft.com/office/drawing/2014/chart" uri="{C3380CC4-5D6E-409C-BE32-E72D297353CC}">
                <c16:uniqueId val="{00000009-DB44-4E71-9FBB-B3434B921F29}"/>
              </c:ext>
            </c:extLst>
          </c:dPt>
          <c:dLbls>
            <c:dLbl>
              <c:idx val="3"/>
              <c:layout>
                <c:manualLayout>
                  <c:x val="3.0416706439381633E-2"/>
                  <c:y val="7.99233082172635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44-4E71-9FBB-B3434B921F29}"/>
                </c:ext>
              </c:extLst>
            </c:dLbl>
            <c:dLbl>
              <c:idx val="4"/>
              <c:layout>
                <c:manualLayout>
                  <c:x val="4.2988116162648499E-2"/>
                  <c:y val="0.1579937979420163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44-4E71-9FBB-B3434B921F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'（01）【全体（大学）】'!$AI$73:$AM$73</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'（01）【全体（大学）】'!$AI$74:$AM$74</c:f>
              <c:numCache>
                <c:formatCode>0.0%</c:formatCode>
                <c:ptCount val="5"/>
                <c:pt idx="0">
                  <c:v>0.39648981238652409</c:v>
                </c:pt>
                <c:pt idx="1">
                  <c:v>0.37012305830139197</c:v>
                </c:pt>
                <c:pt idx="2">
                  <c:v>9.1042969538027027E-2</c:v>
                </c:pt>
                <c:pt idx="3">
                  <c:v>3.7986685495259229E-2</c:v>
                </c:pt>
                <c:pt idx="4">
                  <c:v>0.10435747427879766</c:v>
                </c:pt>
              </c:numCache>
            </c:numRef>
          </c:val>
          <c:extLst>
            <c:ext xmlns:c16="http://schemas.microsoft.com/office/drawing/2014/chart" uri="{C3380CC4-5D6E-409C-BE32-E72D297353CC}">
              <c16:uniqueId val="{0000000A-DB44-4E71-9FBB-B3434B921F2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'（03）【学部規模別（大学）】'!$B$286</c:f>
          <c:strCache>
            <c:ptCount val="1"/>
            <c:pt idx="0">
              <c:v>項目41：予習・復習・課題など授業に関する学習（卒業論文等は除く）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'（03）【学部規模別（大学）】'!$AK$287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'（03）【学部規模別（大学）】'!$AK$288:$AK$290</c:f>
              <c:numCache>
                <c:formatCode>0.0%</c:formatCode>
                <c:ptCount val="3"/>
                <c:pt idx="0">
                  <c:v>0.1849822212926166</c:v>
                </c:pt>
                <c:pt idx="1">
                  <c:v>0.18735619590226799</c:v>
                </c:pt>
                <c:pt idx="2">
                  <c:v>0.14444108891669183</c:v>
                </c:pt>
              </c:numCache>
            </c:numRef>
          </c:val>
          <c:extLst>
            <c:ext xmlns:c16="http://schemas.microsoft.com/office/drawing/2014/chart" uri="{C3380CC4-5D6E-409C-BE32-E72D297353CC}">
              <c16:uniqueId val="{00000000-BFC9-43AD-9836-F6482AEBABF0}"/>
            </c:ext>
          </c:extLst>
        </c:ser>
        <c:ser>
          <c:idx val="1"/>
          <c:order val="1"/>
          <c:tx>
            <c:strRef>
              <c:f>'（03）【学部規模別（大学）】'!$AL$287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'（03）【学部規模別（大学）】'!$AL$288:$AL$290</c:f>
              <c:numCache>
                <c:formatCode>0.0%</c:formatCode>
                <c:ptCount val="3"/>
                <c:pt idx="0">
                  <c:v>0.44609914243882032</c:v>
                </c:pt>
                <c:pt idx="1">
                  <c:v>0.45089660713633539</c:v>
                </c:pt>
                <c:pt idx="2">
                  <c:v>0.4526079641054403</c:v>
                </c:pt>
              </c:numCache>
            </c:numRef>
          </c:val>
          <c:extLst>
            <c:ext xmlns:c16="http://schemas.microsoft.com/office/drawing/2014/chart" uri="{C3380CC4-5D6E-409C-BE32-E72D297353CC}">
              <c16:uniqueId val="{00000001-BFC9-43AD-9836-F6482AEBABF0}"/>
            </c:ext>
          </c:extLst>
        </c:ser>
        <c:ser>
          <c:idx val="2"/>
          <c:order val="2"/>
          <c:tx>
            <c:strRef>
              <c:f>'（03）【学部規模別（大学）】'!$AM$287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'（03）【学部規模別（大学）】'!$AM$288:$AM$290</c:f>
              <c:numCache>
                <c:formatCode>0.0%</c:formatCode>
                <c:ptCount val="3"/>
                <c:pt idx="0">
                  <c:v>0.19301401380464339</c:v>
                </c:pt>
                <c:pt idx="1">
                  <c:v>0.19203097038092107</c:v>
                </c:pt>
                <c:pt idx="2">
                  <c:v>0.19258811855558911</c:v>
                </c:pt>
              </c:numCache>
            </c:numRef>
          </c:val>
          <c:extLst>
            <c:ext xmlns:c16="http://schemas.microsoft.com/office/drawing/2014/chart" uri="{C3380CC4-5D6E-409C-BE32-E72D297353CC}">
              <c16:uniqueId val="{00000002-BFC9-43AD-9836-F6482AEBABF0}"/>
            </c:ext>
          </c:extLst>
        </c:ser>
        <c:ser>
          <c:idx val="3"/>
          <c:order val="3"/>
          <c:tx>
            <c:strRef>
              <c:f>'（03）【学部規模別（大学）】'!$AN$287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'（03）【学部規模別（大学）】'!$AN$288:$AN$290</c:f>
              <c:numCache>
                <c:formatCode>0.0%</c:formatCode>
                <c:ptCount val="3"/>
                <c:pt idx="0">
                  <c:v>8.2618699016942063E-2</c:v>
                </c:pt>
                <c:pt idx="1">
                  <c:v>7.8886819327270735E-2</c:v>
                </c:pt>
                <c:pt idx="2">
                  <c:v>8.3092454376806596E-2</c:v>
                </c:pt>
              </c:numCache>
            </c:numRef>
          </c:val>
          <c:extLst>
            <c:ext xmlns:c16="http://schemas.microsoft.com/office/drawing/2014/chart" uri="{C3380CC4-5D6E-409C-BE32-E72D297353CC}">
              <c16:uniqueId val="{00000003-BFC9-43AD-9836-F6482AEBABF0}"/>
            </c:ext>
          </c:extLst>
        </c:ser>
        <c:ser>
          <c:idx val="4"/>
          <c:order val="4"/>
          <c:tx>
            <c:strRef>
              <c:f>'（03）【学部規模別（大学）】'!$AO$287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'（03）【学部規模別（大学）】'!$AO$288:$AO$290</c:f>
              <c:numCache>
                <c:formatCode>0.0%</c:formatCode>
                <c:ptCount val="3"/>
                <c:pt idx="0">
                  <c:v>4.1455762392804851E-2</c:v>
                </c:pt>
                <c:pt idx="1">
                  <c:v>3.9114714583105073E-2</c:v>
                </c:pt>
                <c:pt idx="2">
                  <c:v>4.5515337158634969E-2</c:v>
                </c:pt>
              </c:numCache>
            </c:numRef>
          </c:val>
          <c:extLst>
            <c:ext xmlns:c16="http://schemas.microsoft.com/office/drawing/2014/chart" uri="{C3380CC4-5D6E-409C-BE32-E72D297353CC}">
              <c16:uniqueId val="{00000004-BFC9-43AD-9836-F6482AEBABF0}"/>
            </c:ext>
          </c:extLst>
        </c:ser>
        <c:ser>
          <c:idx val="5"/>
          <c:order val="5"/>
          <c:tx>
            <c:strRef>
              <c:f>'（03）【学部規模別（大学）】'!$AP$287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'（03）【学部規模別（大学）】'!$AP$288:$AP$290</c:f>
              <c:numCache>
                <c:formatCode>0.0%</c:formatCode>
                <c:ptCount val="3"/>
                <c:pt idx="0">
                  <c:v>2.2463919682074878E-2</c:v>
                </c:pt>
                <c:pt idx="1">
                  <c:v>2.0598225046565135E-2</c:v>
                </c:pt>
                <c:pt idx="2">
                  <c:v>2.6618922300358082E-2</c:v>
                </c:pt>
              </c:numCache>
            </c:numRef>
          </c:val>
          <c:extLst>
            <c:ext xmlns:c16="http://schemas.microsoft.com/office/drawing/2014/chart" uri="{C3380CC4-5D6E-409C-BE32-E72D297353CC}">
              <c16:uniqueId val="{00000005-BFC9-43AD-9836-F6482AEBABF0}"/>
            </c:ext>
          </c:extLst>
        </c:ser>
        <c:ser>
          <c:idx val="6"/>
          <c:order val="6"/>
          <c:tx>
            <c:strRef>
              <c:f>'（03）【学部規模別（大学）】'!$AQ$287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'（03）【学部規模別（大学）】'!$AJ$288:$AJ$290</c:f>
              <c:strCache>
                <c:ptCount val="3"/>
                <c:pt idx="0">
                  <c:v>800人以上</c:v>
                </c:pt>
                <c:pt idx="1">
                  <c:v>800人未満400人以上</c:v>
                </c:pt>
                <c:pt idx="2">
                  <c:v>400人未満</c:v>
                </c:pt>
              </c:strCache>
            </c:strRef>
          </c:cat>
          <c:val>
            <c:numRef>
              <c:f>'（03）【学部規模別（大学）】'!$AQ$288:$AQ$290</c:f>
              <c:numCache>
                <c:formatCode>0.0%</c:formatCode>
                <c:ptCount val="3"/>
                <c:pt idx="0">
                  <c:v>2.9366241372097888E-2</c:v>
                </c:pt>
                <c:pt idx="1">
                  <c:v>3.1116467623534566E-2</c:v>
                </c:pt>
                <c:pt idx="2">
                  <c:v>5.5136114586479143E-2</c:v>
                </c:pt>
              </c:numCache>
            </c:numRef>
          </c:val>
          <c:extLst>
            <c:ext xmlns:c16="http://schemas.microsoft.com/office/drawing/2014/chart" uri="{C3380CC4-5D6E-409C-BE32-E72D297353CC}">
              <c16:uniqueId val="{00000006-BFC9-43AD-9836-F6482AEBAB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'（03）【学部規模別（大学）】'!$B$293</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'（03）【学部規模別（大学）】'!$AK$295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'（03）【学部規模別（大学）】'!$AK$296:$AK$298</c:f>
              <c:numCache>
                <c:formatCode>0.0%</c:formatCode>
                <c:ptCount val="3"/>
                <c:pt idx="0">
                  <c:v>0.24195774942480652</c:v>
                </c:pt>
                <c:pt idx="1">
                  <c:v>0.26317519447792265</c:v>
                </c:pt>
                <c:pt idx="2">
                  <c:v>0.25143448811424135</c:v>
                </c:pt>
              </c:numCache>
            </c:numRef>
          </c:val>
          <c:extLst>
            <c:ext xmlns:c16="http://schemas.microsoft.com/office/drawing/2014/chart" uri="{C3380CC4-5D6E-409C-BE32-E72D297353CC}">
              <c16:uniqueId val="{00000000-A4AF-4605-BAD8-3218E4C67147}"/>
            </c:ext>
          </c:extLst>
        </c:ser>
        <c:ser>
          <c:idx val="1"/>
          <c:order val="1"/>
          <c:tx>
            <c:strRef>
              <c:f>'（03）【学部規模別（大学）】'!$AL$295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'（03）【学部規模別（大学）】'!$AL$296:$AL$298</c:f>
              <c:numCache>
                <c:formatCode>0.0%</c:formatCode>
                <c:ptCount val="3"/>
                <c:pt idx="0">
                  <c:v>0.49537753608031793</c:v>
                </c:pt>
                <c:pt idx="1">
                  <c:v>0.48380263686497937</c:v>
                </c:pt>
                <c:pt idx="2">
                  <c:v>0.4654644290090168</c:v>
                </c:pt>
              </c:numCache>
            </c:numRef>
          </c:val>
          <c:extLst>
            <c:ext xmlns:c16="http://schemas.microsoft.com/office/drawing/2014/chart" uri="{C3380CC4-5D6E-409C-BE32-E72D297353CC}">
              <c16:uniqueId val="{00000001-A4AF-4605-BAD8-3218E4C67147}"/>
            </c:ext>
          </c:extLst>
        </c:ser>
        <c:ser>
          <c:idx val="2"/>
          <c:order val="2"/>
          <c:tx>
            <c:strRef>
              <c:f>'（03）【学部規模別（大学）】'!$AM$295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'（03）【学部規模別（大学）】'!$AM$296:$AM$298</c:f>
              <c:numCache>
                <c:formatCode>0.0%</c:formatCode>
                <c:ptCount val="3"/>
                <c:pt idx="0">
                  <c:v>0.12725371261242419</c:v>
                </c:pt>
                <c:pt idx="1">
                  <c:v>0.12183630984989591</c:v>
                </c:pt>
                <c:pt idx="2">
                  <c:v>0.11277449415419129</c:v>
                </c:pt>
              </c:numCache>
            </c:numRef>
          </c:val>
          <c:extLst>
            <c:ext xmlns:c16="http://schemas.microsoft.com/office/drawing/2014/chart" uri="{C3380CC4-5D6E-409C-BE32-E72D297353CC}">
              <c16:uniqueId val="{00000002-A4AF-4605-BAD8-3218E4C67147}"/>
            </c:ext>
          </c:extLst>
        </c:ser>
        <c:ser>
          <c:idx val="3"/>
          <c:order val="3"/>
          <c:tx>
            <c:strRef>
              <c:f>'（03）【学部規模別（大学）】'!$AN$295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'（03）【学部規模別（大学）】'!$AN$296:$AN$298</c:f>
              <c:numCache>
                <c:formatCode>0.0%</c:formatCode>
                <c:ptCount val="3"/>
                <c:pt idx="0">
                  <c:v>4.973854842083246E-2</c:v>
                </c:pt>
                <c:pt idx="1">
                  <c:v>4.5506007815638579E-2</c:v>
                </c:pt>
                <c:pt idx="2">
                  <c:v>5.0304154622718839E-2</c:v>
                </c:pt>
              </c:numCache>
            </c:numRef>
          </c:val>
          <c:extLst>
            <c:ext xmlns:c16="http://schemas.microsoft.com/office/drawing/2014/chart" uri="{C3380CC4-5D6E-409C-BE32-E72D297353CC}">
              <c16:uniqueId val="{00000003-A4AF-4605-BAD8-3218E4C67147}"/>
            </c:ext>
          </c:extLst>
        </c:ser>
        <c:ser>
          <c:idx val="4"/>
          <c:order val="4"/>
          <c:tx>
            <c:strRef>
              <c:f>'（03）【学部規模別（大学）】'!$AO$295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'（03）【学部規模別（大学）】'!$AO$296:$AO$298</c:f>
              <c:numCache>
                <c:formatCode>0.0%</c:formatCode>
                <c:ptCount val="3"/>
                <c:pt idx="0">
                  <c:v>2.7358293244091194E-2</c:v>
                </c:pt>
                <c:pt idx="1">
                  <c:v>2.7792995142617145E-2</c:v>
                </c:pt>
                <c:pt idx="2">
                  <c:v>3.1709737262176969E-2</c:v>
                </c:pt>
              </c:numCache>
            </c:numRef>
          </c:val>
          <c:extLst>
            <c:ext xmlns:c16="http://schemas.microsoft.com/office/drawing/2014/chart" uri="{C3380CC4-5D6E-409C-BE32-E72D297353CC}">
              <c16:uniqueId val="{00000004-A4AF-4605-BAD8-3218E4C67147}"/>
            </c:ext>
          </c:extLst>
        </c:ser>
        <c:ser>
          <c:idx val="5"/>
          <c:order val="5"/>
          <c:tx>
            <c:strRef>
              <c:f>'（03）【学部規模別（大学）】'!$AP$295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'（03）【学部規模別（大学）】'!$AP$296:$AP$298</c:f>
              <c:numCache>
                <c:formatCode>0.0%</c:formatCode>
                <c:ptCount val="3"/>
                <c:pt idx="0">
                  <c:v>1.6942062330056473E-2</c:v>
                </c:pt>
                <c:pt idx="1">
                  <c:v>1.4900843650706694E-2</c:v>
                </c:pt>
                <c:pt idx="2">
                  <c:v>2.3598947323007897E-2</c:v>
                </c:pt>
              </c:numCache>
            </c:numRef>
          </c:val>
          <c:extLst>
            <c:ext xmlns:c16="http://schemas.microsoft.com/office/drawing/2014/chart" uri="{C3380CC4-5D6E-409C-BE32-E72D297353CC}">
              <c16:uniqueId val="{00000005-A4AF-4605-BAD8-3218E4C67147}"/>
            </c:ext>
          </c:extLst>
        </c:ser>
        <c:ser>
          <c:idx val="6"/>
          <c:order val="6"/>
          <c:tx>
            <c:strRef>
              <c:f>'（03）【学部規模別（大学）】'!$AQ$295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'（03）【学部規模別（大学）】'!$AJ$296:$AJ$298</c:f>
              <c:strCache>
                <c:ptCount val="3"/>
                <c:pt idx="0">
                  <c:v>800人以上</c:v>
                </c:pt>
                <c:pt idx="1">
                  <c:v>800人未満400人以上</c:v>
                </c:pt>
                <c:pt idx="2">
                  <c:v>400人未満</c:v>
                </c:pt>
              </c:strCache>
            </c:strRef>
          </c:cat>
          <c:val>
            <c:numRef>
              <c:f>'（03）【学部規模別（大学）】'!$AQ$296:$AQ$298</c:f>
              <c:numCache>
                <c:formatCode>0.0%</c:formatCode>
                <c:ptCount val="3"/>
                <c:pt idx="0">
                  <c:v>4.1372097887471239E-2</c:v>
                </c:pt>
                <c:pt idx="1">
                  <c:v>4.2986012198239658E-2</c:v>
                </c:pt>
                <c:pt idx="2">
                  <c:v>6.4713749514646882E-2</c:v>
                </c:pt>
              </c:numCache>
            </c:numRef>
          </c:val>
          <c:extLst>
            <c:ext xmlns:c16="http://schemas.microsoft.com/office/drawing/2014/chart" uri="{C3380CC4-5D6E-409C-BE32-E72D297353CC}">
              <c16:uniqueId val="{00000006-A4AF-4605-BAD8-3218E4C6714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'（03）【学部規模別（大学）】'!$B$301</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'（03）【学部規模別（大学）】'!$AK$302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'（03）【学部規模別（大学）】'!$AK$303:$AK$305</c:f>
              <c:numCache>
                <c:formatCode>0.0%</c:formatCode>
                <c:ptCount val="3"/>
                <c:pt idx="0">
                  <c:v>0.64492783936414977</c:v>
                </c:pt>
                <c:pt idx="1">
                  <c:v>0.65063365107191118</c:v>
                </c:pt>
                <c:pt idx="2">
                  <c:v>0.66806160748953791</c:v>
                </c:pt>
              </c:numCache>
            </c:numRef>
          </c:val>
          <c:extLst>
            <c:ext xmlns:c16="http://schemas.microsoft.com/office/drawing/2014/chart" uri="{C3380CC4-5D6E-409C-BE32-E72D297353CC}">
              <c16:uniqueId val="{00000000-CF41-4A60-A14E-49F21A18345D}"/>
            </c:ext>
          </c:extLst>
        </c:ser>
        <c:ser>
          <c:idx val="1"/>
          <c:order val="1"/>
          <c:tx>
            <c:strRef>
              <c:f>'（03）【学部規模別（大学）】'!$AL$302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'（03）【学部規模別（大学）】'!$AL$303:$AL$305</c:f>
              <c:numCache>
                <c:formatCode>0.0%</c:formatCode>
                <c:ptCount val="3"/>
                <c:pt idx="0">
                  <c:v>0.19824304538799414</c:v>
                </c:pt>
                <c:pt idx="1">
                  <c:v>0.19539096453745297</c:v>
                </c:pt>
                <c:pt idx="2">
                  <c:v>0.19634151602743863</c:v>
                </c:pt>
              </c:numCache>
            </c:numRef>
          </c:val>
          <c:extLst>
            <c:ext xmlns:c16="http://schemas.microsoft.com/office/drawing/2014/chart" uri="{C3380CC4-5D6E-409C-BE32-E72D297353CC}">
              <c16:uniqueId val="{00000001-CF41-4A60-A14E-49F21A18345D}"/>
            </c:ext>
          </c:extLst>
        </c:ser>
        <c:ser>
          <c:idx val="2"/>
          <c:order val="2"/>
          <c:tx>
            <c:strRef>
              <c:f>'（03）【学部規模別（大学）】'!$AM$302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'（03）【学部規模別（大学）】'!$AM$303:$AM$305</c:f>
              <c:numCache>
                <c:formatCode>0.0%</c:formatCode>
                <c:ptCount val="3"/>
                <c:pt idx="0">
                  <c:v>7.2160635850240532E-2</c:v>
                </c:pt>
                <c:pt idx="1">
                  <c:v>7.0779007340856792E-2</c:v>
                </c:pt>
                <c:pt idx="2">
                  <c:v>6.9847706976142204E-2</c:v>
                </c:pt>
              </c:numCache>
            </c:numRef>
          </c:val>
          <c:extLst>
            <c:ext xmlns:c16="http://schemas.microsoft.com/office/drawing/2014/chart" uri="{C3380CC4-5D6E-409C-BE32-E72D297353CC}">
              <c16:uniqueId val="{00000002-CF41-4A60-A14E-49F21A18345D}"/>
            </c:ext>
          </c:extLst>
        </c:ser>
        <c:ser>
          <c:idx val="3"/>
          <c:order val="3"/>
          <c:tx>
            <c:strRef>
              <c:f>'（03）【学部規模別（大学）】'!$AN$302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'（03）【学部規模別（大学）】'!$AN$303:$AN$305</c:f>
              <c:numCache>
                <c:formatCode>0.0%</c:formatCode>
                <c:ptCount val="3"/>
                <c:pt idx="0">
                  <c:v>3.375862790211253E-2</c:v>
                </c:pt>
                <c:pt idx="1">
                  <c:v>3.4768635184982286E-2</c:v>
                </c:pt>
                <c:pt idx="2">
                  <c:v>2.648949480132879E-2</c:v>
                </c:pt>
              </c:numCache>
            </c:numRef>
          </c:val>
          <c:extLst>
            <c:ext xmlns:c16="http://schemas.microsoft.com/office/drawing/2014/chart" uri="{C3380CC4-5D6E-409C-BE32-E72D297353CC}">
              <c16:uniqueId val="{00000003-CF41-4A60-A14E-49F21A18345D}"/>
            </c:ext>
          </c:extLst>
        </c:ser>
        <c:ser>
          <c:idx val="4"/>
          <c:order val="4"/>
          <c:tx>
            <c:strRef>
              <c:f>'（03）【学部規模別（大学）】'!$AO$302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'（03）【学部規模別（大学）】'!$AO$303:$AO$305</c:f>
              <c:numCache>
                <c:formatCode>0.0%</c:formatCode>
                <c:ptCount val="3"/>
                <c:pt idx="0">
                  <c:v>1.9410165237398035E-2</c:v>
                </c:pt>
                <c:pt idx="1">
                  <c:v>1.7165187538804281E-2</c:v>
                </c:pt>
                <c:pt idx="2">
                  <c:v>1.3029034902282239E-2</c:v>
                </c:pt>
              </c:numCache>
            </c:numRef>
          </c:val>
          <c:extLst>
            <c:ext xmlns:c16="http://schemas.microsoft.com/office/drawing/2014/chart" uri="{C3380CC4-5D6E-409C-BE32-E72D297353CC}">
              <c16:uniqueId val="{00000004-CF41-4A60-A14E-49F21A18345D}"/>
            </c:ext>
          </c:extLst>
        </c:ser>
        <c:ser>
          <c:idx val="5"/>
          <c:order val="5"/>
          <c:tx>
            <c:strRef>
              <c:f>'（03）【学部規模別（大学）】'!$AP$302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'（03）【学部規模別（大学）】'!$AP$303:$AP$305</c:f>
              <c:numCache>
                <c:formatCode>0.0%</c:formatCode>
                <c:ptCount val="3"/>
                <c:pt idx="0">
                  <c:v>1.0750888935369169E-2</c:v>
                </c:pt>
                <c:pt idx="1">
                  <c:v>9.057375552390343E-3</c:v>
                </c:pt>
                <c:pt idx="2">
                  <c:v>7.6362224427283321E-3</c:v>
                </c:pt>
              </c:numCache>
            </c:numRef>
          </c:val>
          <c:extLst>
            <c:ext xmlns:c16="http://schemas.microsoft.com/office/drawing/2014/chart" uri="{C3380CC4-5D6E-409C-BE32-E72D297353CC}">
              <c16:uniqueId val="{00000005-CF41-4A60-A14E-49F21A18345D}"/>
            </c:ext>
          </c:extLst>
        </c:ser>
        <c:ser>
          <c:idx val="6"/>
          <c:order val="6"/>
          <c:tx>
            <c:strRef>
              <c:f>'（03）【学部規模別（大学）】'!$AQ$302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'（03）【学部規模別（大学）】'!$AJ$303:$AJ$305</c:f>
              <c:strCache>
                <c:ptCount val="3"/>
                <c:pt idx="0">
                  <c:v>800人以上</c:v>
                </c:pt>
                <c:pt idx="1">
                  <c:v>800人未満400人以上</c:v>
                </c:pt>
                <c:pt idx="2">
                  <c:v>400人未満</c:v>
                </c:pt>
              </c:strCache>
            </c:strRef>
          </c:cat>
          <c:val>
            <c:numRef>
              <c:f>'（03）【学部規模別（大学）】'!$AQ$303:$AQ$305</c:f>
              <c:numCache>
                <c:formatCode>0.0%</c:formatCode>
                <c:ptCount val="3"/>
                <c:pt idx="0">
                  <c:v>2.074879732273583E-2</c:v>
                </c:pt>
                <c:pt idx="1">
                  <c:v>2.2205178773602133E-2</c:v>
                </c:pt>
                <c:pt idx="2">
                  <c:v>1.8594417360541869E-2</c:v>
                </c:pt>
              </c:numCache>
            </c:numRef>
          </c:val>
          <c:extLst>
            <c:ext xmlns:c16="http://schemas.microsoft.com/office/drawing/2014/chart" uri="{C3380CC4-5D6E-409C-BE32-E72D297353CC}">
              <c16:uniqueId val="{00000006-CF41-4A60-A14E-49F21A18345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問６　今年度に受けた授業の受講形態のうち、次の割合はそれぞれどのくらいでしたか。</a:t>
            </a:r>
            <a:endParaRPr lang="en-US" altLang="ja-JP"/>
          </a:p>
        </c:rich>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percentStacked"/>
        <c:varyColors val="0"/>
        <c:ser>
          <c:idx val="0"/>
          <c:order val="0"/>
          <c:tx>
            <c:strRef>
              <c:f>'（03）【学部規模別（大学）】'!$AH$316</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'（03）【学部規模別（大学）】'!$AG$317:$AG$319</c:f>
              <c:strCache>
                <c:ptCount val="3"/>
                <c:pt idx="0">
                  <c:v>800人以上</c:v>
                </c:pt>
                <c:pt idx="1">
                  <c:v>800人未満
400人以上</c:v>
                </c:pt>
                <c:pt idx="2">
                  <c:v>400人未満</c:v>
                </c:pt>
              </c:strCache>
            </c:strRef>
          </c:cat>
          <c:val>
            <c:numRef>
              <c:f>'（03）【学部規模別（大学）】'!$AH$317:$AH$319</c:f>
              <c:numCache>
                <c:formatCode>0.0%</c:formatCode>
                <c:ptCount val="3"/>
                <c:pt idx="0">
                  <c:v>0.73160128826377502</c:v>
                </c:pt>
                <c:pt idx="1">
                  <c:v>0.77611839391016735</c:v>
                </c:pt>
                <c:pt idx="2">
                  <c:v>0.80851858304834079</c:v>
                </c:pt>
              </c:numCache>
            </c:numRef>
          </c:val>
          <c:extLst>
            <c:ext xmlns:c16="http://schemas.microsoft.com/office/drawing/2014/chart" uri="{C3380CC4-5D6E-409C-BE32-E72D297353CC}">
              <c16:uniqueId val="{00000000-A211-4FA0-9ABF-40F553BC0F81}"/>
            </c:ext>
          </c:extLst>
        </c:ser>
        <c:ser>
          <c:idx val="1"/>
          <c:order val="1"/>
          <c:tx>
            <c:strRef>
              <c:f>'（03）【学部規模別（大学）】'!$AI$316</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'（03）【学部規模別（大学）】'!$AG$317:$AG$319</c:f>
              <c:strCache>
                <c:ptCount val="3"/>
                <c:pt idx="0">
                  <c:v>800人以上</c:v>
                </c:pt>
                <c:pt idx="1">
                  <c:v>800人未満
400人以上</c:v>
                </c:pt>
                <c:pt idx="2">
                  <c:v>400人未満</c:v>
                </c:pt>
              </c:strCache>
            </c:strRef>
          </c:cat>
          <c:val>
            <c:numRef>
              <c:f>'（03）【学部規模別（大学）】'!$AI$317:$AI$319</c:f>
              <c:numCache>
                <c:formatCode>0.0%</c:formatCode>
                <c:ptCount val="3"/>
                <c:pt idx="0">
                  <c:v>9.8573184628773E-2</c:v>
                </c:pt>
                <c:pt idx="1">
                  <c:v>8.9004967117186862E-2</c:v>
                </c:pt>
                <c:pt idx="2">
                  <c:v>9.1518920417783561E-2</c:v>
                </c:pt>
              </c:numCache>
            </c:numRef>
          </c:val>
          <c:extLst>
            <c:ext xmlns:c16="http://schemas.microsoft.com/office/drawing/2014/chart" uri="{C3380CC4-5D6E-409C-BE32-E72D297353CC}">
              <c16:uniqueId val="{00000001-A211-4FA0-9ABF-40F553BC0F81}"/>
            </c:ext>
          </c:extLst>
        </c:ser>
        <c:ser>
          <c:idx val="2"/>
          <c:order val="2"/>
          <c:tx>
            <c:strRef>
              <c:f>'（03）【学部規模別（大学）】'!$AJ$316</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'（03）【学部規模別（大学）】'!$AG$317:$AG$319</c:f>
              <c:strCache>
                <c:ptCount val="3"/>
                <c:pt idx="0">
                  <c:v>800人以上</c:v>
                </c:pt>
                <c:pt idx="1">
                  <c:v>800人未満
400人以上</c:v>
                </c:pt>
                <c:pt idx="2">
                  <c:v>400人未満</c:v>
                </c:pt>
              </c:strCache>
            </c:strRef>
          </c:cat>
          <c:val>
            <c:numRef>
              <c:f>'（03）【学部規模別（大学）】'!$AJ$317:$AJ$319</c:f>
              <c:numCache>
                <c:formatCode>0.0%</c:formatCode>
                <c:ptCount val="3"/>
                <c:pt idx="0">
                  <c:v>0.15465582527994315</c:v>
                </c:pt>
                <c:pt idx="1">
                  <c:v>0.11631373484556029</c:v>
                </c:pt>
                <c:pt idx="2">
                  <c:v>7.1642411498290079E-2</c:v>
                </c:pt>
              </c:numCache>
            </c:numRef>
          </c:val>
          <c:extLst>
            <c:ext xmlns:c16="http://schemas.microsoft.com/office/drawing/2014/chart" uri="{C3380CC4-5D6E-409C-BE32-E72D297353CC}">
              <c16:uniqueId val="{00000002-A211-4FA0-9ABF-40F553BC0F81}"/>
            </c:ext>
          </c:extLst>
        </c:ser>
        <c:ser>
          <c:idx val="3"/>
          <c:order val="3"/>
          <c:tx>
            <c:strRef>
              <c:f>'（03）【学部規模別（大学）】'!$AK$316</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'（03）【学部規模別（大学）】'!$AG$317:$AG$319</c:f>
              <c:strCache>
                <c:ptCount val="3"/>
                <c:pt idx="0">
                  <c:v>800人以上</c:v>
                </c:pt>
                <c:pt idx="1">
                  <c:v>800人未満
400人以上</c:v>
                </c:pt>
                <c:pt idx="2">
                  <c:v>400人未満</c:v>
                </c:pt>
              </c:strCache>
            </c:strRef>
          </c:cat>
          <c:val>
            <c:numRef>
              <c:f>'（03）【学部規模別（大学）】'!$AK$317:$AK$319</c:f>
              <c:numCache>
                <c:formatCode>0.0%</c:formatCode>
                <c:ptCount val="3"/>
                <c:pt idx="0">
                  <c:v>1.5169701827508826E-2</c:v>
                </c:pt>
                <c:pt idx="1">
                  <c:v>1.8562904127085497E-2</c:v>
                </c:pt>
                <c:pt idx="2">
                  <c:v>2.8320085035585561E-2</c:v>
                </c:pt>
              </c:numCache>
            </c:numRef>
          </c:val>
          <c:extLst>
            <c:ext xmlns:c16="http://schemas.microsoft.com/office/drawing/2014/chart" uri="{C3380CC4-5D6E-409C-BE32-E72D297353CC}">
              <c16:uniqueId val="{00000003-A211-4FA0-9ABF-40F553BC0F8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'（03）【学部規模別（大学）】'!$B$307</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'（03）【学部規模別（大学）】'!$AK$308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'（03）【学部規模別（大学）】'!$AK$309:$AK$311</c:f>
              <c:numCache>
                <c:formatCode>0.0%</c:formatCode>
                <c:ptCount val="3"/>
                <c:pt idx="0">
                  <c:v>0.22438820330474796</c:v>
                </c:pt>
                <c:pt idx="1">
                  <c:v>0.22826047259048246</c:v>
                </c:pt>
                <c:pt idx="2">
                  <c:v>0.24388455067086587</c:v>
                </c:pt>
              </c:numCache>
            </c:numRef>
          </c:val>
          <c:extLst>
            <c:ext xmlns:c16="http://schemas.microsoft.com/office/drawing/2014/chart" uri="{C3380CC4-5D6E-409C-BE32-E72D297353CC}">
              <c16:uniqueId val="{00000000-75C5-4BD7-9AF2-D0E9B1DCD73D}"/>
            </c:ext>
          </c:extLst>
        </c:ser>
        <c:ser>
          <c:idx val="1"/>
          <c:order val="1"/>
          <c:tx>
            <c:strRef>
              <c:f>'（03）【学部規模別（大学）】'!$AL$308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'（03）【学部規模別（大学）】'!$AL$309:$AL$311</c:f>
              <c:numCache>
                <c:formatCode>0.0%</c:formatCode>
                <c:ptCount val="3"/>
                <c:pt idx="0">
                  <c:v>0.12156452624973854</c:v>
                </c:pt>
                <c:pt idx="1">
                  <c:v>0.11953544428618385</c:v>
                </c:pt>
                <c:pt idx="2">
                  <c:v>0.13870313645972648</c:v>
                </c:pt>
              </c:numCache>
            </c:numRef>
          </c:val>
          <c:extLst>
            <c:ext xmlns:c16="http://schemas.microsoft.com/office/drawing/2014/chart" uri="{C3380CC4-5D6E-409C-BE32-E72D297353CC}">
              <c16:uniqueId val="{00000001-75C5-4BD7-9AF2-D0E9B1DCD73D}"/>
            </c:ext>
          </c:extLst>
        </c:ser>
        <c:ser>
          <c:idx val="2"/>
          <c:order val="2"/>
          <c:tx>
            <c:strRef>
              <c:f>'（03）【学部規模別（大学）】'!$AM$308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'（03）【学部規模別（大学）】'!$AM$309:$AM$311</c:f>
              <c:numCache>
                <c:formatCode>0.0%</c:formatCode>
                <c:ptCount val="3"/>
                <c:pt idx="0">
                  <c:v>0.1951474586906505</c:v>
                </c:pt>
                <c:pt idx="1">
                  <c:v>0.1827179430992294</c:v>
                </c:pt>
                <c:pt idx="2">
                  <c:v>0.1868933085983002</c:v>
                </c:pt>
              </c:numCache>
            </c:numRef>
          </c:val>
          <c:extLst>
            <c:ext xmlns:c16="http://schemas.microsoft.com/office/drawing/2014/chart" uri="{C3380CC4-5D6E-409C-BE32-E72D297353CC}">
              <c16:uniqueId val="{00000002-75C5-4BD7-9AF2-D0E9B1DCD73D}"/>
            </c:ext>
          </c:extLst>
        </c:ser>
        <c:ser>
          <c:idx val="3"/>
          <c:order val="3"/>
          <c:tx>
            <c:strRef>
              <c:f>'（03）【学部規模別（大学）】'!$AN$308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'（03）【学部規模別（大学）】'!$AN$309:$AN$311</c:f>
              <c:numCache>
                <c:formatCode>0.0%</c:formatCode>
                <c:ptCount val="3"/>
                <c:pt idx="0">
                  <c:v>0.1951474586906505</c:v>
                </c:pt>
                <c:pt idx="1">
                  <c:v>0.19042401665388409</c:v>
                </c:pt>
                <c:pt idx="2">
                  <c:v>0.17395055869537082</c:v>
                </c:pt>
              </c:numCache>
            </c:numRef>
          </c:val>
          <c:extLst>
            <c:ext xmlns:c16="http://schemas.microsoft.com/office/drawing/2014/chart" uri="{C3380CC4-5D6E-409C-BE32-E72D297353CC}">
              <c16:uniqueId val="{00000003-75C5-4BD7-9AF2-D0E9B1DCD73D}"/>
            </c:ext>
          </c:extLst>
        </c:ser>
        <c:ser>
          <c:idx val="4"/>
          <c:order val="4"/>
          <c:tx>
            <c:strRef>
              <c:f>'（03）【学部規模別（大学）】'!$AO$308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'（03）【学部規模別（大学）】'!$AO$309:$AO$311</c:f>
              <c:numCache>
                <c:formatCode>0.0%</c:formatCode>
                <c:ptCount val="3"/>
                <c:pt idx="0">
                  <c:v>0.14277347835180926</c:v>
                </c:pt>
                <c:pt idx="1">
                  <c:v>0.14524670391877578</c:v>
                </c:pt>
                <c:pt idx="2">
                  <c:v>0.13564001898269987</c:v>
                </c:pt>
              </c:numCache>
            </c:numRef>
          </c:val>
          <c:extLst>
            <c:ext xmlns:c16="http://schemas.microsoft.com/office/drawing/2014/chart" uri="{C3380CC4-5D6E-409C-BE32-E72D297353CC}">
              <c16:uniqueId val="{00000004-75C5-4BD7-9AF2-D0E9B1DCD73D}"/>
            </c:ext>
          </c:extLst>
        </c:ser>
        <c:ser>
          <c:idx val="5"/>
          <c:order val="5"/>
          <c:tx>
            <c:strRef>
              <c:f>'（03）【学部規模別（大学）】'!$AP$308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'（03）【学部規模別（大学）】'!$AP$309:$AP$311</c:f>
              <c:numCache>
                <c:formatCode>0.0%</c:formatCode>
                <c:ptCount val="3"/>
                <c:pt idx="0">
                  <c:v>6.1367914662204558E-2</c:v>
                </c:pt>
                <c:pt idx="1">
                  <c:v>6.9245096965048755E-2</c:v>
                </c:pt>
                <c:pt idx="2">
                  <c:v>5.8026662064800033E-2</c:v>
                </c:pt>
              </c:numCache>
            </c:numRef>
          </c:val>
          <c:extLst>
            <c:ext xmlns:c16="http://schemas.microsoft.com/office/drawing/2014/chart" uri="{C3380CC4-5D6E-409C-BE32-E72D297353CC}">
              <c16:uniqueId val="{00000005-75C5-4BD7-9AF2-D0E9B1DCD73D}"/>
            </c:ext>
          </c:extLst>
        </c:ser>
        <c:ser>
          <c:idx val="6"/>
          <c:order val="6"/>
          <c:tx>
            <c:strRef>
              <c:f>'（03）【学部規模別（大学）】'!$AQ$308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'（03）【学部規模別（大学）】'!$AJ$309:$AJ$311</c:f>
              <c:strCache>
                <c:ptCount val="3"/>
                <c:pt idx="0">
                  <c:v>800人以上</c:v>
                </c:pt>
                <c:pt idx="1">
                  <c:v>800人未満400人以上</c:v>
                </c:pt>
                <c:pt idx="2">
                  <c:v>400人未満</c:v>
                </c:pt>
              </c:strCache>
            </c:strRef>
          </c:cat>
          <c:val>
            <c:numRef>
              <c:f>'（03）【学部規模別（大学）】'!$AQ$309:$AQ$311</c:f>
              <c:numCache>
                <c:formatCode>0.0%</c:formatCode>
                <c:ptCount val="3"/>
                <c:pt idx="0">
                  <c:v>5.9610960050198704E-2</c:v>
                </c:pt>
                <c:pt idx="1">
                  <c:v>6.4570322486395673E-2</c:v>
                </c:pt>
                <c:pt idx="2">
                  <c:v>6.2901764528236773E-2</c:v>
                </c:pt>
              </c:numCache>
            </c:numRef>
          </c:val>
          <c:extLst>
            <c:ext xmlns:c16="http://schemas.microsoft.com/office/drawing/2014/chart" uri="{C3380CC4-5D6E-409C-BE32-E72D297353CC}">
              <c16:uniqueId val="{00000006-75C5-4BD7-9AF2-D0E9B1DCD73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'（03）【学部規模別（大学）】'!$B$96</c:f>
          <c:strCache>
            <c:ptCount val="1"/>
            <c:pt idx="0">
              <c:v>項目15：インターンシップ（５日間以上）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'（03）【学部規模別（大学）】'!$AI$97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'（03）【学部規模別（大学）】'!$AH$98:$AH$100</c:f>
              <c:strCache>
                <c:ptCount val="3"/>
                <c:pt idx="0">
                  <c:v>800人以上</c:v>
                </c:pt>
                <c:pt idx="1">
                  <c:v>800人未満400人以上</c:v>
                </c:pt>
                <c:pt idx="2">
                  <c:v>400人未満</c:v>
                </c:pt>
              </c:strCache>
            </c:strRef>
          </c:cat>
          <c:val>
            <c:numRef>
              <c:f>'（03）【学部規模別（大学）】'!$AI$98:$AI$100</c:f>
              <c:numCache>
                <c:formatCode>0.0%</c:formatCode>
                <c:ptCount val="3"/>
                <c:pt idx="0">
                  <c:v>7.1909642334239701E-2</c:v>
                </c:pt>
                <c:pt idx="1">
                  <c:v>8.4328548993827843E-2</c:v>
                </c:pt>
                <c:pt idx="2">
                  <c:v>9.6466629276500279E-2</c:v>
                </c:pt>
              </c:numCache>
            </c:numRef>
          </c:val>
          <c:extLst>
            <c:ext xmlns:c16="http://schemas.microsoft.com/office/drawing/2014/chart" uri="{C3380CC4-5D6E-409C-BE32-E72D297353CC}">
              <c16:uniqueId val="{00000000-054D-4372-9D8D-EA89992C4D2D}"/>
            </c:ext>
          </c:extLst>
        </c:ser>
        <c:ser>
          <c:idx val="1"/>
          <c:order val="1"/>
          <c:tx>
            <c:strRef>
              <c:f>'（03）【学部規模別（大学）】'!$AJ$97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'（03）【学部規模別（大学）】'!$AH$98:$AH$100</c:f>
              <c:strCache>
                <c:ptCount val="3"/>
                <c:pt idx="0">
                  <c:v>800人以上</c:v>
                </c:pt>
                <c:pt idx="1">
                  <c:v>800人未満400人以上</c:v>
                </c:pt>
                <c:pt idx="2">
                  <c:v>400人未満</c:v>
                </c:pt>
              </c:strCache>
            </c:strRef>
          </c:cat>
          <c:val>
            <c:numRef>
              <c:f>'（03）【学部規模別（大学）】'!$AJ$98:$AJ$100</c:f>
              <c:numCache>
                <c:formatCode>0.0%</c:formatCode>
                <c:ptCount val="3"/>
                <c:pt idx="0">
                  <c:v>6.3585024053545283E-2</c:v>
                </c:pt>
                <c:pt idx="1">
                  <c:v>7.6366823709871814E-2</c:v>
                </c:pt>
                <c:pt idx="2">
                  <c:v>8.399844687001165E-2</c:v>
                </c:pt>
              </c:numCache>
            </c:numRef>
          </c:val>
          <c:extLst>
            <c:ext xmlns:c16="http://schemas.microsoft.com/office/drawing/2014/chart" uri="{C3380CC4-5D6E-409C-BE32-E72D297353CC}">
              <c16:uniqueId val="{00000001-054D-4372-9D8D-EA89992C4D2D}"/>
            </c:ext>
          </c:extLst>
        </c:ser>
        <c:ser>
          <c:idx val="2"/>
          <c:order val="2"/>
          <c:tx>
            <c:strRef>
              <c:f>'（03）【学部規模別（大学）】'!$AK$97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'（03）【学部規模別（大学）】'!$AH$98:$AH$100</c:f>
              <c:strCache>
                <c:ptCount val="3"/>
                <c:pt idx="0">
                  <c:v>800人以上</c:v>
                </c:pt>
                <c:pt idx="1">
                  <c:v>800人未満400人以上</c:v>
                </c:pt>
                <c:pt idx="2">
                  <c:v>400人未満</c:v>
                </c:pt>
              </c:strCache>
            </c:strRef>
          </c:cat>
          <c:val>
            <c:numRef>
              <c:f>'（03）【学部規模別（大学）】'!$AK$98:$AK$100</c:f>
              <c:numCache>
                <c:formatCode>0.0%</c:formatCode>
                <c:ptCount val="3"/>
                <c:pt idx="0">
                  <c:v>2.5601338632085337E-2</c:v>
                </c:pt>
                <c:pt idx="1">
                  <c:v>2.7573865088930279E-2</c:v>
                </c:pt>
                <c:pt idx="2">
                  <c:v>2.9682039777384702E-2</c:v>
                </c:pt>
              </c:numCache>
            </c:numRef>
          </c:val>
          <c:extLst>
            <c:ext xmlns:c16="http://schemas.microsoft.com/office/drawing/2014/chart" uri="{C3380CC4-5D6E-409C-BE32-E72D297353CC}">
              <c16:uniqueId val="{00000002-054D-4372-9D8D-EA89992C4D2D}"/>
            </c:ext>
          </c:extLst>
        </c:ser>
        <c:ser>
          <c:idx val="3"/>
          <c:order val="3"/>
          <c:tx>
            <c:strRef>
              <c:f>'（03）【学部規模別（大学）】'!$AL$97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'（03）【学部規模別（大学）】'!$AH$98:$AH$100</c:f>
              <c:strCache>
                <c:ptCount val="3"/>
                <c:pt idx="0">
                  <c:v>800人以上</c:v>
                </c:pt>
                <c:pt idx="1">
                  <c:v>800人未満400人以上</c:v>
                </c:pt>
                <c:pt idx="2">
                  <c:v>400人未満</c:v>
                </c:pt>
              </c:strCache>
            </c:strRef>
          </c:cat>
          <c:val>
            <c:numRef>
              <c:f>'（03）【学部規模別（大学）】'!$AL$98:$AL$100</c:f>
              <c:numCache>
                <c:formatCode>0.0%</c:formatCode>
                <c:ptCount val="3"/>
                <c:pt idx="0">
                  <c:v>1.1294708220037648E-2</c:v>
                </c:pt>
                <c:pt idx="1">
                  <c:v>1.3439976626127607E-2</c:v>
                </c:pt>
                <c:pt idx="2">
                  <c:v>1.2295612407782907E-2</c:v>
                </c:pt>
              </c:numCache>
            </c:numRef>
          </c:val>
          <c:extLst>
            <c:ext xmlns:c16="http://schemas.microsoft.com/office/drawing/2014/chart" uri="{C3380CC4-5D6E-409C-BE32-E72D297353CC}">
              <c16:uniqueId val="{00000003-054D-4372-9D8D-EA89992C4D2D}"/>
            </c:ext>
          </c:extLst>
        </c:ser>
        <c:ser>
          <c:idx val="4"/>
          <c:order val="4"/>
          <c:tx>
            <c:strRef>
              <c:f>'（03）【学部規模別（大学）】'!$AM$97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'（03）【学部規模別（大学）】'!$AH$98:$AH$100</c:f>
              <c:strCache>
                <c:ptCount val="3"/>
                <c:pt idx="0">
                  <c:v>800人以上</c:v>
                </c:pt>
                <c:pt idx="1">
                  <c:v>800人未満400人以上</c:v>
                </c:pt>
                <c:pt idx="2">
                  <c:v>400人未満</c:v>
                </c:pt>
              </c:strCache>
            </c:strRef>
          </c:cat>
          <c:val>
            <c:numRef>
              <c:f>'（03）【学部規模別（大学）】'!$AM$98:$AM$100</c:f>
              <c:numCache>
                <c:formatCode>0.0%</c:formatCode>
                <c:ptCount val="3"/>
                <c:pt idx="0">
                  <c:v>0.82760928676009204</c:v>
                </c:pt>
                <c:pt idx="1">
                  <c:v>0.79829078558124245</c:v>
                </c:pt>
                <c:pt idx="2">
                  <c:v>0.77755727166832045</c:v>
                </c:pt>
              </c:numCache>
            </c:numRef>
          </c:val>
          <c:extLst>
            <c:ext xmlns:c16="http://schemas.microsoft.com/office/drawing/2014/chart" uri="{C3380CC4-5D6E-409C-BE32-E72D297353CC}">
              <c16:uniqueId val="{00000004-054D-4372-9D8D-EA89992C4D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'（03）【学部規模別（大学）】'!$B$110</c:f>
          <c:strCache>
            <c:ptCount val="1"/>
            <c:pt idx="0">
              <c:v>項目17：海外の大学等が提供するオンライン授業（オンライン留学等）</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'（03）【学部規模別（大学）】'!$AI$111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'（03）【学部規模別（大学）】'!$AH$112:$AH$114</c:f>
              <c:strCache>
                <c:ptCount val="3"/>
                <c:pt idx="0">
                  <c:v>800人以上</c:v>
                </c:pt>
                <c:pt idx="1">
                  <c:v>800人未満400人以上</c:v>
                </c:pt>
                <c:pt idx="2">
                  <c:v>400人未満</c:v>
                </c:pt>
              </c:strCache>
            </c:strRef>
          </c:cat>
          <c:val>
            <c:numRef>
              <c:f>'（03）【学部規模別（大学）】'!$AI$112:$AI$114</c:f>
              <c:numCache>
                <c:formatCode>0.0%</c:formatCode>
                <c:ptCount val="3"/>
                <c:pt idx="0">
                  <c:v>4.0200794812800672E-2</c:v>
                </c:pt>
                <c:pt idx="1">
                  <c:v>4.3497315656842339E-2</c:v>
                </c:pt>
                <c:pt idx="2">
                  <c:v>4.797445964019155E-2</c:v>
                </c:pt>
              </c:numCache>
            </c:numRef>
          </c:val>
          <c:extLst>
            <c:ext xmlns:c16="http://schemas.microsoft.com/office/drawing/2014/chart" uri="{C3380CC4-5D6E-409C-BE32-E72D297353CC}">
              <c16:uniqueId val="{00000000-AA56-489C-BDEC-48F3E9640C28}"/>
            </c:ext>
          </c:extLst>
        </c:ser>
        <c:ser>
          <c:idx val="1"/>
          <c:order val="1"/>
          <c:tx>
            <c:strRef>
              <c:f>'（03）【学部規模別（大学）】'!$AJ$111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'（03）【学部規模別（大学）】'!$AH$112:$AH$114</c:f>
              <c:strCache>
                <c:ptCount val="3"/>
                <c:pt idx="0">
                  <c:v>800人以上</c:v>
                </c:pt>
                <c:pt idx="1">
                  <c:v>800人未満400人以上</c:v>
                </c:pt>
                <c:pt idx="2">
                  <c:v>400人未満</c:v>
                </c:pt>
              </c:strCache>
            </c:strRef>
          </c:cat>
          <c:val>
            <c:numRef>
              <c:f>'（03）【学部規模別（大学）】'!$AJ$112:$AJ$114</c:f>
              <c:numCache>
                <c:formatCode>0.0%</c:formatCode>
                <c:ptCount val="3"/>
                <c:pt idx="0">
                  <c:v>5.2248483580840825E-2</c:v>
                </c:pt>
                <c:pt idx="1">
                  <c:v>6.0625981520032138E-2</c:v>
                </c:pt>
                <c:pt idx="2">
                  <c:v>6.3980327020147554E-2</c:v>
                </c:pt>
              </c:numCache>
            </c:numRef>
          </c:val>
          <c:extLst>
            <c:ext xmlns:c16="http://schemas.microsoft.com/office/drawing/2014/chart" uri="{C3380CC4-5D6E-409C-BE32-E72D297353CC}">
              <c16:uniqueId val="{00000001-AA56-489C-BDEC-48F3E9640C28}"/>
            </c:ext>
          </c:extLst>
        </c:ser>
        <c:ser>
          <c:idx val="2"/>
          <c:order val="2"/>
          <c:tx>
            <c:strRef>
              <c:f>'（03）【学部規模別（大学）】'!$AK$111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'（03）【学部規模別（大学）】'!$AH$112:$AH$114</c:f>
              <c:strCache>
                <c:ptCount val="3"/>
                <c:pt idx="0">
                  <c:v>800人以上</c:v>
                </c:pt>
                <c:pt idx="1">
                  <c:v>800人未満400人以上</c:v>
                </c:pt>
                <c:pt idx="2">
                  <c:v>400人未満</c:v>
                </c:pt>
              </c:strCache>
            </c:strRef>
          </c:cat>
          <c:val>
            <c:numRef>
              <c:f>'（03）【学部規模別（大学）】'!$AK$112:$AK$114</c:f>
              <c:numCache>
                <c:formatCode>0.0%</c:formatCode>
                <c:ptCount val="3"/>
                <c:pt idx="0">
                  <c:v>1.924283622673081E-2</c:v>
                </c:pt>
                <c:pt idx="1">
                  <c:v>2.3337350717650925E-2</c:v>
                </c:pt>
                <c:pt idx="2">
                  <c:v>2.4418654816860088E-2</c:v>
                </c:pt>
              </c:numCache>
            </c:numRef>
          </c:val>
          <c:extLst>
            <c:ext xmlns:c16="http://schemas.microsoft.com/office/drawing/2014/chart" uri="{C3380CC4-5D6E-409C-BE32-E72D297353CC}">
              <c16:uniqueId val="{00000002-AA56-489C-BDEC-48F3E9640C28}"/>
            </c:ext>
          </c:extLst>
        </c:ser>
        <c:ser>
          <c:idx val="3"/>
          <c:order val="3"/>
          <c:tx>
            <c:strRef>
              <c:f>'（03）【学部規模別（大学）】'!$AL$111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'（03）【学部規模別（大学）】'!$AH$112:$AH$114</c:f>
              <c:strCache>
                <c:ptCount val="3"/>
                <c:pt idx="0">
                  <c:v>800人以上</c:v>
                </c:pt>
                <c:pt idx="1">
                  <c:v>800人未満400人以上</c:v>
                </c:pt>
                <c:pt idx="2">
                  <c:v>400人未満</c:v>
                </c:pt>
              </c:strCache>
            </c:strRef>
          </c:cat>
          <c:val>
            <c:numRef>
              <c:f>'（03）【学部規模別（大学）】'!$AL$112:$AL$114</c:f>
              <c:numCache>
                <c:formatCode>0.0%</c:formatCode>
                <c:ptCount val="3"/>
                <c:pt idx="0">
                  <c:v>9.4122568500313742E-3</c:v>
                </c:pt>
                <c:pt idx="1">
                  <c:v>9.9704174427522729E-3</c:v>
                </c:pt>
                <c:pt idx="2">
                  <c:v>9.7933474265498935E-3</c:v>
                </c:pt>
              </c:numCache>
            </c:numRef>
          </c:val>
          <c:extLst>
            <c:ext xmlns:c16="http://schemas.microsoft.com/office/drawing/2014/chart" uri="{C3380CC4-5D6E-409C-BE32-E72D297353CC}">
              <c16:uniqueId val="{00000003-AA56-489C-BDEC-48F3E9640C28}"/>
            </c:ext>
          </c:extLst>
        </c:ser>
        <c:ser>
          <c:idx val="4"/>
          <c:order val="4"/>
          <c:tx>
            <c:strRef>
              <c:f>'（03）【学部規模別（大学）】'!$AM$111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'（03）【学部規模別（大学）】'!$AH$112:$AH$114</c:f>
              <c:strCache>
                <c:ptCount val="3"/>
                <c:pt idx="0">
                  <c:v>800人以上</c:v>
                </c:pt>
                <c:pt idx="1">
                  <c:v>800人未満400人以上</c:v>
                </c:pt>
                <c:pt idx="2">
                  <c:v>400人未満</c:v>
                </c:pt>
              </c:strCache>
            </c:strRef>
          </c:cat>
          <c:val>
            <c:numRef>
              <c:f>'（03）【学部規模別（大学）】'!$AM$112:$AM$114</c:f>
              <c:numCache>
                <c:formatCode>0.0%</c:formatCode>
                <c:ptCount val="3"/>
                <c:pt idx="0">
                  <c:v>0.87889562852959635</c:v>
                </c:pt>
                <c:pt idx="1">
                  <c:v>0.86256893466272233</c:v>
                </c:pt>
                <c:pt idx="2">
                  <c:v>0.85383321109625088</c:v>
                </c:pt>
              </c:numCache>
            </c:numRef>
          </c:val>
          <c:extLst>
            <c:ext xmlns:c16="http://schemas.microsoft.com/office/drawing/2014/chart" uri="{C3380CC4-5D6E-409C-BE32-E72D297353CC}">
              <c16:uniqueId val="{00000004-AA56-489C-BDEC-48F3E9640C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'（03）【学部規模別（大学）】'!$B$117</c:f>
          <c:strCache>
            <c:ptCount val="1"/>
            <c:pt idx="0">
              <c:v>項目18：学内で自分と異なる文化圏の学生と交流する機会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'（03）【学部規模別（大学）】'!$AI$118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'（03）【学部規模別（大学）】'!$AH$119:$AH$121</c:f>
              <c:strCache>
                <c:ptCount val="3"/>
                <c:pt idx="0">
                  <c:v>800人以上</c:v>
                </c:pt>
                <c:pt idx="1">
                  <c:v>800人未満400人以上</c:v>
                </c:pt>
                <c:pt idx="2">
                  <c:v>400人未満</c:v>
                </c:pt>
              </c:strCache>
            </c:strRef>
          </c:cat>
          <c:val>
            <c:numRef>
              <c:f>'（03）【学部規模別（大学）】'!$AI$119:$AI$121</c:f>
              <c:numCache>
                <c:formatCode>0.0%</c:formatCode>
                <c:ptCount val="3"/>
                <c:pt idx="0">
                  <c:v>9.6465174649654886E-2</c:v>
                </c:pt>
                <c:pt idx="1">
                  <c:v>9.1998100872868041E-2</c:v>
                </c:pt>
                <c:pt idx="2">
                  <c:v>8.4731869364510978E-2</c:v>
                </c:pt>
              </c:numCache>
            </c:numRef>
          </c:val>
          <c:extLst>
            <c:ext xmlns:c16="http://schemas.microsoft.com/office/drawing/2014/chart" uri="{C3380CC4-5D6E-409C-BE32-E72D297353CC}">
              <c16:uniqueId val="{00000000-2F2B-45E9-83B8-78B33032BA6F}"/>
            </c:ext>
          </c:extLst>
        </c:ser>
        <c:ser>
          <c:idx val="1"/>
          <c:order val="1"/>
          <c:tx>
            <c:strRef>
              <c:f>'（03）【学部規模別（大学）】'!$AJ$118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'（03）【学部規模別（大学）】'!$AH$119:$AH$121</c:f>
              <c:strCache>
                <c:ptCount val="3"/>
                <c:pt idx="0">
                  <c:v>800人以上</c:v>
                </c:pt>
                <c:pt idx="1">
                  <c:v>800人未満400人以上</c:v>
                </c:pt>
                <c:pt idx="2">
                  <c:v>400人未満</c:v>
                </c:pt>
              </c:strCache>
            </c:strRef>
          </c:cat>
          <c:val>
            <c:numRef>
              <c:f>'（03）【学部規模別（大学）】'!$AJ$119:$AJ$121</c:f>
              <c:numCache>
                <c:formatCode>0.0%</c:formatCode>
                <c:ptCount val="3"/>
                <c:pt idx="0">
                  <c:v>0.15971554068186572</c:v>
                </c:pt>
                <c:pt idx="1">
                  <c:v>0.15594755487381762</c:v>
                </c:pt>
                <c:pt idx="2">
                  <c:v>0.13507916648690624</c:v>
                </c:pt>
              </c:numCache>
            </c:numRef>
          </c:val>
          <c:extLst>
            <c:ext xmlns:c16="http://schemas.microsoft.com/office/drawing/2014/chart" uri="{C3380CC4-5D6E-409C-BE32-E72D297353CC}">
              <c16:uniqueId val="{00000001-2F2B-45E9-83B8-78B33032BA6F}"/>
            </c:ext>
          </c:extLst>
        </c:ser>
        <c:ser>
          <c:idx val="2"/>
          <c:order val="2"/>
          <c:tx>
            <c:strRef>
              <c:f>'（03）【学部規模別（大学）】'!$AK$118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'（03）【学部規模別（大学）】'!$AH$119:$AH$121</c:f>
              <c:strCache>
                <c:ptCount val="3"/>
                <c:pt idx="0">
                  <c:v>800人以上</c:v>
                </c:pt>
                <c:pt idx="1">
                  <c:v>800人未満400人以上</c:v>
                </c:pt>
                <c:pt idx="2">
                  <c:v>400人未満</c:v>
                </c:pt>
              </c:strCache>
            </c:strRef>
          </c:cat>
          <c:val>
            <c:numRef>
              <c:f>'（03）【学部規模別（大学）】'!$AK$119:$AK$121</c:f>
              <c:numCache>
                <c:formatCode>0.0%</c:formatCode>
                <c:ptCount val="3"/>
                <c:pt idx="0">
                  <c:v>4.3338213762811127E-2</c:v>
                </c:pt>
                <c:pt idx="1">
                  <c:v>4.4885139330192468E-2</c:v>
                </c:pt>
                <c:pt idx="2">
                  <c:v>4.439363216704776E-2</c:v>
                </c:pt>
              </c:numCache>
            </c:numRef>
          </c:val>
          <c:extLst>
            <c:ext xmlns:c16="http://schemas.microsoft.com/office/drawing/2014/chart" uri="{C3380CC4-5D6E-409C-BE32-E72D297353CC}">
              <c16:uniqueId val="{00000002-2F2B-45E9-83B8-78B33032BA6F}"/>
            </c:ext>
          </c:extLst>
        </c:ser>
        <c:ser>
          <c:idx val="3"/>
          <c:order val="3"/>
          <c:tx>
            <c:strRef>
              <c:f>'（03）【学部規模別（大学）】'!$AL$118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'（03）【学部規模別（大学）】'!$AH$119:$AH$121</c:f>
              <c:strCache>
                <c:ptCount val="3"/>
                <c:pt idx="0">
                  <c:v>800人以上</c:v>
                </c:pt>
                <c:pt idx="1">
                  <c:v>800人未満400人以上</c:v>
                </c:pt>
                <c:pt idx="2">
                  <c:v>400人未満</c:v>
                </c:pt>
              </c:strCache>
            </c:strRef>
          </c:cat>
          <c:val>
            <c:numRef>
              <c:f>'（03）【学部規模別（大学）】'!$AL$119:$AL$121</c:f>
              <c:numCache>
                <c:formatCode>0.0%</c:formatCode>
                <c:ptCount val="3"/>
                <c:pt idx="0">
                  <c:v>1.5519765739385067E-2</c:v>
                </c:pt>
                <c:pt idx="1">
                  <c:v>1.4681713597019832E-2</c:v>
                </c:pt>
                <c:pt idx="2">
                  <c:v>1.5617584882868114E-2</c:v>
                </c:pt>
              </c:numCache>
            </c:numRef>
          </c:val>
          <c:extLst>
            <c:ext xmlns:c16="http://schemas.microsoft.com/office/drawing/2014/chart" uri="{C3380CC4-5D6E-409C-BE32-E72D297353CC}">
              <c16:uniqueId val="{00000003-2F2B-45E9-83B8-78B33032BA6F}"/>
            </c:ext>
          </c:extLst>
        </c:ser>
        <c:ser>
          <c:idx val="4"/>
          <c:order val="4"/>
          <c:tx>
            <c:strRef>
              <c:f>'（03）【学部規模別（大学）】'!$AM$118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'（03）【学部規模別（大学）】'!$AH$119:$AH$121</c:f>
              <c:strCache>
                <c:ptCount val="3"/>
                <c:pt idx="0">
                  <c:v>800人以上</c:v>
                </c:pt>
                <c:pt idx="1">
                  <c:v>800人未満400人以上</c:v>
                </c:pt>
                <c:pt idx="2">
                  <c:v>400人未満</c:v>
                </c:pt>
              </c:strCache>
            </c:strRef>
          </c:cat>
          <c:val>
            <c:numRef>
              <c:f>'（03）【学部規模別（大学）】'!$AM$119:$AM$121</c:f>
              <c:numCache>
                <c:formatCode>0.0%</c:formatCode>
                <c:ptCount val="3"/>
                <c:pt idx="0">
                  <c:v>0.68496130516628317</c:v>
                </c:pt>
                <c:pt idx="1">
                  <c:v>0.69248749132610199</c:v>
                </c:pt>
                <c:pt idx="2">
                  <c:v>0.72017774709866689</c:v>
                </c:pt>
              </c:numCache>
            </c:numRef>
          </c:val>
          <c:extLst>
            <c:ext xmlns:c16="http://schemas.microsoft.com/office/drawing/2014/chart" uri="{C3380CC4-5D6E-409C-BE32-E72D297353CC}">
              <c16:uniqueId val="{00000004-2F2B-45E9-83B8-78B33032BA6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'（03）【学部規模別（大学）】'!$B$124</c:f>
          <c:strCache>
            <c:ptCount val="1"/>
            <c:pt idx="0">
              <c:v>項目19：図書館やラーニングスペースなど大学施設を活用した自主的な学習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'（03）【学部規模別（大学）】'!$AI$125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'（03）【学部規模別（大学）】'!$AH$126:$AH$128</c:f>
              <c:strCache>
                <c:ptCount val="3"/>
                <c:pt idx="0">
                  <c:v>800人以上</c:v>
                </c:pt>
                <c:pt idx="1">
                  <c:v>800人未満400人以上</c:v>
                </c:pt>
                <c:pt idx="2">
                  <c:v>400人未満</c:v>
                </c:pt>
              </c:strCache>
            </c:strRef>
          </c:cat>
          <c:val>
            <c:numRef>
              <c:f>'（03）【学部規模別（大学）】'!$AI$126:$AI$128</c:f>
              <c:numCache>
                <c:formatCode>0.0%</c:formatCode>
                <c:ptCount val="3"/>
                <c:pt idx="0">
                  <c:v>0.43865300146412883</c:v>
                </c:pt>
                <c:pt idx="1">
                  <c:v>0.40776450823563787</c:v>
                </c:pt>
                <c:pt idx="2">
                  <c:v>0.38724707709564693</c:v>
                </c:pt>
              </c:numCache>
            </c:numRef>
          </c:val>
          <c:extLst>
            <c:ext xmlns:c16="http://schemas.microsoft.com/office/drawing/2014/chart" uri="{C3380CC4-5D6E-409C-BE32-E72D297353CC}">
              <c16:uniqueId val="{00000000-5C96-4027-AD15-11FD16E3FB88}"/>
            </c:ext>
          </c:extLst>
        </c:ser>
        <c:ser>
          <c:idx val="1"/>
          <c:order val="1"/>
          <c:tx>
            <c:strRef>
              <c:f>'（03）【学部規模別（大学）】'!$AJ$125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'（03）【学部規模別（大学）】'!$AH$126:$AH$128</c:f>
              <c:strCache>
                <c:ptCount val="3"/>
                <c:pt idx="0">
                  <c:v>800人以上</c:v>
                </c:pt>
                <c:pt idx="1">
                  <c:v>800人未満400人以上</c:v>
                </c:pt>
                <c:pt idx="2">
                  <c:v>400人未満</c:v>
                </c:pt>
              </c:strCache>
            </c:strRef>
          </c:cat>
          <c:val>
            <c:numRef>
              <c:f>'（03）【学部規模別（大学）】'!$AJ$126:$AJ$128</c:f>
              <c:numCache>
                <c:formatCode>0.0%</c:formatCode>
                <c:ptCount val="3"/>
                <c:pt idx="0">
                  <c:v>0.38326709893327754</c:v>
                </c:pt>
                <c:pt idx="1">
                  <c:v>0.39585844198531828</c:v>
                </c:pt>
                <c:pt idx="2">
                  <c:v>0.39721299452090253</c:v>
                </c:pt>
              </c:numCache>
            </c:numRef>
          </c:val>
          <c:extLst>
            <c:ext xmlns:c16="http://schemas.microsoft.com/office/drawing/2014/chart" uri="{C3380CC4-5D6E-409C-BE32-E72D297353CC}">
              <c16:uniqueId val="{00000001-5C96-4027-AD15-11FD16E3FB88}"/>
            </c:ext>
          </c:extLst>
        </c:ser>
        <c:ser>
          <c:idx val="2"/>
          <c:order val="2"/>
          <c:tx>
            <c:strRef>
              <c:f>'（03）【学部規模別（大学）】'!$AK$125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'（03）【学部規模別（大学）】'!$AH$126:$AH$128</c:f>
              <c:strCache>
                <c:ptCount val="3"/>
                <c:pt idx="0">
                  <c:v>800人以上</c:v>
                </c:pt>
                <c:pt idx="1">
                  <c:v>800人未満400人以上</c:v>
                </c:pt>
                <c:pt idx="2">
                  <c:v>400人未満</c:v>
                </c:pt>
              </c:strCache>
            </c:strRef>
          </c:cat>
          <c:val>
            <c:numRef>
              <c:f>'（03）【学部規模別（大学）】'!$AK$126:$AK$128</c:f>
              <c:numCache>
                <c:formatCode>0.0%</c:formatCode>
                <c:ptCount val="3"/>
                <c:pt idx="0">
                  <c:v>4.9822212926166072E-2</c:v>
                </c:pt>
                <c:pt idx="1">
                  <c:v>5.4198166611884153E-2</c:v>
                </c:pt>
                <c:pt idx="2">
                  <c:v>6.0097502049268732E-2</c:v>
                </c:pt>
              </c:numCache>
            </c:numRef>
          </c:val>
          <c:extLst>
            <c:ext xmlns:c16="http://schemas.microsoft.com/office/drawing/2014/chart" uri="{C3380CC4-5D6E-409C-BE32-E72D297353CC}">
              <c16:uniqueId val="{00000002-5C96-4027-AD15-11FD16E3FB88}"/>
            </c:ext>
          </c:extLst>
        </c:ser>
        <c:ser>
          <c:idx val="3"/>
          <c:order val="3"/>
          <c:tx>
            <c:strRef>
              <c:f>'（03）【学部規模別（大学）】'!$AL$125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'（03）【学部規模別（大学）】'!$AH$126:$AH$128</c:f>
              <c:strCache>
                <c:ptCount val="3"/>
                <c:pt idx="0">
                  <c:v>800人以上</c:v>
                </c:pt>
                <c:pt idx="1">
                  <c:v>800人未満400人以上</c:v>
                </c:pt>
                <c:pt idx="2">
                  <c:v>400人未満</c:v>
                </c:pt>
              </c:strCache>
            </c:strRef>
          </c:cat>
          <c:val>
            <c:numRef>
              <c:f>'（03）【学部規模別（大学）】'!$AL$126:$AL$128</c:f>
              <c:numCache>
                <c:formatCode>0.0%</c:formatCode>
                <c:ptCount val="3"/>
                <c:pt idx="0">
                  <c:v>1.547793348671826E-2</c:v>
                </c:pt>
                <c:pt idx="1">
                  <c:v>1.6179102297213397E-2</c:v>
                </c:pt>
                <c:pt idx="2">
                  <c:v>1.93278398550412E-2</c:v>
                </c:pt>
              </c:numCache>
            </c:numRef>
          </c:val>
          <c:extLst>
            <c:ext xmlns:c16="http://schemas.microsoft.com/office/drawing/2014/chart" uri="{C3380CC4-5D6E-409C-BE32-E72D297353CC}">
              <c16:uniqueId val="{00000003-5C96-4027-AD15-11FD16E3FB88}"/>
            </c:ext>
          </c:extLst>
        </c:ser>
        <c:ser>
          <c:idx val="4"/>
          <c:order val="4"/>
          <c:tx>
            <c:strRef>
              <c:f>'（03）【学部規模別（大学）】'!$AM$125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'（03）【学部規模別（大学）】'!$AH$126:$AH$128</c:f>
              <c:strCache>
                <c:ptCount val="3"/>
                <c:pt idx="0">
                  <c:v>800人以上</c:v>
                </c:pt>
                <c:pt idx="1">
                  <c:v>800人未満400人以上</c:v>
                </c:pt>
                <c:pt idx="2">
                  <c:v>400人未満</c:v>
                </c:pt>
              </c:strCache>
            </c:strRef>
          </c:cat>
          <c:val>
            <c:numRef>
              <c:f>'（03）【学部規模別（大学）】'!$AM$126:$AM$128</c:f>
              <c:numCache>
                <c:formatCode>0.0%</c:formatCode>
                <c:ptCount val="3"/>
                <c:pt idx="0">
                  <c:v>0.11277975318970927</c:v>
                </c:pt>
                <c:pt idx="1">
                  <c:v>0.12599978086994632</c:v>
                </c:pt>
                <c:pt idx="2">
                  <c:v>0.1361145864791406</c:v>
                </c:pt>
              </c:numCache>
            </c:numRef>
          </c:val>
          <c:extLst>
            <c:ext xmlns:c16="http://schemas.microsoft.com/office/drawing/2014/chart" uri="{C3380CC4-5D6E-409C-BE32-E72D297353CC}">
              <c16:uniqueId val="{00000004-5C96-4027-AD15-11FD16E3FB8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'（03）【学部規模別（大学）】'!$B$141</c:f>
          <c:strCache>
            <c:ptCount val="1"/>
            <c:pt idx="0">
              <c:v>項目21：専門分野に関する知識・理解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'（03）【学部規模別（大学）】'!$AH$142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'（03）【学部規模別（大学）】'!$AG$143:$AG$145</c:f>
              <c:strCache>
                <c:ptCount val="3"/>
                <c:pt idx="0">
                  <c:v>800人以上</c:v>
                </c:pt>
                <c:pt idx="1">
                  <c:v>800人未満400人以上</c:v>
                </c:pt>
                <c:pt idx="2">
                  <c:v>400人未満</c:v>
                </c:pt>
              </c:strCache>
            </c:strRef>
          </c:cat>
          <c:val>
            <c:numRef>
              <c:f>'（03）【学部規模別（大学）】'!$AH$143:$AH$145</c:f>
              <c:numCache>
                <c:formatCode>0.0%</c:formatCode>
                <c:ptCount val="3"/>
                <c:pt idx="0">
                  <c:v>0.30537544446768461</c:v>
                </c:pt>
                <c:pt idx="1">
                  <c:v>0.31832292465578321</c:v>
                </c:pt>
                <c:pt idx="2">
                  <c:v>0.36783295224125284</c:v>
                </c:pt>
              </c:numCache>
            </c:numRef>
          </c:val>
          <c:extLst>
            <c:ext xmlns:c16="http://schemas.microsoft.com/office/drawing/2014/chart" uri="{C3380CC4-5D6E-409C-BE32-E72D297353CC}">
              <c16:uniqueId val="{00000000-9900-4E5B-B245-6FC0C2CDFC6D}"/>
            </c:ext>
          </c:extLst>
        </c:ser>
        <c:ser>
          <c:idx val="1"/>
          <c:order val="1"/>
          <c:tx>
            <c:strRef>
              <c:f>'（03）【学部規模別（大学）】'!$AI$142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'（03）【学部規模別（大学）】'!$AG$143:$AG$145</c:f>
              <c:strCache>
                <c:ptCount val="3"/>
                <c:pt idx="0">
                  <c:v>800人以上</c:v>
                </c:pt>
                <c:pt idx="1">
                  <c:v>800人未満400人以上</c:v>
                </c:pt>
                <c:pt idx="2">
                  <c:v>400人未満</c:v>
                </c:pt>
              </c:strCache>
            </c:strRef>
          </c:cat>
          <c:val>
            <c:numRef>
              <c:f>'（03）【学部規模別（大学）】'!$AI$143:$AI$145</c:f>
              <c:numCache>
                <c:formatCode>0.0%</c:formatCode>
                <c:ptCount val="3"/>
                <c:pt idx="0">
                  <c:v>0.56946245555323149</c:v>
                </c:pt>
                <c:pt idx="1">
                  <c:v>0.56758336072459004</c:v>
                </c:pt>
                <c:pt idx="2">
                  <c:v>0.54027352344794854</c:v>
                </c:pt>
              </c:numCache>
            </c:numRef>
          </c:val>
          <c:extLst>
            <c:ext xmlns:c16="http://schemas.microsoft.com/office/drawing/2014/chart" uri="{C3380CC4-5D6E-409C-BE32-E72D297353CC}">
              <c16:uniqueId val="{00000001-9900-4E5B-B245-6FC0C2CDFC6D}"/>
            </c:ext>
          </c:extLst>
        </c:ser>
        <c:ser>
          <c:idx val="2"/>
          <c:order val="2"/>
          <c:tx>
            <c:strRef>
              <c:f>'（03）【学部規模別（大学）】'!$AJ$142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'（03）【学部規模別（大学）】'!$AG$143:$AG$145</c:f>
              <c:strCache>
                <c:ptCount val="3"/>
                <c:pt idx="0">
                  <c:v>800人以上</c:v>
                </c:pt>
                <c:pt idx="1">
                  <c:v>800人未満400人以上</c:v>
                </c:pt>
                <c:pt idx="2">
                  <c:v>400人未満</c:v>
                </c:pt>
              </c:strCache>
            </c:strRef>
          </c:cat>
          <c:val>
            <c:numRef>
              <c:f>'（03）【学部規模別（大学）】'!$AJ$143:$AJ$145</c:f>
              <c:numCache>
                <c:formatCode>0.0%</c:formatCode>
                <c:ptCount val="3"/>
                <c:pt idx="0">
                  <c:v>0.10713239907969044</c:v>
                </c:pt>
                <c:pt idx="1">
                  <c:v>9.9996347832438548E-2</c:v>
                </c:pt>
                <c:pt idx="2">
                  <c:v>8.0762759394279307E-2</c:v>
                </c:pt>
              </c:numCache>
            </c:numRef>
          </c:val>
          <c:extLst>
            <c:ext xmlns:c16="http://schemas.microsoft.com/office/drawing/2014/chart" uri="{C3380CC4-5D6E-409C-BE32-E72D297353CC}">
              <c16:uniqueId val="{00000002-9900-4E5B-B245-6FC0C2CDFC6D}"/>
            </c:ext>
          </c:extLst>
        </c:ser>
        <c:ser>
          <c:idx val="3"/>
          <c:order val="3"/>
          <c:tx>
            <c:strRef>
              <c:f>'（03）【学部規模別（大学）】'!$AK$142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'（03）【学部規模別（大学）】'!$AG$143:$AG$145</c:f>
              <c:strCache>
                <c:ptCount val="3"/>
                <c:pt idx="0">
                  <c:v>800人以上</c:v>
                </c:pt>
                <c:pt idx="1">
                  <c:v>800人未満400人以上</c:v>
                </c:pt>
                <c:pt idx="2">
                  <c:v>400人未満</c:v>
                </c:pt>
              </c:strCache>
            </c:strRef>
          </c:cat>
          <c:val>
            <c:numRef>
              <c:f>'（03）【学部規模別（大学）】'!$AK$143:$AK$145</c:f>
              <c:numCache>
                <c:formatCode>0.0%</c:formatCode>
                <c:ptCount val="3"/>
                <c:pt idx="0">
                  <c:v>1.8029700899393434E-2</c:v>
                </c:pt>
                <c:pt idx="1">
                  <c:v>1.4097366787188197E-2</c:v>
                </c:pt>
                <c:pt idx="2">
                  <c:v>1.1130764916519263E-2</c:v>
                </c:pt>
              </c:numCache>
            </c:numRef>
          </c:val>
          <c:extLst>
            <c:ext xmlns:c16="http://schemas.microsoft.com/office/drawing/2014/chart" uri="{C3380CC4-5D6E-409C-BE32-E72D297353CC}">
              <c16:uniqueId val="{00000003-9900-4E5B-B245-6FC0C2CDFC6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'（01）【全体（大学）】'!$B$79</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329186956"/>
          <c:y val="0.2045756907574619"/>
          <c:w val="0.20663088883640038"/>
          <c:h val="0.6543310154103894"/>
        </c:manualLayout>
      </c:layout>
      <c:pieChart>
        <c:varyColors val="1"/>
        <c:ser>
          <c:idx val="0"/>
          <c:order val="0"/>
          <c:tx>
            <c:strRef>
              <c:f>'（01）【全体（大学）】'!$AH$81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94F-4B27-8757-9245EF652916}"/>
              </c:ext>
            </c:extLst>
          </c:dPt>
          <c:dPt>
            <c:idx val="1"/>
            <c:bubble3D val="0"/>
            <c:spPr>
              <a:solidFill>
                <a:schemeClr val="accent2"/>
              </a:solidFill>
              <a:ln>
                <a:noFill/>
              </a:ln>
              <a:effectLst/>
            </c:spPr>
            <c:extLst>
              <c:ext xmlns:c16="http://schemas.microsoft.com/office/drawing/2014/chart" uri="{C3380CC4-5D6E-409C-BE32-E72D297353CC}">
                <c16:uniqueId val="{00000003-B94F-4B27-8757-9245EF652916}"/>
              </c:ext>
            </c:extLst>
          </c:dPt>
          <c:dPt>
            <c:idx val="2"/>
            <c:bubble3D val="0"/>
            <c:spPr>
              <a:solidFill>
                <a:schemeClr val="accent3"/>
              </a:solidFill>
              <a:ln>
                <a:noFill/>
              </a:ln>
              <a:effectLst/>
            </c:spPr>
            <c:extLst>
              <c:ext xmlns:c16="http://schemas.microsoft.com/office/drawing/2014/chart" uri="{C3380CC4-5D6E-409C-BE32-E72D297353CC}">
                <c16:uniqueId val="{00000005-B94F-4B27-8757-9245EF652916}"/>
              </c:ext>
            </c:extLst>
          </c:dPt>
          <c:dPt>
            <c:idx val="3"/>
            <c:bubble3D val="0"/>
            <c:spPr>
              <a:solidFill>
                <a:schemeClr val="accent4"/>
              </a:solidFill>
              <a:ln>
                <a:noFill/>
              </a:ln>
              <a:effectLst/>
            </c:spPr>
            <c:extLst>
              <c:ext xmlns:c16="http://schemas.microsoft.com/office/drawing/2014/chart" uri="{C3380CC4-5D6E-409C-BE32-E72D297353CC}">
                <c16:uniqueId val="{00000007-B94F-4B27-8757-9245EF652916}"/>
              </c:ext>
            </c:extLst>
          </c:dPt>
          <c:dPt>
            <c:idx val="4"/>
            <c:bubble3D val="0"/>
            <c:spPr>
              <a:solidFill>
                <a:schemeClr val="accent5"/>
              </a:solidFill>
              <a:ln>
                <a:noFill/>
              </a:ln>
              <a:effectLst/>
            </c:spPr>
            <c:extLst>
              <c:ext xmlns:c16="http://schemas.microsoft.com/office/drawing/2014/chart" uri="{C3380CC4-5D6E-409C-BE32-E72D297353CC}">
                <c16:uniqueId val="{00000009-B94F-4B27-8757-9245EF652916}"/>
              </c:ext>
            </c:extLst>
          </c:dPt>
          <c:dLbls>
            <c:dLbl>
              <c:idx val="2"/>
              <c:layout>
                <c:manualLayout>
                  <c:x val="4.8738874104768619E-2"/>
                  <c:y val="-0.1558739021175428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4F-4B27-8757-9245EF65291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'（01）【全体（大学）】'!$AI$80:$AM$80</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'（01）【全体（大学）】'!$AI$81:$AM$81</c:f>
              <c:numCache>
                <c:formatCode>0.0%</c:formatCode>
                <c:ptCount val="5"/>
                <c:pt idx="0">
                  <c:v>0.20256846604400824</c:v>
                </c:pt>
                <c:pt idx="1">
                  <c:v>0.34585246161152444</c:v>
                </c:pt>
                <c:pt idx="2">
                  <c:v>0.11701559284470477</c:v>
                </c:pt>
                <c:pt idx="3">
                  <c:v>2.8741886971663765E-2</c:v>
                </c:pt>
                <c:pt idx="4">
                  <c:v>0.30582159252809876</c:v>
                </c:pt>
              </c:numCache>
            </c:numRef>
          </c:val>
          <c:extLst>
            <c:ext xmlns:c16="http://schemas.microsoft.com/office/drawing/2014/chart" uri="{C3380CC4-5D6E-409C-BE32-E72D297353CC}">
              <c16:uniqueId val="{0000000A-B94F-4B27-8757-9245EF6529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'（03）【学部規模別（大学）】'!$B$148</c:f>
          <c:strCache>
            <c:ptCount val="1"/>
            <c:pt idx="0">
              <c:v>項目22：将来の仕事につながるような知識・技能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'（03）【学部規模別（大学）】'!$AH$149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'（03）【学部規模別（大学）】'!$AG$150:$AG$152</c:f>
              <c:strCache>
                <c:ptCount val="3"/>
                <c:pt idx="0">
                  <c:v>800人以上</c:v>
                </c:pt>
                <c:pt idx="1">
                  <c:v>800人未満400人以上</c:v>
                </c:pt>
                <c:pt idx="2">
                  <c:v>400人未満</c:v>
                </c:pt>
              </c:strCache>
            </c:strRef>
          </c:cat>
          <c:val>
            <c:numRef>
              <c:f>'（03）【学部規模別（大学）】'!$AH$150:$AH$152</c:f>
              <c:numCache>
                <c:formatCode>0.0%</c:formatCode>
                <c:ptCount val="3"/>
                <c:pt idx="0">
                  <c:v>0.26684793976155619</c:v>
                </c:pt>
                <c:pt idx="1">
                  <c:v>0.29370731529162558</c:v>
                </c:pt>
                <c:pt idx="2">
                  <c:v>0.38297596962768021</c:v>
                </c:pt>
              </c:numCache>
            </c:numRef>
          </c:val>
          <c:extLst>
            <c:ext xmlns:c16="http://schemas.microsoft.com/office/drawing/2014/chart" uri="{C3380CC4-5D6E-409C-BE32-E72D297353CC}">
              <c16:uniqueId val="{00000000-57E2-4228-A15F-5C87F7B4B51E}"/>
            </c:ext>
          </c:extLst>
        </c:ser>
        <c:ser>
          <c:idx val="1"/>
          <c:order val="1"/>
          <c:tx>
            <c:strRef>
              <c:f>'（03）【学部規模別（大学）】'!$AI$149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'（03）【学部規模別（大学）】'!$AG$150:$AG$152</c:f>
              <c:strCache>
                <c:ptCount val="3"/>
                <c:pt idx="0">
                  <c:v>800人以上</c:v>
                </c:pt>
                <c:pt idx="1">
                  <c:v>800人未満400人以上</c:v>
                </c:pt>
                <c:pt idx="2">
                  <c:v>400人未満</c:v>
                </c:pt>
              </c:strCache>
            </c:strRef>
          </c:cat>
          <c:val>
            <c:numRef>
              <c:f>'（03）【学部規模別（大学）】'!$AI$150:$AI$152</c:f>
              <c:numCache>
                <c:formatCode>0.0%</c:formatCode>
                <c:ptCount val="3"/>
                <c:pt idx="0">
                  <c:v>0.50052290315833503</c:v>
                </c:pt>
                <c:pt idx="1">
                  <c:v>0.49698696176180562</c:v>
                </c:pt>
                <c:pt idx="2">
                  <c:v>0.48229000388282495</c:v>
                </c:pt>
              </c:numCache>
            </c:numRef>
          </c:val>
          <c:extLst>
            <c:ext xmlns:c16="http://schemas.microsoft.com/office/drawing/2014/chart" uri="{C3380CC4-5D6E-409C-BE32-E72D297353CC}">
              <c16:uniqueId val="{00000001-57E2-4228-A15F-5C87F7B4B51E}"/>
            </c:ext>
          </c:extLst>
        </c:ser>
        <c:ser>
          <c:idx val="2"/>
          <c:order val="2"/>
          <c:tx>
            <c:strRef>
              <c:f>'（03）【学部規模別（大学）】'!$AJ$149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'（03）【学部規模別（大学）】'!$AG$150:$AG$152</c:f>
              <c:strCache>
                <c:ptCount val="3"/>
                <c:pt idx="0">
                  <c:v>800人以上</c:v>
                </c:pt>
                <c:pt idx="1">
                  <c:v>800人未満400人以上</c:v>
                </c:pt>
                <c:pt idx="2">
                  <c:v>400人未満</c:v>
                </c:pt>
              </c:strCache>
            </c:strRef>
          </c:cat>
          <c:val>
            <c:numRef>
              <c:f>'（03）【学部規模別（大学）】'!$AJ$150:$AJ$152</c:f>
              <c:numCache>
                <c:formatCode>0.0%</c:formatCode>
                <c:ptCount val="3"/>
                <c:pt idx="0">
                  <c:v>0.19037858188663459</c:v>
                </c:pt>
                <c:pt idx="1">
                  <c:v>0.17461013111281545</c:v>
                </c:pt>
                <c:pt idx="2">
                  <c:v>0.11411191164416067</c:v>
                </c:pt>
              </c:numCache>
            </c:numRef>
          </c:val>
          <c:extLst>
            <c:ext xmlns:c16="http://schemas.microsoft.com/office/drawing/2014/chart" uri="{C3380CC4-5D6E-409C-BE32-E72D297353CC}">
              <c16:uniqueId val="{00000002-57E2-4228-A15F-5C87F7B4B51E}"/>
            </c:ext>
          </c:extLst>
        </c:ser>
        <c:ser>
          <c:idx val="3"/>
          <c:order val="3"/>
          <c:tx>
            <c:strRef>
              <c:f>'（03）【学部規模別（大学）】'!$AK$149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'（03）【学部規模別（大学）】'!$AG$150:$AG$152</c:f>
              <c:strCache>
                <c:ptCount val="3"/>
                <c:pt idx="0">
                  <c:v>800人以上</c:v>
                </c:pt>
                <c:pt idx="1">
                  <c:v>800人未満400人以上</c:v>
                </c:pt>
                <c:pt idx="2">
                  <c:v>400人未満</c:v>
                </c:pt>
              </c:strCache>
            </c:strRef>
          </c:cat>
          <c:val>
            <c:numRef>
              <c:f>'（03）【学部規模別（大学）】'!$AK$150:$AK$152</c:f>
              <c:numCache>
                <c:formatCode>0.0%</c:formatCode>
                <c:ptCount val="3"/>
                <c:pt idx="0">
                  <c:v>4.2250575193474166E-2</c:v>
                </c:pt>
                <c:pt idx="1">
                  <c:v>3.4695591833753335E-2</c:v>
                </c:pt>
                <c:pt idx="2">
                  <c:v>2.062211484533414E-2</c:v>
                </c:pt>
              </c:numCache>
            </c:numRef>
          </c:val>
          <c:extLst>
            <c:ext xmlns:c16="http://schemas.microsoft.com/office/drawing/2014/chart" uri="{C3380CC4-5D6E-409C-BE32-E72D297353CC}">
              <c16:uniqueId val="{00000003-57E2-4228-A15F-5C87F7B4B5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'（03）【学部規模別（大学）】'!$B$155</c:f>
          <c:strCache>
            <c:ptCount val="1"/>
            <c:pt idx="0">
              <c:v>項目23：文献・資料を収集・分析する力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'（03）【学部規模別（大学）】'!$AH$156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'（03）【学部規模別（大学）】'!$AG$157:$AG$159</c:f>
              <c:strCache>
                <c:ptCount val="3"/>
                <c:pt idx="0">
                  <c:v>800人以上</c:v>
                </c:pt>
                <c:pt idx="1">
                  <c:v>800人未満400人以上</c:v>
                </c:pt>
                <c:pt idx="2">
                  <c:v>400人未満</c:v>
                </c:pt>
              </c:strCache>
            </c:strRef>
          </c:cat>
          <c:val>
            <c:numRef>
              <c:f>'（03）【学部規模別（大学）】'!$AH$157:$AH$159</c:f>
              <c:numCache>
                <c:formatCode>0.0%</c:formatCode>
                <c:ptCount val="3"/>
                <c:pt idx="0">
                  <c:v>0.28508680192428365</c:v>
                </c:pt>
                <c:pt idx="1">
                  <c:v>0.27069865965450496</c:v>
                </c:pt>
                <c:pt idx="2">
                  <c:v>0.26752664049355018</c:v>
                </c:pt>
              </c:numCache>
            </c:numRef>
          </c:val>
          <c:extLst>
            <c:ext xmlns:c16="http://schemas.microsoft.com/office/drawing/2014/chart" uri="{C3380CC4-5D6E-409C-BE32-E72D297353CC}">
              <c16:uniqueId val="{00000000-60ED-4859-9927-E210641B6B57}"/>
            </c:ext>
          </c:extLst>
        </c:ser>
        <c:ser>
          <c:idx val="1"/>
          <c:order val="1"/>
          <c:tx>
            <c:strRef>
              <c:f>'（03）【学部規模別（大学）】'!$AI$156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'（03）【学部規模別（大学）】'!$AG$157:$AG$159</c:f>
              <c:strCache>
                <c:ptCount val="3"/>
                <c:pt idx="0">
                  <c:v>800人以上</c:v>
                </c:pt>
                <c:pt idx="1">
                  <c:v>800人未満400人以上</c:v>
                </c:pt>
                <c:pt idx="2">
                  <c:v>400人未満</c:v>
                </c:pt>
              </c:strCache>
            </c:strRef>
          </c:cat>
          <c:val>
            <c:numRef>
              <c:f>'（03）【学部規模別（大学）】'!$AI$157:$AI$159</c:f>
              <c:numCache>
                <c:formatCode>0.0%</c:formatCode>
                <c:ptCount val="3"/>
                <c:pt idx="0">
                  <c:v>0.52114620372307052</c:v>
                </c:pt>
                <c:pt idx="1">
                  <c:v>0.53927906212337018</c:v>
                </c:pt>
                <c:pt idx="2">
                  <c:v>0.54286207342853443</c:v>
                </c:pt>
              </c:numCache>
            </c:numRef>
          </c:val>
          <c:extLst>
            <c:ext xmlns:c16="http://schemas.microsoft.com/office/drawing/2014/chart" uri="{C3380CC4-5D6E-409C-BE32-E72D297353CC}">
              <c16:uniqueId val="{00000001-60ED-4859-9927-E210641B6B57}"/>
            </c:ext>
          </c:extLst>
        </c:ser>
        <c:ser>
          <c:idx val="2"/>
          <c:order val="2"/>
          <c:tx>
            <c:strRef>
              <c:f>'（03）【学部規模別（大学）】'!$AJ$156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'（03）【学部規模別（大学）】'!$AG$157:$AG$159</c:f>
              <c:strCache>
                <c:ptCount val="3"/>
                <c:pt idx="0">
                  <c:v>800人以上</c:v>
                </c:pt>
                <c:pt idx="1">
                  <c:v>800人未満400人以上</c:v>
                </c:pt>
                <c:pt idx="2">
                  <c:v>400人未満</c:v>
                </c:pt>
              </c:strCache>
            </c:strRef>
          </c:cat>
          <c:val>
            <c:numRef>
              <c:f>'（03）【学部規模別（大学）】'!$AJ$157:$AJ$159</c:f>
              <c:numCache>
                <c:formatCode>0.0%</c:formatCode>
                <c:ptCount val="3"/>
                <c:pt idx="0">
                  <c:v>0.16251830161054173</c:v>
                </c:pt>
                <c:pt idx="1">
                  <c:v>0.16621014572148571</c:v>
                </c:pt>
                <c:pt idx="2">
                  <c:v>0.16445920876655593</c:v>
                </c:pt>
              </c:numCache>
            </c:numRef>
          </c:val>
          <c:extLst>
            <c:ext xmlns:c16="http://schemas.microsoft.com/office/drawing/2014/chart" uri="{C3380CC4-5D6E-409C-BE32-E72D297353CC}">
              <c16:uniqueId val="{00000002-60ED-4859-9927-E210641B6B57}"/>
            </c:ext>
          </c:extLst>
        </c:ser>
        <c:ser>
          <c:idx val="3"/>
          <c:order val="3"/>
          <c:tx>
            <c:strRef>
              <c:f>'（03）【学部規模別（大学）】'!$AK$156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'（03）【学部規模別（大学）】'!$AG$157:$AG$159</c:f>
              <c:strCache>
                <c:ptCount val="3"/>
                <c:pt idx="0">
                  <c:v>800人以上</c:v>
                </c:pt>
                <c:pt idx="1">
                  <c:v>800人未満400人以上</c:v>
                </c:pt>
                <c:pt idx="2">
                  <c:v>400人未満</c:v>
                </c:pt>
              </c:strCache>
            </c:strRef>
          </c:cat>
          <c:val>
            <c:numRef>
              <c:f>'（03）【学部規模別（大学）】'!$AK$157:$AK$159</c:f>
              <c:numCache>
                <c:formatCode>0.0%</c:formatCode>
                <c:ptCount val="3"/>
                <c:pt idx="0">
                  <c:v>3.1248692742104161E-2</c:v>
                </c:pt>
                <c:pt idx="1">
                  <c:v>2.3812132500639131E-2</c:v>
                </c:pt>
                <c:pt idx="2">
                  <c:v>2.5152077311359419E-2</c:v>
                </c:pt>
              </c:numCache>
            </c:numRef>
          </c:val>
          <c:extLst>
            <c:ext xmlns:c16="http://schemas.microsoft.com/office/drawing/2014/chart" uri="{C3380CC4-5D6E-409C-BE32-E72D297353CC}">
              <c16:uniqueId val="{00000003-60ED-4859-9927-E210641B6B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'（04）【学部分野別（大学_基準合致学部）】'!$B$26</c:f>
          <c:strCache>
            <c:ptCount val="1"/>
            <c:pt idx="0">
              <c:v>項目４：授業内容の意義や必要性を十分に説明してくれる。</c:v>
            </c:pt>
          </c:strCache>
        </c:strRef>
      </c:tx>
      <c:layout>
        <c:manualLayout>
          <c:xMode val="edge"/>
          <c:yMode val="edge"/>
          <c:x val="0.11216972887234311"/>
          <c:y val="3.36992020886104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'（04）【学部分野別（大学_基準合致学部）】'!$AH$27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'（04）【学部分野別（大学_基準合致学部）】'!$AG$28:$AG$41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'（04）【学部分野別（大学_基準合致学部）】'!$AH$28:$AH$41</c:f>
              <c:numCache>
                <c:formatCode>0.0%</c:formatCode>
                <c:ptCount val="14"/>
                <c:pt idx="0">
                  <c:v>0.31925397696105323</c:v>
                </c:pt>
                <c:pt idx="1">
                  <c:v>0.28841446831656242</c:v>
                </c:pt>
                <c:pt idx="2">
                  <c:v>0.26892385711089567</c:v>
                </c:pt>
                <c:pt idx="3">
                  <c:v>0.54761904761904767</c:v>
                </c:pt>
                <c:pt idx="4">
                  <c:v>0.28476017000607162</c:v>
                </c:pt>
                <c:pt idx="5">
                  <c:v>0.3150787696924231</c:v>
                </c:pt>
                <c:pt idx="6">
                  <c:v>0.49131513647642677</c:v>
                </c:pt>
                <c:pt idx="7">
                  <c:v>0.30930232558139537</c:v>
                </c:pt>
                <c:pt idx="8">
                  <c:v>0.35965922173612708</c:v>
                </c:pt>
                <c:pt idx="9">
                  <c:v>0.32657200811359027</c:v>
                </c:pt>
                <c:pt idx="10">
                  <c:v>0.26886643511209346</c:v>
                </c:pt>
                <c:pt idx="11">
                  <c:v>0.2210599721059972</c:v>
                </c:pt>
                <c:pt idx="12">
                  <c:v>0.36920529801324503</c:v>
                </c:pt>
                <c:pt idx="13">
                  <c:v>0.29606073040623715</c:v>
                </c:pt>
              </c:numCache>
            </c:numRef>
          </c:val>
          <c:extLst>
            <c:ext xmlns:c16="http://schemas.microsoft.com/office/drawing/2014/chart" uri="{C3380CC4-5D6E-409C-BE32-E72D297353CC}">
              <c16:uniqueId val="{00000000-8E00-4C16-A625-C3D76F84627F}"/>
            </c:ext>
          </c:extLst>
        </c:ser>
        <c:ser>
          <c:idx val="1"/>
          <c:order val="1"/>
          <c:tx>
            <c:strRef>
              <c:f>'（04）【学部分野別（大学_基準合致学部）】'!$AI$27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'（04）【学部分野別（大学_基準合致学部）】'!$AG$28:$AG$41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'（04）【学部分野別（大学_基準合致学部）】'!$AI$28:$AI$41</c:f>
              <c:numCache>
                <c:formatCode>0.0%</c:formatCode>
                <c:ptCount val="14"/>
                <c:pt idx="0">
                  <c:v>0.5738891936368623</c:v>
                </c:pt>
                <c:pt idx="1">
                  <c:v>0.6002855588795214</c:v>
                </c:pt>
                <c:pt idx="2">
                  <c:v>0.6123499142367067</c:v>
                </c:pt>
                <c:pt idx="3">
                  <c:v>0.38095238095238093</c:v>
                </c:pt>
                <c:pt idx="4">
                  <c:v>0.60625379477838492</c:v>
                </c:pt>
                <c:pt idx="5">
                  <c:v>0.5386346586646662</c:v>
                </c:pt>
                <c:pt idx="6">
                  <c:v>0.4292803970223325</c:v>
                </c:pt>
                <c:pt idx="7">
                  <c:v>0.59244186046511627</c:v>
                </c:pt>
                <c:pt idx="8">
                  <c:v>0.57648322971832067</c:v>
                </c:pt>
                <c:pt idx="9">
                  <c:v>0.59668695064232591</c:v>
                </c:pt>
                <c:pt idx="10">
                  <c:v>0.63230186296179347</c:v>
                </c:pt>
                <c:pt idx="11">
                  <c:v>0.6555090655509066</c:v>
                </c:pt>
                <c:pt idx="12">
                  <c:v>0.53863134657836642</c:v>
                </c:pt>
                <c:pt idx="13">
                  <c:v>0.59684037751333607</c:v>
                </c:pt>
              </c:numCache>
            </c:numRef>
          </c:val>
          <c:extLst>
            <c:ext xmlns:c16="http://schemas.microsoft.com/office/drawing/2014/chart" uri="{C3380CC4-5D6E-409C-BE32-E72D297353CC}">
              <c16:uniqueId val="{00000001-8E00-4C16-A625-C3D76F84627F}"/>
            </c:ext>
          </c:extLst>
        </c:ser>
        <c:ser>
          <c:idx val="2"/>
          <c:order val="2"/>
          <c:tx>
            <c:strRef>
              <c:f>'（04）【学部分野別（大学_基準合致学部）】'!$AJ$27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'（04）【学部分野別（大学_基準合致学部）】'!$AG$28:$AG$41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'（04）【学部分野別（大学_基準合致学部）】'!$AJ$28:$AJ$41</c:f>
              <c:numCache>
                <c:formatCode>0.0%</c:formatCode>
                <c:ptCount val="14"/>
                <c:pt idx="0">
                  <c:v>9.665386725178278E-2</c:v>
                </c:pt>
                <c:pt idx="1">
                  <c:v>0.1002175686701115</c:v>
                </c:pt>
                <c:pt idx="2">
                  <c:v>0.10627190692818256</c:v>
                </c:pt>
                <c:pt idx="3">
                  <c:v>7.1428571428571425E-2</c:v>
                </c:pt>
                <c:pt idx="4">
                  <c:v>9.8664238008500299E-2</c:v>
                </c:pt>
                <c:pt idx="5">
                  <c:v>0.12528132033008252</c:v>
                </c:pt>
                <c:pt idx="6">
                  <c:v>5.9553349875930521E-2</c:v>
                </c:pt>
                <c:pt idx="7">
                  <c:v>8.4302325581395346E-2</c:v>
                </c:pt>
                <c:pt idx="8">
                  <c:v>5.6182362422288738E-2</c:v>
                </c:pt>
                <c:pt idx="9">
                  <c:v>6.930358350236647E-2</c:v>
                </c:pt>
                <c:pt idx="10">
                  <c:v>9.1253552257657092E-2</c:v>
                </c:pt>
                <c:pt idx="11">
                  <c:v>0.11157601115760112</c:v>
                </c:pt>
                <c:pt idx="12">
                  <c:v>7.7814569536423836E-2</c:v>
                </c:pt>
                <c:pt idx="13">
                  <c:v>9.6430036930652441E-2</c:v>
                </c:pt>
              </c:numCache>
            </c:numRef>
          </c:val>
          <c:extLst>
            <c:ext xmlns:c16="http://schemas.microsoft.com/office/drawing/2014/chart" uri="{C3380CC4-5D6E-409C-BE32-E72D297353CC}">
              <c16:uniqueId val="{00000002-8E00-4C16-A625-C3D76F84627F}"/>
            </c:ext>
          </c:extLst>
        </c:ser>
        <c:ser>
          <c:idx val="3"/>
          <c:order val="3"/>
          <c:tx>
            <c:strRef>
              <c:f>'（04）【学部分野別（大学_基準合致学部）】'!$AK$27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'（04）【学部分野別（大学_基準合致学部）】'!$AG$28:$AG$41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'（04）【学部分野別（大学_基準合致学部）】'!$AK$28:$AK$41</c:f>
              <c:numCache>
                <c:formatCode>0.0%</c:formatCode>
                <c:ptCount val="14"/>
                <c:pt idx="0">
                  <c:v>1.0202962150301701E-2</c:v>
                </c:pt>
                <c:pt idx="1">
                  <c:v>1.1082404133804732E-2</c:v>
                </c:pt>
                <c:pt idx="2">
                  <c:v>1.2454321724215079E-2</c:v>
                </c:pt>
                <c:pt idx="3">
                  <c:v>0</c:v>
                </c:pt>
                <c:pt idx="4">
                  <c:v>1.0321797207043109E-2</c:v>
                </c:pt>
                <c:pt idx="5">
                  <c:v>2.1005251312828207E-2</c:v>
                </c:pt>
                <c:pt idx="6">
                  <c:v>1.9851116625310174E-2</c:v>
                </c:pt>
                <c:pt idx="7">
                  <c:v>1.3953488372093023E-2</c:v>
                </c:pt>
                <c:pt idx="8">
                  <c:v>7.6751861232634893E-3</c:v>
                </c:pt>
                <c:pt idx="9">
                  <c:v>7.4374577417173765E-3</c:v>
                </c:pt>
                <c:pt idx="10">
                  <c:v>7.5781496684559522E-3</c:v>
                </c:pt>
                <c:pt idx="11">
                  <c:v>1.1854951185495118E-2</c:v>
                </c:pt>
                <c:pt idx="12">
                  <c:v>1.434878587196468E-2</c:v>
                </c:pt>
                <c:pt idx="13">
                  <c:v>1.0668855149774312E-2</c:v>
                </c:pt>
              </c:numCache>
            </c:numRef>
          </c:val>
          <c:extLst>
            <c:ext xmlns:c16="http://schemas.microsoft.com/office/drawing/2014/chart" uri="{C3380CC4-5D6E-409C-BE32-E72D297353CC}">
              <c16:uniqueId val="{00000003-8E00-4C16-A625-C3D76F84627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'（04）【学部分野別（大学_基準合致学部）】'!$B$44</c:f>
          <c:strCache>
            <c:ptCount val="1"/>
            <c:pt idx="0">
              <c:v>項目５：予習・復習など授業時間外に行うべき学習が指示される。</c:v>
            </c:pt>
          </c:strCache>
        </c:strRef>
      </c:tx>
      <c:layout>
        <c:manualLayout>
          <c:xMode val="edge"/>
          <c:yMode val="edge"/>
          <c:x val="0.11350061903197944"/>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'（04）【学部分野別（大学_基準合致学部）】'!$AH$45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'（04）【学部分野別（大学_基準合致学部）】'!$AG$46:$AG$59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'（04）【学部分野別（大学_基準合致学部）】'!$AH$46:$AH$59</c:f>
              <c:numCache>
                <c:formatCode>0.0%</c:formatCode>
                <c:ptCount val="14"/>
                <c:pt idx="0">
                  <c:v>0.30356555128908391</c:v>
                </c:pt>
                <c:pt idx="1">
                  <c:v>0.25421539298341039</c:v>
                </c:pt>
                <c:pt idx="2">
                  <c:v>0.2969647251845775</c:v>
                </c:pt>
                <c:pt idx="3">
                  <c:v>0.30952380952380953</c:v>
                </c:pt>
                <c:pt idx="4">
                  <c:v>0.22799028536733454</c:v>
                </c:pt>
                <c:pt idx="5">
                  <c:v>0.21005251312828208</c:v>
                </c:pt>
                <c:pt idx="6">
                  <c:v>0.35235732009925558</c:v>
                </c:pt>
                <c:pt idx="7">
                  <c:v>0.24244186046511629</c:v>
                </c:pt>
                <c:pt idx="8">
                  <c:v>0.32128329111980963</c:v>
                </c:pt>
                <c:pt idx="9">
                  <c:v>0.3235294117647059</c:v>
                </c:pt>
                <c:pt idx="10">
                  <c:v>0.2543416482475529</c:v>
                </c:pt>
                <c:pt idx="11">
                  <c:v>0.16317991631799164</c:v>
                </c:pt>
                <c:pt idx="12">
                  <c:v>0.3416114790286976</c:v>
                </c:pt>
                <c:pt idx="13">
                  <c:v>0.26200246204349609</c:v>
                </c:pt>
              </c:numCache>
            </c:numRef>
          </c:val>
          <c:extLst>
            <c:ext xmlns:c16="http://schemas.microsoft.com/office/drawing/2014/chart" uri="{C3380CC4-5D6E-409C-BE32-E72D297353CC}">
              <c16:uniqueId val="{00000000-9A89-4F9E-A391-3354120971EE}"/>
            </c:ext>
          </c:extLst>
        </c:ser>
        <c:ser>
          <c:idx val="1"/>
          <c:order val="1"/>
          <c:tx>
            <c:strRef>
              <c:f>'（04）【学部分野別（大学_基準合致学部）】'!$AI$45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'（04）【学部分野別（大学_基準合致学部）】'!$AG$46:$AG$59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'（04）【学部分野別（大学_基準合致学部）】'!$AI$46:$AI$59</c:f>
              <c:numCache>
                <c:formatCode>0.0%</c:formatCode>
                <c:ptCount val="14"/>
                <c:pt idx="0">
                  <c:v>0.51870543060888641</c:v>
                </c:pt>
                <c:pt idx="1">
                  <c:v>0.54269785150938266</c:v>
                </c:pt>
                <c:pt idx="2">
                  <c:v>0.52740696547095234</c:v>
                </c:pt>
                <c:pt idx="3">
                  <c:v>0.47619047619047616</c:v>
                </c:pt>
                <c:pt idx="4">
                  <c:v>0.54826958105646628</c:v>
                </c:pt>
                <c:pt idx="5">
                  <c:v>0.39759939984996251</c:v>
                </c:pt>
                <c:pt idx="6">
                  <c:v>0.42183622828784118</c:v>
                </c:pt>
                <c:pt idx="7">
                  <c:v>0.51220930232558137</c:v>
                </c:pt>
                <c:pt idx="8">
                  <c:v>0.51124414767058102</c:v>
                </c:pt>
                <c:pt idx="9">
                  <c:v>0.51284651791751179</c:v>
                </c:pt>
                <c:pt idx="10">
                  <c:v>0.52936532996526686</c:v>
                </c:pt>
                <c:pt idx="11">
                  <c:v>0.48884239888423991</c:v>
                </c:pt>
                <c:pt idx="12">
                  <c:v>0.48896247240618101</c:v>
                </c:pt>
                <c:pt idx="13">
                  <c:v>0.54041854739433726</c:v>
                </c:pt>
              </c:numCache>
            </c:numRef>
          </c:val>
          <c:extLst>
            <c:ext xmlns:c16="http://schemas.microsoft.com/office/drawing/2014/chart" uri="{C3380CC4-5D6E-409C-BE32-E72D297353CC}">
              <c16:uniqueId val="{00000001-9A89-4F9E-A391-3354120971EE}"/>
            </c:ext>
          </c:extLst>
        </c:ser>
        <c:ser>
          <c:idx val="2"/>
          <c:order val="2"/>
          <c:tx>
            <c:strRef>
              <c:f>'（04）【学部分野別（大学_基準合致学部）】'!$AJ$45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'（04）【学部分野別（大学_基準合致学部）】'!$AG$46:$AG$59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'（04）【学部分野別（大学_基準合致学部）】'!$AJ$46:$AJ$59</c:f>
              <c:numCache>
                <c:formatCode>0.0%</c:formatCode>
                <c:ptCount val="14"/>
                <c:pt idx="0">
                  <c:v>0.16390565002742732</c:v>
                </c:pt>
                <c:pt idx="1">
                  <c:v>0.18316562415012239</c:v>
                </c:pt>
                <c:pt idx="2">
                  <c:v>0.15713326870012678</c:v>
                </c:pt>
                <c:pt idx="3">
                  <c:v>0.21428571428571427</c:v>
                </c:pt>
                <c:pt idx="4">
                  <c:v>0.20248937462052216</c:v>
                </c:pt>
                <c:pt idx="5">
                  <c:v>0.32933233308327081</c:v>
                </c:pt>
                <c:pt idx="6">
                  <c:v>0.19602977667493796</c:v>
                </c:pt>
                <c:pt idx="7">
                  <c:v>0.22151162790697673</c:v>
                </c:pt>
                <c:pt idx="8">
                  <c:v>0.15104766290582547</c:v>
                </c:pt>
                <c:pt idx="9">
                  <c:v>0.14705882352941177</c:v>
                </c:pt>
                <c:pt idx="10">
                  <c:v>0.19829491632459742</c:v>
                </c:pt>
                <c:pt idx="11">
                  <c:v>0.30404463040446306</c:v>
                </c:pt>
                <c:pt idx="12">
                  <c:v>0.14514348785871964</c:v>
                </c:pt>
                <c:pt idx="13">
                  <c:v>0.17603610997127617</c:v>
                </c:pt>
              </c:numCache>
            </c:numRef>
          </c:val>
          <c:extLst>
            <c:ext xmlns:c16="http://schemas.microsoft.com/office/drawing/2014/chart" uri="{C3380CC4-5D6E-409C-BE32-E72D297353CC}">
              <c16:uniqueId val="{00000002-9A89-4F9E-A391-3354120971EE}"/>
            </c:ext>
          </c:extLst>
        </c:ser>
        <c:ser>
          <c:idx val="3"/>
          <c:order val="3"/>
          <c:tx>
            <c:strRef>
              <c:f>'（04）【学部分野別（大学_基準合致学部）】'!$AK$45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'（04）【学部分野別（大学_基準合致学部）】'!$AG$46:$AG$59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'（04）【学部分野別（大学_基準合致学部）】'!$AK$46:$AK$59</c:f>
              <c:numCache>
                <c:formatCode>0.0%</c:formatCode>
                <c:ptCount val="14"/>
                <c:pt idx="0">
                  <c:v>1.3823368074602304E-2</c:v>
                </c:pt>
                <c:pt idx="1">
                  <c:v>1.9921131357084579E-2</c:v>
                </c:pt>
                <c:pt idx="2">
                  <c:v>1.849504064434335E-2</c:v>
                </c:pt>
                <c:pt idx="3">
                  <c:v>0</c:v>
                </c:pt>
                <c:pt idx="4">
                  <c:v>2.1250758955676987E-2</c:v>
                </c:pt>
                <c:pt idx="5">
                  <c:v>6.3015753938484617E-2</c:v>
                </c:pt>
                <c:pt idx="6">
                  <c:v>2.9776674937965261E-2</c:v>
                </c:pt>
                <c:pt idx="7">
                  <c:v>2.3837209302325583E-2</c:v>
                </c:pt>
                <c:pt idx="8">
                  <c:v>1.6424898303783866E-2</c:v>
                </c:pt>
                <c:pt idx="9">
                  <c:v>1.656524678837052E-2</c:v>
                </c:pt>
                <c:pt idx="10">
                  <c:v>1.7998105462582886E-2</c:v>
                </c:pt>
                <c:pt idx="11">
                  <c:v>4.3933054393305436E-2</c:v>
                </c:pt>
                <c:pt idx="12">
                  <c:v>2.4282560706401765E-2</c:v>
                </c:pt>
                <c:pt idx="13">
                  <c:v>2.1542880590890438E-2</c:v>
                </c:pt>
              </c:numCache>
            </c:numRef>
          </c:val>
          <c:extLst>
            <c:ext xmlns:c16="http://schemas.microsoft.com/office/drawing/2014/chart" uri="{C3380CC4-5D6E-409C-BE32-E72D297353CC}">
              <c16:uniqueId val="{00000003-9A89-4F9E-A391-3354120971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'（04）【学部分野別（大学_基準合致学部）】'!$B$62</c:f>
          <c:strCache>
            <c:ptCount val="1"/>
            <c:pt idx="0">
              <c:v>項目６：課題等の提出物に適切なコメントが付されて返却される。</c:v>
            </c:pt>
          </c:strCache>
        </c:strRef>
      </c:tx>
      <c:layout>
        <c:manualLayout>
          <c:xMode val="edge"/>
          <c:yMode val="edge"/>
          <c:x val="0.10683643044619422"/>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'（04）【学部分野別（大学_基準合致学部）】'!$AH$63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'（04）【学部分野別（大学_基準合致学部）】'!$AG$64:$AG$77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'（04）【学部分野別（大学_基準合致学部）】'!$AH$64:$AH$77</c:f>
              <c:numCache>
                <c:formatCode>0.0%</c:formatCode>
                <c:ptCount val="14"/>
                <c:pt idx="0">
                  <c:v>0.18365331870543061</c:v>
                </c:pt>
                <c:pt idx="1">
                  <c:v>0.16576013054120206</c:v>
                </c:pt>
                <c:pt idx="2">
                  <c:v>0.12849578641211126</c:v>
                </c:pt>
                <c:pt idx="3">
                  <c:v>9.5238095238095233E-2</c:v>
                </c:pt>
                <c:pt idx="4">
                  <c:v>0.12052216150576807</c:v>
                </c:pt>
                <c:pt idx="5">
                  <c:v>0.14778694673668416</c:v>
                </c:pt>
                <c:pt idx="6">
                  <c:v>0.24565756823821339</c:v>
                </c:pt>
                <c:pt idx="7">
                  <c:v>9.3604651162790695E-2</c:v>
                </c:pt>
                <c:pt idx="8">
                  <c:v>0.16217668278455752</c:v>
                </c:pt>
                <c:pt idx="9">
                  <c:v>0.15753887762001353</c:v>
                </c:pt>
                <c:pt idx="10">
                  <c:v>0.11209346384591096</c:v>
                </c:pt>
                <c:pt idx="11">
                  <c:v>0.11366806136680614</c:v>
                </c:pt>
                <c:pt idx="12">
                  <c:v>0.25551876379690946</c:v>
                </c:pt>
                <c:pt idx="13">
                  <c:v>0.158596635207222</c:v>
                </c:pt>
              </c:numCache>
            </c:numRef>
          </c:val>
          <c:extLst>
            <c:ext xmlns:c16="http://schemas.microsoft.com/office/drawing/2014/chart" uri="{C3380CC4-5D6E-409C-BE32-E72D297353CC}">
              <c16:uniqueId val="{00000000-1249-4667-A828-2B2F24953192}"/>
            </c:ext>
          </c:extLst>
        </c:ser>
        <c:ser>
          <c:idx val="1"/>
          <c:order val="1"/>
          <c:tx>
            <c:strRef>
              <c:f>'（04）【学部分野別（大学_基準合致学部）】'!$AI$63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'（04）【学部分野別（大学_基準合致学部）】'!$AG$64:$AG$77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'（04）【学部分野別（大学_基準合致学部）】'!$AI$64:$AI$77</c:f>
              <c:numCache>
                <c:formatCode>0.0%</c:formatCode>
                <c:ptCount val="14"/>
                <c:pt idx="0">
                  <c:v>0.42051563357103677</c:v>
                </c:pt>
                <c:pt idx="1">
                  <c:v>0.38672831112319828</c:v>
                </c:pt>
                <c:pt idx="2">
                  <c:v>0.39406368856738011</c:v>
                </c:pt>
                <c:pt idx="3">
                  <c:v>0.40476190476190477</c:v>
                </c:pt>
                <c:pt idx="4">
                  <c:v>0.35276259866423804</c:v>
                </c:pt>
                <c:pt idx="5">
                  <c:v>0.32108027006751688</c:v>
                </c:pt>
                <c:pt idx="6">
                  <c:v>0.33995037220843671</c:v>
                </c:pt>
                <c:pt idx="7">
                  <c:v>0.32848837209302323</c:v>
                </c:pt>
                <c:pt idx="8">
                  <c:v>0.42643334100851948</c:v>
                </c:pt>
                <c:pt idx="9">
                  <c:v>0.43914807302231235</c:v>
                </c:pt>
                <c:pt idx="10">
                  <c:v>0.39295863593305969</c:v>
                </c:pt>
                <c:pt idx="11">
                  <c:v>0.28661087866108786</c:v>
                </c:pt>
                <c:pt idx="12">
                  <c:v>0.47075055187637971</c:v>
                </c:pt>
                <c:pt idx="13">
                  <c:v>0.41711120229790727</c:v>
                </c:pt>
              </c:numCache>
            </c:numRef>
          </c:val>
          <c:extLst>
            <c:ext xmlns:c16="http://schemas.microsoft.com/office/drawing/2014/chart" uri="{C3380CC4-5D6E-409C-BE32-E72D297353CC}">
              <c16:uniqueId val="{00000001-1249-4667-A828-2B2F24953192}"/>
            </c:ext>
          </c:extLst>
        </c:ser>
        <c:ser>
          <c:idx val="2"/>
          <c:order val="2"/>
          <c:tx>
            <c:strRef>
              <c:f>'（04）【学部分野別（大学_基準合致学部）】'!$AJ$63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'（04）【学部分野別（大学_基準合致学部）】'!$AG$64:$AG$77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'（04）【学部分野別（大学_基準合致学部）】'!$AJ$64:$AJ$77</c:f>
              <c:numCache>
                <c:formatCode>0.0%</c:formatCode>
                <c:ptCount val="14"/>
                <c:pt idx="0">
                  <c:v>0.34020844761382335</c:v>
                </c:pt>
                <c:pt idx="1">
                  <c:v>0.35674462877345664</c:v>
                </c:pt>
                <c:pt idx="2">
                  <c:v>0.38459243791483333</c:v>
                </c:pt>
                <c:pt idx="3">
                  <c:v>0.42857142857142855</c:v>
                </c:pt>
                <c:pt idx="4">
                  <c:v>0.40497874924104432</c:v>
                </c:pt>
                <c:pt idx="5">
                  <c:v>0.37809452363090773</c:v>
                </c:pt>
                <c:pt idx="6">
                  <c:v>0.31265508684863524</c:v>
                </c:pt>
                <c:pt idx="7">
                  <c:v>0.41104651162790695</c:v>
                </c:pt>
                <c:pt idx="8">
                  <c:v>0.3328728221659375</c:v>
                </c:pt>
                <c:pt idx="9">
                  <c:v>0.34584178498985801</c:v>
                </c:pt>
                <c:pt idx="10">
                  <c:v>0.42974423744868961</c:v>
                </c:pt>
                <c:pt idx="11">
                  <c:v>0.46931659693165967</c:v>
                </c:pt>
                <c:pt idx="12">
                  <c:v>0.22626931567328917</c:v>
                </c:pt>
                <c:pt idx="13">
                  <c:v>0.35207221994255233</c:v>
                </c:pt>
              </c:numCache>
            </c:numRef>
          </c:val>
          <c:extLst>
            <c:ext xmlns:c16="http://schemas.microsoft.com/office/drawing/2014/chart" uri="{C3380CC4-5D6E-409C-BE32-E72D297353CC}">
              <c16:uniqueId val="{00000002-1249-4667-A828-2B2F24953192}"/>
            </c:ext>
          </c:extLst>
        </c:ser>
        <c:ser>
          <c:idx val="3"/>
          <c:order val="3"/>
          <c:tx>
            <c:strRef>
              <c:f>'（04）【学部分野別（大学_基準合致学部）】'!$AK$63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'（04）【学部分野別（大学_基準合致学部）】'!$AG$64:$AG$77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'（04）【学部分野別（大学_基準合致学部）】'!$AK$64:$AK$77</c:f>
              <c:numCache>
                <c:formatCode>0.0%</c:formatCode>
                <c:ptCount val="14"/>
                <c:pt idx="0">
                  <c:v>5.5622600109709271E-2</c:v>
                </c:pt>
                <c:pt idx="1">
                  <c:v>9.0766929562143051E-2</c:v>
                </c:pt>
                <c:pt idx="2">
                  <c:v>9.2848087105675298E-2</c:v>
                </c:pt>
                <c:pt idx="3">
                  <c:v>7.1428571428571425E-2</c:v>
                </c:pt>
                <c:pt idx="4">
                  <c:v>0.1217364905889496</c:v>
                </c:pt>
                <c:pt idx="5">
                  <c:v>0.15303825956489123</c:v>
                </c:pt>
                <c:pt idx="6">
                  <c:v>0.10173697270471464</c:v>
                </c:pt>
                <c:pt idx="7">
                  <c:v>0.16686046511627908</c:v>
                </c:pt>
                <c:pt idx="8">
                  <c:v>7.8517154040985498E-2</c:v>
                </c:pt>
                <c:pt idx="9">
                  <c:v>5.7471264367816091E-2</c:v>
                </c:pt>
                <c:pt idx="10">
                  <c:v>6.5203662772339757E-2</c:v>
                </c:pt>
                <c:pt idx="11">
                  <c:v>0.13040446304044631</c:v>
                </c:pt>
                <c:pt idx="12">
                  <c:v>4.7461368653421633E-2</c:v>
                </c:pt>
                <c:pt idx="13">
                  <c:v>7.2219942552318422E-2</c:v>
                </c:pt>
              </c:numCache>
            </c:numRef>
          </c:val>
          <c:extLst>
            <c:ext xmlns:c16="http://schemas.microsoft.com/office/drawing/2014/chart" uri="{C3380CC4-5D6E-409C-BE32-E72D297353CC}">
              <c16:uniqueId val="{00000003-1249-4667-A828-2B2F249531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'（04）【学部分野別（大学_基準合致学部）】'!$B$80</c:f>
          <c:strCache>
            <c:ptCount val="1"/>
            <c:pt idx="0">
              <c:v>項目７：グループワークやディスカッションの機会がある。</c:v>
            </c:pt>
          </c:strCache>
        </c:strRef>
      </c:tx>
      <c:layout>
        <c:manualLayout>
          <c:xMode val="edge"/>
          <c:yMode val="edge"/>
          <c:x val="0.10950309711286089"/>
          <c:y val="2.006918360861772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'（04）【学部分野別（大学_基準合致学部）】'!$AH$81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'（04）【学部分野別（大学_基準合致学部）】'!$AG$82:$AG$95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'（04）【学部分野別（大学_基準合致学部）】'!$AH$82:$AH$95</c:f>
              <c:numCache>
                <c:formatCode>0.0%</c:formatCode>
                <c:ptCount val="14"/>
                <c:pt idx="0">
                  <c:v>0.32956664838178829</c:v>
                </c:pt>
                <c:pt idx="1">
                  <c:v>0.27474843622518358</c:v>
                </c:pt>
                <c:pt idx="2">
                  <c:v>0.15504511894995898</c:v>
                </c:pt>
                <c:pt idx="3">
                  <c:v>0.14285714285714285</c:v>
                </c:pt>
                <c:pt idx="4">
                  <c:v>0.13752276867030966</c:v>
                </c:pt>
                <c:pt idx="5">
                  <c:v>0.3630907726931733</c:v>
                </c:pt>
                <c:pt idx="6">
                  <c:v>0.37468982630272951</c:v>
                </c:pt>
                <c:pt idx="7">
                  <c:v>0.22151162790697673</c:v>
                </c:pt>
                <c:pt idx="8">
                  <c:v>0.44354900606339703</c:v>
                </c:pt>
                <c:pt idx="9">
                  <c:v>0.33029073698444894</c:v>
                </c:pt>
                <c:pt idx="10">
                  <c:v>0.45200505209977898</c:v>
                </c:pt>
                <c:pt idx="11">
                  <c:v>0.18479776847977686</c:v>
                </c:pt>
                <c:pt idx="12">
                  <c:v>0.30132450331125826</c:v>
                </c:pt>
                <c:pt idx="13">
                  <c:v>0.30857611817808783</c:v>
                </c:pt>
              </c:numCache>
            </c:numRef>
          </c:val>
          <c:extLst>
            <c:ext xmlns:c16="http://schemas.microsoft.com/office/drawing/2014/chart" uri="{C3380CC4-5D6E-409C-BE32-E72D297353CC}">
              <c16:uniqueId val="{00000000-69A2-498B-9366-C22630A3EF9F}"/>
            </c:ext>
          </c:extLst>
        </c:ser>
        <c:ser>
          <c:idx val="1"/>
          <c:order val="1"/>
          <c:tx>
            <c:strRef>
              <c:f>'（04）【学部分野別（大学_基準合致学部）】'!$AI$81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'（04）【学部分野別（大学_基準合致学部）】'!$AG$82:$AG$95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'（04）【学部分野別（大学_基準合致学部）】'!$AI$82:$AI$95</c:f>
              <c:numCache>
                <c:formatCode>0.0%</c:formatCode>
                <c:ptCount val="14"/>
                <c:pt idx="0">
                  <c:v>0.46549643444871092</c:v>
                </c:pt>
                <c:pt idx="1">
                  <c:v>0.4364971444112048</c:v>
                </c:pt>
                <c:pt idx="2">
                  <c:v>0.43224699828473412</c:v>
                </c:pt>
                <c:pt idx="3">
                  <c:v>0.5</c:v>
                </c:pt>
                <c:pt idx="4">
                  <c:v>0.41985428051001822</c:v>
                </c:pt>
                <c:pt idx="5">
                  <c:v>0.45236309077269315</c:v>
                </c:pt>
                <c:pt idx="6">
                  <c:v>0.37965260545905705</c:v>
                </c:pt>
                <c:pt idx="7">
                  <c:v>0.46918604651162793</c:v>
                </c:pt>
                <c:pt idx="8">
                  <c:v>0.41668585463197483</c:v>
                </c:pt>
                <c:pt idx="9">
                  <c:v>0.46991210277214335</c:v>
                </c:pt>
                <c:pt idx="10">
                  <c:v>0.45247868645405748</c:v>
                </c:pt>
                <c:pt idx="11">
                  <c:v>0.44351464435146443</c:v>
                </c:pt>
                <c:pt idx="12">
                  <c:v>0.45033112582781459</c:v>
                </c:pt>
                <c:pt idx="13">
                  <c:v>0.44070578580221587</c:v>
                </c:pt>
              </c:numCache>
            </c:numRef>
          </c:val>
          <c:extLst>
            <c:ext xmlns:c16="http://schemas.microsoft.com/office/drawing/2014/chart" uri="{C3380CC4-5D6E-409C-BE32-E72D297353CC}">
              <c16:uniqueId val="{00000001-69A2-498B-9366-C22630A3EF9F}"/>
            </c:ext>
          </c:extLst>
        </c:ser>
        <c:ser>
          <c:idx val="2"/>
          <c:order val="2"/>
          <c:tx>
            <c:strRef>
              <c:f>'（04）【学部分野別（大学_基準合致学部）】'!$AJ$81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'（04）【学部分野別（大学_基準合致学部）】'!$AG$82:$AG$95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'（04）【学部分野別（大学_基準合致学部）】'!$AJ$82:$AJ$95</c:f>
              <c:numCache>
                <c:formatCode>0.0%</c:formatCode>
                <c:ptCount val="14"/>
                <c:pt idx="0">
                  <c:v>0.18200767964893033</c:v>
                </c:pt>
                <c:pt idx="1">
                  <c:v>0.24279303780255643</c:v>
                </c:pt>
                <c:pt idx="2">
                  <c:v>0.34625997464389591</c:v>
                </c:pt>
                <c:pt idx="3">
                  <c:v>0.30952380952380953</c:v>
                </c:pt>
                <c:pt idx="4">
                  <c:v>0.37856709168184577</c:v>
                </c:pt>
                <c:pt idx="5">
                  <c:v>0.15753938484621155</c:v>
                </c:pt>
                <c:pt idx="6">
                  <c:v>0.18858560794044665</c:v>
                </c:pt>
                <c:pt idx="7">
                  <c:v>0.25697674418604649</c:v>
                </c:pt>
                <c:pt idx="8">
                  <c:v>0.11942589607797989</c:v>
                </c:pt>
                <c:pt idx="9">
                  <c:v>0.17511832319134552</c:v>
                </c:pt>
                <c:pt idx="10">
                  <c:v>8.8727502368171771E-2</c:v>
                </c:pt>
                <c:pt idx="11">
                  <c:v>0.31311018131101814</c:v>
                </c:pt>
                <c:pt idx="12">
                  <c:v>0.20253863134657837</c:v>
                </c:pt>
                <c:pt idx="13">
                  <c:v>0.21112022979072631</c:v>
                </c:pt>
              </c:numCache>
            </c:numRef>
          </c:val>
          <c:extLst>
            <c:ext xmlns:c16="http://schemas.microsoft.com/office/drawing/2014/chart" uri="{C3380CC4-5D6E-409C-BE32-E72D297353CC}">
              <c16:uniqueId val="{00000002-69A2-498B-9366-C22630A3EF9F}"/>
            </c:ext>
          </c:extLst>
        </c:ser>
        <c:ser>
          <c:idx val="3"/>
          <c:order val="3"/>
          <c:tx>
            <c:strRef>
              <c:f>'（04）【学部分野別（大学_基準合致学部）】'!$AK$81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'（04）【学部分野別（大学_基準合致学部）】'!$AG$82:$AG$95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'（04）【学部分野別（大学_基準合致学部）】'!$AK$82:$AK$95</c:f>
              <c:numCache>
                <c:formatCode>0.0%</c:formatCode>
                <c:ptCount val="14"/>
                <c:pt idx="0">
                  <c:v>2.2929237520570488E-2</c:v>
                </c:pt>
                <c:pt idx="1">
                  <c:v>4.5961381561055205E-2</c:v>
                </c:pt>
                <c:pt idx="2">
                  <c:v>6.6447908121410992E-2</c:v>
                </c:pt>
                <c:pt idx="3">
                  <c:v>4.7619047619047616E-2</c:v>
                </c:pt>
                <c:pt idx="4">
                  <c:v>6.4055859137826354E-2</c:v>
                </c:pt>
                <c:pt idx="5">
                  <c:v>2.7006751687921979E-2</c:v>
                </c:pt>
                <c:pt idx="6">
                  <c:v>5.7071960297766747E-2</c:v>
                </c:pt>
                <c:pt idx="7">
                  <c:v>5.232558139534884E-2</c:v>
                </c:pt>
                <c:pt idx="8">
                  <c:v>2.0339243226648245E-2</c:v>
                </c:pt>
                <c:pt idx="9">
                  <c:v>2.4678837052062204E-2</c:v>
                </c:pt>
                <c:pt idx="10">
                  <c:v>6.7887590779917902E-3</c:v>
                </c:pt>
                <c:pt idx="11">
                  <c:v>5.8577405857740586E-2</c:v>
                </c:pt>
                <c:pt idx="12">
                  <c:v>4.5805739514348784E-2</c:v>
                </c:pt>
                <c:pt idx="13">
                  <c:v>3.9597866228970047E-2</c:v>
                </c:pt>
              </c:numCache>
            </c:numRef>
          </c:val>
          <c:extLst>
            <c:ext xmlns:c16="http://schemas.microsoft.com/office/drawing/2014/chart" uri="{C3380CC4-5D6E-409C-BE32-E72D297353CC}">
              <c16:uniqueId val="{00000003-69A2-498B-9366-C22630A3EF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'（04）【学部分野別（大学_基準合致学部）】'!$B$98</c:f>
          <c:strCache>
            <c:ptCount val="1"/>
            <c:pt idx="0">
              <c:v>項目８：質疑応答など、教員等との意見交換の機会がある。</c:v>
            </c:pt>
          </c:strCache>
        </c:strRef>
      </c:tx>
      <c:layout>
        <c:manualLayout>
          <c:xMode val="edge"/>
          <c:yMode val="edge"/>
          <c:x val="0.11216976377952756"/>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'（04）【学部分野別（大学_基準合致学部）】'!$AH$99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'（04）【学部分野別（大学_基準合致学部）】'!$AG$100:$AG$113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'（04）【学部分野別（大学_基準合致学部）】'!$AH$100:$AH$113</c:f>
              <c:numCache>
                <c:formatCode>0.0%</c:formatCode>
                <c:ptCount val="14"/>
                <c:pt idx="0">
                  <c:v>0.27032364234777839</c:v>
                </c:pt>
                <c:pt idx="1">
                  <c:v>0.22769921131357085</c:v>
                </c:pt>
                <c:pt idx="2">
                  <c:v>0.19844880304273249</c:v>
                </c:pt>
                <c:pt idx="3">
                  <c:v>0.21428571428571427</c:v>
                </c:pt>
                <c:pt idx="4">
                  <c:v>0.17789921068609593</c:v>
                </c:pt>
                <c:pt idx="5">
                  <c:v>0.27906976744186046</c:v>
                </c:pt>
                <c:pt idx="6">
                  <c:v>0.42183622828784118</c:v>
                </c:pt>
                <c:pt idx="7">
                  <c:v>0.15465116279069768</c:v>
                </c:pt>
                <c:pt idx="8">
                  <c:v>0.25259037531660145</c:v>
                </c:pt>
                <c:pt idx="9">
                  <c:v>0.22075726842461121</c:v>
                </c:pt>
                <c:pt idx="10">
                  <c:v>0.19561098831701926</c:v>
                </c:pt>
                <c:pt idx="11">
                  <c:v>0.14295676429567644</c:v>
                </c:pt>
                <c:pt idx="12">
                  <c:v>0.37362030905077265</c:v>
                </c:pt>
                <c:pt idx="13">
                  <c:v>0.20824784571194091</c:v>
                </c:pt>
              </c:numCache>
            </c:numRef>
          </c:val>
          <c:extLst>
            <c:ext xmlns:c16="http://schemas.microsoft.com/office/drawing/2014/chart" uri="{C3380CC4-5D6E-409C-BE32-E72D297353CC}">
              <c16:uniqueId val="{00000000-E9DA-4392-8155-EC88C7D9EDDC}"/>
            </c:ext>
          </c:extLst>
        </c:ser>
        <c:ser>
          <c:idx val="1"/>
          <c:order val="1"/>
          <c:tx>
            <c:strRef>
              <c:f>'（04）【学部分野別（大学_基準合致学部）】'!$AI$99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'（04）【学部分野別（大学_基準合致学部）】'!$AG$100:$AG$113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'（04）【学部分野別（大学_基準合致学部）】'!$AI$100:$AI$113</c:f>
              <c:numCache>
                <c:formatCode>0.0%</c:formatCode>
                <c:ptCount val="14"/>
                <c:pt idx="0">
                  <c:v>0.50992868897421828</c:v>
                </c:pt>
                <c:pt idx="1">
                  <c:v>0.49048137068262171</c:v>
                </c:pt>
                <c:pt idx="2">
                  <c:v>0.49243045715564171</c:v>
                </c:pt>
                <c:pt idx="3">
                  <c:v>0.6428571428571429</c:v>
                </c:pt>
                <c:pt idx="4">
                  <c:v>0.49180327868852458</c:v>
                </c:pt>
                <c:pt idx="5">
                  <c:v>0.47636909227306828</c:v>
                </c:pt>
                <c:pt idx="6">
                  <c:v>0.40446650124069478</c:v>
                </c:pt>
                <c:pt idx="7">
                  <c:v>0.48720930232558141</c:v>
                </c:pt>
                <c:pt idx="8">
                  <c:v>0.53411620231790624</c:v>
                </c:pt>
                <c:pt idx="9">
                  <c:v>0.51284651791751179</c:v>
                </c:pt>
                <c:pt idx="10">
                  <c:v>0.51484054310072624</c:v>
                </c:pt>
                <c:pt idx="11">
                  <c:v>0.44421199442119946</c:v>
                </c:pt>
                <c:pt idx="12">
                  <c:v>0.48013245033112584</c:v>
                </c:pt>
                <c:pt idx="13">
                  <c:v>0.51723430447271235</c:v>
                </c:pt>
              </c:numCache>
            </c:numRef>
          </c:val>
          <c:extLst>
            <c:ext xmlns:c16="http://schemas.microsoft.com/office/drawing/2014/chart" uri="{C3380CC4-5D6E-409C-BE32-E72D297353CC}">
              <c16:uniqueId val="{00000001-E9DA-4392-8155-EC88C7D9EDDC}"/>
            </c:ext>
          </c:extLst>
        </c:ser>
        <c:ser>
          <c:idx val="2"/>
          <c:order val="2"/>
          <c:tx>
            <c:strRef>
              <c:f>'（04）【学部分野別（大学_基準合致学部）】'!$AJ$99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'（04）【学部分野別（大学_基準合致学部）】'!$AG$100:$AG$113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'（04）【学部分野別（大学_基準合致学部）】'!$AJ$100:$AJ$113</c:f>
              <c:numCache>
                <c:formatCode>0.0%</c:formatCode>
                <c:ptCount val="14"/>
                <c:pt idx="0">
                  <c:v>0.19670872188699945</c:v>
                </c:pt>
                <c:pt idx="1">
                  <c:v>0.24428882240957303</c:v>
                </c:pt>
                <c:pt idx="2">
                  <c:v>0.262733984637184</c:v>
                </c:pt>
                <c:pt idx="3">
                  <c:v>0.11904761904761904</c:v>
                </c:pt>
                <c:pt idx="4">
                  <c:v>0.28779599271402551</c:v>
                </c:pt>
                <c:pt idx="5">
                  <c:v>0.21005251312828208</c:v>
                </c:pt>
                <c:pt idx="6">
                  <c:v>0.14392059553349876</c:v>
                </c:pt>
                <c:pt idx="7">
                  <c:v>0.30697674418604654</c:v>
                </c:pt>
                <c:pt idx="8">
                  <c:v>0.18842581932611865</c:v>
                </c:pt>
                <c:pt idx="9">
                  <c:v>0.24036511156186613</c:v>
                </c:pt>
                <c:pt idx="10">
                  <c:v>0.26602462898642248</c:v>
                </c:pt>
                <c:pt idx="11">
                  <c:v>0.34170153417015342</c:v>
                </c:pt>
                <c:pt idx="12">
                  <c:v>0.12803532008830021</c:v>
                </c:pt>
                <c:pt idx="13">
                  <c:v>0.23635617562576938</c:v>
                </c:pt>
              </c:numCache>
            </c:numRef>
          </c:val>
          <c:extLst>
            <c:ext xmlns:c16="http://schemas.microsoft.com/office/drawing/2014/chart" uri="{C3380CC4-5D6E-409C-BE32-E72D297353CC}">
              <c16:uniqueId val="{00000002-E9DA-4392-8155-EC88C7D9EDDC}"/>
            </c:ext>
          </c:extLst>
        </c:ser>
        <c:ser>
          <c:idx val="3"/>
          <c:order val="3"/>
          <c:tx>
            <c:strRef>
              <c:f>'（04）【学部分野別（大学_基準合致学部）】'!$AK$99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'（04）【学部分野別（大学_基準合致学部）】'!$AG$100:$AG$113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'（04）【学部分野別（大学_基準合致学部）】'!$AK$100:$AK$113</c:f>
              <c:numCache>
                <c:formatCode>0.0%</c:formatCode>
                <c:ptCount val="14"/>
                <c:pt idx="0">
                  <c:v>2.303894679100384E-2</c:v>
                </c:pt>
                <c:pt idx="1">
                  <c:v>3.7530595594234432E-2</c:v>
                </c:pt>
                <c:pt idx="2">
                  <c:v>4.6386755164441795E-2</c:v>
                </c:pt>
                <c:pt idx="3">
                  <c:v>2.3809523809523808E-2</c:v>
                </c:pt>
                <c:pt idx="4">
                  <c:v>4.2501517911353974E-2</c:v>
                </c:pt>
                <c:pt idx="5">
                  <c:v>3.45086271567892E-2</c:v>
                </c:pt>
                <c:pt idx="6">
                  <c:v>2.9776674937965261E-2</c:v>
                </c:pt>
                <c:pt idx="7">
                  <c:v>5.1162790697674418E-2</c:v>
                </c:pt>
                <c:pt idx="8">
                  <c:v>2.4867603039373704E-2</c:v>
                </c:pt>
                <c:pt idx="9">
                  <c:v>2.6031102096010818E-2</c:v>
                </c:pt>
                <c:pt idx="10">
                  <c:v>2.3523839595832017E-2</c:v>
                </c:pt>
                <c:pt idx="11">
                  <c:v>7.1129707112970716E-2</c:v>
                </c:pt>
                <c:pt idx="12">
                  <c:v>1.8211920529801324E-2</c:v>
                </c:pt>
                <c:pt idx="13">
                  <c:v>3.8161674189577346E-2</c:v>
                </c:pt>
              </c:numCache>
            </c:numRef>
          </c:val>
          <c:extLst>
            <c:ext xmlns:c16="http://schemas.microsoft.com/office/drawing/2014/chart" uri="{C3380CC4-5D6E-409C-BE32-E72D297353CC}">
              <c16:uniqueId val="{00000003-E9DA-4392-8155-EC88C7D9EDD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'（04）【学部分野別（大学_基準合致学部）】'!$B$116</c:f>
          <c:strCache>
            <c:ptCount val="1"/>
            <c:pt idx="0">
              <c:v>項目９：ティーチングアシスタントなどによる補助的な指導がある。</c:v>
            </c:pt>
          </c:strCache>
        </c:strRef>
      </c:tx>
      <c:layout>
        <c:manualLayout>
          <c:xMode val="edge"/>
          <c:yMode val="edge"/>
          <c:x val="0.1121697637795275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'（04）【学部分野別（大学_基準合致学部）】'!$AH$117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'（04）【学部分野別（大学_基準合致学部）】'!$AG$118:$AG$131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'（04）【学部分野別（大学_基準合致学部）】'!$AH$118:$AH$131</c:f>
              <c:numCache>
                <c:formatCode>0.0%</c:formatCode>
                <c:ptCount val="14"/>
                <c:pt idx="0">
                  <c:v>0.10762479429511794</c:v>
                </c:pt>
                <c:pt idx="1">
                  <c:v>0.12537394615175415</c:v>
                </c:pt>
                <c:pt idx="2">
                  <c:v>0.27101200686106347</c:v>
                </c:pt>
                <c:pt idx="3">
                  <c:v>0.14285714285714285</c:v>
                </c:pt>
                <c:pt idx="4">
                  <c:v>0.17152398299939284</c:v>
                </c:pt>
                <c:pt idx="5">
                  <c:v>0.14928732183045762</c:v>
                </c:pt>
                <c:pt idx="6">
                  <c:v>0.31761786600496278</c:v>
                </c:pt>
                <c:pt idx="7">
                  <c:v>0.13023255813953488</c:v>
                </c:pt>
                <c:pt idx="8">
                  <c:v>0.16486299792769973</c:v>
                </c:pt>
                <c:pt idx="9">
                  <c:v>0.18796484110885733</c:v>
                </c:pt>
                <c:pt idx="10">
                  <c:v>8.6832964951057787E-2</c:v>
                </c:pt>
                <c:pt idx="11">
                  <c:v>0.12900976290097629</c:v>
                </c:pt>
                <c:pt idx="12">
                  <c:v>0.23565121412803533</c:v>
                </c:pt>
                <c:pt idx="13">
                  <c:v>0.16947066064833813</c:v>
                </c:pt>
              </c:numCache>
            </c:numRef>
          </c:val>
          <c:extLst>
            <c:ext xmlns:c16="http://schemas.microsoft.com/office/drawing/2014/chart" uri="{C3380CC4-5D6E-409C-BE32-E72D297353CC}">
              <c16:uniqueId val="{00000000-4B96-4195-886D-1D7B65A91EB1}"/>
            </c:ext>
          </c:extLst>
        </c:ser>
        <c:ser>
          <c:idx val="1"/>
          <c:order val="1"/>
          <c:tx>
            <c:strRef>
              <c:f>'（04）【学部分野別（大学_基準合致学部）】'!$AI$117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'（04）【学部分野別（大学_基準合致学部）】'!$AG$118:$AG$131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'（04）【学部分野別（大学_基準合致学部）】'!$AI$118:$AI$131</c:f>
              <c:numCache>
                <c:formatCode>0.0%</c:formatCode>
                <c:ptCount val="14"/>
                <c:pt idx="0">
                  <c:v>0.28864509051014808</c:v>
                </c:pt>
                <c:pt idx="1">
                  <c:v>0.32179766113679631</c:v>
                </c:pt>
                <c:pt idx="2">
                  <c:v>0.46923707957342081</c:v>
                </c:pt>
                <c:pt idx="3">
                  <c:v>0.30952380952380953</c:v>
                </c:pt>
                <c:pt idx="4">
                  <c:v>0.4286581663630844</c:v>
                </c:pt>
                <c:pt idx="5">
                  <c:v>0.29782445611402852</c:v>
                </c:pt>
                <c:pt idx="6">
                  <c:v>0.36724565756823824</c:v>
                </c:pt>
                <c:pt idx="7">
                  <c:v>0.37151162790697673</c:v>
                </c:pt>
                <c:pt idx="8">
                  <c:v>0.4388671425282063</c:v>
                </c:pt>
                <c:pt idx="9">
                  <c:v>0.41277890466531442</c:v>
                </c:pt>
                <c:pt idx="10">
                  <c:v>0.31922955478370696</c:v>
                </c:pt>
                <c:pt idx="11">
                  <c:v>0.37377963737796371</c:v>
                </c:pt>
                <c:pt idx="12">
                  <c:v>0.42549668874172186</c:v>
                </c:pt>
                <c:pt idx="13">
                  <c:v>0.39249076733688965</c:v>
                </c:pt>
              </c:numCache>
            </c:numRef>
          </c:val>
          <c:extLst>
            <c:ext xmlns:c16="http://schemas.microsoft.com/office/drawing/2014/chart" uri="{C3380CC4-5D6E-409C-BE32-E72D297353CC}">
              <c16:uniqueId val="{00000001-4B96-4195-886D-1D7B65A91EB1}"/>
            </c:ext>
          </c:extLst>
        </c:ser>
        <c:ser>
          <c:idx val="2"/>
          <c:order val="2"/>
          <c:tx>
            <c:strRef>
              <c:f>'（04）【学部分野別（大学_基準合致学部）】'!$AJ$117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'（04）【学部分野別（大学_基準合致学部）】'!$AG$118:$AG$131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'（04）【学部分野別（大学_基準合致学部）】'!$AJ$118:$AJ$131</c:f>
              <c:numCache>
                <c:formatCode>0.0%</c:formatCode>
                <c:ptCount val="14"/>
                <c:pt idx="0">
                  <c:v>0.39166209544706526</c:v>
                </c:pt>
                <c:pt idx="1">
                  <c:v>0.35511286374762036</c:v>
                </c:pt>
                <c:pt idx="2">
                  <c:v>0.20359460064136028</c:v>
                </c:pt>
                <c:pt idx="3">
                  <c:v>0.40476190476190477</c:v>
                </c:pt>
                <c:pt idx="4">
                  <c:v>0.29234972677595628</c:v>
                </c:pt>
                <c:pt idx="5">
                  <c:v>0.35258814703675917</c:v>
                </c:pt>
                <c:pt idx="6">
                  <c:v>0.22828784119106699</c:v>
                </c:pt>
                <c:pt idx="7">
                  <c:v>0.34360465116279071</c:v>
                </c:pt>
                <c:pt idx="8">
                  <c:v>0.29518765830071381</c:v>
                </c:pt>
                <c:pt idx="9">
                  <c:v>0.29310344827586204</c:v>
                </c:pt>
                <c:pt idx="10">
                  <c:v>0.42311335648879067</c:v>
                </c:pt>
                <c:pt idx="11">
                  <c:v>0.36889818688981868</c:v>
                </c:pt>
                <c:pt idx="12">
                  <c:v>0.25551876379690946</c:v>
                </c:pt>
                <c:pt idx="13">
                  <c:v>0.30611407468198604</c:v>
                </c:pt>
              </c:numCache>
            </c:numRef>
          </c:val>
          <c:extLst>
            <c:ext xmlns:c16="http://schemas.microsoft.com/office/drawing/2014/chart" uri="{C3380CC4-5D6E-409C-BE32-E72D297353CC}">
              <c16:uniqueId val="{00000002-4B96-4195-886D-1D7B65A91EB1}"/>
            </c:ext>
          </c:extLst>
        </c:ser>
        <c:ser>
          <c:idx val="3"/>
          <c:order val="3"/>
          <c:tx>
            <c:strRef>
              <c:f>'（04）【学部分野別（大学_基準合致学部）】'!$AK$117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'（04）【学部分野別（大学_基準合致学部）】'!$AG$118:$AG$131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'（04）【学部分野別（大学_基準合致学部）】'!$AK$118:$AK$131</c:f>
              <c:numCache>
                <c:formatCode>0.0%</c:formatCode>
                <c:ptCount val="14"/>
                <c:pt idx="0">
                  <c:v>0.21206801974766867</c:v>
                </c:pt>
                <c:pt idx="1">
                  <c:v>0.19771552896382921</c:v>
                </c:pt>
                <c:pt idx="2">
                  <c:v>5.6156312924155419E-2</c:v>
                </c:pt>
                <c:pt idx="3">
                  <c:v>0.14285714285714285</c:v>
                </c:pt>
                <c:pt idx="4">
                  <c:v>0.10746812386156648</c:v>
                </c:pt>
                <c:pt idx="5">
                  <c:v>0.20030007501875469</c:v>
                </c:pt>
                <c:pt idx="6">
                  <c:v>8.6848635235732011E-2</c:v>
                </c:pt>
                <c:pt idx="7">
                  <c:v>0.15465116279069768</c:v>
                </c:pt>
                <c:pt idx="8">
                  <c:v>0.10108220124338015</c:v>
                </c:pt>
                <c:pt idx="9">
                  <c:v>0.10615280594996619</c:v>
                </c:pt>
                <c:pt idx="10">
                  <c:v>0.1708241237764446</c:v>
                </c:pt>
                <c:pt idx="11">
                  <c:v>0.12831241283124128</c:v>
                </c:pt>
                <c:pt idx="12">
                  <c:v>8.3333333333333329E-2</c:v>
                </c:pt>
                <c:pt idx="13">
                  <c:v>0.13192449733278622</c:v>
                </c:pt>
              </c:numCache>
            </c:numRef>
          </c:val>
          <c:extLst>
            <c:ext xmlns:c16="http://schemas.microsoft.com/office/drawing/2014/chart" uri="{C3380CC4-5D6E-409C-BE32-E72D297353CC}">
              <c16:uniqueId val="{00000003-4B96-4195-886D-1D7B65A91EB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'（04）【学部分野別（大学_基準合致学部）】'!$B$134</c:f>
          <c:strCache>
            <c:ptCount val="1"/>
            <c:pt idx="0">
              <c:v>項目10：受講者数が概ね20名以下の少人数で実施される授業の機会がある。</c:v>
            </c:pt>
          </c:strCache>
        </c:strRef>
      </c:tx>
      <c:layout>
        <c:manualLayout>
          <c:xMode val="edge"/>
          <c:yMode val="edge"/>
          <c:x val="0.11083643044619422"/>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'（04）【学部分野別（大学_基準合致学部）】'!$AH$135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'（04）【学部分野別（大学_基準合致学部）】'!$AG$136:$AG$149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'（04）【学部分野別（大学_基準合致学部）】'!$AH$136:$AH$149</c:f>
              <c:numCache>
                <c:formatCode>0.0%</c:formatCode>
                <c:ptCount val="14"/>
                <c:pt idx="0">
                  <c:v>0.37158529895776193</c:v>
                </c:pt>
                <c:pt idx="1">
                  <c:v>0.24306499864019582</c:v>
                </c:pt>
                <c:pt idx="2">
                  <c:v>0.1382653441718249</c:v>
                </c:pt>
                <c:pt idx="3">
                  <c:v>4.7619047619047616E-2</c:v>
                </c:pt>
                <c:pt idx="4">
                  <c:v>0.13387978142076504</c:v>
                </c:pt>
                <c:pt idx="5">
                  <c:v>0.14178544636159041</c:v>
                </c:pt>
                <c:pt idx="6">
                  <c:v>0.18362282878411912</c:v>
                </c:pt>
                <c:pt idx="7">
                  <c:v>4.6511627906976744E-2</c:v>
                </c:pt>
                <c:pt idx="8">
                  <c:v>0.1313224345690383</c:v>
                </c:pt>
                <c:pt idx="9">
                  <c:v>0.18593644354293443</c:v>
                </c:pt>
                <c:pt idx="10">
                  <c:v>0.28275970950426271</c:v>
                </c:pt>
                <c:pt idx="11">
                  <c:v>9.9721059972105994E-2</c:v>
                </c:pt>
                <c:pt idx="12">
                  <c:v>0.39790286975717437</c:v>
                </c:pt>
                <c:pt idx="13">
                  <c:v>0.22794419368075503</c:v>
                </c:pt>
              </c:numCache>
            </c:numRef>
          </c:val>
          <c:extLst>
            <c:ext xmlns:c16="http://schemas.microsoft.com/office/drawing/2014/chart" uri="{C3380CC4-5D6E-409C-BE32-E72D297353CC}">
              <c16:uniqueId val="{00000000-424C-45F9-9476-C98C9F1028BD}"/>
            </c:ext>
          </c:extLst>
        </c:ser>
        <c:ser>
          <c:idx val="1"/>
          <c:order val="1"/>
          <c:tx>
            <c:strRef>
              <c:f>'（04）【学部分野別（大学_基準合致学部）】'!$AI$135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'（04）【学部分野別（大学_基準合致学部）】'!$AG$136:$AG$149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'（04）【学部分野別（大学_基準合致学部）】'!$AI$136:$AI$149</c:f>
              <c:numCache>
                <c:formatCode>0.0%</c:formatCode>
                <c:ptCount val="14"/>
                <c:pt idx="0">
                  <c:v>0.42490400438837084</c:v>
                </c:pt>
                <c:pt idx="1">
                  <c:v>0.46382920859396248</c:v>
                </c:pt>
                <c:pt idx="2">
                  <c:v>0.35043627414423151</c:v>
                </c:pt>
                <c:pt idx="3">
                  <c:v>0.30952380952380953</c:v>
                </c:pt>
                <c:pt idx="4">
                  <c:v>0.36581663630843958</c:v>
                </c:pt>
                <c:pt idx="5">
                  <c:v>0.30457614403600902</c:v>
                </c:pt>
                <c:pt idx="6">
                  <c:v>0.22084367245657568</c:v>
                </c:pt>
                <c:pt idx="7">
                  <c:v>0.19069767441860466</c:v>
                </c:pt>
                <c:pt idx="8">
                  <c:v>0.26279837286054186</c:v>
                </c:pt>
                <c:pt idx="9">
                  <c:v>0.32623394185260313</c:v>
                </c:pt>
                <c:pt idx="10">
                  <c:v>0.39595832017682348</c:v>
                </c:pt>
                <c:pt idx="11">
                  <c:v>0.31868898186889821</c:v>
                </c:pt>
                <c:pt idx="12">
                  <c:v>0.38355408388520973</c:v>
                </c:pt>
                <c:pt idx="13">
                  <c:v>0.43557652851867051</c:v>
                </c:pt>
              </c:numCache>
            </c:numRef>
          </c:val>
          <c:extLst>
            <c:ext xmlns:c16="http://schemas.microsoft.com/office/drawing/2014/chart" uri="{C3380CC4-5D6E-409C-BE32-E72D297353CC}">
              <c16:uniqueId val="{00000001-424C-45F9-9476-C98C9F1028BD}"/>
            </c:ext>
          </c:extLst>
        </c:ser>
        <c:ser>
          <c:idx val="2"/>
          <c:order val="2"/>
          <c:tx>
            <c:strRef>
              <c:f>'（04）【学部分野別（大学_基準合致学部）】'!$AJ$135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'（04）【学部分野別（大学_基準合致学部）】'!$AG$136:$AG$149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'（04）【学部分野別（大学_基準合致学部）】'!$AJ$136:$AJ$149</c:f>
              <c:numCache>
                <c:formatCode>0.0%</c:formatCode>
                <c:ptCount val="14"/>
                <c:pt idx="0">
                  <c:v>0.17235326385079539</c:v>
                </c:pt>
                <c:pt idx="1">
                  <c:v>0.24136524340494969</c:v>
                </c:pt>
                <c:pt idx="2">
                  <c:v>0.38138563651278989</c:v>
                </c:pt>
                <c:pt idx="3">
                  <c:v>0.21428571428571427</c:v>
                </c:pt>
                <c:pt idx="4">
                  <c:v>0.36854887674559805</c:v>
                </c:pt>
                <c:pt idx="5">
                  <c:v>0.36834208552138037</c:v>
                </c:pt>
                <c:pt idx="6">
                  <c:v>0.31513647642679898</c:v>
                </c:pt>
                <c:pt idx="7">
                  <c:v>0.42499999999999999</c:v>
                </c:pt>
                <c:pt idx="8">
                  <c:v>0.3938137999846496</c:v>
                </c:pt>
                <c:pt idx="9">
                  <c:v>0.35192697768762676</c:v>
                </c:pt>
                <c:pt idx="10">
                  <c:v>0.25576255131038839</c:v>
                </c:pt>
                <c:pt idx="11">
                  <c:v>0.39748953974895396</c:v>
                </c:pt>
                <c:pt idx="12">
                  <c:v>0.18211920529801323</c:v>
                </c:pt>
                <c:pt idx="13">
                  <c:v>0.27061961427985226</c:v>
                </c:pt>
              </c:numCache>
            </c:numRef>
          </c:val>
          <c:extLst>
            <c:ext xmlns:c16="http://schemas.microsoft.com/office/drawing/2014/chart" uri="{C3380CC4-5D6E-409C-BE32-E72D297353CC}">
              <c16:uniqueId val="{00000002-424C-45F9-9476-C98C9F1028BD}"/>
            </c:ext>
          </c:extLst>
        </c:ser>
        <c:ser>
          <c:idx val="3"/>
          <c:order val="3"/>
          <c:tx>
            <c:strRef>
              <c:f>'（04）【学部分野別（大学_基準合致学部）】'!$AK$135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'（04）【学部分野別（大学_基準合致学部）】'!$AG$136:$AG$149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'（04）【学部分野別（大学_基準合致学部）】'!$AK$136:$AK$149</c:f>
              <c:numCache>
                <c:formatCode>0.0%</c:formatCode>
                <c:ptCount val="14"/>
                <c:pt idx="0">
                  <c:v>3.1157432803071861E-2</c:v>
                </c:pt>
                <c:pt idx="1">
                  <c:v>5.1740549360892028E-2</c:v>
                </c:pt>
                <c:pt idx="2">
                  <c:v>0.1299127451711537</c:v>
                </c:pt>
                <c:pt idx="3">
                  <c:v>0.42857142857142855</c:v>
                </c:pt>
                <c:pt idx="4">
                  <c:v>0.13175470552519733</c:v>
                </c:pt>
                <c:pt idx="5">
                  <c:v>0.18529632408102026</c:v>
                </c:pt>
                <c:pt idx="6">
                  <c:v>0.28039702233250619</c:v>
                </c:pt>
                <c:pt idx="7">
                  <c:v>0.33779069767441861</c:v>
                </c:pt>
                <c:pt idx="8">
                  <c:v>0.2120653925857702</c:v>
                </c:pt>
                <c:pt idx="9">
                  <c:v>0.13590263691683571</c:v>
                </c:pt>
                <c:pt idx="10">
                  <c:v>6.5519419008525412E-2</c:v>
                </c:pt>
                <c:pt idx="11">
                  <c:v>0.18410041841004185</c:v>
                </c:pt>
                <c:pt idx="12">
                  <c:v>3.6423841059602648E-2</c:v>
                </c:pt>
                <c:pt idx="13">
                  <c:v>6.58596635207222E-2</c:v>
                </c:pt>
              </c:numCache>
            </c:numRef>
          </c:val>
          <c:extLst>
            <c:ext xmlns:c16="http://schemas.microsoft.com/office/drawing/2014/chart" uri="{C3380CC4-5D6E-409C-BE32-E72D297353CC}">
              <c16:uniqueId val="{00000003-424C-45F9-9476-C98C9F1028B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'（04）【学部分野別（大学_基準合致学部）】'!$B$155</c:f>
          <c:strCache>
            <c:ptCount val="1"/>
            <c:pt idx="0">
              <c:v>項目11：大学での学習の方法（スタディ・スキル）を学ぶ科目</c:v>
            </c:pt>
          </c:strCache>
        </c:strRef>
      </c:tx>
      <c:layout>
        <c:manualLayout>
          <c:xMode val="edge"/>
          <c:yMode val="edge"/>
          <c:x val="0.11083643044619422"/>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'（04）【学部分野別（大学_基準合致学部）】'!$AI$156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'（04）【学部分野別（大学_基準合致学部）】'!$AH$157:$AH$170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'（04）【学部分野別（大学_基準合致学部）】'!$AI$157:$AI$170</c:f>
              <c:numCache>
                <c:formatCode>0.0%</c:formatCode>
                <c:ptCount val="14"/>
                <c:pt idx="0">
                  <c:v>0.24300603400987383</c:v>
                </c:pt>
                <c:pt idx="1">
                  <c:v>0.21036170791406036</c:v>
                </c:pt>
                <c:pt idx="2">
                  <c:v>0.16570959803117311</c:v>
                </c:pt>
                <c:pt idx="3">
                  <c:v>0.16666666666666666</c:v>
                </c:pt>
                <c:pt idx="4">
                  <c:v>0.16454159077109898</c:v>
                </c:pt>
                <c:pt idx="5">
                  <c:v>0.17479369842460615</c:v>
                </c:pt>
                <c:pt idx="6">
                  <c:v>0.33498759305210918</c:v>
                </c:pt>
                <c:pt idx="7">
                  <c:v>0.17325581395348838</c:v>
                </c:pt>
                <c:pt idx="8">
                  <c:v>0.213370174226725</c:v>
                </c:pt>
                <c:pt idx="9">
                  <c:v>0.21602434077079108</c:v>
                </c:pt>
                <c:pt idx="10">
                  <c:v>0.17050836754025891</c:v>
                </c:pt>
                <c:pt idx="11">
                  <c:v>0.18061366806136681</c:v>
                </c:pt>
                <c:pt idx="12">
                  <c:v>0.26269315673289184</c:v>
                </c:pt>
                <c:pt idx="13">
                  <c:v>0.21029954862535905</c:v>
                </c:pt>
              </c:numCache>
            </c:numRef>
          </c:val>
          <c:extLst>
            <c:ext xmlns:c16="http://schemas.microsoft.com/office/drawing/2014/chart" uri="{C3380CC4-5D6E-409C-BE32-E72D297353CC}">
              <c16:uniqueId val="{00000000-BCF2-493E-BAF8-A9D2AFA2CAAF}"/>
            </c:ext>
          </c:extLst>
        </c:ser>
        <c:ser>
          <c:idx val="1"/>
          <c:order val="1"/>
          <c:tx>
            <c:strRef>
              <c:f>'（04）【学部分野別（大学_基準合致学部）】'!$AJ$156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'（04）【学部分野別（大学_基準合致学部）】'!$AH$157:$AH$170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'（04）【学部分野別（大学_基準合致学部）】'!$AJ$157:$AJ$170</c:f>
              <c:numCache>
                <c:formatCode>0.0%</c:formatCode>
                <c:ptCount val="14"/>
                <c:pt idx="0">
                  <c:v>0.46165660998354363</c:v>
                </c:pt>
                <c:pt idx="1">
                  <c:v>0.49095730214849059</c:v>
                </c:pt>
                <c:pt idx="2">
                  <c:v>0.41405026474755763</c:v>
                </c:pt>
                <c:pt idx="3">
                  <c:v>0.26190476190476192</c:v>
                </c:pt>
                <c:pt idx="4">
                  <c:v>0.45051608986035213</c:v>
                </c:pt>
                <c:pt idx="5">
                  <c:v>0.33758439609902474</c:v>
                </c:pt>
                <c:pt idx="6">
                  <c:v>0.35235732009925558</c:v>
                </c:pt>
                <c:pt idx="7">
                  <c:v>0.40116279069767441</c:v>
                </c:pt>
                <c:pt idx="8">
                  <c:v>0.45605955944431653</c:v>
                </c:pt>
                <c:pt idx="9">
                  <c:v>0.46619337390128462</c:v>
                </c:pt>
                <c:pt idx="10">
                  <c:v>0.47537101357751815</c:v>
                </c:pt>
                <c:pt idx="11">
                  <c:v>0.47071129707112969</c:v>
                </c:pt>
                <c:pt idx="12">
                  <c:v>0.47461368653421632</c:v>
                </c:pt>
                <c:pt idx="13">
                  <c:v>0.47373820270824785</c:v>
                </c:pt>
              </c:numCache>
            </c:numRef>
          </c:val>
          <c:extLst>
            <c:ext xmlns:c16="http://schemas.microsoft.com/office/drawing/2014/chart" uri="{C3380CC4-5D6E-409C-BE32-E72D297353CC}">
              <c16:uniqueId val="{00000001-BCF2-493E-BAF8-A9D2AFA2CAAF}"/>
            </c:ext>
          </c:extLst>
        </c:ser>
        <c:ser>
          <c:idx val="2"/>
          <c:order val="2"/>
          <c:tx>
            <c:strRef>
              <c:f>'（04）【学部分野別（大学_基準合致学部）】'!$AK$156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'（04）【学部分野別（大学_基準合致学部）】'!$AH$157:$AH$170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'（04）【学部分野別（大学_基準合致学部）】'!$AK$157:$AK$170</c:f>
              <c:numCache>
                <c:formatCode>0.0%</c:formatCode>
                <c:ptCount val="14"/>
                <c:pt idx="0">
                  <c:v>0.11256171146461875</c:v>
                </c:pt>
                <c:pt idx="1">
                  <c:v>0.11694316018493336</c:v>
                </c:pt>
                <c:pt idx="2">
                  <c:v>0.12200760683123275</c:v>
                </c:pt>
                <c:pt idx="3">
                  <c:v>7.1428571428571425E-2</c:v>
                </c:pt>
                <c:pt idx="4">
                  <c:v>0.13843351548269581</c:v>
                </c:pt>
                <c:pt idx="5">
                  <c:v>0.13578394598649662</c:v>
                </c:pt>
                <c:pt idx="6">
                  <c:v>8.6848635235732011E-2</c:v>
                </c:pt>
                <c:pt idx="7">
                  <c:v>0.13313953488372093</c:v>
                </c:pt>
                <c:pt idx="8">
                  <c:v>0.12080742958016732</c:v>
                </c:pt>
                <c:pt idx="9">
                  <c:v>0.11020960108181203</c:v>
                </c:pt>
                <c:pt idx="10">
                  <c:v>0.13988001263024943</c:v>
                </c:pt>
                <c:pt idx="11">
                  <c:v>0.17852161785216178</c:v>
                </c:pt>
                <c:pt idx="12">
                  <c:v>0.11865342163355408</c:v>
                </c:pt>
                <c:pt idx="13">
                  <c:v>0.12310217480508823</c:v>
                </c:pt>
              </c:numCache>
            </c:numRef>
          </c:val>
          <c:extLst>
            <c:ext xmlns:c16="http://schemas.microsoft.com/office/drawing/2014/chart" uri="{C3380CC4-5D6E-409C-BE32-E72D297353CC}">
              <c16:uniqueId val="{00000002-BCF2-493E-BAF8-A9D2AFA2CAAF}"/>
            </c:ext>
          </c:extLst>
        </c:ser>
        <c:ser>
          <c:idx val="3"/>
          <c:order val="3"/>
          <c:tx>
            <c:strRef>
              <c:f>'（04）【学部分野別（大学_基準合致学部）】'!$AL$156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'（04）【学部分野別（大学_基準合致学部）】'!$AH$157:$AH$170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'（04）【学部分野別（大学_基準合致学部）】'!$AL$157:$AL$170</c:f>
              <c:numCache>
                <c:formatCode>0.0%</c:formatCode>
                <c:ptCount val="14"/>
                <c:pt idx="0">
                  <c:v>2.6110806363137683E-2</c:v>
                </c:pt>
                <c:pt idx="1">
                  <c:v>2.7536034810987219E-2</c:v>
                </c:pt>
                <c:pt idx="2">
                  <c:v>2.9234096502349167E-2</c:v>
                </c:pt>
                <c:pt idx="3">
                  <c:v>2.3809523809523808E-2</c:v>
                </c:pt>
                <c:pt idx="4">
                  <c:v>2.8840315725561626E-2</c:v>
                </c:pt>
                <c:pt idx="5">
                  <c:v>4.5011252813203298E-2</c:v>
                </c:pt>
                <c:pt idx="6">
                  <c:v>5.2109181141439205E-2</c:v>
                </c:pt>
                <c:pt idx="7">
                  <c:v>3.7209302325581395E-2</c:v>
                </c:pt>
                <c:pt idx="8">
                  <c:v>2.3869828843349452E-2</c:v>
                </c:pt>
                <c:pt idx="9">
                  <c:v>2.0283975659229209E-2</c:v>
                </c:pt>
                <c:pt idx="10">
                  <c:v>2.3839595832017682E-2</c:v>
                </c:pt>
                <c:pt idx="11">
                  <c:v>5.1603905160390519E-2</c:v>
                </c:pt>
                <c:pt idx="12">
                  <c:v>2.9249448123620309E-2</c:v>
                </c:pt>
                <c:pt idx="13">
                  <c:v>3.098071399261387E-2</c:v>
                </c:pt>
              </c:numCache>
            </c:numRef>
          </c:val>
          <c:extLst>
            <c:ext xmlns:c16="http://schemas.microsoft.com/office/drawing/2014/chart" uri="{C3380CC4-5D6E-409C-BE32-E72D297353CC}">
              <c16:uniqueId val="{00000003-BCF2-493E-BAF8-A9D2AFA2CAAF}"/>
            </c:ext>
          </c:extLst>
        </c:ser>
        <c:ser>
          <c:idx val="4"/>
          <c:order val="4"/>
          <c:tx>
            <c:strRef>
              <c:f>'（04）【学部分野別（大学_基準合致学部）】'!$AM$156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'（04）【学部分野別（大学_基準合致学部）】'!$AH$157:$AH$170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'（04）【学部分野別（大学_基準合致学部）】'!$AM$157:$AM$170</c:f>
              <c:numCache>
                <c:formatCode>0.0%</c:formatCode>
                <c:ptCount val="14"/>
                <c:pt idx="0">
                  <c:v>0.15666483817882612</c:v>
                </c:pt>
                <c:pt idx="1">
                  <c:v>0.15420179494152841</c:v>
                </c:pt>
                <c:pt idx="2">
                  <c:v>0.26899843388768735</c:v>
                </c:pt>
                <c:pt idx="3">
                  <c:v>0.47619047619047616</c:v>
                </c:pt>
                <c:pt idx="4">
                  <c:v>0.21766848816029144</c:v>
                </c:pt>
                <c:pt idx="5">
                  <c:v>0.30682670667666917</c:v>
                </c:pt>
                <c:pt idx="6">
                  <c:v>0.17369727047146402</c:v>
                </c:pt>
                <c:pt idx="7">
                  <c:v>0.25523255813953488</c:v>
                </c:pt>
                <c:pt idx="8">
                  <c:v>0.18589300790544172</c:v>
                </c:pt>
                <c:pt idx="9">
                  <c:v>0.18728870858688304</c:v>
                </c:pt>
                <c:pt idx="10">
                  <c:v>0.1904010104199558</c:v>
                </c:pt>
                <c:pt idx="11">
                  <c:v>0.11854951185495119</c:v>
                </c:pt>
                <c:pt idx="12">
                  <c:v>0.11479028697571744</c:v>
                </c:pt>
                <c:pt idx="13">
                  <c:v>0.16187935986869101</c:v>
                </c:pt>
              </c:numCache>
            </c:numRef>
          </c:val>
          <c:extLst>
            <c:ext xmlns:c16="http://schemas.microsoft.com/office/drawing/2014/chart" uri="{C3380CC4-5D6E-409C-BE32-E72D297353CC}">
              <c16:uniqueId val="{00000004-BCF2-493E-BAF8-A9D2AFA2CAA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'（01）【全体（大学）】'!$B$181</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02538306927477"/>
          <c:y val="0.2045756907574619"/>
          <c:w val="0.20288462250860764"/>
          <c:h val="0.66410879045073246"/>
        </c:manualLayout>
      </c:layout>
      <c:pieChart>
        <c:varyColors val="1"/>
        <c:ser>
          <c:idx val="0"/>
          <c:order val="0"/>
          <c:tx>
            <c:strRef>
              <c:f>'（01）【全体（大学）】'!$AG$183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6B4-4628-8875-A5CC74946D26}"/>
              </c:ext>
            </c:extLst>
          </c:dPt>
          <c:dPt>
            <c:idx val="1"/>
            <c:bubble3D val="0"/>
            <c:spPr>
              <a:solidFill>
                <a:schemeClr val="accent2"/>
              </a:solidFill>
              <a:ln>
                <a:noFill/>
              </a:ln>
              <a:effectLst/>
            </c:spPr>
            <c:extLst>
              <c:ext xmlns:c16="http://schemas.microsoft.com/office/drawing/2014/chart" uri="{C3380CC4-5D6E-409C-BE32-E72D297353CC}">
                <c16:uniqueId val="{00000003-B6B4-4628-8875-A5CC74946D26}"/>
              </c:ext>
            </c:extLst>
          </c:dPt>
          <c:dPt>
            <c:idx val="2"/>
            <c:bubble3D val="0"/>
            <c:spPr>
              <a:solidFill>
                <a:schemeClr val="accent3"/>
              </a:solidFill>
              <a:ln>
                <a:noFill/>
              </a:ln>
              <a:effectLst/>
            </c:spPr>
            <c:extLst>
              <c:ext xmlns:c16="http://schemas.microsoft.com/office/drawing/2014/chart" uri="{C3380CC4-5D6E-409C-BE32-E72D297353CC}">
                <c16:uniqueId val="{00000005-B6B4-4628-8875-A5CC74946D26}"/>
              </c:ext>
            </c:extLst>
          </c:dPt>
          <c:dPt>
            <c:idx val="3"/>
            <c:bubble3D val="0"/>
            <c:spPr>
              <a:solidFill>
                <a:schemeClr val="accent4"/>
              </a:solidFill>
              <a:ln>
                <a:noFill/>
              </a:ln>
              <a:effectLst/>
            </c:spPr>
            <c:extLst>
              <c:ext xmlns:c16="http://schemas.microsoft.com/office/drawing/2014/chart" uri="{C3380CC4-5D6E-409C-BE32-E72D297353CC}">
                <c16:uniqueId val="{00000007-B6B4-4628-8875-A5CC74946D26}"/>
              </c:ext>
            </c:extLst>
          </c:dPt>
          <c:dLbls>
            <c:dLbl>
              <c:idx val="3"/>
              <c:layout>
                <c:manualLayout>
                  <c:x val="8.6807388481832618E-3"/>
                  <c:y val="0.16224716367533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B4-4628-8875-A5CC74946D2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'（01）【全体（大学）】'!$AH$182:$AK$182</c:f>
              <c:strCache>
                <c:ptCount val="4"/>
                <c:pt idx="0">
                  <c:v>身に付いた</c:v>
                </c:pt>
                <c:pt idx="1">
                  <c:v>ある程度身に付いた</c:v>
                </c:pt>
                <c:pt idx="2">
                  <c:v>あまり身に付いていない</c:v>
                </c:pt>
                <c:pt idx="3">
                  <c:v>身に付いていない</c:v>
                </c:pt>
              </c:strCache>
            </c:strRef>
          </c:cat>
          <c:val>
            <c:numRef>
              <c:f>'（01）【全体（大学）】'!$AH$183:$AK$183</c:f>
              <c:numCache>
                <c:formatCode>0.0%</c:formatCode>
                <c:ptCount val="4"/>
                <c:pt idx="0">
                  <c:v>9.1667326262466362E-2</c:v>
                </c:pt>
                <c:pt idx="1">
                  <c:v>0.29424568624347003</c:v>
                </c:pt>
                <c:pt idx="2">
                  <c:v>0.40118925122684818</c:v>
                </c:pt>
                <c:pt idx="3">
                  <c:v>0.21289773626721545</c:v>
                </c:pt>
              </c:numCache>
            </c:numRef>
          </c:val>
          <c:extLst>
            <c:ext xmlns:c16="http://schemas.microsoft.com/office/drawing/2014/chart" uri="{C3380CC4-5D6E-409C-BE32-E72D297353CC}">
              <c16:uniqueId val="{00000008-B6B4-4628-8875-A5CC74946D2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'（04）【学部分野別（大学_基準合致学部）】'!$B$173</c:f>
          <c:strCache>
            <c:ptCount val="1"/>
            <c:pt idx="0">
              <c:v>項目12：卒業論文・卒業研究・卒業制作などの教育（最終学年生のみ）</c:v>
            </c:pt>
          </c:strCache>
        </c:strRef>
      </c:tx>
      <c:layout>
        <c:manualLayout>
          <c:xMode val="edge"/>
          <c:yMode val="edge"/>
          <c:x val="0.10950309711286089"/>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'（04）【学部分野別（大学_基準合致学部）】'!$AI$174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'（04）【学部分野別（大学_基準合致学部）】'!$AH$175:$AH$188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'（04）【学部分野別（大学_基準合致学部）】'!$AI$175:$AI$188</c:f>
              <c:numCache>
                <c:formatCode>0.0%</c:formatCode>
                <c:ptCount val="14"/>
                <c:pt idx="0">
                  <c:v>0.49292756108015429</c:v>
                </c:pt>
                <c:pt idx="1">
                  <c:v>0.35798391728891443</c:v>
                </c:pt>
                <c:pt idx="2">
                  <c:v>0.46179354094579006</c:v>
                </c:pt>
                <c:pt idx="3">
                  <c:v>0.7142857142857143</c:v>
                </c:pt>
                <c:pt idx="4">
                  <c:v>0.44780545670225386</c:v>
                </c:pt>
                <c:pt idx="5">
                  <c:v>7.6305220883534142E-2</c:v>
                </c:pt>
                <c:pt idx="6">
                  <c:v>0.1683673469387755</c:v>
                </c:pt>
                <c:pt idx="7">
                  <c:v>0.36363636363636365</c:v>
                </c:pt>
                <c:pt idx="8">
                  <c:v>0.34855651606589466</c:v>
                </c:pt>
                <c:pt idx="9">
                  <c:v>0.38396897220426635</c:v>
                </c:pt>
                <c:pt idx="10">
                  <c:v>0.40253320976212542</c:v>
                </c:pt>
                <c:pt idx="11">
                  <c:v>0.34051724137931033</c:v>
                </c:pt>
                <c:pt idx="12">
                  <c:v>0.45227272727272727</c:v>
                </c:pt>
                <c:pt idx="13">
                  <c:v>0.3818615751789976</c:v>
                </c:pt>
              </c:numCache>
            </c:numRef>
          </c:val>
          <c:extLst>
            <c:ext xmlns:c16="http://schemas.microsoft.com/office/drawing/2014/chart" uri="{C3380CC4-5D6E-409C-BE32-E72D297353CC}">
              <c16:uniqueId val="{00000000-254D-4B6C-A59F-095CA47D3791}"/>
            </c:ext>
          </c:extLst>
        </c:ser>
        <c:ser>
          <c:idx val="1"/>
          <c:order val="1"/>
          <c:tx>
            <c:strRef>
              <c:f>'（04）【学部分野別（大学_基準合致学部）】'!$AJ$174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'（04）【学部分野別（大学_基準合致学部）】'!$AH$175:$AH$188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'（04）【学部分野別（大学_基準合致学部）】'!$AJ$175:$AJ$188</c:f>
              <c:numCache>
                <c:formatCode>0.0%</c:formatCode>
                <c:ptCount val="14"/>
                <c:pt idx="0">
                  <c:v>0.33583369052721818</c:v>
                </c:pt>
                <c:pt idx="1">
                  <c:v>0.35166570936243541</c:v>
                </c:pt>
                <c:pt idx="2">
                  <c:v>0.3690888119953864</c:v>
                </c:pt>
                <c:pt idx="3">
                  <c:v>0.21428571428571427</c:v>
                </c:pt>
                <c:pt idx="4">
                  <c:v>0.38434163701067614</c:v>
                </c:pt>
                <c:pt idx="5">
                  <c:v>0.12851405622489959</c:v>
                </c:pt>
                <c:pt idx="6">
                  <c:v>0.16326530612244897</c:v>
                </c:pt>
                <c:pt idx="7">
                  <c:v>0.45580808080808083</c:v>
                </c:pt>
                <c:pt idx="8">
                  <c:v>0.41852878812591748</c:v>
                </c:pt>
                <c:pt idx="9">
                  <c:v>0.38849385908209438</c:v>
                </c:pt>
                <c:pt idx="10">
                  <c:v>0.42415817114612298</c:v>
                </c:pt>
                <c:pt idx="11">
                  <c:v>0.36494252873563221</c:v>
                </c:pt>
                <c:pt idx="12">
                  <c:v>0.38295454545454544</c:v>
                </c:pt>
                <c:pt idx="13">
                  <c:v>0.36754176610978523</c:v>
                </c:pt>
              </c:numCache>
            </c:numRef>
          </c:val>
          <c:extLst>
            <c:ext xmlns:c16="http://schemas.microsoft.com/office/drawing/2014/chart" uri="{C3380CC4-5D6E-409C-BE32-E72D297353CC}">
              <c16:uniqueId val="{00000001-254D-4B6C-A59F-095CA47D3791}"/>
            </c:ext>
          </c:extLst>
        </c:ser>
        <c:ser>
          <c:idx val="2"/>
          <c:order val="2"/>
          <c:tx>
            <c:strRef>
              <c:f>'（04）【学部分野別（大学_基準合致学部）】'!$AK$174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'（04）【学部分野別（大学_基準合致学部）】'!$AH$175:$AH$188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'（04）【学部分野別（大学_基準合致学部）】'!$AK$175:$AK$188</c:f>
              <c:numCache>
                <c:formatCode>0.0%</c:formatCode>
                <c:ptCount val="14"/>
                <c:pt idx="0">
                  <c:v>7.2224603514787822E-2</c:v>
                </c:pt>
                <c:pt idx="1">
                  <c:v>8.4003446295232626E-2</c:v>
                </c:pt>
                <c:pt idx="2">
                  <c:v>7.6412918108419839E-2</c:v>
                </c:pt>
                <c:pt idx="3">
                  <c:v>7.1428571428571425E-2</c:v>
                </c:pt>
                <c:pt idx="4">
                  <c:v>9.9051008303677343E-2</c:v>
                </c:pt>
                <c:pt idx="5">
                  <c:v>7.4297188755020074E-2</c:v>
                </c:pt>
                <c:pt idx="6">
                  <c:v>4.0816326530612242E-2</c:v>
                </c:pt>
                <c:pt idx="7">
                  <c:v>0.11742424242424243</c:v>
                </c:pt>
                <c:pt idx="8">
                  <c:v>0.11042244332082858</c:v>
                </c:pt>
                <c:pt idx="9">
                  <c:v>8.1447963800904979E-2</c:v>
                </c:pt>
                <c:pt idx="10">
                  <c:v>0.10472659870250231</c:v>
                </c:pt>
                <c:pt idx="11">
                  <c:v>0.17816091954022989</c:v>
                </c:pt>
                <c:pt idx="12">
                  <c:v>7.9545454545454544E-2</c:v>
                </c:pt>
                <c:pt idx="13">
                  <c:v>9.3078758949880672E-2</c:v>
                </c:pt>
              </c:numCache>
            </c:numRef>
          </c:val>
          <c:extLst>
            <c:ext xmlns:c16="http://schemas.microsoft.com/office/drawing/2014/chart" uri="{C3380CC4-5D6E-409C-BE32-E72D297353CC}">
              <c16:uniqueId val="{00000002-254D-4B6C-A59F-095CA47D3791}"/>
            </c:ext>
          </c:extLst>
        </c:ser>
        <c:ser>
          <c:idx val="3"/>
          <c:order val="3"/>
          <c:tx>
            <c:strRef>
              <c:f>'（04）【学部分野別（大学_基準合致学部）】'!$AL$174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'（04）【学部分野別（大学_基準合致学部）】'!$AH$175:$AH$188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'（04）【学部分野別（大学_基準合致学部）】'!$AL$175:$AL$188</c:f>
              <c:numCache>
                <c:formatCode>0.0%</c:formatCode>
                <c:ptCount val="14"/>
                <c:pt idx="0">
                  <c:v>2.786112301757394E-2</c:v>
                </c:pt>
                <c:pt idx="1">
                  <c:v>3.3457782883400344E-2</c:v>
                </c:pt>
                <c:pt idx="2">
                  <c:v>3.7197231833910036E-2</c:v>
                </c:pt>
                <c:pt idx="3">
                  <c:v>0</c:v>
                </c:pt>
                <c:pt idx="4">
                  <c:v>4.2704626334519574E-2</c:v>
                </c:pt>
                <c:pt idx="5">
                  <c:v>3.0120481927710843E-2</c:v>
                </c:pt>
                <c:pt idx="6">
                  <c:v>2.0408163265306121E-2</c:v>
                </c:pt>
                <c:pt idx="7">
                  <c:v>5.5555555555555552E-2</c:v>
                </c:pt>
                <c:pt idx="8">
                  <c:v>3.7188060675256894E-2</c:v>
                </c:pt>
                <c:pt idx="9">
                  <c:v>3.8138332255979318E-2</c:v>
                </c:pt>
                <c:pt idx="10">
                  <c:v>3.7380290392338582E-2</c:v>
                </c:pt>
                <c:pt idx="11">
                  <c:v>9.6264367816091947E-2</c:v>
                </c:pt>
                <c:pt idx="12">
                  <c:v>3.9772727272727272E-2</c:v>
                </c:pt>
                <c:pt idx="13">
                  <c:v>3.6197295147175818E-2</c:v>
                </c:pt>
              </c:numCache>
            </c:numRef>
          </c:val>
          <c:extLst>
            <c:ext xmlns:c16="http://schemas.microsoft.com/office/drawing/2014/chart" uri="{C3380CC4-5D6E-409C-BE32-E72D297353CC}">
              <c16:uniqueId val="{00000003-254D-4B6C-A59F-095CA47D3791}"/>
            </c:ext>
          </c:extLst>
        </c:ser>
        <c:ser>
          <c:idx val="4"/>
          <c:order val="4"/>
          <c:tx>
            <c:strRef>
              <c:f>'（04）【学部分野別（大学_基準合致学部）】'!$AM$174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'（04）【学部分野別（大学_基準合致学部）】'!$AH$175:$AH$188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'（04）【学部分野別（大学_基準合致学部）】'!$AM$175:$AM$188</c:f>
              <c:numCache>
                <c:formatCode>0.0%</c:formatCode>
                <c:ptCount val="14"/>
                <c:pt idx="0">
                  <c:v>7.1153021860265758E-2</c:v>
                </c:pt>
                <c:pt idx="1">
                  <c:v>0.17288914417001724</c:v>
                </c:pt>
                <c:pt idx="2">
                  <c:v>5.5507497116493658E-2</c:v>
                </c:pt>
                <c:pt idx="3">
                  <c:v>0</c:v>
                </c:pt>
                <c:pt idx="4">
                  <c:v>2.6097271648873072E-2</c:v>
                </c:pt>
                <c:pt idx="5">
                  <c:v>0.69076305220883538</c:v>
                </c:pt>
                <c:pt idx="6">
                  <c:v>0.6071428571428571</c:v>
                </c:pt>
                <c:pt idx="7">
                  <c:v>7.575757575757576E-3</c:v>
                </c:pt>
                <c:pt idx="8">
                  <c:v>8.5304191812102428E-2</c:v>
                </c:pt>
                <c:pt idx="9">
                  <c:v>0.10795087265675501</c:v>
                </c:pt>
                <c:pt idx="10">
                  <c:v>3.1201729996910718E-2</c:v>
                </c:pt>
                <c:pt idx="11">
                  <c:v>2.0114942528735632E-2</c:v>
                </c:pt>
                <c:pt idx="12">
                  <c:v>4.5454545454545456E-2</c:v>
                </c:pt>
                <c:pt idx="13">
                  <c:v>0.12132060461416071</c:v>
                </c:pt>
              </c:numCache>
            </c:numRef>
          </c:val>
          <c:extLst>
            <c:ext xmlns:c16="http://schemas.microsoft.com/office/drawing/2014/chart" uri="{C3380CC4-5D6E-409C-BE32-E72D297353CC}">
              <c16:uniqueId val="{00000004-254D-4B6C-A59F-095CA47D379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'（04）【学部分野別（大学_基準合致学部）】'!$B$191</c:f>
          <c:strCache>
            <c:ptCount val="1"/>
            <c:pt idx="0">
              <c:v>項目13：授業時間以外で、教員に質問・相談するオフィス・アワー</c:v>
            </c:pt>
          </c:strCache>
        </c:strRef>
      </c:tx>
      <c:layout>
        <c:manualLayout>
          <c:xMode val="edge"/>
          <c:yMode val="edge"/>
          <c:x val="0.11083643044619422"/>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'（04）【学部分野別（大学_基準合致学部）】'!$AI$192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'（04）【学部分野別（大学_基準合致学部）】'!$AH$193:$AH$206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'（04）【学部分野別（大学_基準合致学部）】'!$AI$193:$AI$206</c:f>
              <c:numCache>
                <c:formatCode>0.0%</c:formatCode>
                <c:ptCount val="14"/>
                <c:pt idx="0">
                  <c:v>0.23455842018650577</c:v>
                </c:pt>
                <c:pt idx="1">
                  <c:v>0.19791949959205873</c:v>
                </c:pt>
                <c:pt idx="2">
                  <c:v>0.17704526810351257</c:v>
                </c:pt>
                <c:pt idx="3">
                  <c:v>0.30952380952380953</c:v>
                </c:pt>
                <c:pt idx="4">
                  <c:v>0.19641772920461445</c:v>
                </c:pt>
                <c:pt idx="5">
                  <c:v>0.1837959489872468</c:v>
                </c:pt>
                <c:pt idx="6">
                  <c:v>0.3970223325062035</c:v>
                </c:pt>
                <c:pt idx="7">
                  <c:v>0.19011627906976744</c:v>
                </c:pt>
                <c:pt idx="8">
                  <c:v>0.23056259114283523</c:v>
                </c:pt>
                <c:pt idx="9">
                  <c:v>0.21162947937795809</c:v>
                </c:pt>
                <c:pt idx="10">
                  <c:v>0.1870855699400063</c:v>
                </c:pt>
                <c:pt idx="11">
                  <c:v>0.13668061366806136</c:v>
                </c:pt>
                <c:pt idx="12">
                  <c:v>0.27097130242825607</c:v>
                </c:pt>
                <c:pt idx="13">
                  <c:v>0.18978251949117766</c:v>
                </c:pt>
              </c:numCache>
            </c:numRef>
          </c:val>
          <c:extLst>
            <c:ext xmlns:c16="http://schemas.microsoft.com/office/drawing/2014/chart" uri="{C3380CC4-5D6E-409C-BE32-E72D297353CC}">
              <c16:uniqueId val="{00000000-263A-4498-9160-3067016A467A}"/>
            </c:ext>
          </c:extLst>
        </c:ser>
        <c:ser>
          <c:idx val="1"/>
          <c:order val="1"/>
          <c:tx>
            <c:strRef>
              <c:f>'（04）【学部分野別（大学_基準合致学部）】'!$AJ$192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'（04）【学部分野別（大学_基準合致学部）】'!$AH$193:$AH$206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'（04）【学部分野別（大学_基準合致学部）】'!$AJ$193:$AJ$206</c:f>
              <c:numCache>
                <c:formatCode>0.0%</c:formatCode>
                <c:ptCount val="14"/>
                <c:pt idx="0">
                  <c:v>0.32342292923752058</c:v>
                </c:pt>
                <c:pt idx="1">
                  <c:v>0.33077236877889582</c:v>
                </c:pt>
                <c:pt idx="2">
                  <c:v>0.32731747333880229</c:v>
                </c:pt>
                <c:pt idx="3">
                  <c:v>0.30952380952380953</c:v>
                </c:pt>
                <c:pt idx="4">
                  <c:v>0.3533697632058288</c:v>
                </c:pt>
                <c:pt idx="5">
                  <c:v>0.31657914478619653</c:v>
                </c:pt>
                <c:pt idx="6">
                  <c:v>0.35980148883374691</c:v>
                </c:pt>
                <c:pt idx="7">
                  <c:v>0.38720930232558137</c:v>
                </c:pt>
                <c:pt idx="8">
                  <c:v>0.40670811267173229</c:v>
                </c:pt>
                <c:pt idx="9">
                  <c:v>0.39249492900608518</c:v>
                </c:pt>
                <c:pt idx="10">
                  <c:v>0.35269971581938742</c:v>
                </c:pt>
                <c:pt idx="11">
                  <c:v>0.32287308228730821</c:v>
                </c:pt>
                <c:pt idx="12">
                  <c:v>0.39183222958057395</c:v>
                </c:pt>
                <c:pt idx="13">
                  <c:v>0.35330324169060318</c:v>
                </c:pt>
              </c:numCache>
            </c:numRef>
          </c:val>
          <c:extLst>
            <c:ext xmlns:c16="http://schemas.microsoft.com/office/drawing/2014/chart" uri="{C3380CC4-5D6E-409C-BE32-E72D297353CC}">
              <c16:uniqueId val="{00000001-263A-4498-9160-3067016A467A}"/>
            </c:ext>
          </c:extLst>
        </c:ser>
        <c:ser>
          <c:idx val="2"/>
          <c:order val="2"/>
          <c:tx>
            <c:strRef>
              <c:f>'（04）【学部分野別（大学_基準合致学部）】'!$AK$192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'（04）【学部分野別（大学_基準合致学部）】'!$AH$193:$AH$206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'（04）【学部分野別（大学_基準合致学部）】'!$AK$193:$AK$206</c:f>
              <c:numCache>
                <c:formatCode>0.0%</c:formatCode>
                <c:ptCount val="14"/>
                <c:pt idx="0">
                  <c:v>0.1047723532638508</c:v>
                </c:pt>
                <c:pt idx="1">
                  <c:v>0.11340766929562143</c:v>
                </c:pt>
                <c:pt idx="2">
                  <c:v>0.11738384667014691</c:v>
                </c:pt>
                <c:pt idx="3">
                  <c:v>2.3809523809523808E-2</c:v>
                </c:pt>
                <c:pt idx="4">
                  <c:v>0.12568306010928962</c:v>
                </c:pt>
                <c:pt idx="5">
                  <c:v>0.1245311327831958</c:v>
                </c:pt>
                <c:pt idx="6">
                  <c:v>6.9478908188585611E-2</c:v>
                </c:pt>
                <c:pt idx="7">
                  <c:v>0.11220930232558139</c:v>
                </c:pt>
                <c:pt idx="8">
                  <c:v>0.11650932535113977</c:v>
                </c:pt>
                <c:pt idx="9">
                  <c:v>0.1250845165652468</c:v>
                </c:pt>
                <c:pt idx="10">
                  <c:v>0.13340700978844333</c:v>
                </c:pt>
                <c:pt idx="11">
                  <c:v>0.19316596931659694</c:v>
                </c:pt>
                <c:pt idx="12">
                  <c:v>0.10927152317880795</c:v>
                </c:pt>
                <c:pt idx="13">
                  <c:v>0.12166598276569553</c:v>
                </c:pt>
              </c:numCache>
            </c:numRef>
          </c:val>
          <c:extLst>
            <c:ext xmlns:c16="http://schemas.microsoft.com/office/drawing/2014/chart" uri="{C3380CC4-5D6E-409C-BE32-E72D297353CC}">
              <c16:uniqueId val="{00000002-263A-4498-9160-3067016A467A}"/>
            </c:ext>
          </c:extLst>
        </c:ser>
        <c:ser>
          <c:idx val="3"/>
          <c:order val="3"/>
          <c:tx>
            <c:strRef>
              <c:f>'（04）【学部分野別（大学_基準合致学部）】'!$AL$192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'（04）【学部分野別（大学_基準合致学部）】'!$AH$193:$AH$206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'（04）【学部分野別（大学_基準合致学部）】'!$AL$193:$AL$206</c:f>
              <c:numCache>
                <c:formatCode>0.0%</c:formatCode>
                <c:ptCount val="14"/>
                <c:pt idx="0">
                  <c:v>2.2161272627537029E-2</c:v>
                </c:pt>
                <c:pt idx="1">
                  <c:v>2.8963829208593962E-2</c:v>
                </c:pt>
                <c:pt idx="2">
                  <c:v>2.8637482288015513E-2</c:v>
                </c:pt>
                <c:pt idx="3">
                  <c:v>0</c:v>
                </c:pt>
                <c:pt idx="4">
                  <c:v>2.9447480267152399E-2</c:v>
                </c:pt>
                <c:pt idx="5">
                  <c:v>3.0757689422355589E-2</c:v>
                </c:pt>
                <c:pt idx="6">
                  <c:v>4.4665012406947889E-2</c:v>
                </c:pt>
                <c:pt idx="7">
                  <c:v>3.3720930232558143E-2</c:v>
                </c:pt>
                <c:pt idx="8">
                  <c:v>2.7477166321283292E-2</c:v>
                </c:pt>
                <c:pt idx="9">
                  <c:v>2.434077079107505E-2</c:v>
                </c:pt>
                <c:pt idx="10">
                  <c:v>2.9681086201452479E-2</c:v>
                </c:pt>
                <c:pt idx="11">
                  <c:v>5.9274755927475595E-2</c:v>
                </c:pt>
                <c:pt idx="12">
                  <c:v>1.8763796909492272E-2</c:v>
                </c:pt>
                <c:pt idx="13">
                  <c:v>3.0160032827246615E-2</c:v>
                </c:pt>
              </c:numCache>
            </c:numRef>
          </c:val>
          <c:extLst>
            <c:ext xmlns:c16="http://schemas.microsoft.com/office/drawing/2014/chart" uri="{C3380CC4-5D6E-409C-BE32-E72D297353CC}">
              <c16:uniqueId val="{00000003-263A-4498-9160-3067016A467A}"/>
            </c:ext>
          </c:extLst>
        </c:ser>
        <c:ser>
          <c:idx val="4"/>
          <c:order val="4"/>
          <c:tx>
            <c:strRef>
              <c:f>'（04）【学部分野別（大学_基準合致学部）】'!$AM$192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'（04）【学部分野別（大学_基準合致学部）】'!$AH$193:$AH$206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'（04）【学部分野別（大学_基準合致学部）】'!$AM$193:$AM$206</c:f>
              <c:numCache>
                <c:formatCode>0.0%</c:formatCode>
                <c:ptCount val="14"/>
                <c:pt idx="0">
                  <c:v>0.31508502468458582</c:v>
                </c:pt>
                <c:pt idx="1">
                  <c:v>0.32893663312483001</c:v>
                </c:pt>
                <c:pt idx="2">
                  <c:v>0.3496159295995227</c:v>
                </c:pt>
                <c:pt idx="3">
                  <c:v>0.35714285714285715</c:v>
                </c:pt>
                <c:pt idx="4">
                  <c:v>0.29508196721311475</c:v>
                </c:pt>
                <c:pt idx="5">
                  <c:v>0.34433608402100524</c:v>
                </c:pt>
                <c:pt idx="6">
                  <c:v>0.12903225806451613</c:v>
                </c:pt>
                <c:pt idx="7">
                  <c:v>0.27674418604651163</c:v>
                </c:pt>
                <c:pt idx="8">
                  <c:v>0.21874280451300945</c:v>
                </c:pt>
                <c:pt idx="9">
                  <c:v>0.24645030425963488</c:v>
                </c:pt>
                <c:pt idx="10">
                  <c:v>0.29712661825071046</c:v>
                </c:pt>
                <c:pt idx="11">
                  <c:v>0.28800557880055788</c:v>
                </c:pt>
                <c:pt idx="12">
                  <c:v>0.20916114790286977</c:v>
                </c:pt>
                <c:pt idx="13">
                  <c:v>0.30508822322527696</c:v>
                </c:pt>
              </c:numCache>
            </c:numRef>
          </c:val>
          <c:extLst>
            <c:ext xmlns:c16="http://schemas.microsoft.com/office/drawing/2014/chart" uri="{C3380CC4-5D6E-409C-BE32-E72D297353CC}">
              <c16:uniqueId val="{00000004-263A-4498-9160-3067016A467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'（04）【学部分野別（大学_基準合致学部）】'!$B$392</c:f>
          <c:strCache>
            <c:ptCount val="1"/>
            <c:pt idx="0">
              <c:v>項目24：論理的に文章を書く力</c:v>
            </c:pt>
          </c:strCache>
        </c:strRef>
      </c:tx>
      <c:layout>
        <c:manualLayout>
          <c:xMode val="edge"/>
          <c:yMode val="edge"/>
          <c:x val="0.10951274713807095"/>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'（04）【学部分野別（大学_基準合致学部）】'!$AH$393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'（04）【学部分野別（大学_基準合致学部）】'!$AG$394:$AG$407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'（04）【学部分野別（大学_基準合致学部）】'!$AH$394:$AH$407</c:f>
              <c:numCache>
                <c:formatCode>0.0%</c:formatCode>
                <c:ptCount val="14"/>
                <c:pt idx="0">
                  <c:v>0.27262753702687875</c:v>
                </c:pt>
                <c:pt idx="1">
                  <c:v>0.25054392167527878</c:v>
                </c:pt>
                <c:pt idx="2">
                  <c:v>0.21306585129390707</c:v>
                </c:pt>
                <c:pt idx="3">
                  <c:v>0.23809523809523808</c:v>
                </c:pt>
                <c:pt idx="4">
                  <c:v>0.18579234972677597</c:v>
                </c:pt>
                <c:pt idx="5">
                  <c:v>0.19579894973743436</c:v>
                </c:pt>
                <c:pt idx="6">
                  <c:v>0.23076923076923078</c:v>
                </c:pt>
                <c:pt idx="7">
                  <c:v>0.16162790697674417</c:v>
                </c:pt>
                <c:pt idx="8">
                  <c:v>0.18696753396269861</c:v>
                </c:pt>
                <c:pt idx="9">
                  <c:v>0.1643002028397566</c:v>
                </c:pt>
                <c:pt idx="10">
                  <c:v>0.20161035680454689</c:v>
                </c:pt>
                <c:pt idx="11">
                  <c:v>0.17573221757322174</c:v>
                </c:pt>
                <c:pt idx="12">
                  <c:v>0.16777041942604856</c:v>
                </c:pt>
                <c:pt idx="13">
                  <c:v>0.22732868280672958</c:v>
                </c:pt>
              </c:numCache>
            </c:numRef>
          </c:val>
          <c:extLst>
            <c:ext xmlns:c16="http://schemas.microsoft.com/office/drawing/2014/chart" uri="{C3380CC4-5D6E-409C-BE32-E72D297353CC}">
              <c16:uniqueId val="{00000000-1316-447A-BA0F-780B09FBDEC9}"/>
            </c:ext>
          </c:extLst>
        </c:ser>
        <c:ser>
          <c:idx val="1"/>
          <c:order val="1"/>
          <c:tx>
            <c:strRef>
              <c:f>'（04）【学部分野別（大学_基準合致学部）】'!$AI$393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'（04）【学部分野別（大学_基準合致学部）】'!$AG$394:$AG$407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'（04）【学部分野別（大学_基準合致学部）】'!$AI$394:$AI$407</c:f>
              <c:numCache>
                <c:formatCode>0.0%</c:formatCode>
                <c:ptCount val="14"/>
                <c:pt idx="0">
                  <c:v>0.53965990126165664</c:v>
                </c:pt>
                <c:pt idx="1">
                  <c:v>0.53474299700843075</c:v>
                </c:pt>
                <c:pt idx="2">
                  <c:v>0.53583414124841522</c:v>
                </c:pt>
                <c:pt idx="3">
                  <c:v>0.5</c:v>
                </c:pt>
                <c:pt idx="4">
                  <c:v>0.53278688524590168</c:v>
                </c:pt>
                <c:pt idx="5">
                  <c:v>0.44636159039759937</c:v>
                </c:pt>
                <c:pt idx="6">
                  <c:v>0.3970223325062035</c:v>
                </c:pt>
                <c:pt idx="7">
                  <c:v>0.52674418604651163</c:v>
                </c:pt>
                <c:pt idx="8">
                  <c:v>0.55115511551155116</c:v>
                </c:pt>
                <c:pt idx="9">
                  <c:v>0.5121703853955375</c:v>
                </c:pt>
                <c:pt idx="10">
                  <c:v>0.54215345753078625</c:v>
                </c:pt>
                <c:pt idx="11">
                  <c:v>0.49581589958158995</c:v>
                </c:pt>
                <c:pt idx="12">
                  <c:v>0.48123620309050774</c:v>
                </c:pt>
                <c:pt idx="13">
                  <c:v>0.53857201477226102</c:v>
                </c:pt>
              </c:numCache>
            </c:numRef>
          </c:val>
          <c:extLst>
            <c:ext xmlns:c16="http://schemas.microsoft.com/office/drawing/2014/chart" uri="{C3380CC4-5D6E-409C-BE32-E72D297353CC}">
              <c16:uniqueId val="{00000001-1316-447A-BA0F-780B09FBDEC9}"/>
            </c:ext>
          </c:extLst>
        </c:ser>
        <c:ser>
          <c:idx val="2"/>
          <c:order val="2"/>
          <c:tx>
            <c:strRef>
              <c:f>'（04）【学部分野別（大学_基準合致学部）】'!$AJ$393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'（04）【学部分野別（大学_基準合致学部）】'!$AG$394:$AG$407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'（04）【学部分野別（大学_基準合致学部）】'!$AJ$394:$AJ$407</c:f>
              <c:numCache>
                <c:formatCode>0.0%</c:formatCode>
                <c:ptCount val="14"/>
                <c:pt idx="0">
                  <c:v>0.16127262753702687</c:v>
                </c:pt>
                <c:pt idx="1">
                  <c:v>0.18071797661136796</c:v>
                </c:pt>
                <c:pt idx="2">
                  <c:v>0.21537773137444999</c:v>
                </c:pt>
                <c:pt idx="3">
                  <c:v>0.26190476190476192</c:v>
                </c:pt>
                <c:pt idx="4">
                  <c:v>0.24711596842744385</c:v>
                </c:pt>
                <c:pt idx="5">
                  <c:v>0.28957239309827459</c:v>
                </c:pt>
                <c:pt idx="6">
                  <c:v>0.26302729528535979</c:v>
                </c:pt>
                <c:pt idx="7">
                  <c:v>0.25988372093023254</c:v>
                </c:pt>
                <c:pt idx="8">
                  <c:v>0.2311766060326963</c:v>
                </c:pt>
                <c:pt idx="9">
                  <c:v>0.27856659905341447</c:v>
                </c:pt>
                <c:pt idx="10">
                  <c:v>0.2256078307546574</c:v>
                </c:pt>
                <c:pt idx="11">
                  <c:v>0.28033472803347281</c:v>
                </c:pt>
                <c:pt idx="12">
                  <c:v>0.27759381898454744</c:v>
                </c:pt>
                <c:pt idx="13">
                  <c:v>0.20024620434961019</c:v>
                </c:pt>
              </c:numCache>
            </c:numRef>
          </c:val>
          <c:extLst>
            <c:ext xmlns:c16="http://schemas.microsoft.com/office/drawing/2014/chart" uri="{C3380CC4-5D6E-409C-BE32-E72D297353CC}">
              <c16:uniqueId val="{00000002-1316-447A-BA0F-780B09FBDEC9}"/>
            </c:ext>
          </c:extLst>
        </c:ser>
        <c:ser>
          <c:idx val="3"/>
          <c:order val="3"/>
          <c:tx>
            <c:strRef>
              <c:f>'（04）【学部分野別（大学_基準合致学部）】'!$AK$393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'（04）【学部分野別（大学_基準合致学部）】'!$AG$394:$AG$407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'（04）【学部分野別（大学_基準合致学部）】'!$AK$394:$AK$407</c:f>
              <c:numCache>
                <c:formatCode>0.0%</c:formatCode>
                <c:ptCount val="14"/>
                <c:pt idx="0">
                  <c:v>2.643993417443774E-2</c:v>
                </c:pt>
                <c:pt idx="1">
                  <c:v>3.3995104704922494E-2</c:v>
                </c:pt>
                <c:pt idx="2">
                  <c:v>3.5722276083227686E-2</c:v>
                </c:pt>
                <c:pt idx="3">
                  <c:v>0</c:v>
                </c:pt>
                <c:pt idx="4">
                  <c:v>3.4304796599878569E-2</c:v>
                </c:pt>
                <c:pt idx="5">
                  <c:v>6.826706676669167E-2</c:v>
                </c:pt>
                <c:pt idx="6">
                  <c:v>0.10918114143920596</c:v>
                </c:pt>
                <c:pt idx="7">
                  <c:v>5.1744186046511625E-2</c:v>
                </c:pt>
                <c:pt idx="8">
                  <c:v>3.0700744493053957E-2</c:v>
                </c:pt>
                <c:pt idx="9">
                  <c:v>4.4962812711291412E-2</c:v>
                </c:pt>
                <c:pt idx="10">
                  <c:v>3.0628354910009474E-2</c:v>
                </c:pt>
                <c:pt idx="11">
                  <c:v>4.8117154811715482E-2</c:v>
                </c:pt>
                <c:pt idx="12">
                  <c:v>7.3399558498896247E-2</c:v>
                </c:pt>
                <c:pt idx="13">
                  <c:v>3.385309807139926E-2</c:v>
                </c:pt>
              </c:numCache>
            </c:numRef>
          </c:val>
          <c:extLst>
            <c:ext xmlns:c16="http://schemas.microsoft.com/office/drawing/2014/chart" uri="{C3380CC4-5D6E-409C-BE32-E72D297353CC}">
              <c16:uniqueId val="{00000003-1316-447A-BA0F-780B09FBDE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'（04）【学部分野別（大学_基準合致学部）】'!$B$410</c:f>
          <c:strCache>
            <c:ptCount val="1"/>
            <c:pt idx="0">
              <c:v>項目25：人に分かりやすく話す力</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'（04）【学部分野別（大学_基準合致学部）】'!$AH$411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'（04）【学部分野別（大学_基準合致学部）】'!$AG$412:$AG$425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'（04）【学部分野別（大学_基準合致学部）】'!$AH$412:$AH$425</c:f>
              <c:numCache>
                <c:formatCode>0.0%</c:formatCode>
                <c:ptCount val="14"/>
                <c:pt idx="0">
                  <c:v>0.22369720241360394</c:v>
                </c:pt>
                <c:pt idx="1">
                  <c:v>0.23232254555344031</c:v>
                </c:pt>
                <c:pt idx="2">
                  <c:v>0.17682153777313744</c:v>
                </c:pt>
                <c:pt idx="3">
                  <c:v>0.21428571428571427</c:v>
                </c:pt>
                <c:pt idx="4">
                  <c:v>0.16423800850030359</c:v>
                </c:pt>
                <c:pt idx="5">
                  <c:v>0.1972993248312078</c:v>
                </c:pt>
                <c:pt idx="6">
                  <c:v>0.25806451612903225</c:v>
                </c:pt>
                <c:pt idx="7">
                  <c:v>0.16337209302325581</c:v>
                </c:pt>
                <c:pt idx="8">
                  <c:v>0.19065162330186508</c:v>
                </c:pt>
                <c:pt idx="9">
                  <c:v>0.17139959432048682</c:v>
                </c:pt>
                <c:pt idx="10">
                  <c:v>0.22829175876223556</c:v>
                </c:pt>
                <c:pt idx="11">
                  <c:v>0.22663877266387727</c:v>
                </c:pt>
                <c:pt idx="12">
                  <c:v>0.20364238410596028</c:v>
                </c:pt>
                <c:pt idx="13">
                  <c:v>0.20722199425523186</c:v>
                </c:pt>
              </c:numCache>
            </c:numRef>
          </c:val>
          <c:extLst>
            <c:ext xmlns:c16="http://schemas.microsoft.com/office/drawing/2014/chart" uri="{C3380CC4-5D6E-409C-BE32-E72D297353CC}">
              <c16:uniqueId val="{00000000-A7F3-49D6-835A-E57712CD21C6}"/>
            </c:ext>
          </c:extLst>
        </c:ser>
        <c:ser>
          <c:idx val="1"/>
          <c:order val="1"/>
          <c:tx>
            <c:strRef>
              <c:f>'（04）【学部分野別（大学_基準合致学部）】'!$AI$411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'（04）【学部分野別（大学_基準合致学部）】'!$AG$412:$AG$425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'（04）【学部分野別（大学_基準合致学部）】'!$AI$412:$AI$425</c:f>
              <c:numCache>
                <c:formatCode>0.0%</c:formatCode>
                <c:ptCount val="14"/>
                <c:pt idx="0">
                  <c:v>0.52276467361492041</c:v>
                </c:pt>
                <c:pt idx="1">
                  <c:v>0.51237421811259176</c:v>
                </c:pt>
                <c:pt idx="2">
                  <c:v>0.50175255425460508</c:v>
                </c:pt>
                <c:pt idx="3">
                  <c:v>0.54761904761904767</c:v>
                </c:pt>
                <c:pt idx="4">
                  <c:v>0.48573163327261687</c:v>
                </c:pt>
                <c:pt idx="5">
                  <c:v>0.51087771942985749</c:v>
                </c:pt>
                <c:pt idx="6">
                  <c:v>0.4491315136476427</c:v>
                </c:pt>
                <c:pt idx="7">
                  <c:v>0.53023255813953485</c:v>
                </c:pt>
                <c:pt idx="8">
                  <c:v>0.55913730907974524</c:v>
                </c:pt>
                <c:pt idx="9">
                  <c:v>0.53042596348884385</c:v>
                </c:pt>
                <c:pt idx="10">
                  <c:v>0.55541521945058414</c:v>
                </c:pt>
                <c:pt idx="11">
                  <c:v>0.50139470013946996</c:v>
                </c:pt>
                <c:pt idx="12">
                  <c:v>0.48620309050772625</c:v>
                </c:pt>
                <c:pt idx="13">
                  <c:v>0.51682396389002871</c:v>
                </c:pt>
              </c:numCache>
            </c:numRef>
          </c:val>
          <c:extLst>
            <c:ext xmlns:c16="http://schemas.microsoft.com/office/drawing/2014/chart" uri="{C3380CC4-5D6E-409C-BE32-E72D297353CC}">
              <c16:uniqueId val="{00000001-A7F3-49D6-835A-E57712CD21C6}"/>
            </c:ext>
          </c:extLst>
        </c:ser>
        <c:ser>
          <c:idx val="2"/>
          <c:order val="2"/>
          <c:tx>
            <c:strRef>
              <c:f>'（04）【学部分野別（大学_基準合致学部）】'!$AJ$411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'（04）【学部分野別（大学_基準合致学部）】'!$AG$412:$AG$425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'（04）【学部分野別（大学_基準合致学部）】'!$AJ$412:$AJ$425</c:f>
              <c:numCache>
                <c:formatCode>0.0%</c:formatCode>
                <c:ptCount val="14"/>
                <c:pt idx="0">
                  <c:v>0.22051563357103676</c:v>
                </c:pt>
                <c:pt idx="1">
                  <c:v>0.21695675822681534</c:v>
                </c:pt>
                <c:pt idx="2">
                  <c:v>0.27041539264672981</c:v>
                </c:pt>
                <c:pt idx="3">
                  <c:v>0.23809523809523808</c:v>
                </c:pt>
                <c:pt idx="4">
                  <c:v>0.30752884031572558</c:v>
                </c:pt>
                <c:pt idx="5">
                  <c:v>0.24606151537884471</c:v>
                </c:pt>
                <c:pt idx="6">
                  <c:v>0.22580645161290322</c:v>
                </c:pt>
                <c:pt idx="7">
                  <c:v>0.25639534883720932</c:v>
                </c:pt>
                <c:pt idx="8">
                  <c:v>0.22641799063627294</c:v>
                </c:pt>
                <c:pt idx="9">
                  <c:v>0.26470588235294118</c:v>
                </c:pt>
                <c:pt idx="10">
                  <c:v>0.19513735396274076</c:v>
                </c:pt>
                <c:pt idx="11">
                  <c:v>0.2384937238493724</c:v>
                </c:pt>
                <c:pt idx="12">
                  <c:v>0.25883002207505518</c:v>
                </c:pt>
                <c:pt idx="13">
                  <c:v>0.24045958145260565</c:v>
                </c:pt>
              </c:numCache>
            </c:numRef>
          </c:val>
          <c:extLst>
            <c:ext xmlns:c16="http://schemas.microsoft.com/office/drawing/2014/chart" uri="{C3380CC4-5D6E-409C-BE32-E72D297353CC}">
              <c16:uniqueId val="{00000002-A7F3-49D6-835A-E57712CD21C6}"/>
            </c:ext>
          </c:extLst>
        </c:ser>
        <c:ser>
          <c:idx val="3"/>
          <c:order val="3"/>
          <c:tx>
            <c:strRef>
              <c:f>'（04）【学部分野別（大学_基準合致学部）】'!$AK$411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'（04）【学部分野別（大学_基準合致学部）】'!$AG$412:$AG$425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'（04）【学部分野別（大学_基準合致学部）】'!$AK$412:$AK$425</c:f>
              <c:numCache>
                <c:formatCode>0.0%</c:formatCode>
                <c:ptCount val="14"/>
                <c:pt idx="0">
                  <c:v>3.3022490400438836E-2</c:v>
                </c:pt>
                <c:pt idx="1">
                  <c:v>3.8346478107152568E-2</c:v>
                </c:pt>
                <c:pt idx="2">
                  <c:v>5.1010515325527632E-2</c:v>
                </c:pt>
                <c:pt idx="3">
                  <c:v>0</c:v>
                </c:pt>
                <c:pt idx="4">
                  <c:v>4.2501517911353974E-2</c:v>
                </c:pt>
                <c:pt idx="5">
                  <c:v>4.5761440360090021E-2</c:v>
                </c:pt>
                <c:pt idx="6">
                  <c:v>6.699751861042183E-2</c:v>
                </c:pt>
                <c:pt idx="7">
                  <c:v>0.05</c:v>
                </c:pt>
                <c:pt idx="8">
                  <c:v>2.3793076982116815E-2</c:v>
                </c:pt>
                <c:pt idx="9">
                  <c:v>3.3468559837728194E-2</c:v>
                </c:pt>
                <c:pt idx="10">
                  <c:v>2.1155667824439534E-2</c:v>
                </c:pt>
                <c:pt idx="11">
                  <c:v>3.3472803347280332E-2</c:v>
                </c:pt>
                <c:pt idx="12">
                  <c:v>5.1324503311258277E-2</c:v>
                </c:pt>
                <c:pt idx="13">
                  <c:v>3.5494460402133769E-2</c:v>
                </c:pt>
              </c:numCache>
            </c:numRef>
          </c:val>
          <c:extLst>
            <c:ext xmlns:c16="http://schemas.microsoft.com/office/drawing/2014/chart" uri="{C3380CC4-5D6E-409C-BE32-E72D297353CC}">
              <c16:uniqueId val="{00000003-A7F3-49D6-835A-E57712CD21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'（04）【学部分野別（大学_基準合致学部）】'!$B$428</c:f>
          <c:strCache>
            <c:ptCount val="1"/>
            <c:pt idx="0">
              <c:v>項目26：外国語を読む力・書く力</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'（04）【学部分野別（大学_基準合致学部）】'!$AH$429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'（04）【学部分野別（大学_基準合致学部）】'!$AG$430:$AG$443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'（04）【学部分野別（大学_基準合致学部）】'!$AH$430:$AH$443</c:f>
              <c:numCache>
                <c:formatCode>0.0%</c:formatCode>
                <c:ptCount val="14"/>
                <c:pt idx="0">
                  <c:v>0.16204059243006033</c:v>
                </c:pt>
                <c:pt idx="1">
                  <c:v>0.11884688604840903</c:v>
                </c:pt>
                <c:pt idx="2">
                  <c:v>0.10396002684763965</c:v>
                </c:pt>
                <c:pt idx="3">
                  <c:v>0.11904761904761904</c:v>
                </c:pt>
                <c:pt idx="4">
                  <c:v>8.1360048573163327E-2</c:v>
                </c:pt>
                <c:pt idx="5">
                  <c:v>0.12603150787696923</c:v>
                </c:pt>
                <c:pt idx="6">
                  <c:v>0.13399503722084366</c:v>
                </c:pt>
                <c:pt idx="7">
                  <c:v>5.7558139534883722E-2</c:v>
                </c:pt>
                <c:pt idx="8">
                  <c:v>5.4724077058868677E-2</c:v>
                </c:pt>
                <c:pt idx="9">
                  <c:v>5.0709939148073022E-2</c:v>
                </c:pt>
                <c:pt idx="10">
                  <c:v>7.3729081149352699E-2</c:v>
                </c:pt>
                <c:pt idx="11">
                  <c:v>6.1366806136680614E-2</c:v>
                </c:pt>
                <c:pt idx="12">
                  <c:v>7.3399558498896247E-2</c:v>
                </c:pt>
                <c:pt idx="13">
                  <c:v>0.10956093557652852</c:v>
                </c:pt>
              </c:numCache>
            </c:numRef>
          </c:val>
          <c:extLst>
            <c:ext xmlns:c16="http://schemas.microsoft.com/office/drawing/2014/chart" uri="{C3380CC4-5D6E-409C-BE32-E72D297353CC}">
              <c16:uniqueId val="{00000000-91E4-4995-8E88-305734B1931F}"/>
            </c:ext>
          </c:extLst>
        </c:ser>
        <c:ser>
          <c:idx val="1"/>
          <c:order val="1"/>
          <c:tx>
            <c:strRef>
              <c:f>'（04）【学部分野別（大学_基準合致学部）】'!$AI$429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'（04）【学部分野別（大学_基準合致学部）】'!$AG$430:$AG$443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'（04）【学部分野別（大学_基準合致学部）】'!$AI$430:$AI$443</c:f>
              <c:numCache>
                <c:formatCode>0.0%</c:formatCode>
                <c:ptCount val="14"/>
                <c:pt idx="0">
                  <c:v>0.39637959407569939</c:v>
                </c:pt>
                <c:pt idx="1">
                  <c:v>0.36707914060375307</c:v>
                </c:pt>
                <c:pt idx="2">
                  <c:v>0.38839585353121037</c:v>
                </c:pt>
                <c:pt idx="3">
                  <c:v>0.5714285714285714</c:v>
                </c:pt>
                <c:pt idx="4">
                  <c:v>0.37887067395264118</c:v>
                </c:pt>
                <c:pt idx="5">
                  <c:v>0.35333833458364589</c:v>
                </c:pt>
                <c:pt idx="6">
                  <c:v>0.31513647642679898</c:v>
                </c:pt>
                <c:pt idx="7">
                  <c:v>0.30930232558139537</c:v>
                </c:pt>
                <c:pt idx="8">
                  <c:v>0.23747025865377236</c:v>
                </c:pt>
                <c:pt idx="9">
                  <c:v>0.22954699121027722</c:v>
                </c:pt>
                <c:pt idx="10">
                  <c:v>0.29933691190401013</c:v>
                </c:pt>
                <c:pt idx="11">
                  <c:v>0.24267782426778242</c:v>
                </c:pt>
                <c:pt idx="12">
                  <c:v>0.24668874172185432</c:v>
                </c:pt>
                <c:pt idx="13">
                  <c:v>0.36602379975379568</c:v>
                </c:pt>
              </c:numCache>
            </c:numRef>
          </c:val>
          <c:extLst>
            <c:ext xmlns:c16="http://schemas.microsoft.com/office/drawing/2014/chart" uri="{C3380CC4-5D6E-409C-BE32-E72D297353CC}">
              <c16:uniqueId val="{00000001-91E4-4995-8E88-305734B1931F}"/>
            </c:ext>
          </c:extLst>
        </c:ser>
        <c:ser>
          <c:idx val="2"/>
          <c:order val="2"/>
          <c:tx>
            <c:strRef>
              <c:f>'（04）【学部分野別（大学_基準合致学部）】'!$AJ$429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'（04）【学部分野別（大学_基準合致学部）】'!$AG$430:$AG$443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'（04）【学部分野別（大学_基準合致学部）】'!$AJ$430:$AJ$443</c:f>
              <c:numCache>
                <c:formatCode>0.0%</c:formatCode>
                <c:ptCount val="14"/>
                <c:pt idx="0">
                  <c:v>0.31596269884805267</c:v>
                </c:pt>
                <c:pt idx="1">
                  <c:v>0.36089203154745719</c:v>
                </c:pt>
                <c:pt idx="2">
                  <c:v>0.37989410097695575</c:v>
                </c:pt>
                <c:pt idx="3">
                  <c:v>0.26190476190476192</c:v>
                </c:pt>
                <c:pt idx="4">
                  <c:v>0.40649666059502126</c:v>
                </c:pt>
                <c:pt idx="5">
                  <c:v>0.38109527381845459</c:v>
                </c:pt>
                <c:pt idx="6">
                  <c:v>0.30024813895781638</c:v>
                </c:pt>
                <c:pt idx="7">
                  <c:v>0.43023255813953487</c:v>
                </c:pt>
                <c:pt idx="8">
                  <c:v>0.41614859160334638</c:v>
                </c:pt>
                <c:pt idx="9">
                  <c:v>0.42832995267072344</c:v>
                </c:pt>
                <c:pt idx="10">
                  <c:v>0.43969055888853803</c:v>
                </c:pt>
                <c:pt idx="11">
                  <c:v>0.43096234309623432</c:v>
                </c:pt>
                <c:pt idx="12">
                  <c:v>0.37527593818984545</c:v>
                </c:pt>
                <c:pt idx="13">
                  <c:v>0.36910135412392286</c:v>
                </c:pt>
              </c:numCache>
            </c:numRef>
          </c:val>
          <c:extLst>
            <c:ext xmlns:c16="http://schemas.microsoft.com/office/drawing/2014/chart" uri="{C3380CC4-5D6E-409C-BE32-E72D297353CC}">
              <c16:uniqueId val="{00000002-91E4-4995-8E88-305734B1931F}"/>
            </c:ext>
          </c:extLst>
        </c:ser>
        <c:ser>
          <c:idx val="3"/>
          <c:order val="3"/>
          <c:tx>
            <c:strRef>
              <c:f>'（04）【学部分野別（大学_基準合致学部）】'!$AK$429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'（04）【学部分野別（大学_基準合致学部）】'!$AG$430:$AG$443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'（04）【学部分野別（大学_基準合致学部）】'!$AK$430:$AK$443</c:f>
              <c:numCache>
                <c:formatCode>0.0%</c:formatCode>
                <c:ptCount val="14"/>
                <c:pt idx="0">
                  <c:v>0.12561711464618761</c:v>
                </c:pt>
                <c:pt idx="1">
                  <c:v>0.15318194180038075</c:v>
                </c:pt>
                <c:pt idx="2">
                  <c:v>0.12775001864419419</c:v>
                </c:pt>
                <c:pt idx="3">
                  <c:v>4.7619047619047616E-2</c:v>
                </c:pt>
                <c:pt idx="4">
                  <c:v>0.13327261687917424</c:v>
                </c:pt>
                <c:pt idx="5">
                  <c:v>0.13953488372093023</c:v>
                </c:pt>
                <c:pt idx="6">
                  <c:v>0.25062034739454092</c:v>
                </c:pt>
                <c:pt idx="7">
                  <c:v>0.20290697674418604</c:v>
                </c:pt>
                <c:pt idx="8">
                  <c:v>0.29165707268401259</c:v>
                </c:pt>
                <c:pt idx="9">
                  <c:v>0.29141311697092631</c:v>
                </c:pt>
                <c:pt idx="10">
                  <c:v>0.18724344805809914</c:v>
                </c:pt>
                <c:pt idx="11">
                  <c:v>0.26499302649930268</c:v>
                </c:pt>
                <c:pt idx="12">
                  <c:v>0.30463576158940397</c:v>
                </c:pt>
                <c:pt idx="13">
                  <c:v>0.15531391054575297</c:v>
                </c:pt>
              </c:numCache>
            </c:numRef>
          </c:val>
          <c:extLst>
            <c:ext xmlns:c16="http://schemas.microsoft.com/office/drawing/2014/chart" uri="{C3380CC4-5D6E-409C-BE32-E72D297353CC}">
              <c16:uniqueId val="{00000003-91E4-4995-8E88-305734B193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'（04）【学部分野別（大学_基準合致学部）】'!$B$446</c:f>
          <c:strCache>
            <c:ptCount val="1"/>
            <c:pt idx="0">
              <c:v>項目27：外国語を聞く力・話す力</c:v>
            </c:pt>
          </c:strCache>
        </c:strRef>
      </c:tx>
      <c:layout>
        <c:manualLayout>
          <c:xMode val="edge"/>
          <c:yMode val="edge"/>
          <c:x val="0.11084124960406443"/>
          <c:y val="2.484142028703046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'（04）【学部分野別（大学_基準合致学部）】'!$AH$447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'（04）【学部分野別（大学_基準合致学部）】'!$AG$448:$AG$461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'（04）【学部分野別（大学_基準合致学部）】'!$AH$448:$AH$461</c:f>
              <c:numCache>
                <c:formatCode>0.0%</c:formatCode>
                <c:ptCount val="14"/>
                <c:pt idx="0">
                  <c:v>0.15161821173889192</c:v>
                </c:pt>
                <c:pt idx="1">
                  <c:v>0.11469948327440849</c:v>
                </c:pt>
                <c:pt idx="2">
                  <c:v>8.8448057274964575E-2</c:v>
                </c:pt>
                <c:pt idx="3">
                  <c:v>9.5238095238095233E-2</c:v>
                </c:pt>
                <c:pt idx="4">
                  <c:v>7.2556162720097142E-2</c:v>
                </c:pt>
                <c:pt idx="5">
                  <c:v>0.10877719429857464</c:v>
                </c:pt>
                <c:pt idx="6">
                  <c:v>0.13647642679900746</c:v>
                </c:pt>
                <c:pt idx="7">
                  <c:v>4.5930232558139536E-2</c:v>
                </c:pt>
                <c:pt idx="8">
                  <c:v>5.1500498887098012E-2</c:v>
                </c:pt>
                <c:pt idx="9">
                  <c:v>4.9695740365111561E-2</c:v>
                </c:pt>
                <c:pt idx="10">
                  <c:v>7.2308178086517211E-2</c:v>
                </c:pt>
                <c:pt idx="11">
                  <c:v>6.4853556485355651E-2</c:v>
                </c:pt>
                <c:pt idx="12">
                  <c:v>7.0088300220750549E-2</c:v>
                </c:pt>
                <c:pt idx="13">
                  <c:v>0.10648338120640131</c:v>
                </c:pt>
              </c:numCache>
            </c:numRef>
          </c:val>
          <c:extLst>
            <c:ext xmlns:c16="http://schemas.microsoft.com/office/drawing/2014/chart" uri="{C3380CC4-5D6E-409C-BE32-E72D297353CC}">
              <c16:uniqueId val="{00000000-647E-4FB2-985B-2D3F72DE2EA5}"/>
            </c:ext>
          </c:extLst>
        </c:ser>
        <c:ser>
          <c:idx val="1"/>
          <c:order val="1"/>
          <c:tx>
            <c:strRef>
              <c:f>'（04）【学部分野別（大学_基準合致学部）】'!$AI$447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'（04）【学部分野別（大学_基準合致学部）】'!$AG$448:$AG$461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'（04）【学部分野別（大学_基準合致学部）】'!$AI$448:$AI$461</c:f>
              <c:numCache>
                <c:formatCode>0.0%</c:formatCode>
                <c:ptCount val="14"/>
                <c:pt idx="0">
                  <c:v>0.35161821173889196</c:v>
                </c:pt>
                <c:pt idx="1">
                  <c:v>0.33913516453630677</c:v>
                </c:pt>
                <c:pt idx="2">
                  <c:v>0.32470728615109257</c:v>
                </c:pt>
                <c:pt idx="3">
                  <c:v>0.52380952380952384</c:v>
                </c:pt>
                <c:pt idx="4">
                  <c:v>0.29629629629629628</c:v>
                </c:pt>
                <c:pt idx="5">
                  <c:v>0.29032258064516131</c:v>
                </c:pt>
                <c:pt idx="6">
                  <c:v>0.27295285359801491</c:v>
                </c:pt>
                <c:pt idx="7">
                  <c:v>0.23313953488372094</c:v>
                </c:pt>
                <c:pt idx="8">
                  <c:v>0.21429119656151663</c:v>
                </c:pt>
                <c:pt idx="9">
                  <c:v>0.21399594320486814</c:v>
                </c:pt>
                <c:pt idx="10">
                  <c:v>0.28149668455952004</c:v>
                </c:pt>
                <c:pt idx="11">
                  <c:v>0.23012552301255229</c:v>
                </c:pt>
                <c:pt idx="12">
                  <c:v>0.22902869757174393</c:v>
                </c:pt>
                <c:pt idx="13">
                  <c:v>0.32765695527287647</c:v>
                </c:pt>
              </c:numCache>
            </c:numRef>
          </c:val>
          <c:extLst>
            <c:ext xmlns:c16="http://schemas.microsoft.com/office/drawing/2014/chart" uri="{C3380CC4-5D6E-409C-BE32-E72D297353CC}">
              <c16:uniqueId val="{00000001-647E-4FB2-985B-2D3F72DE2EA5}"/>
            </c:ext>
          </c:extLst>
        </c:ser>
        <c:ser>
          <c:idx val="2"/>
          <c:order val="2"/>
          <c:tx>
            <c:strRef>
              <c:f>'（04）【学部分野別（大学_基準合致学部）】'!$AJ$447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'（04）【学部分野別（大学_基準合致学部）】'!$AG$448:$AG$461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'（04）【学部分野別（大学_基準合致学部）】'!$AJ$448:$AJ$461</c:f>
              <c:numCache>
                <c:formatCode>0.0%</c:formatCode>
                <c:ptCount val="14"/>
                <c:pt idx="0">
                  <c:v>0.34558420186505762</c:v>
                </c:pt>
                <c:pt idx="1">
                  <c:v>0.37394615175414742</c:v>
                </c:pt>
                <c:pt idx="2">
                  <c:v>0.4158401073905586</c:v>
                </c:pt>
                <c:pt idx="3">
                  <c:v>0.33333333333333331</c:v>
                </c:pt>
                <c:pt idx="4">
                  <c:v>0.45294474802671525</c:v>
                </c:pt>
                <c:pt idx="5">
                  <c:v>0.39459864966241559</c:v>
                </c:pt>
                <c:pt idx="6">
                  <c:v>0.32506203473945411</c:v>
                </c:pt>
                <c:pt idx="7">
                  <c:v>0.45930232558139533</c:v>
                </c:pt>
                <c:pt idx="8">
                  <c:v>0.41906516233018648</c:v>
                </c:pt>
                <c:pt idx="9">
                  <c:v>0.42156862745098039</c:v>
                </c:pt>
                <c:pt idx="10">
                  <c:v>0.43732238711714555</c:v>
                </c:pt>
                <c:pt idx="11">
                  <c:v>0.42887029288702927</c:v>
                </c:pt>
                <c:pt idx="12">
                  <c:v>0.37913907284768211</c:v>
                </c:pt>
                <c:pt idx="13">
                  <c:v>0.38407878539187523</c:v>
                </c:pt>
              </c:numCache>
            </c:numRef>
          </c:val>
          <c:extLst>
            <c:ext xmlns:c16="http://schemas.microsoft.com/office/drawing/2014/chart" uri="{C3380CC4-5D6E-409C-BE32-E72D297353CC}">
              <c16:uniqueId val="{00000002-647E-4FB2-985B-2D3F72DE2EA5}"/>
            </c:ext>
          </c:extLst>
        </c:ser>
        <c:ser>
          <c:idx val="3"/>
          <c:order val="3"/>
          <c:tx>
            <c:strRef>
              <c:f>'（04）【学部分野別（大学_基準合致学部）】'!$AK$447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'（04）【学部分野別（大学_基準合致学部）】'!$AG$448:$AG$461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'（04）【学部分野別（大学_基準合致学部）】'!$AK$448:$AK$461</c:f>
              <c:numCache>
                <c:formatCode>0.0%</c:formatCode>
                <c:ptCount val="14"/>
                <c:pt idx="0">
                  <c:v>0.15117937465715853</c:v>
                </c:pt>
                <c:pt idx="1">
                  <c:v>0.17221920043513733</c:v>
                </c:pt>
                <c:pt idx="2">
                  <c:v>0.17100454918338429</c:v>
                </c:pt>
                <c:pt idx="3">
                  <c:v>4.7619047619047616E-2</c:v>
                </c:pt>
                <c:pt idx="4">
                  <c:v>0.17820279295689131</c:v>
                </c:pt>
                <c:pt idx="5">
                  <c:v>0.20630157539384847</c:v>
                </c:pt>
                <c:pt idx="6">
                  <c:v>0.26550868486352358</c:v>
                </c:pt>
                <c:pt idx="7">
                  <c:v>0.26162790697674421</c:v>
                </c:pt>
                <c:pt idx="8">
                  <c:v>0.31514314222119888</c:v>
                </c:pt>
                <c:pt idx="9">
                  <c:v>0.31473968897903987</c:v>
                </c:pt>
                <c:pt idx="10">
                  <c:v>0.20887275023681717</c:v>
                </c:pt>
                <c:pt idx="11">
                  <c:v>0.27615062761506276</c:v>
                </c:pt>
                <c:pt idx="12">
                  <c:v>0.32174392935982338</c:v>
                </c:pt>
                <c:pt idx="13">
                  <c:v>0.18178087812884694</c:v>
                </c:pt>
              </c:numCache>
            </c:numRef>
          </c:val>
          <c:extLst>
            <c:ext xmlns:c16="http://schemas.microsoft.com/office/drawing/2014/chart" uri="{C3380CC4-5D6E-409C-BE32-E72D297353CC}">
              <c16:uniqueId val="{00000003-647E-4FB2-985B-2D3F72DE2EA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'（04）【学部分野別（大学_基準合致学部）】'!$B$464</c:f>
          <c:strCache>
            <c:ptCount val="1"/>
            <c:pt idx="0">
              <c:v>項目28：数理・統計・データサイエンスに関する知識・技能</c:v>
            </c:pt>
          </c:strCache>
        </c:strRef>
      </c:tx>
      <c:layout>
        <c:manualLayout>
          <c:xMode val="edge"/>
          <c:yMode val="edge"/>
          <c:x val="0.11084124960406443"/>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'（04）【学部分野別（大学_基準合致学部）】'!$AH$465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'（04）【学部分野別（大学_基準合致学部）】'!$AG$466:$AG$479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'（04）【学部分野別（大学_基準合致学部）】'!$AH$466:$AH$479</c:f>
              <c:numCache>
                <c:formatCode>0.0%</c:formatCode>
                <c:ptCount val="14"/>
                <c:pt idx="0">
                  <c:v>8.5682940208447619E-2</c:v>
                </c:pt>
                <c:pt idx="1">
                  <c:v>0.1240821321729671</c:v>
                </c:pt>
                <c:pt idx="2">
                  <c:v>0.19315385189052128</c:v>
                </c:pt>
                <c:pt idx="3">
                  <c:v>7.1428571428571425E-2</c:v>
                </c:pt>
                <c:pt idx="4">
                  <c:v>0.1363084395871281</c:v>
                </c:pt>
                <c:pt idx="5">
                  <c:v>0.13503375843960991</c:v>
                </c:pt>
                <c:pt idx="6">
                  <c:v>0.17617866004962779</c:v>
                </c:pt>
                <c:pt idx="7">
                  <c:v>0.11395348837209303</c:v>
                </c:pt>
                <c:pt idx="8">
                  <c:v>8.1433724767825622E-2</c:v>
                </c:pt>
                <c:pt idx="9">
                  <c:v>8.3502366463826916E-2</c:v>
                </c:pt>
                <c:pt idx="10">
                  <c:v>8.6832964951057787E-2</c:v>
                </c:pt>
                <c:pt idx="11">
                  <c:v>7.5313807531380755E-2</c:v>
                </c:pt>
                <c:pt idx="12">
                  <c:v>6.1258278145695365E-2</c:v>
                </c:pt>
                <c:pt idx="13">
                  <c:v>0.13705375461633157</c:v>
                </c:pt>
              </c:numCache>
            </c:numRef>
          </c:val>
          <c:extLst>
            <c:ext xmlns:c16="http://schemas.microsoft.com/office/drawing/2014/chart" uri="{C3380CC4-5D6E-409C-BE32-E72D297353CC}">
              <c16:uniqueId val="{00000000-BAC4-4295-AB5F-8CE33A384623}"/>
            </c:ext>
          </c:extLst>
        </c:ser>
        <c:ser>
          <c:idx val="1"/>
          <c:order val="1"/>
          <c:tx>
            <c:strRef>
              <c:f>'（04）【学部分野別（大学_基準合致学部）】'!$AI$465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'（04）【学部分野別（大学_基準合致学部）】'!$AG$466:$AG$479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'（04）【学部分野別（大学_基準合致学部）】'!$AI$466:$AI$479</c:f>
              <c:numCache>
                <c:formatCode>0.0%</c:formatCode>
                <c:ptCount val="14"/>
                <c:pt idx="0">
                  <c:v>0.29884805266044978</c:v>
                </c:pt>
                <c:pt idx="1">
                  <c:v>0.39175958661952681</c:v>
                </c:pt>
                <c:pt idx="2">
                  <c:v>0.53001715265866212</c:v>
                </c:pt>
                <c:pt idx="3">
                  <c:v>0.45238095238095238</c:v>
                </c:pt>
                <c:pt idx="4">
                  <c:v>0.48391013964784457</c:v>
                </c:pt>
                <c:pt idx="5">
                  <c:v>0.39684921230307579</c:v>
                </c:pt>
                <c:pt idx="6">
                  <c:v>0.35980148883374691</c:v>
                </c:pt>
                <c:pt idx="7">
                  <c:v>0.49709302325581395</c:v>
                </c:pt>
                <c:pt idx="8">
                  <c:v>0.38445007291426819</c:v>
                </c:pt>
                <c:pt idx="9">
                  <c:v>0.40229885057471265</c:v>
                </c:pt>
                <c:pt idx="10">
                  <c:v>0.3227028733817493</c:v>
                </c:pt>
                <c:pt idx="11">
                  <c:v>0.33682008368200839</c:v>
                </c:pt>
                <c:pt idx="12">
                  <c:v>0.22240618101545254</c:v>
                </c:pt>
                <c:pt idx="13">
                  <c:v>0.42983176036109971</c:v>
                </c:pt>
              </c:numCache>
            </c:numRef>
          </c:val>
          <c:extLst>
            <c:ext xmlns:c16="http://schemas.microsoft.com/office/drawing/2014/chart" uri="{C3380CC4-5D6E-409C-BE32-E72D297353CC}">
              <c16:uniqueId val="{00000001-BAC4-4295-AB5F-8CE33A384623}"/>
            </c:ext>
          </c:extLst>
        </c:ser>
        <c:ser>
          <c:idx val="2"/>
          <c:order val="2"/>
          <c:tx>
            <c:strRef>
              <c:f>'（04）【学部分野別（大学_基準合致学部）】'!$AJ$465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'（04）【学部分野別（大学_基準合致学部）】'!$AG$466:$AG$479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'（04）【学部分野別（大学_基準合致学部）】'!$AJ$466:$AJ$479</c:f>
              <c:numCache>
                <c:formatCode>0.0%</c:formatCode>
                <c:ptCount val="14"/>
                <c:pt idx="0">
                  <c:v>0.36160175534832695</c:v>
                </c:pt>
                <c:pt idx="1">
                  <c:v>0.3320641827576829</c:v>
                </c:pt>
                <c:pt idx="2">
                  <c:v>0.22335744649116265</c:v>
                </c:pt>
                <c:pt idx="3">
                  <c:v>0.42857142857142855</c:v>
                </c:pt>
                <c:pt idx="4">
                  <c:v>0.30601092896174864</c:v>
                </c:pt>
                <c:pt idx="5">
                  <c:v>0.34283570892723181</c:v>
                </c:pt>
                <c:pt idx="6">
                  <c:v>0.27791563275434245</c:v>
                </c:pt>
                <c:pt idx="7">
                  <c:v>0.30406976744186048</c:v>
                </c:pt>
                <c:pt idx="8">
                  <c:v>0.38736664364110829</c:v>
                </c:pt>
                <c:pt idx="9">
                  <c:v>0.37457741717376608</c:v>
                </c:pt>
                <c:pt idx="10">
                  <c:v>0.41458793811177769</c:v>
                </c:pt>
                <c:pt idx="11">
                  <c:v>0.39888423988842397</c:v>
                </c:pt>
                <c:pt idx="12">
                  <c:v>0.37251655629139074</c:v>
                </c:pt>
                <c:pt idx="13">
                  <c:v>0.30796060730406238</c:v>
                </c:pt>
              </c:numCache>
            </c:numRef>
          </c:val>
          <c:extLst>
            <c:ext xmlns:c16="http://schemas.microsoft.com/office/drawing/2014/chart" uri="{C3380CC4-5D6E-409C-BE32-E72D297353CC}">
              <c16:uniqueId val="{00000002-BAC4-4295-AB5F-8CE33A384623}"/>
            </c:ext>
          </c:extLst>
        </c:ser>
        <c:ser>
          <c:idx val="3"/>
          <c:order val="3"/>
          <c:tx>
            <c:strRef>
              <c:f>'（04）【学部分野別（大学_基準合致学部）】'!$AK$465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'（04）【学部分野別（大学_基準合致学部）】'!$AG$466:$AG$479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'（04）【学部分野別（大学_基準合致学部）】'!$AK$466:$AK$479</c:f>
              <c:numCache>
                <c:formatCode>0.0%</c:formatCode>
                <c:ptCount val="14"/>
                <c:pt idx="0">
                  <c:v>0.25386725178277564</c:v>
                </c:pt>
                <c:pt idx="1">
                  <c:v>0.15209409844982322</c:v>
                </c:pt>
                <c:pt idx="2">
                  <c:v>5.3471548959653961E-2</c:v>
                </c:pt>
                <c:pt idx="3">
                  <c:v>4.7619047619047616E-2</c:v>
                </c:pt>
                <c:pt idx="4">
                  <c:v>7.3770491803278687E-2</c:v>
                </c:pt>
                <c:pt idx="5">
                  <c:v>0.12528132033008252</c:v>
                </c:pt>
                <c:pt idx="6">
                  <c:v>0.18610421836228289</c:v>
                </c:pt>
                <c:pt idx="7">
                  <c:v>8.4883720930232553E-2</c:v>
                </c:pt>
                <c:pt idx="8">
                  <c:v>0.14674955867679793</c:v>
                </c:pt>
                <c:pt idx="9">
                  <c:v>0.13962136578769438</c:v>
                </c:pt>
                <c:pt idx="10">
                  <c:v>0.17587622355541521</c:v>
                </c:pt>
                <c:pt idx="11">
                  <c:v>0.18898186889818688</c:v>
                </c:pt>
                <c:pt idx="12">
                  <c:v>0.34381898454746135</c:v>
                </c:pt>
                <c:pt idx="13">
                  <c:v>0.12515387771850636</c:v>
                </c:pt>
              </c:numCache>
            </c:numRef>
          </c:val>
          <c:extLst>
            <c:ext xmlns:c16="http://schemas.microsoft.com/office/drawing/2014/chart" uri="{C3380CC4-5D6E-409C-BE32-E72D297353CC}">
              <c16:uniqueId val="{00000003-BAC4-4295-AB5F-8CE33A3846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'（04）【学部分野別（大学_基準合致学部）】'!$B$482</c:f>
          <c:strCache>
            <c:ptCount val="1"/>
            <c:pt idx="0">
              <c:v>項目29：問題を見つけて解決方法を考える力</c:v>
            </c:pt>
          </c:strCache>
        </c:strRef>
      </c:tx>
      <c:layout>
        <c:manualLayout>
          <c:xMode val="edge"/>
          <c:yMode val="edge"/>
          <c:x val="0.11084124960406443"/>
          <c:y val="2.165993084393892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'（04）【学部分野別（大学_基準合致学部）】'!$AH$483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'（04）【学部分野別（大学_基準合致学部）】'!$AG$484:$AG$497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'（04）【学部分野別（大学_基準合致学部）】'!$AH$484:$AH$497</c:f>
              <c:numCache>
                <c:formatCode>0.0%</c:formatCode>
                <c:ptCount val="14"/>
                <c:pt idx="0">
                  <c:v>0.21590784421283599</c:v>
                </c:pt>
                <c:pt idx="1">
                  <c:v>0.22803916236062008</c:v>
                </c:pt>
                <c:pt idx="2">
                  <c:v>0.2258930569020807</c:v>
                </c:pt>
                <c:pt idx="3">
                  <c:v>0.16666666666666666</c:v>
                </c:pt>
                <c:pt idx="4">
                  <c:v>0.18427443837279903</c:v>
                </c:pt>
                <c:pt idx="5">
                  <c:v>0.2078019504876219</c:v>
                </c:pt>
                <c:pt idx="6">
                  <c:v>0.26550868486352358</c:v>
                </c:pt>
                <c:pt idx="7">
                  <c:v>0.18023255813953487</c:v>
                </c:pt>
                <c:pt idx="8">
                  <c:v>0.20462046204620463</c:v>
                </c:pt>
                <c:pt idx="9">
                  <c:v>0.17782285327924274</c:v>
                </c:pt>
                <c:pt idx="10">
                  <c:v>0.21676665614145879</c:v>
                </c:pt>
                <c:pt idx="11">
                  <c:v>0.17294281729428174</c:v>
                </c:pt>
                <c:pt idx="12">
                  <c:v>0.23233995584988962</c:v>
                </c:pt>
                <c:pt idx="13">
                  <c:v>0.21317193270414445</c:v>
                </c:pt>
              </c:numCache>
            </c:numRef>
          </c:val>
          <c:extLst>
            <c:ext xmlns:c16="http://schemas.microsoft.com/office/drawing/2014/chart" uri="{C3380CC4-5D6E-409C-BE32-E72D297353CC}">
              <c16:uniqueId val="{00000000-1827-42E4-BA81-55B07D3D9310}"/>
            </c:ext>
          </c:extLst>
        </c:ser>
        <c:ser>
          <c:idx val="1"/>
          <c:order val="1"/>
          <c:tx>
            <c:strRef>
              <c:f>'（04）【学部分野別（大学_基準合致学部）】'!$AI$483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'（04）【学部分野別（大学_基準合致学部）】'!$AG$484:$AG$497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'（04）【学部分野別（大学_基準合致学部）】'!$AI$484:$AI$497</c:f>
              <c:numCache>
                <c:formatCode>0.0%</c:formatCode>
                <c:ptCount val="14"/>
                <c:pt idx="0">
                  <c:v>0.56840373011519474</c:v>
                </c:pt>
                <c:pt idx="1">
                  <c:v>0.56119118846886051</c:v>
                </c:pt>
                <c:pt idx="2">
                  <c:v>0.57088522634051753</c:v>
                </c:pt>
                <c:pt idx="3">
                  <c:v>0.59523809523809523</c:v>
                </c:pt>
                <c:pt idx="4">
                  <c:v>0.57073466909532489</c:v>
                </c:pt>
                <c:pt idx="5">
                  <c:v>0.54238559639909978</c:v>
                </c:pt>
                <c:pt idx="6">
                  <c:v>0.48883374689826303</c:v>
                </c:pt>
                <c:pt idx="7">
                  <c:v>0.6151162790697674</c:v>
                </c:pt>
                <c:pt idx="8">
                  <c:v>0.62084580551078361</c:v>
                </c:pt>
                <c:pt idx="9">
                  <c:v>0.60209601081812036</c:v>
                </c:pt>
                <c:pt idx="10">
                  <c:v>0.60104199557941274</c:v>
                </c:pt>
                <c:pt idx="11">
                  <c:v>0.56555090655509066</c:v>
                </c:pt>
                <c:pt idx="12">
                  <c:v>0.55353200883002207</c:v>
                </c:pt>
                <c:pt idx="13">
                  <c:v>0.57386130488305298</c:v>
                </c:pt>
              </c:numCache>
            </c:numRef>
          </c:val>
          <c:extLst>
            <c:ext xmlns:c16="http://schemas.microsoft.com/office/drawing/2014/chart" uri="{C3380CC4-5D6E-409C-BE32-E72D297353CC}">
              <c16:uniqueId val="{00000001-1827-42E4-BA81-55B07D3D9310}"/>
            </c:ext>
          </c:extLst>
        </c:ser>
        <c:ser>
          <c:idx val="2"/>
          <c:order val="2"/>
          <c:tx>
            <c:strRef>
              <c:f>'（04）【学部分野別（大学_基準合致学部）】'!$AJ$483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'（04）【学部分野別（大学_基準合致学部）】'!$AG$484:$AG$497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'（04）【学部分野別（大学_基準合致学部）】'!$AJ$484:$AJ$497</c:f>
              <c:numCache>
                <c:formatCode>0.0%</c:formatCode>
                <c:ptCount val="14"/>
                <c:pt idx="0">
                  <c:v>0.17816785518376302</c:v>
                </c:pt>
                <c:pt idx="1">
                  <c:v>0.1739869458797933</c:v>
                </c:pt>
                <c:pt idx="2">
                  <c:v>0.16966216720113356</c:v>
                </c:pt>
                <c:pt idx="3">
                  <c:v>0.21428571428571427</c:v>
                </c:pt>
                <c:pt idx="4">
                  <c:v>0.21493624772313297</c:v>
                </c:pt>
                <c:pt idx="5">
                  <c:v>0.20630157539384847</c:v>
                </c:pt>
                <c:pt idx="6">
                  <c:v>0.17866004962779156</c:v>
                </c:pt>
                <c:pt idx="7">
                  <c:v>0.16976744186046511</c:v>
                </c:pt>
                <c:pt idx="8">
                  <c:v>0.14966612940363805</c:v>
                </c:pt>
                <c:pt idx="9">
                  <c:v>0.18661257606490872</c:v>
                </c:pt>
                <c:pt idx="10">
                  <c:v>0.15661509314808966</c:v>
                </c:pt>
                <c:pt idx="11">
                  <c:v>0.21338912133891214</c:v>
                </c:pt>
                <c:pt idx="12">
                  <c:v>0.16280353200883002</c:v>
                </c:pt>
                <c:pt idx="13">
                  <c:v>0.18137053754616331</c:v>
                </c:pt>
              </c:numCache>
            </c:numRef>
          </c:val>
          <c:extLst>
            <c:ext xmlns:c16="http://schemas.microsoft.com/office/drawing/2014/chart" uri="{C3380CC4-5D6E-409C-BE32-E72D297353CC}">
              <c16:uniqueId val="{00000002-1827-42E4-BA81-55B07D3D9310}"/>
            </c:ext>
          </c:extLst>
        </c:ser>
        <c:ser>
          <c:idx val="3"/>
          <c:order val="3"/>
          <c:tx>
            <c:strRef>
              <c:f>'（04）【学部分野別（大学_基準合致学部）】'!$AK$483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'（04）【学部分野別（大学_基準合致学部）】'!$AG$484:$AG$497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'（04）【学部分野別（大学_基準合致学部）】'!$AK$484:$AK$497</c:f>
              <c:numCache>
                <c:formatCode>0.0%</c:formatCode>
                <c:ptCount val="14"/>
                <c:pt idx="0">
                  <c:v>3.7520570488206256E-2</c:v>
                </c:pt>
                <c:pt idx="1">
                  <c:v>3.6782703290726138E-2</c:v>
                </c:pt>
                <c:pt idx="2">
                  <c:v>3.3559549556268178E-2</c:v>
                </c:pt>
                <c:pt idx="3">
                  <c:v>2.3809523809523808E-2</c:v>
                </c:pt>
                <c:pt idx="4">
                  <c:v>3.0054644808743168E-2</c:v>
                </c:pt>
                <c:pt idx="5">
                  <c:v>4.3510877719429859E-2</c:v>
                </c:pt>
                <c:pt idx="6">
                  <c:v>6.699751861042183E-2</c:v>
                </c:pt>
                <c:pt idx="7">
                  <c:v>3.4883720930232558E-2</c:v>
                </c:pt>
                <c:pt idx="8">
                  <c:v>2.4867603039373704E-2</c:v>
                </c:pt>
                <c:pt idx="9">
                  <c:v>3.3468559837728194E-2</c:v>
                </c:pt>
                <c:pt idx="10">
                  <c:v>2.5576255131038839E-2</c:v>
                </c:pt>
                <c:pt idx="11">
                  <c:v>4.8117154811715482E-2</c:v>
                </c:pt>
                <c:pt idx="12">
                  <c:v>5.1324503311258277E-2</c:v>
                </c:pt>
                <c:pt idx="13">
                  <c:v>3.1596224866639308E-2</c:v>
                </c:pt>
              </c:numCache>
            </c:numRef>
          </c:val>
          <c:extLst>
            <c:ext xmlns:c16="http://schemas.microsoft.com/office/drawing/2014/chart" uri="{C3380CC4-5D6E-409C-BE32-E72D297353CC}">
              <c16:uniqueId val="{00000003-1827-42E4-BA81-55B07D3D931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'（04）【学部分野別（大学_基準合致学部）】'!$B$500</c:f>
          <c:strCache>
            <c:ptCount val="1"/>
            <c:pt idx="0">
              <c:v>項目30：多様な人々の理解を得ながら協働する力</c:v>
            </c:pt>
          </c:strCache>
        </c:strRef>
      </c:tx>
      <c:layout>
        <c:manualLayout>
          <c:xMode val="edge"/>
          <c:yMode val="edge"/>
          <c:x val="0.11084124960406443"/>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'（04）【学部分野別（大学_基準合致学部）】'!$AH$501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'（04）【学部分野別（大学_基準合致学部）】'!$AG$502:$AG$515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'（04）【学部分野別（大学_基準合致学部）】'!$AH$502:$AH$515</c:f>
              <c:numCache>
                <c:formatCode>0.0%</c:formatCode>
                <c:ptCount val="14"/>
                <c:pt idx="0">
                  <c:v>0.32199670872188701</c:v>
                </c:pt>
                <c:pt idx="1">
                  <c:v>0.29283383192820234</c:v>
                </c:pt>
                <c:pt idx="2">
                  <c:v>0.22775747632187338</c:v>
                </c:pt>
                <c:pt idx="3">
                  <c:v>0.19047619047619047</c:v>
                </c:pt>
                <c:pt idx="4">
                  <c:v>0.23527625986642381</c:v>
                </c:pt>
                <c:pt idx="5">
                  <c:v>0.2625656414103526</c:v>
                </c:pt>
                <c:pt idx="6">
                  <c:v>0.31017369727047145</c:v>
                </c:pt>
                <c:pt idx="7">
                  <c:v>0.23662790697674418</c:v>
                </c:pt>
                <c:pt idx="8">
                  <c:v>0.32120653925857701</c:v>
                </c:pt>
                <c:pt idx="9">
                  <c:v>0.28600405679513186</c:v>
                </c:pt>
                <c:pt idx="10">
                  <c:v>0.34654246921376697</c:v>
                </c:pt>
                <c:pt idx="11">
                  <c:v>0.27405857740585776</c:v>
                </c:pt>
                <c:pt idx="12">
                  <c:v>0.29911699779249445</c:v>
                </c:pt>
                <c:pt idx="13">
                  <c:v>0.28949528108329914</c:v>
                </c:pt>
              </c:numCache>
            </c:numRef>
          </c:val>
          <c:extLst>
            <c:ext xmlns:c16="http://schemas.microsoft.com/office/drawing/2014/chart" uri="{C3380CC4-5D6E-409C-BE32-E72D297353CC}">
              <c16:uniqueId val="{00000000-715A-47AF-AC15-13DB5E0BC899}"/>
            </c:ext>
          </c:extLst>
        </c:ser>
        <c:ser>
          <c:idx val="1"/>
          <c:order val="1"/>
          <c:tx>
            <c:strRef>
              <c:f>'（04）【学部分野別（大学_基準合致学部）】'!$AI$501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'（04）【学部分野別（大学_基準合致学部）】'!$AG$502:$AG$515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'（04）【学部分野別（大学_基準合致学部）】'!$AI$502:$AI$515</c:f>
              <c:numCache>
                <c:formatCode>0.0%</c:formatCode>
                <c:ptCount val="14"/>
                <c:pt idx="0">
                  <c:v>0.502029621503017</c:v>
                </c:pt>
                <c:pt idx="1">
                  <c:v>0.51407397334783789</c:v>
                </c:pt>
                <c:pt idx="2">
                  <c:v>0.51510179730032069</c:v>
                </c:pt>
                <c:pt idx="3">
                  <c:v>0.66666666666666663</c:v>
                </c:pt>
                <c:pt idx="4">
                  <c:v>0.52762598664238014</c:v>
                </c:pt>
                <c:pt idx="5">
                  <c:v>0.54313578394598649</c:v>
                </c:pt>
                <c:pt idx="6">
                  <c:v>0.49131513647642677</c:v>
                </c:pt>
                <c:pt idx="7">
                  <c:v>0.57383720930232562</c:v>
                </c:pt>
                <c:pt idx="8">
                  <c:v>0.56228413539028321</c:v>
                </c:pt>
                <c:pt idx="9">
                  <c:v>0.56524678837052067</c:v>
                </c:pt>
                <c:pt idx="10">
                  <c:v>0.53536469845279444</c:v>
                </c:pt>
                <c:pt idx="11">
                  <c:v>0.52370990237099024</c:v>
                </c:pt>
                <c:pt idx="12">
                  <c:v>0.49944812362030905</c:v>
                </c:pt>
                <c:pt idx="13">
                  <c:v>0.51949117767747233</c:v>
                </c:pt>
              </c:numCache>
            </c:numRef>
          </c:val>
          <c:extLst>
            <c:ext xmlns:c16="http://schemas.microsoft.com/office/drawing/2014/chart" uri="{C3380CC4-5D6E-409C-BE32-E72D297353CC}">
              <c16:uniqueId val="{00000001-715A-47AF-AC15-13DB5E0BC899}"/>
            </c:ext>
          </c:extLst>
        </c:ser>
        <c:ser>
          <c:idx val="2"/>
          <c:order val="2"/>
          <c:tx>
            <c:strRef>
              <c:f>'（04）【学部分野別（大学_基準合致学部）】'!$AJ$501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'（04）【学部分野別（大学_基準合致学部）】'!$AG$502:$AG$515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'（04）【学部分野別（大学_基準合致学部）】'!$AJ$502:$AJ$515</c:f>
              <c:numCache>
                <c:formatCode>0.0%</c:formatCode>
                <c:ptCount val="14"/>
                <c:pt idx="0">
                  <c:v>0.13680746023038948</c:v>
                </c:pt>
                <c:pt idx="1">
                  <c:v>0.1497824313298885</c:v>
                </c:pt>
                <c:pt idx="2">
                  <c:v>0.19867253337310761</c:v>
                </c:pt>
                <c:pt idx="3">
                  <c:v>0.11904761904761904</c:v>
                </c:pt>
                <c:pt idx="4">
                  <c:v>0.19581056466302368</c:v>
                </c:pt>
                <c:pt idx="5">
                  <c:v>0.1485371342835709</c:v>
                </c:pt>
                <c:pt idx="6">
                  <c:v>0.12655086848635236</c:v>
                </c:pt>
                <c:pt idx="7">
                  <c:v>0.14709302325581394</c:v>
                </c:pt>
                <c:pt idx="8">
                  <c:v>9.4481541177373549E-2</c:v>
                </c:pt>
                <c:pt idx="9">
                  <c:v>0.11899932386747802</c:v>
                </c:pt>
                <c:pt idx="10">
                  <c:v>9.8515945689927373E-2</c:v>
                </c:pt>
                <c:pt idx="11">
                  <c:v>0.16387726638772665</c:v>
                </c:pt>
                <c:pt idx="12">
                  <c:v>0.14955849889624723</c:v>
                </c:pt>
                <c:pt idx="13">
                  <c:v>0.14854329093147312</c:v>
                </c:pt>
              </c:numCache>
            </c:numRef>
          </c:val>
          <c:extLst>
            <c:ext xmlns:c16="http://schemas.microsoft.com/office/drawing/2014/chart" uri="{C3380CC4-5D6E-409C-BE32-E72D297353CC}">
              <c16:uniqueId val="{00000002-715A-47AF-AC15-13DB5E0BC899}"/>
            </c:ext>
          </c:extLst>
        </c:ser>
        <c:ser>
          <c:idx val="3"/>
          <c:order val="3"/>
          <c:tx>
            <c:strRef>
              <c:f>'（04）【学部分野別（大学_基準合致学部）】'!$AK$501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'（04）【学部分野別（大学_基準合致学部）】'!$AG$502:$AG$515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'（04）【学部分野別（大学_基準合致学部）】'!$AK$502:$AK$515</c:f>
              <c:numCache>
                <c:formatCode>0.0%</c:formatCode>
                <c:ptCount val="14"/>
                <c:pt idx="0">
                  <c:v>3.916620954470653E-2</c:v>
                </c:pt>
                <c:pt idx="1">
                  <c:v>4.3309763394071256E-2</c:v>
                </c:pt>
                <c:pt idx="2">
                  <c:v>5.8468193004698334E-2</c:v>
                </c:pt>
                <c:pt idx="3">
                  <c:v>2.3809523809523808E-2</c:v>
                </c:pt>
                <c:pt idx="4">
                  <c:v>4.1287188828172436E-2</c:v>
                </c:pt>
                <c:pt idx="5">
                  <c:v>4.5761440360090021E-2</c:v>
                </c:pt>
                <c:pt idx="6">
                  <c:v>7.1960297766749379E-2</c:v>
                </c:pt>
                <c:pt idx="7">
                  <c:v>4.2441860465116277E-2</c:v>
                </c:pt>
                <c:pt idx="8">
                  <c:v>2.2027784173766215E-2</c:v>
                </c:pt>
                <c:pt idx="9">
                  <c:v>2.9749830966869506E-2</c:v>
                </c:pt>
                <c:pt idx="10">
                  <c:v>1.9576886643511208E-2</c:v>
                </c:pt>
                <c:pt idx="11">
                  <c:v>3.8354253835425386E-2</c:v>
                </c:pt>
                <c:pt idx="12">
                  <c:v>5.1876379690949229E-2</c:v>
                </c:pt>
                <c:pt idx="13">
                  <c:v>4.247025030775544E-2</c:v>
                </c:pt>
              </c:numCache>
            </c:numRef>
          </c:val>
          <c:extLst>
            <c:ext xmlns:c16="http://schemas.microsoft.com/office/drawing/2014/chart" uri="{C3380CC4-5D6E-409C-BE32-E72D297353CC}">
              <c16:uniqueId val="{00000003-715A-47AF-AC15-13DB5E0BC89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'（04）【学部分野別（大学_基準合致学部）】'!$B$518</c:f>
          <c:strCache>
            <c:ptCount val="1"/>
            <c:pt idx="0">
              <c:v>項目31：文理を超えた幅広い知識、ものの見方</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'（04）【学部分野別（大学_基準合致学部）】'!$AH$519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'（04）【学部分野別（大学_基準合致学部）】'!$AG$520:$AG$533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'（04）【学部分野別（大学_基準合致学部）】'!$AH$520:$AH$533</c:f>
              <c:numCache>
                <c:formatCode>0.0%</c:formatCode>
                <c:ptCount val="14"/>
                <c:pt idx="0">
                  <c:v>0.21667580910586945</c:v>
                </c:pt>
                <c:pt idx="1">
                  <c:v>0.20247484362251836</c:v>
                </c:pt>
                <c:pt idx="2">
                  <c:v>0.17339100604071891</c:v>
                </c:pt>
                <c:pt idx="3">
                  <c:v>7.1428571428571425E-2</c:v>
                </c:pt>
                <c:pt idx="4">
                  <c:v>0.18214936247723132</c:v>
                </c:pt>
                <c:pt idx="5">
                  <c:v>0.17479369842460615</c:v>
                </c:pt>
                <c:pt idx="6">
                  <c:v>0.21339950372208435</c:v>
                </c:pt>
                <c:pt idx="7">
                  <c:v>0.12034883720930233</c:v>
                </c:pt>
                <c:pt idx="8">
                  <c:v>0.17814106992094558</c:v>
                </c:pt>
                <c:pt idx="9">
                  <c:v>0.16835699797160245</c:v>
                </c:pt>
                <c:pt idx="10">
                  <c:v>0.18819071676665614</c:v>
                </c:pt>
                <c:pt idx="11">
                  <c:v>0.1596931659693166</c:v>
                </c:pt>
                <c:pt idx="12">
                  <c:v>0.21357615894039736</c:v>
                </c:pt>
                <c:pt idx="13">
                  <c:v>0.23122691834222406</c:v>
                </c:pt>
              </c:numCache>
            </c:numRef>
          </c:val>
          <c:extLst>
            <c:ext xmlns:c16="http://schemas.microsoft.com/office/drawing/2014/chart" uri="{C3380CC4-5D6E-409C-BE32-E72D297353CC}">
              <c16:uniqueId val="{00000000-A2DF-4B1F-8DB1-C0E537A3BD1C}"/>
            </c:ext>
          </c:extLst>
        </c:ser>
        <c:ser>
          <c:idx val="1"/>
          <c:order val="1"/>
          <c:tx>
            <c:strRef>
              <c:f>'（04）【学部分野別（大学_基準合致学部）】'!$AI$519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'（04）【学部分野別（大学_基準合致学部）】'!$AG$520:$AG$533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'（04）【学部分野別（大学_基準合致学部）】'!$AI$520:$AI$533</c:f>
              <c:numCache>
                <c:formatCode>0.0%</c:formatCode>
                <c:ptCount val="14"/>
                <c:pt idx="0">
                  <c:v>0.46780032912781128</c:v>
                </c:pt>
                <c:pt idx="1">
                  <c:v>0.49313298884960566</c:v>
                </c:pt>
                <c:pt idx="2">
                  <c:v>0.46565739428741892</c:v>
                </c:pt>
                <c:pt idx="3">
                  <c:v>0.61904761904761907</c:v>
                </c:pt>
                <c:pt idx="4">
                  <c:v>0.49908925318761382</c:v>
                </c:pt>
                <c:pt idx="5">
                  <c:v>0.43360840210052515</c:v>
                </c:pt>
                <c:pt idx="6">
                  <c:v>0.45161290322580644</c:v>
                </c:pt>
                <c:pt idx="7">
                  <c:v>0.49360465116279068</c:v>
                </c:pt>
                <c:pt idx="8">
                  <c:v>0.52782254969683018</c:v>
                </c:pt>
                <c:pt idx="9">
                  <c:v>0.53955375253549698</c:v>
                </c:pt>
                <c:pt idx="10">
                  <c:v>0.51894537417113984</c:v>
                </c:pt>
                <c:pt idx="11">
                  <c:v>0.47698744769874479</c:v>
                </c:pt>
                <c:pt idx="12">
                  <c:v>0.51545253863134655</c:v>
                </c:pt>
                <c:pt idx="13">
                  <c:v>0.49733278621255644</c:v>
                </c:pt>
              </c:numCache>
            </c:numRef>
          </c:val>
          <c:extLst>
            <c:ext xmlns:c16="http://schemas.microsoft.com/office/drawing/2014/chart" uri="{C3380CC4-5D6E-409C-BE32-E72D297353CC}">
              <c16:uniqueId val="{00000001-A2DF-4B1F-8DB1-C0E537A3BD1C}"/>
            </c:ext>
          </c:extLst>
        </c:ser>
        <c:ser>
          <c:idx val="2"/>
          <c:order val="2"/>
          <c:tx>
            <c:strRef>
              <c:f>'（04）【学部分野別（大学_基準合致学部）】'!$AJ$519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'（04）【学部分野別（大学_基準合致学部）】'!$AG$520:$AG$533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'（04）【学部分野別（大学_基準合致学部）】'!$AJ$520:$AJ$533</c:f>
              <c:numCache>
                <c:formatCode>0.0%</c:formatCode>
                <c:ptCount val="14"/>
                <c:pt idx="0">
                  <c:v>0.24300603400987383</c:v>
                </c:pt>
                <c:pt idx="1">
                  <c:v>0.23728583084035898</c:v>
                </c:pt>
                <c:pt idx="2">
                  <c:v>0.27914087553135952</c:v>
                </c:pt>
                <c:pt idx="3">
                  <c:v>0.2857142857142857</c:v>
                </c:pt>
                <c:pt idx="4">
                  <c:v>0.26593806921675772</c:v>
                </c:pt>
                <c:pt idx="5">
                  <c:v>0.27756939234808703</c:v>
                </c:pt>
                <c:pt idx="6">
                  <c:v>0.20595533498759305</c:v>
                </c:pt>
                <c:pt idx="7">
                  <c:v>0.29476744186046511</c:v>
                </c:pt>
                <c:pt idx="8">
                  <c:v>0.23654923631898073</c:v>
                </c:pt>
                <c:pt idx="9">
                  <c:v>0.23664638269100743</c:v>
                </c:pt>
                <c:pt idx="10">
                  <c:v>0.24660562046100409</c:v>
                </c:pt>
                <c:pt idx="11">
                  <c:v>0.27545327754532778</c:v>
                </c:pt>
                <c:pt idx="12">
                  <c:v>0.2041942604856512</c:v>
                </c:pt>
                <c:pt idx="13">
                  <c:v>0.21850636027903159</c:v>
                </c:pt>
              </c:numCache>
            </c:numRef>
          </c:val>
          <c:extLst>
            <c:ext xmlns:c16="http://schemas.microsoft.com/office/drawing/2014/chart" uri="{C3380CC4-5D6E-409C-BE32-E72D297353CC}">
              <c16:uniqueId val="{00000002-A2DF-4B1F-8DB1-C0E537A3BD1C}"/>
            </c:ext>
          </c:extLst>
        </c:ser>
        <c:ser>
          <c:idx val="3"/>
          <c:order val="3"/>
          <c:tx>
            <c:strRef>
              <c:f>'（04）【学部分野別（大学_基準合致学部）】'!$AK$519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'（04）【学部分野別（大学_基準合致学部）】'!$AG$520:$AG$533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'（04）【学部分野別（大学_基準合致学部）】'!$AK$520:$AK$533</c:f>
              <c:numCache>
                <c:formatCode>0.0%</c:formatCode>
                <c:ptCount val="14"/>
                <c:pt idx="0">
                  <c:v>7.2517827756445413E-2</c:v>
                </c:pt>
                <c:pt idx="1">
                  <c:v>6.7106336687517004E-2</c:v>
                </c:pt>
                <c:pt idx="2">
                  <c:v>8.1810724140502653E-2</c:v>
                </c:pt>
                <c:pt idx="3">
                  <c:v>2.3809523809523808E-2</c:v>
                </c:pt>
                <c:pt idx="4">
                  <c:v>5.2823315118397086E-2</c:v>
                </c:pt>
                <c:pt idx="5">
                  <c:v>0.1140285071267817</c:v>
                </c:pt>
                <c:pt idx="6">
                  <c:v>0.12903225806451613</c:v>
                </c:pt>
                <c:pt idx="7">
                  <c:v>9.1279069767441864E-2</c:v>
                </c:pt>
                <c:pt idx="8">
                  <c:v>5.7487144063243532E-2</c:v>
                </c:pt>
                <c:pt idx="9">
                  <c:v>5.544286680189317E-2</c:v>
                </c:pt>
                <c:pt idx="10">
                  <c:v>4.6258288601199876E-2</c:v>
                </c:pt>
                <c:pt idx="11">
                  <c:v>8.7866108786610872E-2</c:v>
                </c:pt>
                <c:pt idx="12">
                  <c:v>6.6777041942604851E-2</c:v>
                </c:pt>
                <c:pt idx="13">
                  <c:v>5.2933935166187933E-2</c:v>
                </c:pt>
              </c:numCache>
            </c:numRef>
          </c:val>
          <c:extLst>
            <c:ext xmlns:c16="http://schemas.microsoft.com/office/drawing/2014/chart" uri="{C3380CC4-5D6E-409C-BE32-E72D297353CC}">
              <c16:uniqueId val="{00000003-A2DF-4B1F-8DB1-C0E537A3BD1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'（01）【全体（大学）】'!$B$188</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396277468166651"/>
          <c:h val="0.66899767797090393"/>
        </c:manualLayout>
      </c:layout>
      <c:pieChart>
        <c:varyColors val="1"/>
        <c:ser>
          <c:idx val="0"/>
          <c:order val="0"/>
          <c:tx>
            <c:strRef>
              <c:f>'（01）【全体（大学）】'!$AG$190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7AF-45D3-9531-ABBAB77DD30F}"/>
              </c:ext>
            </c:extLst>
          </c:dPt>
          <c:dPt>
            <c:idx val="1"/>
            <c:bubble3D val="0"/>
            <c:spPr>
              <a:solidFill>
                <a:schemeClr val="accent2"/>
              </a:solidFill>
              <a:ln>
                <a:noFill/>
              </a:ln>
              <a:effectLst/>
            </c:spPr>
            <c:extLst>
              <c:ext xmlns:c16="http://schemas.microsoft.com/office/drawing/2014/chart" uri="{C3380CC4-5D6E-409C-BE32-E72D297353CC}">
                <c16:uniqueId val="{00000003-67AF-45D3-9531-ABBAB77DD30F}"/>
              </c:ext>
            </c:extLst>
          </c:dPt>
          <c:dPt>
            <c:idx val="2"/>
            <c:bubble3D val="0"/>
            <c:spPr>
              <a:solidFill>
                <a:schemeClr val="accent3"/>
              </a:solidFill>
              <a:ln>
                <a:noFill/>
              </a:ln>
              <a:effectLst/>
            </c:spPr>
            <c:extLst>
              <c:ext xmlns:c16="http://schemas.microsoft.com/office/drawing/2014/chart" uri="{C3380CC4-5D6E-409C-BE32-E72D297353CC}">
                <c16:uniqueId val="{00000005-67AF-45D3-9531-ABBAB77DD30F}"/>
              </c:ext>
            </c:extLst>
          </c:dPt>
          <c:dPt>
            <c:idx val="3"/>
            <c:bubble3D val="0"/>
            <c:spPr>
              <a:solidFill>
                <a:schemeClr val="accent4"/>
              </a:solidFill>
              <a:ln>
                <a:noFill/>
              </a:ln>
              <a:effectLst/>
            </c:spPr>
            <c:extLst>
              <c:ext xmlns:c16="http://schemas.microsoft.com/office/drawing/2014/chart" uri="{C3380CC4-5D6E-409C-BE32-E72D297353CC}">
                <c16:uniqueId val="{00000007-67AF-45D3-9531-ABBAB77DD30F}"/>
              </c:ext>
            </c:extLst>
          </c:dPt>
          <c:dLbls>
            <c:dLbl>
              <c:idx val="0"/>
              <c:layout>
                <c:manualLayout>
                  <c:x val="-3.3024967758250708E-2"/>
                  <c:y val="0.172127139176750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AF-45D3-9531-ABBAB77DD30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'（01）【全体（大学）】'!$AH$189:$AK$189</c:f>
              <c:strCache>
                <c:ptCount val="4"/>
                <c:pt idx="0">
                  <c:v>身に付いた</c:v>
                </c:pt>
                <c:pt idx="1">
                  <c:v>ある程度身に付いた</c:v>
                </c:pt>
                <c:pt idx="2">
                  <c:v>あまり身に付いていない</c:v>
                </c:pt>
                <c:pt idx="3">
                  <c:v>身に付いていない</c:v>
                </c:pt>
              </c:strCache>
            </c:strRef>
          </c:cat>
          <c:val>
            <c:numRef>
              <c:f>'（01）【全体（大学）】'!$AH$190:$AK$190</c:f>
              <c:numCache>
                <c:formatCode>0.0%</c:formatCode>
                <c:ptCount val="4"/>
                <c:pt idx="0">
                  <c:v>0.11381985119518759</c:v>
                </c:pt>
                <c:pt idx="1">
                  <c:v>0.39634122209909767</c:v>
                </c:pt>
                <c:pt idx="2">
                  <c:v>0.33689844863067914</c:v>
                </c:pt>
                <c:pt idx="3">
                  <c:v>0.15294047807503561</c:v>
                </c:pt>
              </c:numCache>
            </c:numRef>
          </c:val>
          <c:extLst>
            <c:ext xmlns:c16="http://schemas.microsoft.com/office/drawing/2014/chart" uri="{C3380CC4-5D6E-409C-BE32-E72D297353CC}">
              <c16:uniqueId val="{00000008-67AF-45D3-9531-ABBAB77DD30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'（04）【学部分野別（大学_基準合致学部）】'!$B$536</c:f>
          <c:strCache>
            <c:ptCount val="1"/>
            <c:pt idx="0">
              <c:v>項目32：異なる文化に関する知識・理解</c:v>
            </c:pt>
          </c:strCache>
        </c:strRef>
      </c:tx>
      <c:layout>
        <c:manualLayout>
          <c:xMode val="edge"/>
          <c:yMode val="edge"/>
          <c:x val="0.11084124960406443"/>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'（04）【学部分野別（大学_基準合致学部）】'!$AH$537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'（04）【学部分野別（大学_基準合致学部）】'!$AG$538:$AG$551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'（04）【学部分野別（大学_基準合致学部）】'!$AH$538:$AH$551</c:f>
              <c:numCache>
                <c:formatCode>0.0%</c:formatCode>
                <c:ptCount val="14"/>
                <c:pt idx="0">
                  <c:v>0.36566099835436094</c:v>
                </c:pt>
                <c:pt idx="1">
                  <c:v>0.23905357628501495</c:v>
                </c:pt>
                <c:pt idx="2">
                  <c:v>0.159370572003878</c:v>
                </c:pt>
                <c:pt idx="3">
                  <c:v>9.5238095238095233E-2</c:v>
                </c:pt>
                <c:pt idx="4">
                  <c:v>0.1785063752276867</c:v>
                </c:pt>
                <c:pt idx="5">
                  <c:v>0.16804201050262565</c:v>
                </c:pt>
                <c:pt idx="6">
                  <c:v>0.18362282878411912</c:v>
                </c:pt>
                <c:pt idx="7">
                  <c:v>0.10348837209302325</c:v>
                </c:pt>
                <c:pt idx="8">
                  <c:v>0.14444700283981887</c:v>
                </c:pt>
                <c:pt idx="9">
                  <c:v>0.15686274509803921</c:v>
                </c:pt>
                <c:pt idx="10">
                  <c:v>0.20397852857593937</c:v>
                </c:pt>
                <c:pt idx="11">
                  <c:v>0.15202231520223153</c:v>
                </c:pt>
                <c:pt idx="12">
                  <c:v>0.22958057395143489</c:v>
                </c:pt>
                <c:pt idx="13">
                  <c:v>0.24661469019286009</c:v>
                </c:pt>
              </c:numCache>
            </c:numRef>
          </c:val>
          <c:extLst>
            <c:ext xmlns:c16="http://schemas.microsoft.com/office/drawing/2014/chart" uri="{C3380CC4-5D6E-409C-BE32-E72D297353CC}">
              <c16:uniqueId val="{00000000-807B-4455-B4BF-04E16C90119E}"/>
            </c:ext>
          </c:extLst>
        </c:ser>
        <c:ser>
          <c:idx val="1"/>
          <c:order val="1"/>
          <c:tx>
            <c:strRef>
              <c:f>'（04）【学部分野別（大学_基準合致学部）】'!$AI$537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'（04）【学部分野別（大学_基準合致学部）】'!$AG$538:$AG$551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'（04）【学部分野別（大学_基準合致学部）】'!$AI$538:$AI$551</c:f>
              <c:numCache>
                <c:formatCode>0.0%</c:formatCode>
                <c:ptCount val="14"/>
                <c:pt idx="0">
                  <c:v>0.46253428414701042</c:v>
                </c:pt>
                <c:pt idx="1">
                  <c:v>0.47117215121022571</c:v>
                </c:pt>
                <c:pt idx="2">
                  <c:v>0.42434185994481316</c:v>
                </c:pt>
                <c:pt idx="3">
                  <c:v>0.52380952380952384</c:v>
                </c:pt>
                <c:pt idx="4">
                  <c:v>0.45294474802671525</c:v>
                </c:pt>
                <c:pt idx="5">
                  <c:v>0.39684921230307579</c:v>
                </c:pt>
                <c:pt idx="6">
                  <c:v>0.40198511166253104</c:v>
                </c:pt>
                <c:pt idx="7">
                  <c:v>0.36569767441860462</c:v>
                </c:pt>
                <c:pt idx="8">
                  <c:v>0.42205848491825926</c:v>
                </c:pt>
                <c:pt idx="9">
                  <c:v>0.45537525354969571</c:v>
                </c:pt>
                <c:pt idx="10">
                  <c:v>0.47252920745184718</c:v>
                </c:pt>
                <c:pt idx="11">
                  <c:v>0.41562064156206413</c:v>
                </c:pt>
                <c:pt idx="12">
                  <c:v>0.48123620309050774</c:v>
                </c:pt>
                <c:pt idx="13">
                  <c:v>0.45876077144029542</c:v>
                </c:pt>
              </c:numCache>
            </c:numRef>
          </c:val>
          <c:extLst>
            <c:ext xmlns:c16="http://schemas.microsoft.com/office/drawing/2014/chart" uri="{C3380CC4-5D6E-409C-BE32-E72D297353CC}">
              <c16:uniqueId val="{00000001-807B-4455-B4BF-04E16C90119E}"/>
            </c:ext>
          </c:extLst>
        </c:ser>
        <c:ser>
          <c:idx val="2"/>
          <c:order val="2"/>
          <c:tx>
            <c:strRef>
              <c:f>'（04）【学部分野別（大学_基準合致学部）】'!$AJ$537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'（04）【学部分野別（大学_基準合致学部）】'!$AG$538:$AG$551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'（04）【学部分野別（大学_基準合致学部）】'!$AJ$538:$AJ$551</c:f>
              <c:numCache>
                <c:formatCode>0.0%</c:formatCode>
                <c:ptCount val="14"/>
                <c:pt idx="0">
                  <c:v>0.13110257816785517</c:v>
                </c:pt>
                <c:pt idx="1">
                  <c:v>0.22049224911612728</c:v>
                </c:pt>
                <c:pt idx="2">
                  <c:v>0.30844954881050041</c:v>
                </c:pt>
                <c:pt idx="3">
                  <c:v>0.30952380952380953</c:v>
                </c:pt>
                <c:pt idx="4">
                  <c:v>0.27929568913175473</c:v>
                </c:pt>
                <c:pt idx="5">
                  <c:v>0.31207801950487624</c:v>
                </c:pt>
                <c:pt idx="6">
                  <c:v>0.21339950372208435</c:v>
                </c:pt>
                <c:pt idx="7">
                  <c:v>0.37209302325581395</c:v>
                </c:pt>
                <c:pt idx="8">
                  <c:v>0.28966152429196407</c:v>
                </c:pt>
                <c:pt idx="9">
                  <c:v>0.28904665314401623</c:v>
                </c:pt>
                <c:pt idx="10">
                  <c:v>0.26065677297126616</c:v>
                </c:pt>
                <c:pt idx="11">
                  <c:v>0.30962343096234307</c:v>
                </c:pt>
                <c:pt idx="12">
                  <c:v>0.21467991169977924</c:v>
                </c:pt>
                <c:pt idx="13">
                  <c:v>0.22384078785391875</c:v>
                </c:pt>
              </c:numCache>
            </c:numRef>
          </c:val>
          <c:extLst>
            <c:ext xmlns:c16="http://schemas.microsoft.com/office/drawing/2014/chart" uri="{C3380CC4-5D6E-409C-BE32-E72D297353CC}">
              <c16:uniqueId val="{00000002-807B-4455-B4BF-04E16C90119E}"/>
            </c:ext>
          </c:extLst>
        </c:ser>
        <c:ser>
          <c:idx val="3"/>
          <c:order val="3"/>
          <c:tx>
            <c:strRef>
              <c:f>'（04）【学部分野別（大学_基準合致学部）】'!$AK$537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'（04）【学部分野別（大学_基準合致学部）】'!$AG$538:$AG$551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'（04）【学部分野別（大学_基準合致学部）】'!$AK$538:$AK$551</c:f>
              <c:numCache>
                <c:formatCode>0.0%</c:formatCode>
                <c:ptCount val="14"/>
                <c:pt idx="0">
                  <c:v>4.0702139330773449E-2</c:v>
                </c:pt>
                <c:pt idx="1">
                  <c:v>6.9282023388632041E-2</c:v>
                </c:pt>
                <c:pt idx="2">
                  <c:v>0.10783801924080841</c:v>
                </c:pt>
                <c:pt idx="3">
                  <c:v>7.1428571428571425E-2</c:v>
                </c:pt>
                <c:pt idx="4">
                  <c:v>8.9253187613843349E-2</c:v>
                </c:pt>
                <c:pt idx="5">
                  <c:v>0.12303075768942236</c:v>
                </c:pt>
                <c:pt idx="6">
                  <c:v>0.20099255583126552</c:v>
                </c:pt>
                <c:pt idx="7">
                  <c:v>0.15872093023255815</c:v>
                </c:pt>
                <c:pt idx="8">
                  <c:v>0.14383298794995777</c:v>
                </c:pt>
                <c:pt idx="9">
                  <c:v>9.8715348208248815E-2</c:v>
                </c:pt>
                <c:pt idx="10">
                  <c:v>6.2835491000947263E-2</c:v>
                </c:pt>
                <c:pt idx="11">
                  <c:v>0.12273361227336123</c:v>
                </c:pt>
                <c:pt idx="12">
                  <c:v>7.4503311258278151E-2</c:v>
                </c:pt>
                <c:pt idx="13">
                  <c:v>7.0783750512925722E-2</c:v>
                </c:pt>
              </c:numCache>
            </c:numRef>
          </c:val>
          <c:extLst>
            <c:ext xmlns:c16="http://schemas.microsoft.com/office/drawing/2014/chart" uri="{C3380CC4-5D6E-409C-BE32-E72D297353CC}">
              <c16:uniqueId val="{00000003-807B-4455-B4BF-04E16C90119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'（04）【学部分野別（大学_基準合致学部）】'!$B$554</c:f>
          <c:strCache>
            <c:ptCount val="1"/>
            <c:pt idx="0">
              <c:v>項目33：知識やスキルを活用して一つのものをつくり出す力</c:v>
            </c:pt>
          </c:strCache>
        </c:strRef>
      </c:tx>
      <c:layout>
        <c:manualLayout>
          <c:xMode val="edge"/>
          <c:yMode val="edge"/>
          <c:x val="0.11084124960406443"/>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'（04）【学部分野別（大学_基準合致学部）】'!$AH$555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'（04）【学部分野別（大学_基準合致学部）】'!$AG$556:$AG$569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'（04）【学部分野別（大学_基準合致学部）】'!$AH$556:$AH$569</c:f>
              <c:numCache>
                <c:formatCode>0.0%</c:formatCode>
                <c:ptCount val="14"/>
                <c:pt idx="0">
                  <c:v>0.2197476686780033</c:v>
                </c:pt>
                <c:pt idx="1">
                  <c:v>0.20131901006255098</c:v>
                </c:pt>
                <c:pt idx="2">
                  <c:v>0.19889626370348273</c:v>
                </c:pt>
                <c:pt idx="3">
                  <c:v>0.14285714285714285</c:v>
                </c:pt>
                <c:pt idx="4">
                  <c:v>0.16089860352155433</c:v>
                </c:pt>
                <c:pt idx="5">
                  <c:v>0.18454613653413354</c:v>
                </c:pt>
                <c:pt idx="6">
                  <c:v>0.27047146401985112</c:v>
                </c:pt>
                <c:pt idx="7">
                  <c:v>0.13372093023255813</c:v>
                </c:pt>
                <c:pt idx="8">
                  <c:v>0.17714329572492132</c:v>
                </c:pt>
                <c:pt idx="9">
                  <c:v>0.21095334685598377</c:v>
                </c:pt>
                <c:pt idx="10">
                  <c:v>0.20666245658351753</c:v>
                </c:pt>
                <c:pt idx="11">
                  <c:v>0.1701534170153417</c:v>
                </c:pt>
                <c:pt idx="12">
                  <c:v>0.36368653421633557</c:v>
                </c:pt>
                <c:pt idx="13">
                  <c:v>0.20168239638900287</c:v>
                </c:pt>
              </c:numCache>
            </c:numRef>
          </c:val>
          <c:extLst>
            <c:ext xmlns:c16="http://schemas.microsoft.com/office/drawing/2014/chart" uri="{C3380CC4-5D6E-409C-BE32-E72D297353CC}">
              <c16:uniqueId val="{00000000-8520-4F84-B229-D26848E576DB}"/>
            </c:ext>
          </c:extLst>
        </c:ser>
        <c:ser>
          <c:idx val="1"/>
          <c:order val="1"/>
          <c:tx>
            <c:strRef>
              <c:f>'（04）【学部分野別（大学_基準合致学部）】'!$AI$555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'（04）【学部分野別（大学_基準合致学部）】'!$AG$556:$AG$569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'（04）【学部分野別（大学_基準合致学部）】'!$AI$556:$AI$569</c:f>
              <c:numCache>
                <c:formatCode>0.0%</c:formatCode>
                <c:ptCount val="14"/>
                <c:pt idx="0">
                  <c:v>0.50334613274821727</c:v>
                </c:pt>
                <c:pt idx="1">
                  <c:v>0.51353005167255916</c:v>
                </c:pt>
                <c:pt idx="2">
                  <c:v>0.51890521291669778</c:v>
                </c:pt>
                <c:pt idx="3">
                  <c:v>0.52380952380952384</c:v>
                </c:pt>
                <c:pt idx="4">
                  <c:v>0.51396478445658778</c:v>
                </c:pt>
                <c:pt idx="5">
                  <c:v>0.45086271567891972</c:v>
                </c:pt>
                <c:pt idx="6">
                  <c:v>0.4466501240694789</c:v>
                </c:pt>
                <c:pt idx="7">
                  <c:v>0.53023255813953485</c:v>
                </c:pt>
                <c:pt idx="8">
                  <c:v>0.56282139841891166</c:v>
                </c:pt>
                <c:pt idx="9">
                  <c:v>0.57133198106828942</c:v>
                </c:pt>
                <c:pt idx="10">
                  <c:v>0.56173034417429746</c:v>
                </c:pt>
                <c:pt idx="11">
                  <c:v>0.51882845188284521</c:v>
                </c:pt>
                <c:pt idx="12">
                  <c:v>0.51324503311258274</c:v>
                </c:pt>
                <c:pt idx="13">
                  <c:v>0.5281083299138285</c:v>
                </c:pt>
              </c:numCache>
            </c:numRef>
          </c:val>
          <c:extLst>
            <c:ext xmlns:c16="http://schemas.microsoft.com/office/drawing/2014/chart" uri="{C3380CC4-5D6E-409C-BE32-E72D297353CC}">
              <c16:uniqueId val="{00000001-8520-4F84-B229-D26848E576DB}"/>
            </c:ext>
          </c:extLst>
        </c:ser>
        <c:ser>
          <c:idx val="2"/>
          <c:order val="2"/>
          <c:tx>
            <c:strRef>
              <c:f>'（04）【学部分野別（大学_基準合致学部）】'!$AJ$555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'（04）【学部分野別（大学_基準合致学部）】'!$AG$556:$AG$569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'（04）【学部分野別（大学_基準合致学部）】'!$AJ$556:$AJ$569</c:f>
              <c:numCache>
                <c:formatCode>0.0%</c:formatCode>
                <c:ptCount val="14"/>
                <c:pt idx="0">
                  <c:v>0.22139330773450355</c:v>
                </c:pt>
                <c:pt idx="1">
                  <c:v>0.22525156377481642</c:v>
                </c:pt>
                <c:pt idx="2">
                  <c:v>0.22186591095532851</c:v>
                </c:pt>
                <c:pt idx="3">
                  <c:v>0.30952380952380953</c:v>
                </c:pt>
                <c:pt idx="4">
                  <c:v>0.26593806921675772</c:v>
                </c:pt>
                <c:pt idx="5">
                  <c:v>0.27906976744186046</c:v>
                </c:pt>
                <c:pt idx="6">
                  <c:v>0.18858560794044665</c:v>
                </c:pt>
                <c:pt idx="7">
                  <c:v>0.25465116279069766</c:v>
                </c:pt>
                <c:pt idx="8">
                  <c:v>0.20723002532811421</c:v>
                </c:pt>
                <c:pt idx="9">
                  <c:v>0.17748478701825557</c:v>
                </c:pt>
                <c:pt idx="10">
                  <c:v>0.19971581938743291</c:v>
                </c:pt>
                <c:pt idx="11">
                  <c:v>0.24755927475592748</c:v>
                </c:pt>
                <c:pt idx="12">
                  <c:v>9.1611479028697568E-2</c:v>
                </c:pt>
                <c:pt idx="13">
                  <c:v>0.22117357406647517</c:v>
                </c:pt>
              </c:numCache>
            </c:numRef>
          </c:val>
          <c:extLst>
            <c:ext xmlns:c16="http://schemas.microsoft.com/office/drawing/2014/chart" uri="{C3380CC4-5D6E-409C-BE32-E72D297353CC}">
              <c16:uniqueId val="{00000002-8520-4F84-B229-D26848E576DB}"/>
            </c:ext>
          </c:extLst>
        </c:ser>
        <c:ser>
          <c:idx val="3"/>
          <c:order val="3"/>
          <c:tx>
            <c:strRef>
              <c:f>'（04）【学部分野別（大学_基準合致学部）】'!$AK$555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'（04）【学部分野別（大学_基準合致学部）】'!$AG$556:$AG$569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'（04）【学部分野別（大学_基準合致学部）】'!$AK$556:$AK$569</c:f>
              <c:numCache>
                <c:formatCode>0.0%</c:formatCode>
                <c:ptCount val="14"/>
                <c:pt idx="0">
                  <c:v>5.5512890839275922E-2</c:v>
                </c:pt>
                <c:pt idx="1">
                  <c:v>5.9899374490073432E-2</c:v>
                </c:pt>
                <c:pt idx="2">
                  <c:v>6.0332612424491013E-2</c:v>
                </c:pt>
                <c:pt idx="3">
                  <c:v>2.3809523809523808E-2</c:v>
                </c:pt>
                <c:pt idx="4">
                  <c:v>5.9198542805100181E-2</c:v>
                </c:pt>
                <c:pt idx="5">
                  <c:v>8.5521380345086273E-2</c:v>
                </c:pt>
                <c:pt idx="6">
                  <c:v>9.4292803970223327E-2</c:v>
                </c:pt>
                <c:pt idx="7">
                  <c:v>8.1395348837209308E-2</c:v>
                </c:pt>
                <c:pt idx="8">
                  <c:v>5.2805280528052806E-2</c:v>
                </c:pt>
                <c:pt idx="9">
                  <c:v>4.0229885057471264E-2</c:v>
                </c:pt>
                <c:pt idx="10">
                  <c:v>3.1891379854752135E-2</c:v>
                </c:pt>
                <c:pt idx="11">
                  <c:v>6.3458856345885634E-2</c:v>
                </c:pt>
                <c:pt idx="12">
                  <c:v>3.1456953642384107E-2</c:v>
                </c:pt>
                <c:pt idx="13">
                  <c:v>4.9035699630693479E-2</c:v>
                </c:pt>
              </c:numCache>
            </c:numRef>
          </c:val>
          <c:extLst>
            <c:ext xmlns:c16="http://schemas.microsoft.com/office/drawing/2014/chart" uri="{C3380CC4-5D6E-409C-BE32-E72D297353CC}">
              <c16:uniqueId val="{00000003-8520-4F84-B229-D26848E576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'（04）【学部分野別（大学_基準合致学部）】'!$B$209</c:f>
          <c:strCache>
            <c:ptCount val="1"/>
            <c:pt idx="0">
              <c:v>項目14：キャリアに関する科目、キャリアカウンセリング</c:v>
            </c:pt>
          </c:strCache>
        </c:strRef>
      </c:tx>
      <c:layout>
        <c:manualLayout>
          <c:xMode val="edge"/>
          <c:yMode val="edge"/>
          <c:x val="0.10575102881958352"/>
          <c:y val="2.006918360861772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'（04）【学部分野別（大学_基準合致学部）】'!$AI$210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'（04）【学部分野別（大学_基準合致学部）】'!$AH$211:$AH$224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'（04）【学部分野別（大学_基準合致学部）】'!$AI$211:$AI$224</c:f>
              <c:numCache>
                <c:formatCode>0.0%</c:formatCode>
                <c:ptCount val="14"/>
                <c:pt idx="0">
                  <c:v>0.20614371914426768</c:v>
                </c:pt>
                <c:pt idx="1">
                  <c:v>0.20295077508838727</c:v>
                </c:pt>
                <c:pt idx="2">
                  <c:v>0.13379073756432247</c:v>
                </c:pt>
                <c:pt idx="3">
                  <c:v>0.16666666666666666</c:v>
                </c:pt>
                <c:pt idx="4">
                  <c:v>0.13752276867030966</c:v>
                </c:pt>
                <c:pt idx="5">
                  <c:v>0.12303075768942236</c:v>
                </c:pt>
                <c:pt idx="6">
                  <c:v>0.20595533498759305</c:v>
                </c:pt>
                <c:pt idx="7">
                  <c:v>0.15406976744186046</c:v>
                </c:pt>
                <c:pt idx="8">
                  <c:v>0.16954486146289047</c:v>
                </c:pt>
                <c:pt idx="9">
                  <c:v>0.18999323867478027</c:v>
                </c:pt>
                <c:pt idx="10">
                  <c:v>0.1768234922639722</c:v>
                </c:pt>
                <c:pt idx="11">
                  <c:v>0.1799163179916318</c:v>
                </c:pt>
                <c:pt idx="12">
                  <c:v>0.19977924944812361</c:v>
                </c:pt>
                <c:pt idx="13">
                  <c:v>0.18485843249897416</c:v>
                </c:pt>
              </c:numCache>
            </c:numRef>
          </c:val>
          <c:extLst>
            <c:ext xmlns:c16="http://schemas.microsoft.com/office/drawing/2014/chart" uri="{C3380CC4-5D6E-409C-BE32-E72D297353CC}">
              <c16:uniqueId val="{00000000-842C-4562-82C7-C5F3EEF6E1FA}"/>
            </c:ext>
          </c:extLst>
        </c:ser>
        <c:ser>
          <c:idx val="1"/>
          <c:order val="1"/>
          <c:tx>
            <c:strRef>
              <c:f>'（04）【学部分野別（大学_基準合致学部）】'!$AJ$210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'（04）【学部分野別（大学_基準合致学部）】'!$AH$211:$AH$224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'（04）【学部分野別（大学_基準合致学部）】'!$AJ$211:$AJ$224</c:f>
              <c:numCache>
                <c:formatCode>0.0%</c:formatCode>
                <c:ptCount val="14"/>
                <c:pt idx="0">
                  <c:v>0.30685682940208447</c:v>
                </c:pt>
                <c:pt idx="1">
                  <c:v>0.3139107968452543</c:v>
                </c:pt>
                <c:pt idx="2">
                  <c:v>0.26832724289656201</c:v>
                </c:pt>
                <c:pt idx="3">
                  <c:v>0.21428571428571427</c:v>
                </c:pt>
                <c:pt idx="4">
                  <c:v>0.31208257437765635</c:v>
                </c:pt>
                <c:pt idx="5">
                  <c:v>0.24456114028507125</c:v>
                </c:pt>
                <c:pt idx="6">
                  <c:v>0.23076923076923078</c:v>
                </c:pt>
                <c:pt idx="7">
                  <c:v>0.29534883720930233</c:v>
                </c:pt>
                <c:pt idx="8">
                  <c:v>0.33747793383989561</c:v>
                </c:pt>
                <c:pt idx="9">
                  <c:v>0.372210953346856</c:v>
                </c:pt>
                <c:pt idx="10">
                  <c:v>0.33107041364066941</c:v>
                </c:pt>
                <c:pt idx="11">
                  <c:v>0.34170153417015342</c:v>
                </c:pt>
                <c:pt idx="12">
                  <c:v>0.33278145695364236</c:v>
                </c:pt>
                <c:pt idx="13">
                  <c:v>0.30713992613869512</c:v>
                </c:pt>
              </c:numCache>
            </c:numRef>
          </c:val>
          <c:extLst>
            <c:ext xmlns:c16="http://schemas.microsoft.com/office/drawing/2014/chart" uri="{C3380CC4-5D6E-409C-BE32-E72D297353CC}">
              <c16:uniqueId val="{00000001-842C-4562-82C7-C5F3EEF6E1FA}"/>
            </c:ext>
          </c:extLst>
        </c:ser>
        <c:ser>
          <c:idx val="2"/>
          <c:order val="2"/>
          <c:tx>
            <c:strRef>
              <c:f>'（04）【学部分野別（大学_基準合致学部）】'!$AK$210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'（04）【学部分野別（大学_基準合致学部）】'!$AH$211:$AH$224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'（04）【学部分野別（大学_基準合致学部）】'!$AK$211:$AK$224</c:f>
              <c:numCache>
                <c:formatCode>0.0%</c:formatCode>
                <c:ptCount val="14"/>
                <c:pt idx="0">
                  <c:v>0.11442676906198573</c:v>
                </c:pt>
                <c:pt idx="1">
                  <c:v>0.10246124558063639</c:v>
                </c:pt>
                <c:pt idx="2">
                  <c:v>0.1077634424640167</c:v>
                </c:pt>
                <c:pt idx="3">
                  <c:v>9.5238095238095233E-2</c:v>
                </c:pt>
                <c:pt idx="4">
                  <c:v>0.12416514875531269</c:v>
                </c:pt>
                <c:pt idx="5">
                  <c:v>0.11027756939234809</c:v>
                </c:pt>
                <c:pt idx="6">
                  <c:v>9.6774193548387094E-2</c:v>
                </c:pt>
                <c:pt idx="7">
                  <c:v>0.10872093023255813</c:v>
                </c:pt>
                <c:pt idx="8">
                  <c:v>0.12103768516386522</c:v>
                </c:pt>
                <c:pt idx="9">
                  <c:v>0.11460446247464504</c:v>
                </c:pt>
                <c:pt idx="10">
                  <c:v>0.12503946952952322</c:v>
                </c:pt>
                <c:pt idx="11">
                  <c:v>0.14225941422594143</c:v>
                </c:pt>
                <c:pt idx="12">
                  <c:v>0.11479028697571744</c:v>
                </c:pt>
                <c:pt idx="13">
                  <c:v>0.1124333196553139</c:v>
                </c:pt>
              </c:numCache>
            </c:numRef>
          </c:val>
          <c:extLst>
            <c:ext xmlns:c16="http://schemas.microsoft.com/office/drawing/2014/chart" uri="{C3380CC4-5D6E-409C-BE32-E72D297353CC}">
              <c16:uniqueId val="{00000002-842C-4562-82C7-C5F3EEF6E1FA}"/>
            </c:ext>
          </c:extLst>
        </c:ser>
        <c:ser>
          <c:idx val="3"/>
          <c:order val="3"/>
          <c:tx>
            <c:strRef>
              <c:f>'（04）【学部分野別（大学_基準合致学部）】'!$AL$210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'（04）【学部分野別（大学_基準合致学部）】'!$AH$211:$AH$224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'（04）【学部分野別（大学_基準合致学部）】'!$AL$211:$AL$224</c:f>
              <c:numCache>
                <c:formatCode>0.0%</c:formatCode>
                <c:ptCount val="14"/>
                <c:pt idx="0">
                  <c:v>4.0702139330773449E-2</c:v>
                </c:pt>
                <c:pt idx="1">
                  <c:v>3.8142507478923032E-2</c:v>
                </c:pt>
                <c:pt idx="2">
                  <c:v>3.7735849056603772E-2</c:v>
                </c:pt>
                <c:pt idx="3">
                  <c:v>2.3809523809523808E-2</c:v>
                </c:pt>
                <c:pt idx="4">
                  <c:v>5.7680631451123253E-2</c:v>
                </c:pt>
                <c:pt idx="5">
                  <c:v>5.0262565641410351E-2</c:v>
                </c:pt>
                <c:pt idx="6">
                  <c:v>5.4590570719602979E-2</c:v>
                </c:pt>
                <c:pt idx="7">
                  <c:v>4.4186046511627906E-2</c:v>
                </c:pt>
                <c:pt idx="8">
                  <c:v>3.3233555913730908E-2</c:v>
                </c:pt>
                <c:pt idx="9">
                  <c:v>3.989181879648411E-2</c:v>
                </c:pt>
                <c:pt idx="10">
                  <c:v>4.4047994947900224E-2</c:v>
                </c:pt>
                <c:pt idx="11">
                  <c:v>6.2064156206415623E-2</c:v>
                </c:pt>
                <c:pt idx="12">
                  <c:v>4.0838852097130243E-2</c:v>
                </c:pt>
                <c:pt idx="13">
                  <c:v>3.9187525646286421E-2</c:v>
                </c:pt>
              </c:numCache>
            </c:numRef>
          </c:val>
          <c:extLst>
            <c:ext xmlns:c16="http://schemas.microsoft.com/office/drawing/2014/chart" uri="{C3380CC4-5D6E-409C-BE32-E72D297353CC}">
              <c16:uniqueId val="{00000003-842C-4562-82C7-C5F3EEF6E1FA}"/>
            </c:ext>
          </c:extLst>
        </c:ser>
        <c:ser>
          <c:idx val="4"/>
          <c:order val="4"/>
          <c:tx>
            <c:strRef>
              <c:f>'（04）【学部分野別（大学_基準合致学部）】'!$AM$210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'（04）【学部分野別（大学_基準合致学部）】'!$AH$211:$AH$224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'（04）【学部分野別（大学_基準合致学部）】'!$AM$211:$AM$224</c:f>
              <c:numCache>
                <c:formatCode>0.0%</c:formatCode>
                <c:ptCount val="14"/>
                <c:pt idx="0">
                  <c:v>0.33187054306088865</c:v>
                </c:pt>
                <c:pt idx="1">
                  <c:v>0.34253467500679902</c:v>
                </c:pt>
                <c:pt idx="2">
                  <c:v>0.45238272801849505</c:v>
                </c:pt>
                <c:pt idx="3">
                  <c:v>0.5</c:v>
                </c:pt>
                <c:pt idx="4">
                  <c:v>0.36854887674559805</c:v>
                </c:pt>
                <c:pt idx="5">
                  <c:v>0.47186796699174793</c:v>
                </c:pt>
                <c:pt idx="6">
                  <c:v>0.41191066997518611</c:v>
                </c:pt>
                <c:pt idx="7">
                  <c:v>0.39767441860465114</c:v>
                </c:pt>
                <c:pt idx="8">
                  <c:v>0.3387059636196178</c:v>
                </c:pt>
                <c:pt idx="9">
                  <c:v>0.28329952670723463</c:v>
                </c:pt>
                <c:pt idx="10">
                  <c:v>0.32301862961793493</c:v>
                </c:pt>
                <c:pt idx="11">
                  <c:v>0.27405857740585776</c:v>
                </c:pt>
                <c:pt idx="12">
                  <c:v>0.3118101545253863</c:v>
                </c:pt>
                <c:pt idx="13">
                  <c:v>0.35638079606073042</c:v>
                </c:pt>
              </c:numCache>
            </c:numRef>
          </c:val>
          <c:extLst>
            <c:ext xmlns:c16="http://schemas.microsoft.com/office/drawing/2014/chart" uri="{C3380CC4-5D6E-409C-BE32-E72D297353CC}">
              <c16:uniqueId val="{00000004-842C-4562-82C7-C5F3EEF6E1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'（04）【学部分野別（大学_基準合致学部）】'!$B$227</c:f>
          <c:strCache>
            <c:ptCount val="1"/>
            <c:pt idx="0">
              <c:v>項目15：インターンシップ（５日間以上）</c:v>
            </c:pt>
          </c:strCache>
        </c:strRef>
      </c:tx>
      <c:layout>
        <c:manualLayout>
          <c:xMode val="edge"/>
          <c:yMode val="edge"/>
          <c:x val="0.11022453114882405"/>
          <c:y val="2.41414926095503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290218222309185"/>
          <c:y val="6.0576435784892239E-2"/>
          <c:w val="0.64167681998172399"/>
          <c:h val="0.83349487116345555"/>
        </c:manualLayout>
      </c:layout>
      <c:barChart>
        <c:barDir val="bar"/>
        <c:grouping val="stacked"/>
        <c:varyColors val="0"/>
        <c:ser>
          <c:idx val="0"/>
          <c:order val="0"/>
          <c:tx>
            <c:strRef>
              <c:f>'（04）【学部分野別（大学_基準合致学部）】'!$AI$228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'（04）【学部分野別（大学_基準合致学部）】'!$AH$229:$AH$242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'（04）【学部分野別（大学_基準合致学部）】'!$AI$229:$AI$242</c:f>
              <c:numCache>
                <c:formatCode>0.0%</c:formatCode>
                <c:ptCount val="14"/>
                <c:pt idx="0">
                  <c:v>6.7580910586944598E-2</c:v>
                </c:pt>
                <c:pt idx="1">
                  <c:v>9.831384280663584E-2</c:v>
                </c:pt>
                <c:pt idx="2">
                  <c:v>6.9878439853829521E-2</c:v>
                </c:pt>
                <c:pt idx="3">
                  <c:v>0.14285714285714285</c:v>
                </c:pt>
                <c:pt idx="4">
                  <c:v>7.4681238615664849E-2</c:v>
                </c:pt>
                <c:pt idx="5">
                  <c:v>5.4013503375843958E-2</c:v>
                </c:pt>
                <c:pt idx="6">
                  <c:v>6.2034739454094295E-2</c:v>
                </c:pt>
                <c:pt idx="7">
                  <c:v>4.3023255813953491E-2</c:v>
                </c:pt>
                <c:pt idx="8">
                  <c:v>7.3835290505794765E-2</c:v>
                </c:pt>
                <c:pt idx="9">
                  <c:v>6.8965517241379309E-2</c:v>
                </c:pt>
                <c:pt idx="10">
                  <c:v>0.13909062203978528</c:v>
                </c:pt>
                <c:pt idx="11">
                  <c:v>0.1192468619246862</c:v>
                </c:pt>
                <c:pt idx="12">
                  <c:v>0.10264900662251655</c:v>
                </c:pt>
                <c:pt idx="13">
                  <c:v>8.9864587607714402E-2</c:v>
                </c:pt>
              </c:numCache>
            </c:numRef>
          </c:val>
          <c:extLst>
            <c:ext xmlns:c16="http://schemas.microsoft.com/office/drawing/2014/chart" uri="{C3380CC4-5D6E-409C-BE32-E72D297353CC}">
              <c16:uniqueId val="{00000000-D507-47D4-ACA6-F193EE9E45BD}"/>
            </c:ext>
          </c:extLst>
        </c:ser>
        <c:ser>
          <c:idx val="1"/>
          <c:order val="1"/>
          <c:tx>
            <c:strRef>
              <c:f>'（04）【学部分野別（大学_基準合致学部）】'!$AJ$228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'（04）【学部分野別（大学_基準合致学部）】'!$AH$229:$AH$242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'（04）【学部分野別（大学_基準合致学部）】'!$AJ$229:$AJ$242</c:f>
              <c:numCache>
                <c:formatCode>0.0%</c:formatCode>
                <c:ptCount val="14"/>
                <c:pt idx="0">
                  <c:v>6.1327482172243555E-2</c:v>
                </c:pt>
                <c:pt idx="1">
                  <c:v>9.7701930921947233E-2</c:v>
                </c:pt>
                <c:pt idx="2">
                  <c:v>5.5261391602654933E-2</c:v>
                </c:pt>
                <c:pt idx="3">
                  <c:v>7.1428571428571425E-2</c:v>
                </c:pt>
                <c:pt idx="4">
                  <c:v>7.1341833636915611E-2</c:v>
                </c:pt>
                <c:pt idx="5">
                  <c:v>3.8259564891222807E-2</c:v>
                </c:pt>
                <c:pt idx="6">
                  <c:v>5.7071960297766747E-2</c:v>
                </c:pt>
                <c:pt idx="7">
                  <c:v>6.9186046511627908E-2</c:v>
                </c:pt>
                <c:pt idx="8">
                  <c:v>7.4602809118121116E-2</c:v>
                </c:pt>
                <c:pt idx="9">
                  <c:v>7.099391480730223E-2</c:v>
                </c:pt>
                <c:pt idx="10">
                  <c:v>8.3675402589201142E-2</c:v>
                </c:pt>
                <c:pt idx="11">
                  <c:v>0.12412831241283125</c:v>
                </c:pt>
                <c:pt idx="12">
                  <c:v>8.3333333333333329E-2</c:v>
                </c:pt>
                <c:pt idx="13">
                  <c:v>7.1604431678292987E-2</c:v>
                </c:pt>
              </c:numCache>
            </c:numRef>
          </c:val>
          <c:extLst>
            <c:ext xmlns:c16="http://schemas.microsoft.com/office/drawing/2014/chart" uri="{C3380CC4-5D6E-409C-BE32-E72D297353CC}">
              <c16:uniqueId val="{00000001-D507-47D4-ACA6-F193EE9E45BD}"/>
            </c:ext>
          </c:extLst>
        </c:ser>
        <c:ser>
          <c:idx val="2"/>
          <c:order val="2"/>
          <c:tx>
            <c:strRef>
              <c:f>'（04）【学部分野別（大学_基準合致学部）】'!$AK$228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'（04）【学部分野別（大学_基準合致学部）】'!$AH$229:$AH$242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'（04）【学部分野別（大学_基準合致学部）】'!$AK$229:$AK$242</c:f>
              <c:numCache>
                <c:formatCode>0.0%</c:formatCode>
                <c:ptCount val="14"/>
                <c:pt idx="0">
                  <c:v>2.512342292923752E-2</c:v>
                </c:pt>
                <c:pt idx="1">
                  <c:v>3.5830840358988307E-2</c:v>
                </c:pt>
                <c:pt idx="2">
                  <c:v>2.0284883287344322E-2</c:v>
                </c:pt>
                <c:pt idx="3">
                  <c:v>0</c:v>
                </c:pt>
                <c:pt idx="4">
                  <c:v>2.7322404371584699E-2</c:v>
                </c:pt>
                <c:pt idx="5">
                  <c:v>2.0255063765941484E-2</c:v>
                </c:pt>
                <c:pt idx="6">
                  <c:v>1.9851116625310174E-2</c:v>
                </c:pt>
                <c:pt idx="7">
                  <c:v>2.3255813953488372E-2</c:v>
                </c:pt>
                <c:pt idx="8">
                  <c:v>2.3486069537186276E-2</c:v>
                </c:pt>
                <c:pt idx="9">
                  <c:v>2.6031102096010818E-2</c:v>
                </c:pt>
                <c:pt idx="10">
                  <c:v>2.6207767603410169E-2</c:v>
                </c:pt>
                <c:pt idx="11">
                  <c:v>7.3919107391910738E-2</c:v>
                </c:pt>
                <c:pt idx="12">
                  <c:v>3.5320088300220751E-2</c:v>
                </c:pt>
                <c:pt idx="13">
                  <c:v>2.933935166187936E-2</c:v>
                </c:pt>
              </c:numCache>
            </c:numRef>
          </c:val>
          <c:extLst>
            <c:ext xmlns:c16="http://schemas.microsoft.com/office/drawing/2014/chart" uri="{C3380CC4-5D6E-409C-BE32-E72D297353CC}">
              <c16:uniqueId val="{00000002-D507-47D4-ACA6-F193EE9E45BD}"/>
            </c:ext>
          </c:extLst>
        </c:ser>
        <c:ser>
          <c:idx val="3"/>
          <c:order val="3"/>
          <c:tx>
            <c:strRef>
              <c:f>'（04）【学部分野別（大学_基準合致学部）】'!$AL$228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'（04）【学部分野別（大学_基準合致学部）】'!$AH$229:$AH$242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'（04）【学部分野別（大学_基準合致学部）】'!$AL$229:$AL$242</c:f>
              <c:numCache>
                <c:formatCode>0.0%</c:formatCode>
                <c:ptCount val="14"/>
                <c:pt idx="0">
                  <c:v>1.151947339550192E-2</c:v>
                </c:pt>
                <c:pt idx="1">
                  <c:v>1.5773728583084037E-2</c:v>
                </c:pt>
                <c:pt idx="2">
                  <c:v>8.0542918935043624E-3</c:v>
                </c:pt>
                <c:pt idx="3">
                  <c:v>0</c:v>
                </c:pt>
                <c:pt idx="4">
                  <c:v>1.3661202185792349E-2</c:v>
                </c:pt>
                <c:pt idx="5">
                  <c:v>9.0022505626406596E-3</c:v>
                </c:pt>
                <c:pt idx="6">
                  <c:v>1.488833746898263E-2</c:v>
                </c:pt>
                <c:pt idx="7">
                  <c:v>1.3372093023255814E-2</c:v>
                </c:pt>
                <c:pt idx="8">
                  <c:v>9.3637270703814564E-3</c:v>
                </c:pt>
                <c:pt idx="9">
                  <c:v>9.4658553076402974E-3</c:v>
                </c:pt>
                <c:pt idx="10">
                  <c:v>9.9463214398484365E-3</c:v>
                </c:pt>
                <c:pt idx="11">
                  <c:v>5.5788005578800558E-2</c:v>
                </c:pt>
                <c:pt idx="12">
                  <c:v>1.5452538631346579E-2</c:v>
                </c:pt>
                <c:pt idx="13">
                  <c:v>1.4567090685268774E-2</c:v>
                </c:pt>
              </c:numCache>
            </c:numRef>
          </c:val>
          <c:extLst>
            <c:ext xmlns:c16="http://schemas.microsoft.com/office/drawing/2014/chart" uri="{C3380CC4-5D6E-409C-BE32-E72D297353CC}">
              <c16:uniqueId val="{00000003-D507-47D4-ACA6-F193EE9E45BD}"/>
            </c:ext>
          </c:extLst>
        </c:ser>
        <c:ser>
          <c:idx val="4"/>
          <c:order val="4"/>
          <c:tx>
            <c:strRef>
              <c:f>'（04）【学部分野別（大学_基準合致学部）】'!$AM$228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'（04）【学部分野別（大学_基準合致学部）】'!$AH$229:$AH$242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'（04）【学部分野別（大学_基準合致学部）】'!$AM$229:$AM$242</c:f>
              <c:numCache>
                <c:formatCode>0.0%</c:formatCode>
                <c:ptCount val="14"/>
                <c:pt idx="0">
                  <c:v>0.83444871091607242</c:v>
                </c:pt>
                <c:pt idx="1">
                  <c:v>0.75237965732934453</c:v>
                </c:pt>
                <c:pt idx="2">
                  <c:v>0.84652099336266684</c:v>
                </c:pt>
                <c:pt idx="3">
                  <c:v>0.7857142857142857</c:v>
                </c:pt>
                <c:pt idx="4">
                  <c:v>0.81299332119004253</c:v>
                </c:pt>
                <c:pt idx="5">
                  <c:v>0.87846961740435103</c:v>
                </c:pt>
                <c:pt idx="6">
                  <c:v>0.84615384615384615</c:v>
                </c:pt>
                <c:pt idx="7">
                  <c:v>0.85116279069767442</c:v>
                </c:pt>
                <c:pt idx="8">
                  <c:v>0.81871210376851644</c:v>
                </c:pt>
                <c:pt idx="9">
                  <c:v>0.82454361054766734</c:v>
                </c:pt>
                <c:pt idx="10">
                  <c:v>0.74107988632775501</c:v>
                </c:pt>
                <c:pt idx="11">
                  <c:v>0.62691771269177132</c:v>
                </c:pt>
                <c:pt idx="12">
                  <c:v>0.76324503311258274</c:v>
                </c:pt>
                <c:pt idx="13">
                  <c:v>0.79462453836684444</c:v>
                </c:pt>
              </c:numCache>
            </c:numRef>
          </c:val>
          <c:extLst>
            <c:ext xmlns:c16="http://schemas.microsoft.com/office/drawing/2014/chart" uri="{C3380CC4-5D6E-409C-BE32-E72D297353CC}">
              <c16:uniqueId val="{00000004-D507-47D4-ACA6-F193EE9E45B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'（04）【学部分野別（大学_基準合致学部）】'!$B$245</c:f>
          <c:strCache>
            <c:ptCount val="1"/>
            <c:pt idx="0">
              <c:v>項目16：海外留学・海外研修（短期留学も含む）</c:v>
            </c:pt>
          </c:strCache>
        </c:strRef>
      </c:tx>
      <c:layout>
        <c:manualLayout>
          <c:xMode val="edge"/>
          <c:yMode val="edge"/>
          <c:x val="0.1121697567037094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'（04）【学部分野別（大学_基準合致学部）】'!$AI$246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'（04）【学部分野別（大学_基準合致学部）】'!$AH$247:$AH$260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'（04）【学部分野別（大学_基準合致学部）】'!$AI$247:$AI$260</c:f>
              <c:numCache>
                <c:formatCode>0.0%</c:formatCode>
                <c:ptCount val="14"/>
                <c:pt idx="0">
                  <c:v>7.9868348875479972E-2</c:v>
                </c:pt>
                <c:pt idx="1">
                  <c:v>6.8806091922763116E-2</c:v>
                </c:pt>
                <c:pt idx="2">
                  <c:v>4.3403684092773509E-2</c:v>
                </c:pt>
                <c:pt idx="3">
                  <c:v>4.7619047619047616E-2</c:v>
                </c:pt>
                <c:pt idx="4">
                  <c:v>4.4626593806921674E-2</c:v>
                </c:pt>
                <c:pt idx="5">
                  <c:v>5.4013503375843958E-2</c:v>
                </c:pt>
                <c:pt idx="6">
                  <c:v>6.2034739454094295E-2</c:v>
                </c:pt>
                <c:pt idx="7">
                  <c:v>3.0813953488372094E-2</c:v>
                </c:pt>
                <c:pt idx="8">
                  <c:v>2.6479392125259037E-2</c:v>
                </c:pt>
                <c:pt idx="9">
                  <c:v>3.4144692359702501E-2</c:v>
                </c:pt>
                <c:pt idx="10">
                  <c:v>3.7732870224186928E-2</c:v>
                </c:pt>
                <c:pt idx="11">
                  <c:v>2.2315202231520222E-2</c:v>
                </c:pt>
                <c:pt idx="12">
                  <c:v>3.9735099337748346E-2</c:v>
                </c:pt>
                <c:pt idx="13">
                  <c:v>5.867870332375872E-2</c:v>
                </c:pt>
              </c:numCache>
            </c:numRef>
          </c:val>
          <c:extLst>
            <c:ext xmlns:c16="http://schemas.microsoft.com/office/drawing/2014/chart" uri="{C3380CC4-5D6E-409C-BE32-E72D297353CC}">
              <c16:uniqueId val="{00000000-D108-4462-813B-6D54DAFE404E}"/>
            </c:ext>
          </c:extLst>
        </c:ser>
        <c:ser>
          <c:idx val="1"/>
          <c:order val="1"/>
          <c:tx>
            <c:strRef>
              <c:f>'（04）【学部分野別（大学_基準合致学部）】'!$AJ$246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'（04）【学部分野別（大学_基準合致学部）】'!$AH$247:$AH$260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'（04）【学部分野別（大学_基準合致学部）】'!$AJ$247:$AJ$260</c:f>
              <c:numCache>
                <c:formatCode>0.0%</c:formatCode>
                <c:ptCount val="14"/>
                <c:pt idx="0">
                  <c:v>3.7191442676906196E-2</c:v>
                </c:pt>
                <c:pt idx="1">
                  <c:v>5.010878433505575E-2</c:v>
                </c:pt>
                <c:pt idx="2">
                  <c:v>2.8488328734432099E-2</c:v>
                </c:pt>
                <c:pt idx="3">
                  <c:v>0</c:v>
                </c:pt>
                <c:pt idx="4">
                  <c:v>2.9751062537947785E-2</c:v>
                </c:pt>
                <c:pt idx="5">
                  <c:v>3.7509377344336084E-2</c:v>
                </c:pt>
                <c:pt idx="6">
                  <c:v>4.7146401985111663E-2</c:v>
                </c:pt>
                <c:pt idx="7">
                  <c:v>1.9186046511627908E-2</c:v>
                </c:pt>
                <c:pt idx="8">
                  <c:v>3.0240233325658148E-2</c:v>
                </c:pt>
                <c:pt idx="9">
                  <c:v>2.5693035835023664E-2</c:v>
                </c:pt>
                <c:pt idx="10">
                  <c:v>2.9996842437638144E-2</c:v>
                </c:pt>
                <c:pt idx="11">
                  <c:v>4.8814504881450491E-2</c:v>
                </c:pt>
                <c:pt idx="12">
                  <c:v>2.759381898454746E-2</c:v>
                </c:pt>
                <c:pt idx="13">
                  <c:v>3.9187525646286421E-2</c:v>
                </c:pt>
              </c:numCache>
            </c:numRef>
          </c:val>
          <c:extLst>
            <c:ext xmlns:c16="http://schemas.microsoft.com/office/drawing/2014/chart" uri="{C3380CC4-5D6E-409C-BE32-E72D297353CC}">
              <c16:uniqueId val="{00000001-D108-4462-813B-6D54DAFE404E}"/>
            </c:ext>
          </c:extLst>
        </c:ser>
        <c:ser>
          <c:idx val="2"/>
          <c:order val="2"/>
          <c:tx>
            <c:strRef>
              <c:f>'（04）【学部分野別（大学_基準合致学部）】'!$AK$246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'（04）【学部分野別（大学_基準合致学部）】'!$AH$247:$AH$260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'（04）【学部分野別（大学_基準合致学部）】'!$AK$247:$AK$260</c:f>
              <c:numCache>
                <c:formatCode>0.0%</c:formatCode>
                <c:ptCount val="14"/>
                <c:pt idx="0">
                  <c:v>1.1738891936368623E-2</c:v>
                </c:pt>
                <c:pt idx="1">
                  <c:v>2.032907261354365E-2</c:v>
                </c:pt>
                <c:pt idx="2">
                  <c:v>1.1261093295547767E-2</c:v>
                </c:pt>
                <c:pt idx="3">
                  <c:v>0</c:v>
                </c:pt>
                <c:pt idx="4">
                  <c:v>1.1839708561020037E-2</c:v>
                </c:pt>
                <c:pt idx="5">
                  <c:v>1.5753938484621154E-2</c:v>
                </c:pt>
                <c:pt idx="6">
                  <c:v>1.2406947890818859E-2</c:v>
                </c:pt>
                <c:pt idx="7">
                  <c:v>1.2790697674418604E-2</c:v>
                </c:pt>
                <c:pt idx="8">
                  <c:v>1.2817560825850028E-2</c:v>
                </c:pt>
                <c:pt idx="9">
                  <c:v>1.4198782961460446E-2</c:v>
                </c:pt>
                <c:pt idx="10">
                  <c:v>1.5156299336911904E-2</c:v>
                </c:pt>
                <c:pt idx="11">
                  <c:v>3.626220362622036E-2</c:v>
                </c:pt>
                <c:pt idx="12">
                  <c:v>1.379690949227373E-2</c:v>
                </c:pt>
                <c:pt idx="13">
                  <c:v>1.764464505539598E-2</c:v>
                </c:pt>
              </c:numCache>
            </c:numRef>
          </c:val>
          <c:extLst>
            <c:ext xmlns:c16="http://schemas.microsoft.com/office/drawing/2014/chart" uri="{C3380CC4-5D6E-409C-BE32-E72D297353CC}">
              <c16:uniqueId val="{00000002-D108-4462-813B-6D54DAFE404E}"/>
            </c:ext>
          </c:extLst>
        </c:ser>
        <c:ser>
          <c:idx val="3"/>
          <c:order val="3"/>
          <c:tx>
            <c:strRef>
              <c:f>'（04）【学部分野別（大学_基準合致学部）】'!$AL$246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'（04）【学部分野別（大学_基準合致学部）】'!$AH$247:$AH$260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'（04）【学部分野別（大学_基準合致学部）】'!$AL$247:$AL$260</c:f>
              <c:numCache>
                <c:formatCode>0.0%</c:formatCode>
                <c:ptCount val="14"/>
                <c:pt idx="0">
                  <c:v>5.9243006034009876E-3</c:v>
                </c:pt>
                <c:pt idx="1">
                  <c:v>8.0908349197715522E-3</c:v>
                </c:pt>
                <c:pt idx="2">
                  <c:v>5.3695279290029083E-3</c:v>
                </c:pt>
                <c:pt idx="3">
                  <c:v>0</c:v>
                </c:pt>
                <c:pt idx="4">
                  <c:v>3.946569520340012E-3</c:v>
                </c:pt>
                <c:pt idx="5">
                  <c:v>9.0022505626406596E-3</c:v>
                </c:pt>
                <c:pt idx="6">
                  <c:v>9.9255583126550868E-3</c:v>
                </c:pt>
                <c:pt idx="7">
                  <c:v>4.6511627906976744E-3</c:v>
                </c:pt>
                <c:pt idx="8">
                  <c:v>5.9098933149128868E-3</c:v>
                </c:pt>
                <c:pt idx="9">
                  <c:v>5.4090601757944556E-3</c:v>
                </c:pt>
                <c:pt idx="10">
                  <c:v>5.9993684875276291E-3</c:v>
                </c:pt>
                <c:pt idx="11">
                  <c:v>1.7433751743375175E-2</c:v>
                </c:pt>
                <c:pt idx="12">
                  <c:v>2.7593818984547464E-3</c:v>
                </c:pt>
                <c:pt idx="13">
                  <c:v>8.82232252769799E-3</c:v>
                </c:pt>
              </c:numCache>
            </c:numRef>
          </c:val>
          <c:extLst>
            <c:ext xmlns:c16="http://schemas.microsoft.com/office/drawing/2014/chart" uri="{C3380CC4-5D6E-409C-BE32-E72D297353CC}">
              <c16:uniqueId val="{00000003-D108-4462-813B-6D54DAFE404E}"/>
            </c:ext>
          </c:extLst>
        </c:ser>
        <c:ser>
          <c:idx val="4"/>
          <c:order val="4"/>
          <c:tx>
            <c:strRef>
              <c:f>'（04）【学部分野別（大学_基準合致学部）】'!$AM$246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'（04）【学部分野別（大学_基準合致学部）】'!$AH$247:$AH$260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'（04）【学部分野別（大学_基準合致学部）】'!$AM$247:$AM$260</c:f>
              <c:numCache>
                <c:formatCode>0.0%</c:formatCode>
                <c:ptCount val="14"/>
                <c:pt idx="0">
                  <c:v>0.86527701590784423</c:v>
                </c:pt>
                <c:pt idx="1">
                  <c:v>0.85266521620886593</c:v>
                </c:pt>
                <c:pt idx="2">
                  <c:v>0.91147736594824369</c:v>
                </c:pt>
                <c:pt idx="3">
                  <c:v>0.95238095238095233</c:v>
                </c:pt>
                <c:pt idx="4">
                  <c:v>0.9098360655737705</c:v>
                </c:pt>
                <c:pt idx="5">
                  <c:v>0.88372093023255816</c:v>
                </c:pt>
                <c:pt idx="6">
                  <c:v>0.86848635235732008</c:v>
                </c:pt>
                <c:pt idx="7">
                  <c:v>0.93255813953488376</c:v>
                </c:pt>
                <c:pt idx="8">
                  <c:v>0.92455292040831993</c:v>
                </c:pt>
                <c:pt idx="9">
                  <c:v>0.92055442866801895</c:v>
                </c:pt>
                <c:pt idx="10">
                  <c:v>0.9111146195137354</c:v>
                </c:pt>
                <c:pt idx="11">
                  <c:v>0.87517433751743379</c:v>
                </c:pt>
                <c:pt idx="12">
                  <c:v>0.91611479028697573</c:v>
                </c:pt>
                <c:pt idx="13">
                  <c:v>0.87566680344686088</c:v>
                </c:pt>
              </c:numCache>
            </c:numRef>
          </c:val>
          <c:extLst>
            <c:ext xmlns:c16="http://schemas.microsoft.com/office/drawing/2014/chart" uri="{C3380CC4-5D6E-409C-BE32-E72D297353CC}">
              <c16:uniqueId val="{00000004-D108-4462-813B-6D54DAFE40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'（04）【学部分野別（大学_基準合致学部）】'!$B$263</c:f>
          <c:strCache>
            <c:ptCount val="1"/>
            <c:pt idx="0">
              <c:v>項目17：海外の大学等が提供するオンライン授業（オンライン留学等）</c:v>
            </c:pt>
          </c:strCache>
        </c:strRef>
      </c:tx>
      <c:layout>
        <c:manualLayout>
          <c:xMode val="edge"/>
          <c:yMode val="edge"/>
          <c:x val="0.11022453114882405"/>
          <c:y val="1.41303223249623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5033465595391"/>
          <c:y val="9.5222855820159144E-2"/>
          <c:w val="0.6400756556452768"/>
          <c:h val="0.7988484511281887"/>
        </c:manualLayout>
      </c:layout>
      <c:barChart>
        <c:barDir val="bar"/>
        <c:grouping val="stacked"/>
        <c:varyColors val="0"/>
        <c:ser>
          <c:idx val="0"/>
          <c:order val="0"/>
          <c:tx>
            <c:strRef>
              <c:f>'（04）【学部分野別（大学_基準合致学部）】'!$AI$264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'（04）【学部分野別（大学_基準合致学部）】'!$AH$265:$AH$278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'（04）【学部分野別（大学_基準合致学部）】'!$AI$265:$AI$278</c:f>
              <c:numCache>
                <c:formatCode>0.0%</c:formatCode>
                <c:ptCount val="14"/>
                <c:pt idx="0">
                  <c:v>5.880416895227647E-2</c:v>
                </c:pt>
                <c:pt idx="1">
                  <c:v>5.8267609464237147E-2</c:v>
                </c:pt>
                <c:pt idx="2">
                  <c:v>3.9003654262062794E-2</c:v>
                </c:pt>
                <c:pt idx="3">
                  <c:v>9.5238095238095233E-2</c:v>
                </c:pt>
                <c:pt idx="4">
                  <c:v>3.7644201578627808E-2</c:v>
                </c:pt>
                <c:pt idx="5">
                  <c:v>5.1012753188297073E-2</c:v>
                </c:pt>
                <c:pt idx="6">
                  <c:v>7.6923076923076927E-2</c:v>
                </c:pt>
                <c:pt idx="7">
                  <c:v>2.6744186046511628E-2</c:v>
                </c:pt>
                <c:pt idx="8">
                  <c:v>3.2159029856474022E-2</c:v>
                </c:pt>
                <c:pt idx="9">
                  <c:v>3.4482758620689655E-2</c:v>
                </c:pt>
                <c:pt idx="10">
                  <c:v>3.1417745500473632E-2</c:v>
                </c:pt>
                <c:pt idx="11">
                  <c:v>3.4170153417015341E-2</c:v>
                </c:pt>
                <c:pt idx="12">
                  <c:v>4.194260485651214E-2</c:v>
                </c:pt>
                <c:pt idx="13">
                  <c:v>4.7189167008617153E-2</c:v>
                </c:pt>
              </c:numCache>
            </c:numRef>
          </c:val>
          <c:extLst>
            <c:ext xmlns:c16="http://schemas.microsoft.com/office/drawing/2014/chart" uri="{C3380CC4-5D6E-409C-BE32-E72D297353CC}">
              <c16:uniqueId val="{00000000-13FC-467A-8989-1559CD774E38}"/>
            </c:ext>
          </c:extLst>
        </c:ser>
        <c:ser>
          <c:idx val="1"/>
          <c:order val="1"/>
          <c:tx>
            <c:strRef>
              <c:f>'（04）【学部分野別（大学_基準合致学部）】'!$AJ$264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'（04）【学部分野別（大学_基準合致学部）】'!$AH$265:$AH$278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'（04）【学部分野別（大学_基準合致学部）】'!$AJ$265:$AJ$278</c:f>
              <c:numCache>
                <c:formatCode>0.0%</c:formatCode>
                <c:ptCount val="14"/>
                <c:pt idx="0">
                  <c:v>6.3521667580910587E-2</c:v>
                </c:pt>
                <c:pt idx="1">
                  <c:v>6.9825945063910794E-2</c:v>
                </c:pt>
                <c:pt idx="2">
                  <c:v>5.2949511522112011E-2</c:v>
                </c:pt>
                <c:pt idx="3">
                  <c:v>9.5238095238095233E-2</c:v>
                </c:pt>
                <c:pt idx="4">
                  <c:v>5.4341226472374014E-2</c:v>
                </c:pt>
                <c:pt idx="5">
                  <c:v>4.7261815453863466E-2</c:v>
                </c:pt>
                <c:pt idx="6">
                  <c:v>8.4367245657568243E-2</c:v>
                </c:pt>
                <c:pt idx="7">
                  <c:v>4.1860465116279069E-2</c:v>
                </c:pt>
                <c:pt idx="8">
                  <c:v>5.5645099393660295E-2</c:v>
                </c:pt>
                <c:pt idx="9">
                  <c:v>4.8681541582150101E-2</c:v>
                </c:pt>
                <c:pt idx="10">
                  <c:v>5.3520682033470164E-2</c:v>
                </c:pt>
                <c:pt idx="11">
                  <c:v>6.555090655509066E-2</c:v>
                </c:pt>
                <c:pt idx="12">
                  <c:v>5.4083885209713023E-2</c:v>
                </c:pt>
                <c:pt idx="13">
                  <c:v>6.6475174394747635E-2</c:v>
                </c:pt>
              </c:numCache>
            </c:numRef>
          </c:val>
          <c:extLst>
            <c:ext xmlns:c16="http://schemas.microsoft.com/office/drawing/2014/chart" uri="{C3380CC4-5D6E-409C-BE32-E72D297353CC}">
              <c16:uniqueId val="{00000001-13FC-467A-8989-1559CD774E38}"/>
            </c:ext>
          </c:extLst>
        </c:ser>
        <c:ser>
          <c:idx val="2"/>
          <c:order val="2"/>
          <c:tx>
            <c:strRef>
              <c:f>'（04）【学部分野別（大学_基準合致学部）】'!$AK$264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'（04）【学部分野別（大学_基準合致学部）】'!$AH$265:$AH$278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'（04）【学部分野別（大学_基準合致学部）】'!$AK$265:$AK$278</c:f>
              <c:numCache>
                <c:formatCode>0.0%</c:formatCode>
                <c:ptCount val="14"/>
                <c:pt idx="0">
                  <c:v>1.9418540866703235E-2</c:v>
                </c:pt>
                <c:pt idx="1">
                  <c:v>2.8351917323905358E-2</c:v>
                </c:pt>
                <c:pt idx="2">
                  <c:v>1.7376388992467746E-2</c:v>
                </c:pt>
                <c:pt idx="3">
                  <c:v>2.3809523809523808E-2</c:v>
                </c:pt>
                <c:pt idx="4">
                  <c:v>2.1554341226472373E-2</c:v>
                </c:pt>
                <c:pt idx="5">
                  <c:v>2.175543885971493E-2</c:v>
                </c:pt>
                <c:pt idx="6">
                  <c:v>2.2332506203473945E-2</c:v>
                </c:pt>
                <c:pt idx="7">
                  <c:v>2.1511627906976746E-2</c:v>
                </c:pt>
                <c:pt idx="8">
                  <c:v>2.2411543479929387E-2</c:v>
                </c:pt>
                <c:pt idx="9">
                  <c:v>1.7917511832319134E-2</c:v>
                </c:pt>
                <c:pt idx="10">
                  <c:v>2.0208399115882538E-2</c:v>
                </c:pt>
                <c:pt idx="11">
                  <c:v>4.8117154811715482E-2</c:v>
                </c:pt>
                <c:pt idx="12">
                  <c:v>1.9315673289183224E-2</c:v>
                </c:pt>
                <c:pt idx="13">
                  <c:v>2.3389413212966764E-2</c:v>
                </c:pt>
              </c:numCache>
            </c:numRef>
          </c:val>
          <c:extLst>
            <c:ext xmlns:c16="http://schemas.microsoft.com/office/drawing/2014/chart" uri="{C3380CC4-5D6E-409C-BE32-E72D297353CC}">
              <c16:uniqueId val="{00000002-13FC-467A-8989-1559CD774E38}"/>
            </c:ext>
          </c:extLst>
        </c:ser>
        <c:ser>
          <c:idx val="3"/>
          <c:order val="3"/>
          <c:tx>
            <c:strRef>
              <c:f>'（04）【学部分野別（大学_基準合致学部）】'!$AL$264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'（04）【学部分野別（大学_基準合致学部）】'!$AH$265:$AH$278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'（04）【学部分野別（大学_基準合致学部）】'!$AL$265:$AL$278</c:f>
              <c:numCache>
                <c:formatCode>0.0%</c:formatCode>
                <c:ptCount val="14"/>
                <c:pt idx="0">
                  <c:v>7.5699396599012616E-3</c:v>
                </c:pt>
                <c:pt idx="1">
                  <c:v>1.1694316018493337E-2</c:v>
                </c:pt>
                <c:pt idx="2">
                  <c:v>9.0237899917965554E-3</c:v>
                </c:pt>
                <c:pt idx="3">
                  <c:v>0</c:v>
                </c:pt>
                <c:pt idx="4">
                  <c:v>8.8038858530661811E-3</c:v>
                </c:pt>
                <c:pt idx="5">
                  <c:v>7.5018754688672166E-3</c:v>
                </c:pt>
                <c:pt idx="6">
                  <c:v>1.7369727047146403E-2</c:v>
                </c:pt>
                <c:pt idx="7">
                  <c:v>1.1046511627906977E-2</c:v>
                </c:pt>
                <c:pt idx="8">
                  <c:v>8.2892010131245687E-3</c:v>
                </c:pt>
                <c:pt idx="9">
                  <c:v>9.1277890466531439E-3</c:v>
                </c:pt>
                <c:pt idx="10">
                  <c:v>9.3148089674771079E-3</c:v>
                </c:pt>
                <c:pt idx="11">
                  <c:v>1.9525801952580194E-2</c:v>
                </c:pt>
                <c:pt idx="12">
                  <c:v>8.8300220750551876E-3</c:v>
                </c:pt>
                <c:pt idx="13">
                  <c:v>1.2310217480508822E-2</c:v>
                </c:pt>
              </c:numCache>
            </c:numRef>
          </c:val>
          <c:extLst>
            <c:ext xmlns:c16="http://schemas.microsoft.com/office/drawing/2014/chart" uri="{C3380CC4-5D6E-409C-BE32-E72D297353CC}">
              <c16:uniqueId val="{00000003-13FC-467A-8989-1559CD774E38}"/>
            </c:ext>
          </c:extLst>
        </c:ser>
        <c:ser>
          <c:idx val="4"/>
          <c:order val="4"/>
          <c:tx>
            <c:strRef>
              <c:f>'（04）【学部分野別（大学_基準合致学部）】'!$AM$264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'（04）【学部分野別（大学_基準合致学部）】'!$AH$265:$AH$278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'（04）【学部分野別（大学_基準合致学部）】'!$AM$265:$AM$278</c:f>
              <c:numCache>
                <c:formatCode>0.0%</c:formatCode>
                <c:ptCount val="14"/>
                <c:pt idx="0">
                  <c:v>0.85068568294020841</c:v>
                </c:pt>
                <c:pt idx="1">
                  <c:v>0.83186021212945338</c:v>
                </c:pt>
                <c:pt idx="2">
                  <c:v>0.88164665523156094</c:v>
                </c:pt>
                <c:pt idx="3">
                  <c:v>0.7857142857142857</c:v>
                </c:pt>
                <c:pt idx="4">
                  <c:v>0.87765634486945965</c:v>
                </c:pt>
                <c:pt idx="5">
                  <c:v>0.87246811702925731</c:v>
                </c:pt>
                <c:pt idx="6">
                  <c:v>0.79900744416873448</c:v>
                </c:pt>
                <c:pt idx="7">
                  <c:v>0.89883720930232558</c:v>
                </c:pt>
                <c:pt idx="8">
                  <c:v>0.8814951262568117</c:v>
                </c:pt>
                <c:pt idx="9">
                  <c:v>0.88979039891818801</c:v>
                </c:pt>
                <c:pt idx="10">
                  <c:v>0.88553836438269651</c:v>
                </c:pt>
                <c:pt idx="11">
                  <c:v>0.83263598326359833</c:v>
                </c:pt>
                <c:pt idx="12">
                  <c:v>0.8758278145695364</c:v>
                </c:pt>
                <c:pt idx="13">
                  <c:v>0.85063602790315962</c:v>
                </c:pt>
              </c:numCache>
            </c:numRef>
          </c:val>
          <c:extLst>
            <c:ext xmlns:c16="http://schemas.microsoft.com/office/drawing/2014/chart" uri="{C3380CC4-5D6E-409C-BE32-E72D297353CC}">
              <c16:uniqueId val="{00000004-13FC-467A-8989-1559CD774E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'（04）【学部分野別（大学_基準合致学部）】'!$B$281</c:f>
          <c:strCache>
            <c:ptCount val="1"/>
            <c:pt idx="0">
              <c:v>項目18：学内で自分と異なる文化圏の学生と交流する機会</c:v>
            </c:pt>
          </c:strCache>
        </c:strRef>
      </c:tx>
      <c:layout>
        <c:manualLayout>
          <c:xMode val="edge"/>
          <c:yMode val="edge"/>
          <c:x val="0.11216975670370946"/>
          <c:y val="2.026007295129328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5033465595391"/>
          <c:y val="6.658944249164199E-2"/>
          <c:w val="0.63980484454333275"/>
          <c:h val="0.82111889963566931"/>
        </c:manualLayout>
      </c:layout>
      <c:barChart>
        <c:barDir val="bar"/>
        <c:grouping val="stacked"/>
        <c:varyColors val="0"/>
        <c:ser>
          <c:idx val="0"/>
          <c:order val="0"/>
          <c:tx>
            <c:strRef>
              <c:f>'（04）【学部分野別（大学_基準合致学部）】'!$AI$282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'（04）【学部分野別（大学_基準合致学部）】'!$AH$283:$AH$296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'（04）【学部分野別（大学_基準合致学部）】'!$AI$283:$AI$296</c:f>
              <c:numCache>
                <c:formatCode>0.0%</c:formatCode>
                <c:ptCount val="14"/>
                <c:pt idx="0">
                  <c:v>0.1351618211738892</c:v>
                </c:pt>
                <c:pt idx="1">
                  <c:v>0.11170791406037531</c:v>
                </c:pt>
                <c:pt idx="2">
                  <c:v>9.9336266686553806E-2</c:v>
                </c:pt>
                <c:pt idx="3">
                  <c:v>0.19047619047619047</c:v>
                </c:pt>
                <c:pt idx="4">
                  <c:v>9.3806921675774133E-2</c:v>
                </c:pt>
                <c:pt idx="5">
                  <c:v>9.7524381095273824E-2</c:v>
                </c:pt>
                <c:pt idx="6">
                  <c:v>0.13399503722084366</c:v>
                </c:pt>
                <c:pt idx="7">
                  <c:v>4.1860465116279069E-2</c:v>
                </c:pt>
                <c:pt idx="8">
                  <c:v>4.6204620462046202E-2</c:v>
                </c:pt>
                <c:pt idx="9">
                  <c:v>5.442866801893171E-2</c:v>
                </c:pt>
                <c:pt idx="10">
                  <c:v>7.4518471739816863E-2</c:v>
                </c:pt>
                <c:pt idx="11">
                  <c:v>4.6722454672245464E-2</c:v>
                </c:pt>
                <c:pt idx="12">
                  <c:v>0.1098233995584989</c:v>
                </c:pt>
                <c:pt idx="13">
                  <c:v>0.10422650800164136</c:v>
                </c:pt>
              </c:numCache>
            </c:numRef>
          </c:val>
          <c:extLst>
            <c:ext xmlns:c16="http://schemas.microsoft.com/office/drawing/2014/chart" uri="{C3380CC4-5D6E-409C-BE32-E72D297353CC}">
              <c16:uniqueId val="{00000000-9FCB-4C5F-B830-7303FEE2C8F6}"/>
            </c:ext>
          </c:extLst>
        </c:ser>
        <c:ser>
          <c:idx val="1"/>
          <c:order val="1"/>
          <c:tx>
            <c:strRef>
              <c:f>'（04）【学部分野別（大学_基準合致学部）】'!$AJ$282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'（04）【学部分野別（大学_基準合致学部）】'!$AH$283:$AH$296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'（04）【学部分野別（大学_基準合致学部）】'!$AJ$283:$AJ$296</c:f>
              <c:numCache>
                <c:formatCode>0.0%</c:formatCode>
                <c:ptCount val="14"/>
                <c:pt idx="0">
                  <c:v>0.1925397696105321</c:v>
                </c:pt>
                <c:pt idx="1">
                  <c:v>0.17595866195267881</c:v>
                </c:pt>
                <c:pt idx="2">
                  <c:v>0.17562830934447013</c:v>
                </c:pt>
                <c:pt idx="3">
                  <c:v>0.14285714285714285</c:v>
                </c:pt>
                <c:pt idx="4">
                  <c:v>0.14420157862780814</c:v>
                </c:pt>
                <c:pt idx="5">
                  <c:v>0.11627906976744186</c:v>
                </c:pt>
                <c:pt idx="6">
                  <c:v>0.10918114143920596</c:v>
                </c:pt>
                <c:pt idx="7">
                  <c:v>9.4186046511627902E-2</c:v>
                </c:pt>
                <c:pt idx="8">
                  <c:v>9.5786322818328343E-2</c:v>
                </c:pt>
                <c:pt idx="9">
                  <c:v>9.7363083164300201E-2</c:v>
                </c:pt>
                <c:pt idx="10">
                  <c:v>0.13403852226081464</c:v>
                </c:pt>
                <c:pt idx="11">
                  <c:v>0.11715481171548117</c:v>
                </c:pt>
                <c:pt idx="12">
                  <c:v>0.16390728476821192</c:v>
                </c:pt>
                <c:pt idx="13">
                  <c:v>0.17008617152236355</c:v>
                </c:pt>
              </c:numCache>
            </c:numRef>
          </c:val>
          <c:extLst>
            <c:ext xmlns:c16="http://schemas.microsoft.com/office/drawing/2014/chart" uri="{C3380CC4-5D6E-409C-BE32-E72D297353CC}">
              <c16:uniqueId val="{00000001-9FCB-4C5F-B830-7303FEE2C8F6}"/>
            </c:ext>
          </c:extLst>
        </c:ser>
        <c:ser>
          <c:idx val="2"/>
          <c:order val="2"/>
          <c:tx>
            <c:strRef>
              <c:f>'（04）【学部分野別（大学_基準合致学部）】'!$AK$282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'（04）【学部分野別（大学_基準合致学部）】'!$AH$283:$AH$296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'（04）【学部分野別（大学_基準合致学部）】'!$AK$283:$AK$296</c:f>
              <c:numCache>
                <c:formatCode>0.0%</c:formatCode>
                <c:ptCount val="14"/>
                <c:pt idx="0">
                  <c:v>4.8272078990674712E-2</c:v>
                </c:pt>
                <c:pt idx="1">
                  <c:v>5.4460157737285832E-2</c:v>
                </c:pt>
                <c:pt idx="2">
                  <c:v>4.4746066075024238E-2</c:v>
                </c:pt>
                <c:pt idx="3">
                  <c:v>4.7619047619047616E-2</c:v>
                </c:pt>
                <c:pt idx="4">
                  <c:v>3.5215543412264724E-2</c:v>
                </c:pt>
                <c:pt idx="5">
                  <c:v>2.5506376594148537E-2</c:v>
                </c:pt>
                <c:pt idx="6">
                  <c:v>4.7146401985111663E-2</c:v>
                </c:pt>
                <c:pt idx="7">
                  <c:v>3.1395348837209305E-2</c:v>
                </c:pt>
                <c:pt idx="8">
                  <c:v>3.3924322664824619E-2</c:v>
                </c:pt>
                <c:pt idx="9">
                  <c:v>3.6849222447599729E-2</c:v>
                </c:pt>
                <c:pt idx="10">
                  <c:v>3.8364382696558258E-2</c:v>
                </c:pt>
                <c:pt idx="11">
                  <c:v>5.2301255230125521E-2</c:v>
                </c:pt>
                <c:pt idx="12">
                  <c:v>5.6291390728476824E-2</c:v>
                </c:pt>
                <c:pt idx="13">
                  <c:v>5.2728764874846124E-2</c:v>
                </c:pt>
              </c:numCache>
            </c:numRef>
          </c:val>
          <c:extLst>
            <c:ext xmlns:c16="http://schemas.microsoft.com/office/drawing/2014/chart" uri="{C3380CC4-5D6E-409C-BE32-E72D297353CC}">
              <c16:uniqueId val="{00000002-9FCB-4C5F-B830-7303FEE2C8F6}"/>
            </c:ext>
          </c:extLst>
        </c:ser>
        <c:ser>
          <c:idx val="3"/>
          <c:order val="3"/>
          <c:tx>
            <c:strRef>
              <c:f>'（04）【学部分野別（大学_基準合致学部）】'!$AL$282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'（04）【学部分野別（大学_基準合致学部）】'!$AH$283:$AH$296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'（04）【学部分野別（大学_基準合致学部）】'!$AL$283:$AL$296</c:f>
              <c:numCache>
                <c:formatCode>0.0%</c:formatCode>
                <c:ptCount val="14"/>
                <c:pt idx="0">
                  <c:v>1.5030170049369171E-2</c:v>
                </c:pt>
                <c:pt idx="1">
                  <c:v>1.883328800652706E-2</c:v>
                </c:pt>
                <c:pt idx="2">
                  <c:v>1.4915355358341412E-2</c:v>
                </c:pt>
                <c:pt idx="3">
                  <c:v>0</c:v>
                </c:pt>
                <c:pt idx="4">
                  <c:v>1.3054037644201578E-2</c:v>
                </c:pt>
                <c:pt idx="5">
                  <c:v>1.4253563390847712E-2</c:v>
                </c:pt>
                <c:pt idx="6">
                  <c:v>3.4739454094292806E-2</c:v>
                </c:pt>
                <c:pt idx="7">
                  <c:v>1.1046511627906977E-2</c:v>
                </c:pt>
                <c:pt idx="8">
                  <c:v>1.066850871133625E-2</c:v>
                </c:pt>
                <c:pt idx="9">
                  <c:v>1.1156186612576065E-2</c:v>
                </c:pt>
                <c:pt idx="10">
                  <c:v>1.3103883801705084E-2</c:v>
                </c:pt>
                <c:pt idx="11">
                  <c:v>2.7196652719665274E-2</c:v>
                </c:pt>
                <c:pt idx="12">
                  <c:v>1.9867549668874173E-2</c:v>
                </c:pt>
                <c:pt idx="13">
                  <c:v>1.9696347968814115E-2</c:v>
                </c:pt>
              </c:numCache>
            </c:numRef>
          </c:val>
          <c:extLst>
            <c:ext xmlns:c16="http://schemas.microsoft.com/office/drawing/2014/chart" uri="{C3380CC4-5D6E-409C-BE32-E72D297353CC}">
              <c16:uniqueId val="{00000003-9FCB-4C5F-B830-7303FEE2C8F6}"/>
            </c:ext>
          </c:extLst>
        </c:ser>
        <c:ser>
          <c:idx val="4"/>
          <c:order val="4"/>
          <c:tx>
            <c:strRef>
              <c:f>'（04）【学部分野別（大学_基準合致学部）】'!$AM$282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'（04）【学部分野別（大学_基準合致学部）】'!$AH$283:$AH$296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'（04）【学部分野別（大学_基準合致学部）】'!$AM$283:$AM$296</c:f>
              <c:numCache>
                <c:formatCode>0.0%</c:formatCode>
                <c:ptCount val="14"/>
                <c:pt idx="0">
                  <c:v>0.60899616017553482</c:v>
                </c:pt>
                <c:pt idx="1">
                  <c:v>0.63903997824313297</c:v>
                </c:pt>
                <c:pt idx="2">
                  <c:v>0.66537400253561041</c:v>
                </c:pt>
                <c:pt idx="3">
                  <c:v>0.61904761904761907</c:v>
                </c:pt>
                <c:pt idx="4">
                  <c:v>0.71372191863995138</c:v>
                </c:pt>
                <c:pt idx="5">
                  <c:v>0.74643660915228804</c:v>
                </c:pt>
                <c:pt idx="6">
                  <c:v>0.67493796526054595</c:v>
                </c:pt>
                <c:pt idx="7">
                  <c:v>0.82151162790697674</c:v>
                </c:pt>
                <c:pt idx="8">
                  <c:v>0.81341622534346458</c:v>
                </c:pt>
                <c:pt idx="9">
                  <c:v>0.80020283975659234</c:v>
                </c:pt>
                <c:pt idx="10">
                  <c:v>0.73997473950110515</c:v>
                </c:pt>
                <c:pt idx="11">
                  <c:v>0.75662482566248257</c:v>
                </c:pt>
                <c:pt idx="12">
                  <c:v>0.65011037527593818</c:v>
                </c:pt>
                <c:pt idx="13">
                  <c:v>0.65326220763233489</c:v>
                </c:pt>
              </c:numCache>
            </c:numRef>
          </c:val>
          <c:extLst>
            <c:ext xmlns:c16="http://schemas.microsoft.com/office/drawing/2014/chart" uri="{C3380CC4-5D6E-409C-BE32-E72D297353CC}">
              <c16:uniqueId val="{00000004-9FCB-4C5F-B830-7303FEE2C8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'（04）【学部分野別（大学_基準合致学部）】'!$B$299</c:f>
          <c:strCache>
            <c:ptCount val="1"/>
            <c:pt idx="0">
              <c:v>項目19：図書館やラーニングスペースなど大学施設を活用した自主的な学習</c:v>
            </c:pt>
          </c:strCache>
        </c:strRef>
      </c:tx>
      <c:layout>
        <c:manualLayout>
          <c:xMode val="edge"/>
          <c:yMode val="edge"/>
          <c:x val="0.11216975670370946"/>
          <c:y val="2.39081416318936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10451089598635"/>
          <c:y val="0.11342097543464279"/>
          <c:w val="0.63660251587043848"/>
          <c:h val="0.77428735262752202"/>
        </c:manualLayout>
      </c:layout>
      <c:barChart>
        <c:barDir val="bar"/>
        <c:grouping val="stacked"/>
        <c:varyColors val="0"/>
        <c:ser>
          <c:idx val="0"/>
          <c:order val="0"/>
          <c:tx>
            <c:strRef>
              <c:f>'（04）【学部分野別（大学_基準合致学部）】'!$AI$300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'（04）【学部分野別（大学_基準合致学部）】'!$AH$301:$AH$314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'（04）【学部分野別（大学_基準合致学部）】'!$AI$301:$AI$314</c:f>
              <c:numCache>
                <c:formatCode>0.0%</c:formatCode>
                <c:ptCount val="14"/>
                <c:pt idx="0">
                  <c:v>0.49731212287438287</c:v>
                </c:pt>
                <c:pt idx="1">
                  <c:v>0.38264889855860756</c:v>
                </c:pt>
                <c:pt idx="2">
                  <c:v>0.44611827876799165</c:v>
                </c:pt>
                <c:pt idx="3">
                  <c:v>0.5714285714285714</c:v>
                </c:pt>
                <c:pt idx="4">
                  <c:v>0.42592592592592593</c:v>
                </c:pt>
                <c:pt idx="5">
                  <c:v>0.49437359339834958</c:v>
                </c:pt>
                <c:pt idx="6">
                  <c:v>0.4838709677419355</c:v>
                </c:pt>
                <c:pt idx="7">
                  <c:v>0.38779069767441859</c:v>
                </c:pt>
                <c:pt idx="8">
                  <c:v>0.39626985954409394</c:v>
                </c:pt>
                <c:pt idx="9">
                  <c:v>0.34685598377281945</c:v>
                </c:pt>
                <c:pt idx="10">
                  <c:v>0.42263972213451217</c:v>
                </c:pt>
                <c:pt idx="11">
                  <c:v>0.24337517433751743</c:v>
                </c:pt>
                <c:pt idx="12">
                  <c:v>0.30132450331125826</c:v>
                </c:pt>
                <c:pt idx="13">
                  <c:v>0.36417726713171933</c:v>
                </c:pt>
              </c:numCache>
            </c:numRef>
          </c:val>
          <c:extLst>
            <c:ext xmlns:c16="http://schemas.microsoft.com/office/drawing/2014/chart" uri="{C3380CC4-5D6E-409C-BE32-E72D297353CC}">
              <c16:uniqueId val="{00000000-D6F6-4990-BF34-B6908B261CD9}"/>
            </c:ext>
          </c:extLst>
        </c:ser>
        <c:ser>
          <c:idx val="1"/>
          <c:order val="1"/>
          <c:tx>
            <c:strRef>
              <c:f>'（04）【学部分野別（大学_基準合致学部）】'!$AJ$300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'（04）【学部分野別（大学_基準合致学部）】'!$AH$301:$AH$314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'（04）【学部分野別（大学_基準合致学部）】'!$AJ$301:$AJ$314</c:f>
              <c:numCache>
                <c:formatCode>0.0%</c:formatCode>
                <c:ptCount val="14"/>
                <c:pt idx="0">
                  <c:v>0.36412506856829402</c:v>
                </c:pt>
                <c:pt idx="1">
                  <c:v>0.38468860484090289</c:v>
                </c:pt>
                <c:pt idx="2">
                  <c:v>0.38809754642404354</c:v>
                </c:pt>
                <c:pt idx="3">
                  <c:v>0.40476190476190477</c:v>
                </c:pt>
                <c:pt idx="4">
                  <c:v>0.4058894960534305</c:v>
                </c:pt>
                <c:pt idx="5">
                  <c:v>0.35108777194298574</c:v>
                </c:pt>
                <c:pt idx="6">
                  <c:v>0.30521091811414391</c:v>
                </c:pt>
                <c:pt idx="7">
                  <c:v>0.42732558139534882</c:v>
                </c:pt>
                <c:pt idx="8">
                  <c:v>0.41415304321129787</c:v>
                </c:pt>
                <c:pt idx="9">
                  <c:v>0.41582150101419879</c:v>
                </c:pt>
                <c:pt idx="10">
                  <c:v>0.39816861383012314</c:v>
                </c:pt>
                <c:pt idx="11">
                  <c:v>0.38981868898186889</c:v>
                </c:pt>
                <c:pt idx="12">
                  <c:v>0.39735099337748342</c:v>
                </c:pt>
                <c:pt idx="13">
                  <c:v>0.3939269593762823</c:v>
                </c:pt>
              </c:numCache>
            </c:numRef>
          </c:val>
          <c:extLst>
            <c:ext xmlns:c16="http://schemas.microsoft.com/office/drawing/2014/chart" uri="{C3380CC4-5D6E-409C-BE32-E72D297353CC}">
              <c16:uniqueId val="{00000001-D6F6-4990-BF34-B6908B261CD9}"/>
            </c:ext>
          </c:extLst>
        </c:ser>
        <c:ser>
          <c:idx val="2"/>
          <c:order val="2"/>
          <c:tx>
            <c:strRef>
              <c:f>'（04）【学部分野別（大学_基準合致学部）】'!$AK$300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'（04）【学部分野別（大学_基準合致学部）】'!$AH$301:$AH$314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'（04）【学部分野別（大学_基準合致学部）】'!$AK$301:$AK$314</c:f>
              <c:numCache>
                <c:formatCode>0.0%</c:formatCode>
                <c:ptCount val="14"/>
                <c:pt idx="0">
                  <c:v>4.3225452550740541E-2</c:v>
                </c:pt>
                <c:pt idx="1">
                  <c:v>5.5140059831384279E-2</c:v>
                </c:pt>
                <c:pt idx="2">
                  <c:v>4.7579983593109103E-2</c:v>
                </c:pt>
                <c:pt idx="3">
                  <c:v>2.3809523809523808E-2</c:v>
                </c:pt>
                <c:pt idx="4">
                  <c:v>5.3430479659987859E-2</c:v>
                </c:pt>
                <c:pt idx="5">
                  <c:v>4.5011252813203298E-2</c:v>
                </c:pt>
                <c:pt idx="6">
                  <c:v>7.1960297766749379E-2</c:v>
                </c:pt>
                <c:pt idx="7">
                  <c:v>5.058139534883721E-2</c:v>
                </c:pt>
                <c:pt idx="8">
                  <c:v>5.9252436871594136E-2</c:v>
                </c:pt>
                <c:pt idx="9">
                  <c:v>7.2346179851250844E-2</c:v>
                </c:pt>
                <c:pt idx="10">
                  <c:v>4.9415850963056521E-2</c:v>
                </c:pt>
                <c:pt idx="11">
                  <c:v>9.5536959553695955E-2</c:v>
                </c:pt>
                <c:pt idx="12">
                  <c:v>7.505518763796909E-2</c:v>
                </c:pt>
                <c:pt idx="13">
                  <c:v>6.1551087402544113E-2</c:v>
                </c:pt>
              </c:numCache>
            </c:numRef>
          </c:val>
          <c:extLst>
            <c:ext xmlns:c16="http://schemas.microsoft.com/office/drawing/2014/chart" uri="{C3380CC4-5D6E-409C-BE32-E72D297353CC}">
              <c16:uniqueId val="{00000002-D6F6-4990-BF34-B6908B261CD9}"/>
            </c:ext>
          </c:extLst>
        </c:ser>
        <c:ser>
          <c:idx val="3"/>
          <c:order val="3"/>
          <c:tx>
            <c:strRef>
              <c:f>'（04）【学部分野別（大学_基準合致学部）】'!$AL$300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'（04）【学部分野別（大学_基準合致学部）】'!$AH$301:$AH$314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'（04）【学部分野別（大学_基準合致学部）】'!$AL$301:$AL$314</c:f>
              <c:numCache>
                <c:formatCode>0.0%</c:formatCode>
                <c:ptCount val="14"/>
                <c:pt idx="0">
                  <c:v>1.2506856829402084E-2</c:v>
                </c:pt>
                <c:pt idx="1">
                  <c:v>1.9649170519445199E-2</c:v>
                </c:pt>
                <c:pt idx="2">
                  <c:v>1.3125512715340444E-2</c:v>
                </c:pt>
                <c:pt idx="3">
                  <c:v>0</c:v>
                </c:pt>
                <c:pt idx="4">
                  <c:v>1.5786278081360048E-2</c:v>
                </c:pt>
                <c:pt idx="5">
                  <c:v>2.6256564141035259E-2</c:v>
                </c:pt>
                <c:pt idx="6">
                  <c:v>4.2183622828784122E-2</c:v>
                </c:pt>
                <c:pt idx="7">
                  <c:v>2.3837209302325583E-2</c:v>
                </c:pt>
                <c:pt idx="8">
                  <c:v>1.6041138997620691E-2</c:v>
                </c:pt>
                <c:pt idx="9">
                  <c:v>1.4874915483434753E-2</c:v>
                </c:pt>
                <c:pt idx="10">
                  <c:v>1.152510262077676E-2</c:v>
                </c:pt>
                <c:pt idx="11">
                  <c:v>4.8117154811715482E-2</c:v>
                </c:pt>
                <c:pt idx="12">
                  <c:v>2.097130242825607E-2</c:v>
                </c:pt>
                <c:pt idx="13">
                  <c:v>2.1337710299548625E-2</c:v>
                </c:pt>
              </c:numCache>
            </c:numRef>
          </c:val>
          <c:extLst>
            <c:ext xmlns:c16="http://schemas.microsoft.com/office/drawing/2014/chart" uri="{C3380CC4-5D6E-409C-BE32-E72D297353CC}">
              <c16:uniqueId val="{00000003-D6F6-4990-BF34-B6908B261CD9}"/>
            </c:ext>
          </c:extLst>
        </c:ser>
        <c:ser>
          <c:idx val="4"/>
          <c:order val="4"/>
          <c:tx>
            <c:strRef>
              <c:f>'（04）【学部分野別（大学_基準合致学部）】'!$AM$300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'（04）【学部分野別（大学_基準合致学部）】'!$AH$301:$AH$314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'（04）【学部分野別（大学_基準合致学部）】'!$AM$301:$AM$314</c:f>
              <c:numCache>
                <c:formatCode>0.0%</c:formatCode>
                <c:ptCount val="14"/>
                <c:pt idx="0">
                  <c:v>8.2830499177180467E-2</c:v>
                </c:pt>
                <c:pt idx="1">
                  <c:v>0.15787326624966005</c:v>
                </c:pt>
                <c:pt idx="2">
                  <c:v>0.10507867849951526</c:v>
                </c:pt>
                <c:pt idx="3">
                  <c:v>0</c:v>
                </c:pt>
                <c:pt idx="4">
                  <c:v>9.8967820279295696E-2</c:v>
                </c:pt>
                <c:pt idx="5">
                  <c:v>8.3270817704426112E-2</c:v>
                </c:pt>
                <c:pt idx="6">
                  <c:v>9.6774193548387094E-2</c:v>
                </c:pt>
                <c:pt idx="7">
                  <c:v>0.11046511627906977</c:v>
                </c:pt>
                <c:pt idx="8">
                  <c:v>0.11428352137539335</c:v>
                </c:pt>
                <c:pt idx="9">
                  <c:v>0.15010141987829614</c:v>
                </c:pt>
                <c:pt idx="10">
                  <c:v>0.11825071045153142</c:v>
                </c:pt>
                <c:pt idx="11">
                  <c:v>0.22315202231520223</c:v>
                </c:pt>
                <c:pt idx="12">
                  <c:v>0.20529801324503311</c:v>
                </c:pt>
                <c:pt idx="13">
                  <c:v>0.15900697578990561</c:v>
                </c:pt>
              </c:numCache>
            </c:numRef>
          </c:val>
          <c:extLst>
            <c:ext xmlns:c16="http://schemas.microsoft.com/office/drawing/2014/chart" uri="{C3380CC4-5D6E-409C-BE32-E72D297353CC}">
              <c16:uniqueId val="{00000004-D6F6-4990-BF34-B6908B261CD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'（04）【学部分野別（大学_基準合致学部）】'!$B$317</c:f>
          <c:strCache>
            <c:ptCount val="1"/>
            <c:pt idx="0">
              <c:v>項目20：主に英語で行われる授業の履修（語学科目を除く）</c:v>
            </c:pt>
          </c:strCache>
        </c:strRef>
      </c:tx>
      <c:layout>
        <c:manualLayout>
          <c:xMode val="edge"/>
          <c:yMode val="edge"/>
          <c:x val="0.11056859236726221"/>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'（04）【学部分野別（大学_基準合致学部）】'!$AI$318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'（04）【学部分野別（大学_基準合致学部）】'!$AH$319:$AH$332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'（04）【学部分野別（大学_基準合致学部）】'!$AI$319:$AI$332</c:f>
              <c:numCache>
                <c:formatCode>0.0%</c:formatCode>
                <c:ptCount val="14"/>
                <c:pt idx="0">
                  <c:v>0.20076796489303347</c:v>
                </c:pt>
                <c:pt idx="1">
                  <c:v>0.16691596410116943</c:v>
                </c:pt>
                <c:pt idx="2">
                  <c:v>0.11850249832202252</c:v>
                </c:pt>
                <c:pt idx="3">
                  <c:v>0.14285714285714285</c:v>
                </c:pt>
                <c:pt idx="4">
                  <c:v>0.11718275652701882</c:v>
                </c:pt>
                <c:pt idx="5">
                  <c:v>0.13353338334583645</c:v>
                </c:pt>
                <c:pt idx="6">
                  <c:v>0.13399503722084366</c:v>
                </c:pt>
                <c:pt idx="7">
                  <c:v>6.3372093023255818E-2</c:v>
                </c:pt>
                <c:pt idx="8">
                  <c:v>8.6806355054110065E-2</c:v>
                </c:pt>
                <c:pt idx="9">
                  <c:v>9.1954022988505746E-2</c:v>
                </c:pt>
                <c:pt idx="10">
                  <c:v>0.11682980738869593</c:v>
                </c:pt>
                <c:pt idx="11">
                  <c:v>0.12343096234309624</c:v>
                </c:pt>
                <c:pt idx="12">
                  <c:v>9.8233995584988965E-2</c:v>
                </c:pt>
                <c:pt idx="13">
                  <c:v>0.14690192860073861</c:v>
                </c:pt>
              </c:numCache>
            </c:numRef>
          </c:val>
          <c:extLst>
            <c:ext xmlns:c16="http://schemas.microsoft.com/office/drawing/2014/chart" uri="{C3380CC4-5D6E-409C-BE32-E72D297353CC}">
              <c16:uniqueId val="{00000000-912E-444F-8D5C-29243E08BAD5}"/>
            </c:ext>
          </c:extLst>
        </c:ser>
        <c:ser>
          <c:idx val="1"/>
          <c:order val="1"/>
          <c:tx>
            <c:strRef>
              <c:f>'（04）【学部分野別（大学_基準合致学部）】'!$AJ$318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'（04）【学部分野別（大学_基準合致学部）】'!$AH$319:$AH$332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'（04）【学部分野別（大学_基準合致学部）】'!$AJ$319:$AJ$332</c:f>
              <c:numCache>
                <c:formatCode>0.0%</c:formatCode>
                <c:ptCount val="14"/>
                <c:pt idx="0">
                  <c:v>0.30246845858475041</c:v>
                </c:pt>
                <c:pt idx="1">
                  <c:v>0.32540114223551808</c:v>
                </c:pt>
                <c:pt idx="2">
                  <c:v>0.31128346632858528</c:v>
                </c:pt>
                <c:pt idx="3">
                  <c:v>0.35714285714285715</c:v>
                </c:pt>
                <c:pt idx="4">
                  <c:v>0.31481481481481483</c:v>
                </c:pt>
                <c:pt idx="5">
                  <c:v>0.28807201800450111</c:v>
                </c:pt>
                <c:pt idx="6">
                  <c:v>0.21339950372208435</c:v>
                </c:pt>
                <c:pt idx="7">
                  <c:v>0.27383720930232558</c:v>
                </c:pt>
                <c:pt idx="8">
                  <c:v>0.30286284442397726</c:v>
                </c:pt>
                <c:pt idx="9">
                  <c:v>0.2748478701825558</c:v>
                </c:pt>
                <c:pt idx="10">
                  <c:v>0.33122829175876223</c:v>
                </c:pt>
                <c:pt idx="11">
                  <c:v>0.31659693165969316</c:v>
                </c:pt>
                <c:pt idx="12">
                  <c:v>0.26490066225165565</c:v>
                </c:pt>
                <c:pt idx="13">
                  <c:v>0.33340172343044727</c:v>
                </c:pt>
              </c:numCache>
            </c:numRef>
          </c:val>
          <c:extLst>
            <c:ext xmlns:c16="http://schemas.microsoft.com/office/drawing/2014/chart" uri="{C3380CC4-5D6E-409C-BE32-E72D297353CC}">
              <c16:uniqueId val="{00000001-912E-444F-8D5C-29243E08BAD5}"/>
            </c:ext>
          </c:extLst>
        </c:ser>
        <c:ser>
          <c:idx val="2"/>
          <c:order val="2"/>
          <c:tx>
            <c:strRef>
              <c:f>'（04）【学部分野別（大学_基準合致学部）】'!$AK$318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'（04）【学部分野別（大学_基準合致学部）】'!$AH$319:$AH$332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'（04）【学部分野別（大学_基準合致学部）】'!$AK$319:$AK$332</c:f>
              <c:numCache>
                <c:formatCode>0.0%</c:formatCode>
                <c:ptCount val="14"/>
                <c:pt idx="0">
                  <c:v>0.11409764125068568</c:v>
                </c:pt>
                <c:pt idx="1">
                  <c:v>0.12761762306227903</c:v>
                </c:pt>
                <c:pt idx="2">
                  <c:v>0.14370944887761952</c:v>
                </c:pt>
                <c:pt idx="3">
                  <c:v>9.5238095238095233E-2</c:v>
                </c:pt>
                <c:pt idx="4">
                  <c:v>0.14268366727383122</c:v>
                </c:pt>
                <c:pt idx="5">
                  <c:v>0.15228807201800451</c:v>
                </c:pt>
                <c:pt idx="6">
                  <c:v>0.13895781637717122</c:v>
                </c:pt>
                <c:pt idx="7">
                  <c:v>0.19186046511627908</c:v>
                </c:pt>
                <c:pt idx="8">
                  <c:v>0.1711566505487758</c:v>
                </c:pt>
                <c:pt idx="9">
                  <c:v>0.17342799188640973</c:v>
                </c:pt>
                <c:pt idx="10">
                  <c:v>0.15029996842437637</c:v>
                </c:pt>
                <c:pt idx="11">
                  <c:v>0.19735006973500696</c:v>
                </c:pt>
                <c:pt idx="12">
                  <c:v>0.15011037527593818</c:v>
                </c:pt>
                <c:pt idx="13">
                  <c:v>0.14895363151415675</c:v>
                </c:pt>
              </c:numCache>
            </c:numRef>
          </c:val>
          <c:extLst>
            <c:ext xmlns:c16="http://schemas.microsoft.com/office/drawing/2014/chart" uri="{C3380CC4-5D6E-409C-BE32-E72D297353CC}">
              <c16:uniqueId val="{00000002-912E-444F-8D5C-29243E08BAD5}"/>
            </c:ext>
          </c:extLst>
        </c:ser>
        <c:ser>
          <c:idx val="3"/>
          <c:order val="3"/>
          <c:tx>
            <c:strRef>
              <c:f>'（04）【学部分野別（大学_基準合致学部）】'!$AL$318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'（04）【学部分野別（大学_基準合致学部）】'!$AH$319:$AH$332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'（04）【学部分野別（大学_基準合致学部）】'!$AL$319:$AL$332</c:f>
              <c:numCache>
                <c:formatCode>0.0%</c:formatCode>
                <c:ptCount val="14"/>
                <c:pt idx="0">
                  <c:v>3.8727372462973121E-2</c:v>
                </c:pt>
                <c:pt idx="1">
                  <c:v>4.460157737285831E-2</c:v>
                </c:pt>
                <c:pt idx="2">
                  <c:v>5.9661421433365648E-2</c:v>
                </c:pt>
                <c:pt idx="3">
                  <c:v>2.3809523809523808E-2</c:v>
                </c:pt>
                <c:pt idx="4">
                  <c:v>4.8269581056466303E-2</c:v>
                </c:pt>
                <c:pt idx="5">
                  <c:v>8.3270817704426112E-2</c:v>
                </c:pt>
                <c:pt idx="6">
                  <c:v>8.1885856079404462E-2</c:v>
                </c:pt>
                <c:pt idx="7">
                  <c:v>7.1511627906976738E-2</c:v>
                </c:pt>
                <c:pt idx="8">
                  <c:v>5.6259114283521372E-2</c:v>
                </c:pt>
                <c:pt idx="9">
                  <c:v>5.7133198106828938E-2</c:v>
                </c:pt>
                <c:pt idx="10">
                  <c:v>4.6416166719292704E-2</c:v>
                </c:pt>
                <c:pt idx="11">
                  <c:v>7.252440725244072E-2</c:v>
                </c:pt>
                <c:pt idx="12">
                  <c:v>5.4635761589403975E-2</c:v>
                </c:pt>
                <c:pt idx="13">
                  <c:v>4.8625359048009846E-2</c:v>
                </c:pt>
              </c:numCache>
            </c:numRef>
          </c:val>
          <c:extLst>
            <c:ext xmlns:c16="http://schemas.microsoft.com/office/drawing/2014/chart" uri="{C3380CC4-5D6E-409C-BE32-E72D297353CC}">
              <c16:uniqueId val="{00000003-912E-444F-8D5C-29243E08BAD5}"/>
            </c:ext>
          </c:extLst>
        </c:ser>
        <c:ser>
          <c:idx val="4"/>
          <c:order val="4"/>
          <c:tx>
            <c:strRef>
              <c:f>'（04）【学部分野別（大学_基準合致学部）】'!$AM$318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'（04）【学部分野別（大学_基準合致学部）】'!$AH$319:$AH$332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'（04）【学部分野別（大学_基準合致学部）】'!$AM$319:$AM$332</c:f>
              <c:numCache>
                <c:formatCode>0.0%</c:formatCode>
                <c:ptCount val="14"/>
                <c:pt idx="0">
                  <c:v>0.34393856280855734</c:v>
                </c:pt>
                <c:pt idx="1">
                  <c:v>0.33546369322817515</c:v>
                </c:pt>
                <c:pt idx="2">
                  <c:v>0.36684316503840703</c:v>
                </c:pt>
                <c:pt idx="3">
                  <c:v>0.38095238095238093</c:v>
                </c:pt>
                <c:pt idx="4">
                  <c:v>0.37704918032786883</c:v>
                </c:pt>
                <c:pt idx="5">
                  <c:v>0.34283570892723181</c:v>
                </c:pt>
                <c:pt idx="6">
                  <c:v>0.4317617866004963</c:v>
                </c:pt>
                <c:pt idx="7">
                  <c:v>0.3994186046511628</c:v>
                </c:pt>
                <c:pt idx="8">
                  <c:v>0.38291503568961549</c:v>
                </c:pt>
                <c:pt idx="9">
                  <c:v>0.4026369168356998</c:v>
                </c:pt>
                <c:pt idx="10">
                  <c:v>0.35522576570887276</c:v>
                </c:pt>
                <c:pt idx="11">
                  <c:v>0.29009762900976288</c:v>
                </c:pt>
                <c:pt idx="12">
                  <c:v>0.43211920529801323</c:v>
                </c:pt>
                <c:pt idx="13">
                  <c:v>0.32211735740664754</c:v>
                </c:pt>
              </c:numCache>
            </c:numRef>
          </c:val>
          <c:extLst>
            <c:ext xmlns:c16="http://schemas.microsoft.com/office/drawing/2014/chart" uri="{C3380CC4-5D6E-409C-BE32-E72D297353CC}">
              <c16:uniqueId val="{00000004-912E-444F-8D5C-29243E08BAD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'（04）【学部分野別（大学_基準合致学部）】'!$B$338</c:f>
          <c:strCache>
            <c:ptCount val="1"/>
            <c:pt idx="0">
              <c:v>項目21：専門分野に関する知識・理解</c:v>
            </c:pt>
          </c:strCache>
        </c:strRef>
      </c:tx>
      <c:layout>
        <c:manualLayout>
          <c:xMode val="edge"/>
          <c:yMode val="edge"/>
          <c:x val="0.11056859236726221"/>
          <c:y val="2.049329864424727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5033465595391"/>
          <c:y val="6.5465399866202104E-2"/>
          <c:w val="0.63980484454333275"/>
          <c:h val="0.82224294226110939"/>
        </c:manualLayout>
      </c:layout>
      <c:barChart>
        <c:barDir val="bar"/>
        <c:grouping val="stacked"/>
        <c:varyColors val="0"/>
        <c:ser>
          <c:idx val="0"/>
          <c:order val="0"/>
          <c:tx>
            <c:strRef>
              <c:f>'（04）【学部分野別（大学_基準合致学部）】'!$AH$339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'（04）【学部分野別（大学_基準合致学部）】'!$AG$340:$AG$353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'（04）【学部分野別（大学_基準合致学部）】'!$AH$340:$AH$353</c:f>
              <c:numCache>
                <c:formatCode>0.0%</c:formatCode>
                <c:ptCount val="14"/>
                <c:pt idx="0">
                  <c:v>0.33450356555128907</c:v>
                </c:pt>
                <c:pt idx="1">
                  <c:v>0.25836279575741095</c:v>
                </c:pt>
                <c:pt idx="2">
                  <c:v>0.28249683048698637</c:v>
                </c:pt>
                <c:pt idx="3">
                  <c:v>0.45238095238095238</c:v>
                </c:pt>
                <c:pt idx="4">
                  <c:v>0.3044930176077717</c:v>
                </c:pt>
                <c:pt idx="5">
                  <c:v>0.37584396099024758</c:v>
                </c:pt>
                <c:pt idx="6">
                  <c:v>0.44168734491315137</c:v>
                </c:pt>
                <c:pt idx="7">
                  <c:v>0.39593023255813953</c:v>
                </c:pt>
                <c:pt idx="8">
                  <c:v>0.39964694143832991</c:v>
                </c:pt>
                <c:pt idx="9">
                  <c:v>0.39722785665990534</c:v>
                </c:pt>
                <c:pt idx="10">
                  <c:v>0.37448689611619829</c:v>
                </c:pt>
                <c:pt idx="11">
                  <c:v>0.31868898186889821</c:v>
                </c:pt>
                <c:pt idx="12">
                  <c:v>0.45750551876379691</c:v>
                </c:pt>
                <c:pt idx="13">
                  <c:v>0.30426754205990975</c:v>
                </c:pt>
              </c:numCache>
            </c:numRef>
          </c:val>
          <c:extLst>
            <c:ext xmlns:c16="http://schemas.microsoft.com/office/drawing/2014/chart" uri="{C3380CC4-5D6E-409C-BE32-E72D297353CC}">
              <c16:uniqueId val="{00000000-AD96-4939-A32C-2696E0A58453}"/>
            </c:ext>
          </c:extLst>
        </c:ser>
        <c:ser>
          <c:idx val="1"/>
          <c:order val="1"/>
          <c:tx>
            <c:strRef>
              <c:f>'（04）【学部分野別（大学_基準合致学部）】'!$AI$339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'（04）【学部分野別（大学_基準合致学部）】'!$AG$340:$AG$353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'（04）【学部分野別（大学_基準合致学部）】'!$AI$340:$AI$353</c:f>
              <c:numCache>
                <c:formatCode>0.0%</c:formatCode>
                <c:ptCount val="14"/>
                <c:pt idx="0">
                  <c:v>0.5554580362040592</c:v>
                </c:pt>
                <c:pt idx="1">
                  <c:v>0.59137884144683162</c:v>
                </c:pt>
                <c:pt idx="2">
                  <c:v>0.57923782534118873</c:v>
                </c:pt>
                <c:pt idx="3">
                  <c:v>0.54761904761904767</c:v>
                </c:pt>
                <c:pt idx="4">
                  <c:v>0.58196721311475408</c:v>
                </c:pt>
                <c:pt idx="5">
                  <c:v>0.51312828207051764</c:v>
                </c:pt>
                <c:pt idx="6">
                  <c:v>0.45657568238213397</c:v>
                </c:pt>
                <c:pt idx="7">
                  <c:v>0.50290697674418605</c:v>
                </c:pt>
                <c:pt idx="8">
                  <c:v>0.53035536111750714</c:v>
                </c:pt>
                <c:pt idx="9">
                  <c:v>0.53346855983772823</c:v>
                </c:pt>
                <c:pt idx="10">
                  <c:v>0.55920429428481211</c:v>
                </c:pt>
                <c:pt idx="11">
                  <c:v>0.55369595536959548</c:v>
                </c:pt>
                <c:pt idx="12">
                  <c:v>0.47295805739514346</c:v>
                </c:pt>
                <c:pt idx="13">
                  <c:v>0.57345096430036935</c:v>
                </c:pt>
              </c:numCache>
            </c:numRef>
          </c:val>
          <c:extLst>
            <c:ext xmlns:c16="http://schemas.microsoft.com/office/drawing/2014/chart" uri="{C3380CC4-5D6E-409C-BE32-E72D297353CC}">
              <c16:uniqueId val="{00000001-AD96-4939-A32C-2696E0A58453}"/>
            </c:ext>
          </c:extLst>
        </c:ser>
        <c:ser>
          <c:idx val="2"/>
          <c:order val="2"/>
          <c:tx>
            <c:strRef>
              <c:f>'（04）【学部分野別（大学_基準合致学部）】'!$AJ$339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'（04）【学部分野別（大学_基準合致学部）】'!$AG$340:$AG$353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'（04）【学部分野別（大学_基準合致学部）】'!$AJ$340:$AJ$353</c:f>
              <c:numCache>
                <c:formatCode>0.0%</c:formatCode>
                <c:ptCount val="14"/>
                <c:pt idx="0">
                  <c:v>9.6544157981349424E-2</c:v>
                </c:pt>
                <c:pt idx="1">
                  <c:v>0.12686973075877073</c:v>
                </c:pt>
                <c:pt idx="2">
                  <c:v>0.11969572675068983</c:v>
                </c:pt>
                <c:pt idx="3">
                  <c:v>0</c:v>
                </c:pt>
                <c:pt idx="4">
                  <c:v>9.8057073466909533E-2</c:v>
                </c:pt>
                <c:pt idx="5">
                  <c:v>0.10277569392348088</c:v>
                </c:pt>
                <c:pt idx="6">
                  <c:v>7.9404466501240695E-2</c:v>
                </c:pt>
                <c:pt idx="7">
                  <c:v>8.1395348837209308E-2</c:v>
                </c:pt>
                <c:pt idx="8">
                  <c:v>6.3857548545552228E-2</c:v>
                </c:pt>
                <c:pt idx="9">
                  <c:v>6.3218390804597707E-2</c:v>
                </c:pt>
                <c:pt idx="10">
                  <c:v>5.9677928639090619E-2</c:v>
                </c:pt>
                <c:pt idx="11">
                  <c:v>0.11645746164574616</c:v>
                </c:pt>
                <c:pt idx="12">
                  <c:v>5.7395143487858721E-2</c:v>
                </c:pt>
                <c:pt idx="13">
                  <c:v>0.10668855149774313</c:v>
                </c:pt>
              </c:numCache>
            </c:numRef>
          </c:val>
          <c:extLst>
            <c:ext xmlns:c16="http://schemas.microsoft.com/office/drawing/2014/chart" uri="{C3380CC4-5D6E-409C-BE32-E72D297353CC}">
              <c16:uniqueId val="{00000002-AD96-4939-A32C-2696E0A58453}"/>
            </c:ext>
          </c:extLst>
        </c:ser>
        <c:ser>
          <c:idx val="3"/>
          <c:order val="3"/>
          <c:tx>
            <c:strRef>
              <c:f>'（04）【学部分野別（大学_基準合致学部）】'!$AK$339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'（04）【学部分野別（大学_基準合致学部）】'!$AG$340:$AG$353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'（04）【学部分野別（大学_基準合致学部）】'!$AK$340:$AK$353</c:f>
              <c:numCache>
                <c:formatCode>0.0%</c:formatCode>
                <c:ptCount val="14"/>
                <c:pt idx="0">
                  <c:v>1.3494240263302249E-2</c:v>
                </c:pt>
                <c:pt idx="1">
                  <c:v>2.3388632036986674E-2</c:v>
                </c:pt>
                <c:pt idx="2">
                  <c:v>1.8569617421135057E-2</c:v>
                </c:pt>
                <c:pt idx="3">
                  <c:v>0</c:v>
                </c:pt>
                <c:pt idx="4">
                  <c:v>1.5482695810564663E-2</c:v>
                </c:pt>
                <c:pt idx="5">
                  <c:v>8.2520630157539385E-3</c:v>
                </c:pt>
                <c:pt idx="6">
                  <c:v>2.2332506203473945E-2</c:v>
                </c:pt>
                <c:pt idx="7">
                  <c:v>1.9767441860465116E-2</c:v>
                </c:pt>
                <c:pt idx="8">
                  <c:v>6.1401488986107915E-3</c:v>
                </c:pt>
                <c:pt idx="9">
                  <c:v>6.0851926977687626E-3</c:v>
                </c:pt>
                <c:pt idx="10">
                  <c:v>6.6308809598989576E-3</c:v>
                </c:pt>
                <c:pt idx="11">
                  <c:v>1.1157601115760111E-2</c:v>
                </c:pt>
                <c:pt idx="12">
                  <c:v>1.2141280353200883E-2</c:v>
                </c:pt>
                <c:pt idx="13">
                  <c:v>1.5592942141977841E-2</c:v>
                </c:pt>
              </c:numCache>
            </c:numRef>
          </c:val>
          <c:extLst>
            <c:ext xmlns:c16="http://schemas.microsoft.com/office/drawing/2014/chart" uri="{C3380CC4-5D6E-409C-BE32-E72D297353CC}">
              <c16:uniqueId val="{00000003-AD96-4939-A32C-2696E0A5845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'（01）【全体（大学）】'!$B$195</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'（01）【全体（大学）】'!$AG$197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5AA-4619-9D1B-02BEA5ABF023}"/>
              </c:ext>
            </c:extLst>
          </c:dPt>
          <c:dPt>
            <c:idx val="1"/>
            <c:bubble3D val="0"/>
            <c:spPr>
              <a:solidFill>
                <a:schemeClr val="accent2"/>
              </a:solidFill>
              <a:ln>
                <a:noFill/>
              </a:ln>
              <a:effectLst/>
            </c:spPr>
            <c:extLst>
              <c:ext xmlns:c16="http://schemas.microsoft.com/office/drawing/2014/chart" uri="{C3380CC4-5D6E-409C-BE32-E72D297353CC}">
                <c16:uniqueId val="{00000003-D5AA-4619-9D1B-02BEA5ABF023}"/>
              </c:ext>
            </c:extLst>
          </c:dPt>
          <c:dPt>
            <c:idx val="2"/>
            <c:bubble3D val="0"/>
            <c:spPr>
              <a:solidFill>
                <a:schemeClr val="accent3"/>
              </a:solidFill>
              <a:ln>
                <a:noFill/>
              </a:ln>
              <a:effectLst/>
            </c:spPr>
            <c:extLst>
              <c:ext xmlns:c16="http://schemas.microsoft.com/office/drawing/2014/chart" uri="{C3380CC4-5D6E-409C-BE32-E72D297353CC}">
                <c16:uniqueId val="{00000005-D5AA-4619-9D1B-02BEA5ABF023}"/>
              </c:ext>
            </c:extLst>
          </c:dPt>
          <c:dPt>
            <c:idx val="3"/>
            <c:bubble3D val="0"/>
            <c:spPr>
              <a:solidFill>
                <a:schemeClr val="accent4"/>
              </a:solidFill>
              <a:ln>
                <a:noFill/>
              </a:ln>
              <a:effectLst/>
            </c:spPr>
            <c:extLst>
              <c:ext xmlns:c16="http://schemas.microsoft.com/office/drawing/2014/chart" uri="{C3380CC4-5D6E-409C-BE32-E72D297353CC}">
                <c16:uniqueId val="{00000007-D5AA-4619-9D1B-02BEA5ABF023}"/>
              </c:ext>
            </c:extLst>
          </c:dPt>
          <c:dLbls>
            <c:dLbl>
              <c:idx val="3"/>
              <c:layout>
                <c:manualLayout>
                  <c:x val="1.3080365498737732E-2"/>
                  <c:y val="0.165642823267101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AA-4619-9D1B-02BEA5ABF02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'（01）【全体（大学）】'!$AH$196:$AK$196</c:f>
              <c:strCache>
                <c:ptCount val="4"/>
                <c:pt idx="0">
                  <c:v>身に付いた</c:v>
                </c:pt>
                <c:pt idx="1">
                  <c:v>ある程度身に付いた</c:v>
                </c:pt>
                <c:pt idx="2">
                  <c:v>あまり身に付いていない</c:v>
                </c:pt>
                <c:pt idx="3">
                  <c:v>身に付いていない</c:v>
                </c:pt>
              </c:strCache>
            </c:strRef>
          </c:cat>
          <c:val>
            <c:numRef>
              <c:f>'（01）【全体（大学）】'!$AH$197:$AK$197</c:f>
              <c:numCache>
                <c:formatCode>0.0%</c:formatCode>
                <c:ptCount val="4"/>
                <c:pt idx="0">
                  <c:v>0.21132460028494537</c:v>
                </c:pt>
                <c:pt idx="1">
                  <c:v>0.57832040525565931</c:v>
                </c:pt>
                <c:pt idx="2">
                  <c:v>0.1753799271806237</c:v>
                </c:pt>
                <c:pt idx="3">
                  <c:v>3.4975067278771567E-2</c:v>
                </c:pt>
              </c:numCache>
            </c:numRef>
          </c:val>
          <c:extLst>
            <c:ext xmlns:c16="http://schemas.microsoft.com/office/drawing/2014/chart" uri="{C3380CC4-5D6E-409C-BE32-E72D297353CC}">
              <c16:uniqueId val="{00000008-D5AA-4619-9D1B-02BEA5ABF02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'（04）【学部分野別（大学_基準合致学部）】'!$B$356</c:f>
          <c:strCache>
            <c:ptCount val="1"/>
            <c:pt idx="0">
              <c:v>項目22：将来の仕事につながるような知識・技能</c:v>
            </c:pt>
          </c:strCache>
        </c:strRef>
      </c:tx>
      <c:layout>
        <c:manualLayout>
          <c:xMode val="edge"/>
          <c:yMode val="edge"/>
          <c:x val="0.11216975670370946"/>
          <c:y val="1.25395760327658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250916824177533"/>
          <c:y val="6.0576428197362024E-2"/>
          <c:w val="0.63206983396304062"/>
          <c:h val="0.82872265845224569"/>
        </c:manualLayout>
      </c:layout>
      <c:barChart>
        <c:barDir val="bar"/>
        <c:grouping val="stacked"/>
        <c:varyColors val="0"/>
        <c:ser>
          <c:idx val="0"/>
          <c:order val="0"/>
          <c:tx>
            <c:strRef>
              <c:f>'（04）【学部分野別（大学_基準合致学部）】'!$AH$357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'（04）【学部分野別（大学_基準合致学部）】'!$AG$358:$AG$371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'（04）【学部分野別（大学_基準合致学部）】'!$AH$358:$AH$371</c:f>
              <c:numCache>
                <c:formatCode>0.0%</c:formatCode>
                <c:ptCount val="14"/>
                <c:pt idx="0">
                  <c:v>0.22172243554580362</c:v>
                </c:pt>
                <c:pt idx="1">
                  <c:v>0.24823225455534403</c:v>
                </c:pt>
                <c:pt idx="2">
                  <c:v>0.23789991796554552</c:v>
                </c:pt>
                <c:pt idx="3">
                  <c:v>0.5</c:v>
                </c:pt>
                <c:pt idx="4">
                  <c:v>0.24468731026108076</c:v>
                </c:pt>
                <c:pt idx="5">
                  <c:v>0.41335333833458365</c:v>
                </c:pt>
                <c:pt idx="6">
                  <c:v>0.47890818858560796</c:v>
                </c:pt>
                <c:pt idx="7">
                  <c:v>0.43023255813953487</c:v>
                </c:pt>
                <c:pt idx="8">
                  <c:v>0.45659682247294497</c:v>
                </c:pt>
                <c:pt idx="9">
                  <c:v>0.37660581473968896</c:v>
                </c:pt>
                <c:pt idx="10">
                  <c:v>0.41948215977265552</c:v>
                </c:pt>
                <c:pt idx="11">
                  <c:v>0.31589958158995818</c:v>
                </c:pt>
                <c:pt idx="12">
                  <c:v>0.36147902869757176</c:v>
                </c:pt>
                <c:pt idx="13">
                  <c:v>0.26610586787033236</c:v>
                </c:pt>
              </c:numCache>
            </c:numRef>
          </c:val>
          <c:extLst>
            <c:ext xmlns:c16="http://schemas.microsoft.com/office/drawing/2014/chart" uri="{C3380CC4-5D6E-409C-BE32-E72D297353CC}">
              <c16:uniqueId val="{00000000-921A-4D91-B89C-CFBB75AC4A1F}"/>
            </c:ext>
          </c:extLst>
        </c:ser>
        <c:ser>
          <c:idx val="1"/>
          <c:order val="1"/>
          <c:tx>
            <c:strRef>
              <c:f>'（04）【学部分野別（大学_基準合致学部）】'!$AI$357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'（04）【学部分野別（大学_基準合致学部）】'!$AG$358:$AG$371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'（04）【学部分野別（大学_基準合致学部）】'!$AI$358:$AI$371</c:f>
              <c:numCache>
                <c:formatCode>0.0%</c:formatCode>
                <c:ptCount val="14"/>
                <c:pt idx="0">
                  <c:v>0.46088864509051014</c:v>
                </c:pt>
                <c:pt idx="1">
                  <c:v>0.50448735382104981</c:v>
                </c:pt>
                <c:pt idx="2">
                  <c:v>0.52606458348870166</c:v>
                </c:pt>
                <c:pt idx="3">
                  <c:v>0.5</c:v>
                </c:pt>
                <c:pt idx="4">
                  <c:v>0.53187613843351544</c:v>
                </c:pt>
                <c:pt idx="5">
                  <c:v>0.463615903975994</c:v>
                </c:pt>
                <c:pt idx="6">
                  <c:v>0.41687344913151364</c:v>
                </c:pt>
                <c:pt idx="7">
                  <c:v>0.46279069767441861</c:v>
                </c:pt>
                <c:pt idx="8">
                  <c:v>0.4751707728912426</c:v>
                </c:pt>
                <c:pt idx="9">
                  <c:v>0.50169033130493579</c:v>
                </c:pt>
                <c:pt idx="10">
                  <c:v>0.48342279760025259</c:v>
                </c:pt>
                <c:pt idx="11">
                  <c:v>0.48326359832635984</c:v>
                </c:pt>
                <c:pt idx="12">
                  <c:v>0.47737306843267108</c:v>
                </c:pt>
                <c:pt idx="13">
                  <c:v>0.49794829708658184</c:v>
                </c:pt>
              </c:numCache>
            </c:numRef>
          </c:val>
          <c:extLst>
            <c:ext xmlns:c16="http://schemas.microsoft.com/office/drawing/2014/chart" uri="{C3380CC4-5D6E-409C-BE32-E72D297353CC}">
              <c16:uniqueId val="{00000001-921A-4D91-B89C-CFBB75AC4A1F}"/>
            </c:ext>
          </c:extLst>
        </c:ser>
        <c:ser>
          <c:idx val="2"/>
          <c:order val="2"/>
          <c:tx>
            <c:strRef>
              <c:f>'（04）【学部分野別（大学_基準合致学部）】'!$AJ$357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'（04）【学部分野別（大学_基準合致学部）】'!$AG$358:$AG$371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'（04）【学部分野別（大学_基準合致学部）】'!$AJ$358:$AJ$371</c:f>
              <c:numCache>
                <c:formatCode>0.0%</c:formatCode>
                <c:ptCount val="14"/>
                <c:pt idx="0">
                  <c:v>0.25529347229840921</c:v>
                </c:pt>
                <c:pt idx="1">
                  <c:v>0.20267881425074788</c:v>
                </c:pt>
                <c:pt idx="2">
                  <c:v>0.19718099783727347</c:v>
                </c:pt>
                <c:pt idx="3">
                  <c:v>0</c:v>
                </c:pt>
                <c:pt idx="4">
                  <c:v>0.1870066788099575</c:v>
                </c:pt>
                <c:pt idx="5">
                  <c:v>0.10802700675168792</c:v>
                </c:pt>
                <c:pt idx="6">
                  <c:v>7.6923076923076927E-2</c:v>
                </c:pt>
                <c:pt idx="7">
                  <c:v>8.7790697674418605E-2</c:v>
                </c:pt>
                <c:pt idx="8">
                  <c:v>6.0940977818712105E-2</c:v>
                </c:pt>
                <c:pt idx="9">
                  <c:v>0.1068289384719405</c:v>
                </c:pt>
                <c:pt idx="10">
                  <c:v>8.0991474581622994E-2</c:v>
                </c:pt>
                <c:pt idx="11">
                  <c:v>0.16666666666666666</c:v>
                </c:pt>
                <c:pt idx="12">
                  <c:v>0.13962472406181015</c:v>
                </c:pt>
                <c:pt idx="13">
                  <c:v>0.19860484201887565</c:v>
                </c:pt>
              </c:numCache>
            </c:numRef>
          </c:val>
          <c:extLst>
            <c:ext xmlns:c16="http://schemas.microsoft.com/office/drawing/2014/chart" uri="{C3380CC4-5D6E-409C-BE32-E72D297353CC}">
              <c16:uniqueId val="{00000002-921A-4D91-B89C-CFBB75AC4A1F}"/>
            </c:ext>
          </c:extLst>
        </c:ser>
        <c:ser>
          <c:idx val="3"/>
          <c:order val="3"/>
          <c:tx>
            <c:strRef>
              <c:f>'（04）【学部分野別（大学_基準合致学部）】'!$AK$357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'（04）【学部分野別（大学_基準合致学部）】'!$AG$358:$AG$371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'（04）【学部分野別（大学_基準合致学部）】'!$AK$358:$AK$371</c:f>
              <c:numCache>
                <c:formatCode>0.0%</c:formatCode>
                <c:ptCount val="14"/>
                <c:pt idx="0">
                  <c:v>6.2095447065277018E-2</c:v>
                </c:pt>
                <c:pt idx="1">
                  <c:v>4.460157737285831E-2</c:v>
                </c:pt>
                <c:pt idx="2">
                  <c:v>3.8854500708479379E-2</c:v>
                </c:pt>
                <c:pt idx="3">
                  <c:v>0</c:v>
                </c:pt>
                <c:pt idx="4">
                  <c:v>3.6429872495446269E-2</c:v>
                </c:pt>
                <c:pt idx="5">
                  <c:v>1.5003750937734433E-2</c:v>
                </c:pt>
                <c:pt idx="6">
                  <c:v>2.729528535980149E-2</c:v>
                </c:pt>
                <c:pt idx="7">
                  <c:v>1.9186046511627908E-2</c:v>
                </c:pt>
                <c:pt idx="8">
                  <c:v>7.2914268171003147E-3</c:v>
                </c:pt>
                <c:pt idx="9">
                  <c:v>1.4874915483434753E-2</c:v>
                </c:pt>
                <c:pt idx="10">
                  <c:v>1.6103568045468898E-2</c:v>
                </c:pt>
                <c:pt idx="11">
                  <c:v>3.4170153417015341E-2</c:v>
                </c:pt>
                <c:pt idx="12">
                  <c:v>2.1523178807947019E-2</c:v>
                </c:pt>
                <c:pt idx="13">
                  <c:v>3.7340993024210095E-2</c:v>
                </c:pt>
              </c:numCache>
            </c:numRef>
          </c:val>
          <c:extLst>
            <c:ext xmlns:c16="http://schemas.microsoft.com/office/drawing/2014/chart" uri="{C3380CC4-5D6E-409C-BE32-E72D297353CC}">
              <c16:uniqueId val="{00000003-921A-4D91-B89C-CFBB75AC4A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'（04）【学部分野別（大学_基準合致学部）】'!$B$374</c:f>
          <c:strCache>
            <c:ptCount val="1"/>
            <c:pt idx="0">
              <c:v>項目23：文献・資料を収集・分析する力</c:v>
            </c:pt>
          </c:strCache>
        </c:strRef>
      </c:tx>
      <c:layout>
        <c:manualLayout>
          <c:xMode val="edge"/>
          <c:yMode val="edge"/>
          <c:x val="0.11411485618266284"/>
          <c:y val="9.1248624381582329E-3"/>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90800390532809"/>
          <c:y val="9.5339468681242573E-2"/>
          <c:w val="0.63179902286109657"/>
          <c:h val="0.79555034882401376"/>
        </c:manualLayout>
      </c:layout>
      <c:barChart>
        <c:barDir val="bar"/>
        <c:grouping val="stacked"/>
        <c:varyColors val="0"/>
        <c:ser>
          <c:idx val="0"/>
          <c:order val="0"/>
          <c:tx>
            <c:strRef>
              <c:f>'（04）【学部分野別（大学_基準合致学部）】'!$AH$375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'（04）【学部分野別（大学_基準合致学部）】'!$AG$376:$AG$389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'（04）【学部分野別（大学_基準合致学部）】'!$AH$376:$AH$389</c:f>
              <c:numCache>
                <c:formatCode>0.0%</c:formatCode>
                <c:ptCount val="14"/>
                <c:pt idx="0">
                  <c:v>0.34997257268239168</c:v>
                </c:pt>
                <c:pt idx="1">
                  <c:v>0.28474299700843081</c:v>
                </c:pt>
                <c:pt idx="2">
                  <c:v>0.27891714520098443</c:v>
                </c:pt>
                <c:pt idx="3">
                  <c:v>0.23809523809523808</c:v>
                </c:pt>
                <c:pt idx="4">
                  <c:v>0.2610807528840316</c:v>
                </c:pt>
                <c:pt idx="5">
                  <c:v>0.2603150787696924</c:v>
                </c:pt>
                <c:pt idx="6">
                  <c:v>0.31017369727047145</c:v>
                </c:pt>
                <c:pt idx="7">
                  <c:v>0.24534883720930231</c:v>
                </c:pt>
                <c:pt idx="8">
                  <c:v>0.25412541254125415</c:v>
                </c:pt>
                <c:pt idx="9">
                  <c:v>0.2194050033806626</c:v>
                </c:pt>
                <c:pt idx="10">
                  <c:v>0.24502683928007579</c:v>
                </c:pt>
                <c:pt idx="11">
                  <c:v>0.18200836820083682</c:v>
                </c:pt>
                <c:pt idx="12">
                  <c:v>0.24834437086092714</c:v>
                </c:pt>
                <c:pt idx="13">
                  <c:v>0.27144029544521953</c:v>
                </c:pt>
              </c:numCache>
            </c:numRef>
          </c:val>
          <c:extLst>
            <c:ext xmlns:c16="http://schemas.microsoft.com/office/drawing/2014/chart" uri="{C3380CC4-5D6E-409C-BE32-E72D297353CC}">
              <c16:uniqueId val="{00000000-AEF6-4DBB-83A2-56AAC32E94C9}"/>
            </c:ext>
          </c:extLst>
        </c:ser>
        <c:ser>
          <c:idx val="1"/>
          <c:order val="1"/>
          <c:tx>
            <c:strRef>
              <c:f>'（04）【学部分野別（大学_基準合致学部）】'!$AI$375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'（04）【学部分野別（大学_基準合致学部）】'!$AG$376:$AG$389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'（04）【学部分野別（大学_基準合致学部）】'!$AI$376:$AI$389</c:f>
              <c:numCache>
                <c:formatCode>0.0%</c:formatCode>
                <c:ptCount val="14"/>
                <c:pt idx="0">
                  <c:v>0.50477235326385084</c:v>
                </c:pt>
                <c:pt idx="1">
                  <c:v>0.53141147674734834</c:v>
                </c:pt>
                <c:pt idx="2">
                  <c:v>0.52591542993511819</c:v>
                </c:pt>
                <c:pt idx="3">
                  <c:v>0.54761904761904767</c:v>
                </c:pt>
                <c:pt idx="4">
                  <c:v>0.53491196114146933</c:v>
                </c:pt>
                <c:pt idx="5">
                  <c:v>0.50787696924231063</c:v>
                </c:pt>
                <c:pt idx="6">
                  <c:v>0.4466501240694789</c:v>
                </c:pt>
                <c:pt idx="7">
                  <c:v>0.54767441860465116</c:v>
                </c:pt>
                <c:pt idx="8">
                  <c:v>0.56090260188809582</c:v>
                </c:pt>
                <c:pt idx="9">
                  <c:v>0.56828938471940504</c:v>
                </c:pt>
                <c:pt idx="10">
                  <c:v>0.54657404483738559</c:v>
                </c:pt>
                <c:pt idx="11">
                  <c:v>0.5</c:v>
                </c:pt>
                <c:pt idx="12">
                  <c:v>0.50938189845474613</c:v>
                </c:pt>
                <c:pt idx="13">
                  <c:v>0.54636848584324993</c:v>
                </c:pt>
              </c:numCache>
            </c:numRef>
          </c:val>
          <c:extLst>
            <c:ext xmlns:c16="http://schemas.microsoft.com/office/drawing/2014/chart" uri="{C3380CC4-5D6E-409C-BE32-E72D297353CC}">
              <c16:uniqueId val="{00000001-AEF6-4DBB-83A2-56AAC32E94C9}"/>
            </c:ext>
          </c:extLst>
        </c:ser>
        <c:ser>
          <c:idx val="2"/>
          <c:order val="2"/>
          <c:tx>
            <c:strRef>
              <c:f>'（04）【学部分野別（大学_基準合致学部）】'!$AJ$375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'（04）【学部分野別（大学_基準合致学部）】'!$AG$376:$AG$389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'（04）【学部分野別（大学_基準合致学部）】'!$AJ$376:$AJ$389</c:f>
              <c:numCache>
                <c:formatCode>0.0%</c:formatCode>
                <c:ptCount val="14"/>
                <c:pt idx="0">
                  <c:v>0.12616566099835436</c:v>
                </c:pt>
                <c:pt idx="1">
                  <c:v>0.15257002991569213</c:v>
                </c:pt>
                <c:pt idx="2">
                  <c:v>0.16287568051308823</c:v>
                </c:pt>
                <c:pt idx="3">
                  <c:v>0.16666666666666666</c:v>
                </c:pt>
                <c:pt idx="4">
                  <c:v>0.17941712204007285</c:v>
                </c:pt>
                <c:pt idx="5">
                  <c:v>0.19954988747186797</c:v>
                </c:pt>
                <c:pt idx="6">
                  <c:v>0.18610421836228289</c:v>
                </c:pt>
                <c:pt idx="7">
                  <c:v>0.1744186046511628</c:v>
                </c:pt>
                <c:pt idx="8">
                  <c:v>0.16470949420523448</c:v>
                </c:pt>
                <c:pt idx="9">
                  <c:v>0.18728870858688304</c:v>
                </c:pt>
                <c:pt idx="10">
                  <c:v>0.18866435112093463</c:v>
                </c:pt>
                <c:pt idx="11">
                  <c:v>0.26708507670850767</c:v>
                </c:pt>
                <c:pt idx="12">
                  <c:v>0.20529801324503311</c:v>
                </c:pt>
                <c:pt idx="13">
                  <c:v>0.16023799753795651</c:v>
                </c:pt>
              </c:numCache>
            </c:numRef>
          </c:val>
          <c:extLst>
            <c:ext xmlns:c16="http://schemas.microsoft.com/office/drawing/2014/chart" uri="{C3380CC4-5D6E-409C-BE32-E72D297353CC}">
              <c16:uniqueId val="{00000002-AEF6-4DBB-83A2-56AAC32E94C9}"/>
            </c:ext>
          </c:extLst>
        </c:ser>
        <c:ser>
          <c:idx val="3"/>
          <c:order val="3"/>
          <c:tx>
            <c:strRef>
              <c:f>'（04）【学部分野別（大学_基準合致学部）】'!$AK$375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'（04）【学部分野別（大学_基準合致学部）】'!$AG$376:$AG$389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'（04）【学部分野別（大学_基準合致学部）】'!$AK$376:$AK$389</c:f>
              <c:numCache>
                <c:formatCode>0.0%</c:formatCode>
                <c:ptCount val="14"/>
                <c:pt idx="0">
                  <c:v>1.9089413055403182E-2</c:v>
                </c:pt>
                <c:pt idx="1">
                  <c:v>3.127549632852869E-2</c:v>
                </c:pt>
                <c:pt idx="2">
                  <c:v>3.2291744350809157E-2</c:v>
                </c:pt>
                <c:pt idx="3">
                  <c:v>4.7619047619047616E-2</c:v>
                </c:pt>
                <c:pt idx="4">
                  <c:v>2.4590163934426229E-2</c:v>
                </c:pt>
                <c:pt idx="5">
                  <c:v>3.2258064516129031E-2</c:v>
                </c:pt>
                <c:pt idx="6">
                  <c:v>5.7071960297766747E-2</c:v>
                </c:pt>
                <c:pt idx="7">
                  <c:v>3.255813953488372E-2</c:v>
                </c:pt>
                <c:pt idx="8">
                  <c:v>2.0262491365415611E-2</c:v>
                </c:pt>
                <c:pt idx="9">
                  <c:v>2.5016903313049357E-2</c:v>
                </c:pt>
                <c:pt idx="10">
                  <c:v>1.9734764761604042E-2</c:v>
                </c:pt>
                <c:pt idx="11">
                  <c:v>5.090655509065551E-2</c:v>
                </c:pt>
                <c:pt idx="12">
                  <c:v>3.69757174392936E-2</c:v>
                </c:pt>
                <c:pt idx="13">
                  <c:v>2.1953221173574067E-2</c:v>
                </c:pt>
              </c:numCache>
            </c:numRef>
          </c:val>
          <c:extLst>
            <c:ext xmlns:c16="http://schemas.microsoft.com/office/drawing/2014/chart" uri="{C3380CC4-5D6E-409C-BE32-E72D297353CC}">
              <c16:uniqueId val="{00000003-AEF6-4DBB-83A2-56AAC32E94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'（04）【学部分野別（大学_基準合致学部）】'!$B$594</c:f>
          <c:strCache>
            <c:ptCount val="1"/>
            <c:pt idx="0">
              <c:v>項目35：大学が学生に卒業時までに身に付けることを求めている知識や能力を理解している。</c:v>
            </c:pt>
          </c:strCache>
        </c:strRef>
      </c:tx>
      <c:layout>
        <c:manualLayout>
          <c:xMode val="edge"/>
          <c:yMode val="edge"/>
          <c:x val="0.11084124960406443"/>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'（04）【学部分野別（大学_基準合致学部）】'!$AH$595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'（04）【学部分野別（大学_基準合致学部）】'!$AG$596:$AG$609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'（04）【学部分野別（大学_基準合致学部）】'!$AH$596:$AH$609</c:f>
              <c:numCache>
                <c:formatCode>0.0%</c:formatCode>
                <c:ptCount val="14"/>
                <c:pt idx="0">
                  <c:v>0.22753702687877125</c:v>
                </c:pt>
                <c:pt idx="1">
                  <c:v>0.24224911612727767</c:v>
                </c:pt>
                <c:pt idx="2">
                  <c:v>0.21090312476694759</c:v>
                </c:pt>
                <c:pt idx="3">
                  <c:v>0.33333333333333331</c:v>
                </c:pt>
                <c:pt idx="4">
                  <c:v>0.19823922282938677</c:v>
                </c:pt>
                <c:pt idx="5">
                  <c:v>0.32108027006751688</c:v>
                </c:pt>
                <c:pt idx="6">
                  <c:v>0.38709677419354838</c:v>
                </c:pt>
                <c:pt idx="7">
                  <c:v>0.33081395348837211</c:v>
                </c:pt>
                <c:pt idx="8">
                  <c:v>0.31859697597666742</c:v>
                </c:pt>
                <c:pt idx="9">
                  <c:v>0.26639621365787697</c:v>
                </c:pt>
                <c:pt idx="10">
                  <c:v>0.25339437953899591</c:v>
                </c:pt>
                <c:pt idx="11">
                  <c:v>0.2405857740585774</c:v>
                </c:pt>
                <c:pt idx="12">
                  <c:v>0.26821192052980131</c:v>
                </c:pt>
                <c:pt idx="13">
                  <c:v>0.22979072630283134</c:v>
                </c:pt>
              </c:numCache>
            </c:numRef>
          </c:val>
          <c:extLst>
            <c:ext xmlns:c16="http://schemas.microsoft.com/office/drawing/2014/chart" uri="{C3380CC4-5D6E-409C-BE32-E72D297353CC}">
              <c16:uniqueId val="{00000000-6499-48C5-A7B0-A0F3490D7E16}"/>
            </c:ext>
          </c:extLst>
        </c:ser>
        <c:ser>
          <c:idx val="1"/>
          <c:order val="1"/>
          <c:tx>
            <c:strRef>
              <c:f>'（04）【学部分野別（大学_基準合致学部）】'!$AI$595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'（04）【学部分野別（大学_基準合致学部）】'!$AG$596:$AG$609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'（04）【学部分野別（大学_基準合致学部）】'!$AI$596:$AI$609</c:f>
              <c:numCache>
                <c:formatCode>0.0%</c:formatCode>
                <c:ptCount val="14"/>
                <c:pt idx="0">
                  <c:v>0.54657158529895777</c:v>
                </c:pt>
                <c:pt idx="1">
                  <c:v>0.54419363611639926</c:v>
                </c:pt>
                <c:pt idx="2">
                  <c:v>0.55156984115146546</c:v>
                </c:pt>
                <c:pt idx="3">
                  <c:v>0.52380952380952384</c:v>
                </c:pt>
                <c:pt idx="4">
                  <c:v>0.56010928961748629</c:v>
                </c:pt>
                <c:pt idx="5">
                  <c:v>0.5161290322580645</c:v>
                </c:pt>
                <c:pt idx="6">
                  <c:v>0.45905707196029777</c:v>
                </c:pt>
                <c:pt idx="7">
                  <c:v>0.55523255813953487</c:v>
                </c:pt>
                <c:pt idx="8">
                  <c:v>0.56972906592984884</c:v>
                </c:pt>
                <c:pt idx="9">
                  <c:v>0.57707910750507097</c:v>
                </c:pt>
                <c:pt idx="10">
                  <c:v>0.56346700347331857</c:v>
                </c:pt>
                <c:pt idx="11">
                  <c:v>0.58995815899581594</c:v>
                </c:pt>
                <c:pt idx="12">
                  <c:v>0.5342163355408388</c:v>
                </c:pt>
                <c:pt idx="13">
                  <c:v>0.56155108740254411</c:v>
                </c:pt>
              </c:numCache>
            </c:numRef>
          </c:val>
          <c:extLst>
            <c:ext xmlns:c16="http://schemas.microsoft.com/office/drawing/2014/chart" uri="{C3380CC4-5D6E-409C-BE32-E72D297353CC}">
              <c16:uniqueId val="{00000001-6499-48C5-A7B0-A0F3490D7E16}"/>
            </c:ext>
          </c:extLst>
        </c:ser>
        <c:ser>
          <c:idx val="2"/>
          <c:order val="2"/>
          <c:tx>
            <c:strRef>
              <c:f>'（04）【学部分野別（大学_基準合致学部）】'!$AJ$595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'（04）【学部分野別（大学_基準合致学部）】'!$AG$596:$AG$609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'（04）【学部分野別（大学_基準合致学部）】'!$AJ$596:$AJ$609</c:f>
              <c:numCache>
                <c:formatCode>0.0%</c:formatCode>
                <c:ptCount val="14"/>
                <c:pt idx="0">
                  <c:v>0.19056500274273175</c:v>
                </c:pt>
                <c:pt idx="1">
                  <c:v>0.17344302420451455</c:v>
                </c:pt>
                <c:pt idx="2">
                  <c:v>0.19188604668506226</c:v>
                </c:pt>
                <c:pt idx="3">
                  <c:v>0.14285714285714285</c:v>
                </c:pt>
                <c:pt idx="4">
                  <c:v>0.20431086824529449</c:v>
                </c:pt>
                <c:pt idx="5">
                  <c:v>0.11627906976744186</c:v>
                </c:pt>
                <c:pt idx="6">
                  <c:v>9.4292803970223327E-2</c:v>
                </c:pt>
                <c:pt idx="7">
                  <c:v>8.3720930232558138E-2</c:v>
                </c:pt>
                <c:pt idx="8">
                  <c:v>9.5556067234630435E-2</c:v>
                </c:pt>
                <c:pt idx="9">
                  <c:v>0.13286004056795131</c:v>
                </c:pt>
                <c:pt idx="10">
                  <c:v>0.157246605620461</c:v>
                </c:pt>
                <c:pt idx="11">
                  <c:v>0.14016736401673641</c:v>
                </c:pt>
                <c:pt idx="12">
                  <c:v>0.14845474613686535</c:v>
                </c:pt>
                <c:pt idx="13">
                  <c:v>0.1719327041444399</c:v>
                </c:pt>
              </c:numCache>
            </c:numRef>
          </c:val>
          <c:extLst>
            <c:ext xmlns:c16="http://schemas.microsoft.com/office/drawing/2014/chart" uri="{C3380CC4-5D6E-409C-BE32-E72D297353CC}">
              <c16:uniqueId val="{00000002-6499-48C5-A7B0-A0F3490D7E16}"/>
            </c:ext>
          </c:extLst>
        </c:ser>
        <c:ser>
          <c:idx val="3"/>
          <c:order val="3"/>
          <c:tx>
            <c:strRef>
              <c:f>'（04）【学部分野別（大学_基準合致学部）】'!$AK$595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'（04）【学部分野別（大学_基準合致学部）】'!$AG$596:$AG$609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'（04）【学部分野別（大学_基準合致学部）】'!$AK$596:$AK$609</c:f>
              <c:numCache>
                <c:formatCode>0.0%</c:formatCode>
                <c:ptCount val="14"/>
                <c:pt idx="0">
                  <c:v>3.5326385079539224E-2</c:v>
                </c:pt>
                <c:pt idx="1">
                  <c:v>4.0114223551808541E-2</c:v>
                </c:pt>
                <c:pt idx="2">
                  <c:v>4.5640987396524724E-2</c:v>
                </c:pt>
                <c:pt idx="3">
                  <c:v>0</c:v>
                </c:pt>
                <c:pt idx="4">
                  <c:v>3.7340619307832425E-2</c:v>
                </c:pt>
                <c:pt idx="5">
                  <c:v>4.6511627906976744E-2</c:v>
                </c:pt>
                <c:pt idx="6">
                  <c:v>5.9553349875930521E-2</c:v>
                </c:pt>
                <c:pt idx="7">
                  <c:v>3.0232558139534883E-2</c:v>
                </c:pt>
                <c:pt idx="8">
                  <c:v>1.6117890858853328E-2</c:v>
                </c:pt>
                <c:pt idx="9">
                  <c:v>2.3664638269100743E-2</c:v>
                </c:pt>
                <c:pt idx="10">
                  <c:v>2.5892011367224504E-2</c:v>
                </c:pt>
                <c:pt idx="11">
                  <c:v>2.9288702928870293E-2</c:v>
                </c:pt>
                <c:pt idx="12">
                  <c:v>4.9116997792494482E-2</c:v>
                </c:pt>
                <c:pt idx="13">
                  <c:v>3.6725482150184653E-2</c:v>
                </c:pt>
              </c:numCache>
            </c:numRef>
          </c:val>
          <c:extLst>
            <c:ext xmlns:c16="http://schemas.microsoft.com/office/drawing/2014/chart" uri="{C3380CC4-5D6E-409C-BE32-E72D297353CC}">
              <c16:uniqueId val="{00000003-6499-48C5-A7B0-A0F3490D7E1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'（04）【学部分野別（大学_基準合致学部）】'!$B$612</c:f>
          <c:strCache>
            <c:ptCount val="1"/>
            <c:pt idx="0">
              <c:v>項目36：授業アンケート等の学生の意見を通じて大学教育が良くなっている。</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'（04）【学部分野別（大学_基準合致学部）】'!$AH$613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'（04）【学部分野別（大学_基準合致学部）】'!$AG$614:$AG$627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'（04）【学部分野別（大学_基準合致学部）】'!$AH$614:$AH$627</c:f>
              <c:numCache>
                <c:formatCode>0.0%</c:formatCode>
                <c:ptCount val="14"/>
                <c:pt idx="0">
                  <c:v>0.1326385079539221</c:v>
                </c:pt>
                <c:pt idx="1">
                  <c:v>0.14821865651346205</c:v>
                </c:pt>
                <c:pt idx="2">
                  <c:v>0.11134312775001864</c:v>
                </c:pt>
                <c:pt idx="3">
                  <c:v>9.5238095238095233E-2</c:v>
                </c:pt>
                <c:pt idx="4">
                  <c:v>9.5021250758955678E-2</c:v>
                </c:pt>
                <c:pt idx="5">
                  <c:v>0.15303825956489123</c:v>
                </c:pt>
                <c:pt idx="6">
                  <c:v>0.22580645161290322</c:v>
                </c:pt>
                <c:pt idx="7">
                  <c:v>0.10755813953488372</c:v>
                </c:pt>
                <c:pt idx="8">
                  <c:v>0.1326272162099931</c:v>
                </c:pt>
                <c:pt idx="9">
                  <c:v>0.11798512508451657</c:v>
                </c:pt>
                <c:pt idx="10">
                  <c:v>9.8831701926113041E-2</c:v>
                </c:pt>
                <c:pt idx="11">
                  <c:v>0.12900976290097629</c:v>
                </c:pt>
                <c:pt idx="12">
                  <c:v>0.13741721854304637</c:v>
                </c:pt>
                <c:pt idx="13">
                  <c:v>0.12269183422240459</c:v>
                </c:pt>
              </c:numCache>
            </c:numRef>
          </c:val>
          <c:extLst>
            <c:ext xmlns:c16="http://schemas.microsoft.com/office/drawing/2014/chart" uri="{C3380CC4-5D6E-409C-BE32-E72D297353CC}">
              <c16:uniqueId val="{00000000-3B05-47FB-AB08-38E7D4BEBFD2}"/>
            </c:ext>
          </c:extLst>
        </c:ser>
        <c:ser>
          <c:idx val="1"/>
          <c:order val="1"/>
          <c:tx>
            <c:strRef>
              <c:f>'（04）【学部分野別（大学_基準合致学部）】'!$AI$613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'（04）【学部分野別（大学_基準合致学部）】'!$AG$614:$AG$627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'（04）【学部分野別（大学_基準合致学部）】'!$AI$614:$AI$627</c:f>
              <c:numCache>
                <c:formatCode>0.0%</c:formatCode>
                <c:ptCount val="14"/>
                <c:pt idx="0">
                  <c:v>0.38793198025233133</c:v>
                </c:pt>
                <c:pt idx="1">
                  <c:v>0.37428610280119662</c:v>
                </c:pt>
                <c:pt idx="2">
                  <c:v>0.36072786934148704</c:v>
                </c:pt>
                <c:pt idx="3">
                  <c:v>0.40476190476190477</c:v>
                </c:pt>
                <c:pt idx="4">
                  <c:v>0.3551912568306011</c:v>
                </c:pt>
                <c:pt idx="5">
                  <c:v>0.35858964741185295</c:v>
                </c:pt>
                <c:pt idx="6">
                  <c:v>0.33498759305210918</c:v>
                </c:pt>
                <c:pt idx="7">
                  <c:v>0.43197674418604654</c:v>
                </c:pt>
                <c:pt idx="8">
                  <c:v>0.40417530125105533</c:v>
                </c:pt>
                <c:pt idx="9">
                  <c:v>0.39790398918187964</c:v>
                </c:pt>
                <c:pt idx="10">
                  <c:v>0.34259551626144619</c:v>
                </c:pt>
                <c:pt idx="11">
                  <c:v>0.34797768479776847</c:v>
                </c:pt>
                <c:pt idx="12">
                  <c:v>0.35706401766004414</c:v>
                </c:pt>
                <c:pt idx="13">
                  <c:v>0.38100123102174804</c:v>
                </c:pt>
              </c:numCache>
            </c:numRef>
          </c:val>
          <c:extLst>
            <c:ext xmlns:c16="http://schemas.microsoft.com/office/drawing/2014/chart" uri="{C3380CC4-5D6E-409C-BE32-E72D297353CC}">
              <c16:uniqueId val="{00000001-3B05-47FB-AB08-38E7D4BEBFD2}"/>
            </c:ext>
          </c:extLst>
        </c:ser>
        <c:ser>
          <c:idx val="2"/>
          <c:order val="2"/>
          <c:tx>
            <c:strRef>
              <c:f>'（04）【学部分野別（大学_基準合致学部）】'!$AJ$613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'（04）【学部分野別（大学_基準合致学部）】'!$AG$614:$AG$627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'（04）【学部分野別（大学_基準合致学部）】'!$AJ$614:$AJ$627</c:f>
              <c:numCache>
                <c:formatCode>0.0%</c:formatCode>
                <c:ptCount val="14"/>
                <c:pt idx="0">
                  <c:v>0.35874931431705981</c:v>
                </c:pt>
                <c:pt idx="1">
                  <c:v>0.34804188196899649</c:v>
                </c:pt>
                <c:pt idx="2">
                  <c:v>0.37668729957491237</c:v>
                </c:pt>
                <c:pt idx="3">
                  <c:v>0.33333333333333331</c:v>
                </c:pt>
                <c:pt idx="4">
                  <c:v>0.40619307832422585</c:v>
                </c:pt>
                <c:pt idx="5">
                  <c:v>0.32108027006751688</c:v>
                </c:pt>
                <c:pt idx="6">
                  <c:v>0.25062034739454092</c:v>
                </c:pt>
                <c:pt idx="7">
                  <c:v>0.33372093023255817</c:v>
                </c:pt>
                <c:pt idx="8">
                  <c:v>0.33816870059098936</c:v>
                </c:pt>
                <c:pt idx="9">
                  <c:v>0.3711967545638945</c:v>
                </c:pt>
                <c:pt idx="10">
                  <c:v>0.41821913482791284</c:v>
                </c:pt>
                <c:pt idx="11">
                  <c:v>0.3702928870292887</c:v>
                </c:pt>
                <c:pt idx="12">
                  <c:v>0.35761589403973509</c:v>
                </c:pt>
                <c:pt idx="13">
                  <c:v>0.36787033237587197</c:v>
                </c:pt>
              </c:numCache>
            </c:numRef>
          </c:val>
          <c:extLst>
            <c:ext xmlns:c16="http://schemas.microsoft.com/office/drawing/2014/chart" uri="{C3380CC4-5D6E-409C-BE32-E72D297353CC}">
              <c16:uniqueId val="{00000002-3B05-47FB-AB08-38E7D4BEBFD2}"/>
            </c:ext>
          </c:extLst>
        </c:ser>
        <c:ser>
          <c:idx val="3"/>
          <c:order val="3"/>
          <c:tx>
            <c:strRef>
              <c:f>'（04）【学部分野別（大学_基準合致学部）】'!$AK$613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'（04）【学部分野別（大学_基準合致学部）】'!$AG$614:$AG$627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'（04）【学部分野別（大学_基準合致学部）】'!$AK$614:$AK$627</c:f>
              <c:numCache>
                <c:formatCode>0.0%</c:formatCode>
                <c:ptCount val="14"/>
                <c:pt idx="0">
                  <c:v>0.12068019747668678</c:v>
                </c:pt>
                <c:pt idx="1">
                  <c:v>0.12945335871634484</c:v>
                </c:pt>
                <c:pt idx="2">
                  <c:v>0.15124170333358192</c:v>
                </c:pt>
                <c:pt idx="3">
                  <c:v>0.16666666666666666</c:v>
                </c:pt>
                <c:pt idx="4">
                  <c:v>0.14359441408621737</c:v>
                </c:pt>
                <c:pt idx="5">
                  <c:v>0.16729182295573894</c:v>
                </c:pt>
                <c:pt idx="6">
                  <c:v>0.18858560794044665</c:v>
                </c:pt>
                <c:pt idx="7">
                  <c:v>0.12674418604651164</c:v>
                </c:pt>
                <c:pt idx="8">
                  <c:v>0.12502878194796224</c:v>
                </c:pt>
                <c:pt idx="9">
                  <c:v>0.11291413116970926</c:v>
                </c:pt>
                <c:pt idx="10">
                  <c:v>0.14035364698452796</c:v>
                </c:pt>
                <c:pt idx="11">
                  <c:v>0.15271966527196654</c:v>
                </c:pt>
                <c:pt idx="12">
                  <c:v>0.1479028697571744</c:v>
                </c:pt>
                <c:pt idx="13">
                  <c:v>0.12843660237997537</c:v>
                </c:pt>
              </c:numCache>
            </c:numRef>
          </c:val>
          <c:extLst>
            <c:ext xmlns:c16="http://schemas.microsoft.com/office/drawing/2014/chart" uri="{C3380CC4-5D6E-409C-BE32-E72D297353CC}">
              <c16:uniqueId val="{00000003-3B05-47FB-AB08-38E7D4BEBFD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'（04）【学部分野別（大学_基準合致学部）】'!$B$630</c:f>
          <c:strCache>
            <c:ptCount val="1"/>
            <c:pt idx="0">
              <c:v>項目37：教職員が学生と向き合って教育に取り組んでいる。</c:v>
            </c:pt>
          </c:strCache>
        </c:strRef>
      </c:tx>
      <c:layout>
        <c:manualLayout>
          <c:xMode val="edge"/>
          <c:yMode val="edge"/>
          <c:x val="0.11084359390261246"/>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'（04）【学部分野別（大学_基準合致学部）】'!$AH$631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'（04）【学部分野別（大学_基準合致学部）】'!$AG$632:$AG$645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'（04）【学部分野別（大学_基準合致学部）】'!$AH$632:$AH$645</c:f>
              <c:numCache>
                <c:formatCode>0.0%</c:formatCode>
                <c:ptCount val="14"/>
                <c:pt idx="0">
                  <c:v>0.31157432803071861</c:v>
                </c:pt>
                <c:pt idx="1">
                  <c:v>0.2492521076964917</c:v>
                </c:pt>
                <c:pt idx="2">
                  <c:v>0.22253710194645387</c:v>
                </c:pt>
                <c:pt idx="3">
                  <c:v>0.23809523809523808</c:v>
                </c:pt>
                <c:pt idx="4">
                  <c:v>0.22222222222222221</c:v>
                </c:pt>
                <c:pt idx="5">
                  <c:v>0.26556639159789946</c:v>
                </c:pt>
                <c:pt idx="6">
                  <c:v>0.42431761786600497</c:v>
                </c:pt>
                <c:pt idx="7">
                  <c:v>0.23023255813953489</c:v>
                </c:pt>
                <c:pt idx="8">
                  <c:v>0.28636119425896078</c:v>
                </c:pt>
                <c:pt idx="9">
                  <c:v>0.27721433400946588</c:v>
                </c:pt>
                <c:pt idx="10">
                  <c:v>0.23839595832017682</c:v>
                </c:pt>
                <c:pt idx="11">
                  <c:v>0.18549511854951187</c:v>
                </c:pt>
                <c:pt idx="12">
                  <c:v>0.34657836644591611</c:v>
                </c:pt>
                <c:pt idx="13">
                  <c:v>0.24292162494870742</c:v>
                </c:pt>
              </c:numCache>
            </c:numRef>
          </c:val>
          <c:extLst>
            <c:ext xmlns:c16="http://schemas.microsoft.com/office/drawing/2014/chart" uri="{C3380CC4-5D6E-409C-BE32-E72D297353CC}">
              <c16:uniqueId val="{00000000-791B-4945-A8D9-DAEA24509E7B}"/>
            </c:ext>
          </c:extLst>
        </c:ser>
        <c:ser>
          <c:idx val="1"/>
          <c:order val="1"/>
          <c:tx>
            <c:strRef>
              <c:f>'（04）【学部分野別（大学_基準合致学部）】'!$AI$631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'（04）【学部分野別（大学_基準合致学部）】'!$AG$632:$AG$645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'（04）【学部分野別（大学_基準合致学部）】'!$AI$632:$AI$645</c:f>
              <c:numCache>
                <c:formatCode>0.0%</c:formatCode>
                <c:ptCount val="14"/>
                <c:pt idx="0">
                  <c:v>0.52572682391662096</c:v>
                </c:pt>
                <c:pt idx="1">
                  <c:v>0.53270329072613543</c:v>
                </c:pt>
                <c:pt idx="2">
                  <c:v>0.53784771422179134</c:v>
                </c:pt>
                <c:pt idx="3">
                  <c:v>0.69047619047619047</c:v>
                </c:pt>
                <c:pt idx="4">
                  <c:v>0.55373406193078323</c:v>
                </c:pt>
                <c:pt idx="5">
                  <c:v>0.48912228057014251</c:v>
                </c:pt>
                <c:pt idx="6">
                  <c:v>0.40446650124069478</c:v>
                </c:pt>
                <c:pt idx="7">
                  <c:v>0.56220930232558142</c:v>
                </c:pt>
                <c:pt idx="8">
                  <c:v>0.54985033387059634</c:v>
                </c:pt>
                <c:pt idx="9">
                  <c:v>0.5483434753211629</c:v>
                </c:pt>
                <c:pt idx="10">
                  <c:v>0.56346700347331857</c:v>
                </c:pt>
                <c:pt idx="11">
                  <c:v>0.49721059972105996</c:v>
                </c:pt>
                <c:pt idx="12">
                  <c:v>0.51324503311258274</c:v>
                </c:pt>
                <c:pt idx="13">
                  <c:v>0.55437012720558065</c:v>
                </c:pt>
              </c:numCache>
            </c:numRef>
          </c:val>
          <c:extLst>
            <c:ext xmlns:c16="http://schemas.microsoft.com/office/drawing/2014/chart" uri="{C3380CC4-5D6E-409C-BE32-E72D297353CC}">
              <c16:uniqueId val="{00000001-791B-4945-A8D9-DAEA24509E7B}"/>
            </c:ext>
          </c:extLst>
        </c:ser>
        <c:ser>
          <c:idx val="2"/>
          <c:order val="2"/>
          <c:tx>
            <c:strRef>
              <c:f>'（04）【学部分野別（大学_基準合致学部）】'!$AJ$631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'（04）【学部分野別（大学_基準合致学部）】'!$AG$632:$AG$645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'（04）【学部分野別（大学_基準合致学部）】'!$AJ$632:$AJ$645</c:f>
              <c:numCache>
                <c:formatCode>0.0%</c:formatCode>
                <c:ptCount val="14"/>
                <c:pt idx="0">
                  <c:v>0.13208996160175535</c:v>
                </c:pt>
                <c:pt idx="1">
                  <c:v>0.16650802284471036</c:v>
                </c:pt>
                <c:pt idx="2">
                  <c:v>0.17987918562159744</c:v>
                </c:pt>
                <c:pt idx="3">
                  <c:v>4.7619047619047616E-2</c:v>
                </c:pt>
                <c:pt idx="4">
                  <c:v>0.17820279295689131</c:v>
                </c:pt>
                <c:pt idx="5">
                  <c:v>0.16504126031507876</c:v>
                </c:pt>
                <c:pt idx="6">
                  <c:v>9.1811414392059559E-2</c:v>
                </c:pt>
                <c:pt idx="7">
                  <c:v>0.15</c:v>
                </c:pt>
                <c:pt idx="8">
                  <c:v>0.12656381917261494</c:v>
                </c:pt>
                <c:pt idx="9">
                  <c:v>0.13590263691683571</c:v>
                </c:pt>
                <c:pt idx="10">
                  <c:v>0.15945689927376067</c:v>
                </c:pt>
                <c:pt idx="11">
                  <c:v>0.24616457461645747</c:v>
                </c:pt>
                <c:pt idx="12">
                  <c:v>9.602649006622517E-2</c:v>
                </c:pt>
                <c:pt idx="13">
                  <c:v>0.15305703734099302</c:v>
                </c:pt>
              </c:numCache>
            </c:numRef>
          </c:val>
          <c:extLst>
            <c:ext xmlns:c16="http://schemas.microsoft.com/office/drawing/2014/chart" uri="{C3380CC4-5D6E-409C-BE32-E72D297353CC}">
              <c16:uniqueId val="{00000002-791B-4945-A8D9-DAEA24509E7B}"/>
            </c:ext>
          </c:extLst>
        </c:ser>
        <c:ser>
          <c:idx val="3"/>
          <c:order val="3"/>
          <c:tx>
            <c:strRef>
              <c:f>'（04）【学部分野別（大学_基準合致学部）】'!$AK$631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'（04）【学部分野別（大学_基準合致学部）】'!$AG$632:$AG$645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'（04）【学部分野別（大学_基準合致学部）】'!$AK$632:$AK$645</c:f>
              <c:numCache>
                <c:formatCode>0.0%</c:formatCode>
                <c:ptCount val="14"/>
                <c:pt idx="0">
                  <c:v>3.06088864509051E-2</c:v>
                </c:pt>
                <c:pt idx="1">
                  <c:v>5.15365787326625E-2</c:v>
                </c:pt>
                <c:pt idx="2">
                  <c:v>5.9735998210157355E-2</c:v>
                </c:pt>
                <c:pt idx="3">
                  <c:v>2.3809523809523808E-2</c:v>
                </c:pt>
                <c:pt idx="4">
                  <c:v>4.584092289010322E-2</c:v>
                </c:pt>
                <c:pt idx="5">
                  <c:v>8.027006751687922E-2</c:v>
                </c:pt>
                <c:pt idx="6">
                  <c:v>7.9404466501240695E-2</c:v>
                </c:pt>
                <c:pt idx="7">
                  <c:v>5.7558139534883722E-2</c:v>
                </c:pt>
                <c:pt idx="8">
                  <c:v>3.7224652697827924E-2</c:v>
                </c:pt>
                <c:pt idx="9">
                  <c:v>3.8539553752535496E-2</c:v>
                </c:pt>
                <c:pt idx="10">
                  <c:v>3.868013893274392E-2</c:v>
                </c:pt>
                <c:pt idx="11">
                  <c:v>7.1129707112970716E-2</c:v>
                </c:pt>
                <c:pt idx="12">
                  <c:v>4.4150110375275942E-2</c:v>
                </c:pt>
                <c:pt idx="13">
                  <c:v>4.9651210504718914E-2</c:v>
                </c:pt>
              </c:numCache>
            </c:numRef>
          </c:val>
          <c:extLst>
            <c:ext xmlns:c16="http://schemas.microsoft.com/office/drawing/2014/chart" uri="{C3380CC4-5D6E-409C-BE32-E72D297353CC}">
              <c16:uniqueId val="{00000003-791B-4945-A8D9-DAEA24509E7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'（04）【学部分野別（大学_基準合致学部）】'!$B$648</c:f>
          <c:strCache>
            <c:ptCount val="1"/>
            <c:pt idx="0">
              <c:v>項目38：大学での学びによって自分自身の成長を実感している。</c:v>
            </c:pt>
          </c:strCache>
        </c:strRef>
      </c:tx>
      <c:layout>
        <c:manualLayout>
          <c:xMode val="edge"/>
          <c:yMode val="edge"/>
          <c:x val="0.11216969403841764"/>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'（04）【学部分野別（大学_基準合致学部）】'!$AH$649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'（04）【学部分野別（大学_基準合致学部）】'!$AG$650:$AG$663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'（04）【学部分野別（大学_基準合致学部）】'!$AH$650:$AH$663</c:f>
              <c:numCache>
                <c:formatCode>0.0%</c:formatCode>
                <c:ptCount val="14"/>
                <c:pt idx="0">
                  <c:v>0.3596269884805266</c:v>
                </c:pt>
                <c:pt idx="1">
                  <c:v>0.2946015773728583</c:v>
                </c:pt>
                <c:pt idx="2">
                  <c:v>0.28577820866582149</c:v>
                </c:pt>
                <c:pt idx="3">
                  <c:v>0.40476190476190477</c:v>
                </c:pt>
                <c:pt idx="4">
                  <c:v>0.27625986642380085</c:v>
                </c:pt>
                <c:pt idx="5">
                  <c:v>0.31807951987997002</c:v>
                </c:pt>
                <c:pt idx="6">
                  <c:v>0.3970223325062035</c:v>
                </c:pt>
                <c:pt idx="7">
                  <c:v>0.30523255813953487</c:v>
                </c:pt>
                <c:pt idx="8">
                  <c:v>0.33509862614168395</c:v>
                </c:pt>
                <c:pt idx="9">
                  <c:v>0.31440162271805272</c:v>
                </c:pt>
                <c:pt idx="10">
                  <c:v>0.3227028733817493</c:v>
                </c:pt>
                <c:pt idx="11">
                  <c:v>0.27196652719665271</c:v>
                </c:pt>
                <c:pt idx="12">
                  <c:v>0.38079470198675497</c:v>
                </c:pt>
                <c:pt idx="13">
                  <c:v>0.3024210094378334</c:v>
                </c:pt>
              </c:numCache>
            </c:numRef>
          </c:val>
          <c:extLst>
            <c:ext xmlns:c16="http://schemas.microsoft.com/office/drawing/2014/chart" uri="{C3380CC4-5D6E-409C-BE32-E72D297353CC}">
              <c16:uniqueId val="{00000000-2D5E-4A7C-B74F-215CD28F435C}"/>
            </c:ext>
          </c:extLst>
        </c:ser>
        <c:ser>
          <c:idx val="1"/>
          <c:order val="1"/>
          <c:tx>
            <c:strRef>
              <c:f>'（04）【学部分野別（大学_基準合致学部）】'!$AI$649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'（04）【学部分野別（大学_基準合致学部）】'!$AG$650:$AG$663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'（04）【学部分野別（大学_基準合致学部）】'!$AI$650:$AI$663</c:f>
              <c:numCache>
                <c:formatCode>0.0%</c:formatCode>
                <c:ptCount val="14"/>
                <c:pt idx="0">
                  <c:v>0.47207899067471204</c:v>
                </c:pt>
                <c:pt idx="1">
                  <c:v>0.49809627413652435</c:v>
                </c:pt>
                <c:pt idx="2">
                  <c:v>0.50160340070102172</c:v>
                </c:pt>
                <c:pt idx="3">
                  <c:v>0.54761904761904767</c:v>
                </c:pt>
                <c:pt idx="4">
                  <c:v>0.52185792349726778</c:v>
                </c:pt>
                <c:pt idx="5">
                  <c:v>0.50862715678919734</c:v>
                </c:pt>
                <c:pt idx="6">
                  <c:v>0.42431761786600497</c:v>
                </c:pt>
                <c:pt idx="7">
                  <c:v>0.54534883720930227</c:v>
                </c:pt>
                <c:pt idx="8">
                  <c:v>0.54470795916800985</c:v>
                </c:pt>
                <c:pt idx="9">
                  <c:v>0.54462474645030423</c:v>
                </c:pt>
                <c:pt idx="10">
                  <c:v>0.5314177455004736</c:v>
                </c:pt>
                <c:pt idx="11">
                  <c:v>0.51185495118549507</c:v>
                </c:pt>
                <c:pt idx="12">
                  <c:v>0.47792494481236203</c:v>
                </c:pt>
                <c:pt idx="13">
                  <c:v>0.50492408699220348</c:v>
                </c:pt>
              </c:numCache>
            </c:numRef>
          </c:val>
          <c:extLst>
            <c:ext xmlns:c16="http://schemas.microsoft.com/office/drawing/2014/chart" uri="{C3380CC4-5D6E-409C-BE32-E72D297353CC}">
              <c16:uniqueId val="{00000001-2D5E-4A7C-B74F-215CD28F435C}"/>
            </c:ext>
          </c:extLst>
        </c:ser>
        <c:ser>
          <c:idx val="2"/>
          <c:order val="2"/>
          <c:tx>
            <c:strRef>
              <c:f>'（04）【学部分野別（大学_基準合致学部）】'!$AJ$649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'（04）【学部分野別（大学_基準合致学部）】'!$AG$650:$AG$663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'（04）【学部分野別（大学_基準合致学部）】'!$AJ$650:$AJ$663</c:f>
              <c:numCache>
                <c:formatCode>0.0%</c:formatCode>
                <c:ptCount val="14"/>
                <c:pt idx="0">
                  <c:v>0.13296763576522216</c:v>
                </c:pt>
                <c:pt idx="1">
                  <c:v>0.15964101169431602</c:v>
                </c:pt>
                <c:pt idx="2">
                  <c:v>0.15802819002162727</c:v>
                </c:pt>
                <c:pt idx="3">
                  <c:v>2.3809523809523808E-2</c:v>
                </c:pt>
                <c:pt idx="4">
                  <c:v>0.15725561627200971</c:v>
                </c:pt>
                <c:pt idx="5">
                  <c:v>0.12528132033008252</c:v>
                </c:pt>
                <c:pt idx="6">
                  <c:v>0.12903225806451613</c:v>
                </c:pt>
                <c:pt idx="7">
                  <c:v>0.11337209302325581</c:v>
                </c:pt>
                <c:pt idx="8">
                  <c:v>9.7091104459283137E-2</c:v>
                </c:pt>
                <c:pt idx="9">
                  <c:v>0.11156186612576065</c:v>
                </c:pt>
                <c:pt idx="10">
                  <c:v>0.11604041679823177</c:v>
                </c:pt>
                <c:pt idx="11">
                  <c:v>0.17085076708507671</c:v>
                </c:pt>
                <c:pt idx="12">
                  <c:v>0.1020971302428256</c:v>
                </c:pt>
                <c:pt idx="13">
                  <c:v>0.14936397209684038</c:v>
                </c:pt>
              </c:numCache>
            </c:numRef>
          </c:val>
          <c:extLst>
            <c:ext xmlns:c16="http://schemas.microsoft.com/office/drawing/2014/chart" uri="{C3380CC4-5D6E-409C-BE32-E72D297353CC}">
              <c16:uniqueId val="{00000002-2D5E-4A7C-B74F-215CD28F435C}"/>
            </c:ext>
          </c:extLst>
        </c:ser>
        <c:ser>
          <c:idx val="3"/>
          <c:order val="3"/>
          <c:tx>
            <c:strRef>
              <c:f>'（04）【学部分野別（大学_基準合致学部）】'!$AK$649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'（04）【学部分野別（大学_基準合致学部）】'!$AG$650:$AG$663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'（04）【学部分野別（大学_基準合致学部）】'!$AK$650:$AK$663</c:f>
              <c:numCache>
                <c:formatCode>0.0%</c:formatCode>
                <c:ptCount val="14"/>
                <c:pt idx="0">
                  <c:v>3.5326385079539224E-2</c:v>
                </c:pt>
                <c:pt idx="1">
                  <c:v>4.766113679630133E-2</c:v>
                </c:pt>
                <c:pt idx="2">
                  <c:v>5.4590200611529568E-2</c:v>
                </c:pt>
                <c:pt idx="3">
                  <c:v>2.3809523809523808E-2</c:v>
                </c:pt>
                <c:pt idx="4">
                  <c:v>4.4626593806921674E-2</c:v>
                </c:pt>
                <c:pt idx="5">
                  <c:v>4.8012003000750189E-2</c:v>
                </c:pt>
                <c:pt idx="6">
                  <c:v>4.9627791563275438E-2</c:v>
                </c:pt>
                <c:pt idx="7">
                  <c:v>3.604651162790698E-2</c:v>
                </c:pt>
                <c:pt idx="8">
                  <c:v>2.3102310231023101E-2</c:v>
                </c:pt>
                <c:pt idx="9">
                  <c:v>2.9411764705882353E-2</c:v>
                </c:pt>
                <c:pt idx="10">
                  <c:v>2.9838964319545309E-2</c:v>
                </c:pt>
                <c:pt idx="11">
                  <c:v>4.5327754532775454E-2</c:v>
                </c:pt>
                <c:pt idx="12">
                  <c:v>3.9183222958057394E-2</c:v>
                </c:pt>
                <c:pt idx="13">
                  <c:v>4.3290931473122692E-2</c:v>
                </c:pt>
              </c:numCache>
            </c:numRef>
          </c:val>
          <c:extLst>
            <c:ext xmlns:c16="http://schemas.microsoft.com/office/drawing/2014/chart" uri="{C3380CC4-5D6E-409C-BE32-E72D297353CC}">
              <c16:uniqueId val="{00000003-2D5E-4A7C-B74F-215CD28F43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'（04）【学部分野別（大学_基準合致学部）】'!$B$668</c:f>
          <c:strCache>
            <c:ptCount val="1"/>
            <c:pt idx="0">
              <c:v>項目39：授業への出席（実験・実習、オンライン授業を含む）</c:v>
            </c:pt>
          </c:strCache>
        </c:strRef>
      </c:tx>
      <c:layout>
        <c:manualLayout>
          <c:xMode val="edge"/>
          <c:yMode val="edge"/>
          <c:x val="0.11216969403841764"/>
          <c:y val="2.484142028703046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'（04）【学部分野別（大学_基準合致学部）】'!$AK$669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'（04）【学部分野別（大学_基準合致学部）】'!$AK$670:$AK$683</c:f>
              <c:numCache>
                <c:formatCode>0.0%</c:formatCode>
                <c:ptCount val="14"/>
                <c:pt idx="0">
                  <c:v>3.5765222161272626E-2</c:v>
                </c:pt>
                <c:pt idx="1">
                  <c:v>5.1332608104432964E-2</c:v>
                </c:pt>
                <c:pt idx="2">
                  <c:v>0.18204191214855694</c:v>
                </c:pt>
                <c:pt idx="3">
                  <c:v>0.26190476190476192</c:v>
                </c:pt>
                <c:pt idx="4">
                  <c:v>0.1596842744383728</c:v>
                </c:pt>
                <c:pt idx="5">
                  <c:v>9.0772693173293326E-2</c:v>
                </c:pt>
                <c:pt idx="6">
                  <c:v>1.9851116625310174E-2</c:v>
                </c:pt>
                <c:pt idx="7">
                  <c:v>2.5581395348837209E-2</c:v>
                </c:pt>
                <c:pt idx="8">
                  <c:v>3.4077826387289893E-2</c:v>
                </c:pt>
                <c:pt idx="9">
                  <c:v>3.9215686274509803E-2</c:v>
                </c:pt>
                <c:pt idx="10">
                  <c:v>2.3050205241553521E-2</c:v>
                </c:pt>
                <c:pt idx="11">
                  <c:v>2.8591352859135284E-2</c:v>
                </c:pt>
                <c:pt idx="12">
                  <c:v>6.2362030905077262E-2</c:v>
                </c:pt>
                <c:pt idx="13">
                  <c:v>9.8481739844070576E-2</c:v>
                </c:pt>
              </c:numCache>
            </c:numRef>
          </c:val>
          <c:extLst>
            <c:ext xmlns:c16="http://schemas.microsoft.com/office/drawing/2014/chart" uri="{C3380CC4-5D6E-409C-BE32-E72D297353CC}">
              <c16:uniqueId val="{00000000-2759-47C0-B3D7-7605FAE18984}"/>
            </c:ext>
          </c:extLst>
        </c:ser>
        <c:ser>
          <c:idx val="1"/>
          <c:order val="1"/>
          <c:tx>
            <c:strRef>
              <c:f>'（04）【学部分野別（大学_基準合致学部）】'!$AL$669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'（04）【学部分野別（大学_基準合致学部）】'!$AL$670:$AL$683</c:f>
              <c:numCache>
                <c:formatCode>0.0%</c:formatCode>
                <c:ptCount val="14"/>
                <c:pt idx="0">
                  <c:v>0.35436094349972574</c:v>
                </c:pt>
                <c:pt idx="1">
                  <c:v>0.32737285830840357</c:v>
                </c:pt>
                <c:pt idx="2">
                  <c:v>0.2290998583041241</c:v>
                </c:pt>
                <c:pt idx="3">
                  <c:v>0.11904761904761904</c:v>
                </c:pt>
                <c:pt idx="4">
                  <c:v>0.22040072859744991</c:v>
                </c:pt>
                <c:pt idx="5">
                  <c:v>7.8019504876219059E-2</c:v>
                </c:pt>
                <c:pt idx="6">
                  <c:v>5.4590570719602979E-2</c:v>
                </c:pt>
                <c:pt idx="7">
                  <c:v>0.12848837209302325</c:v>
                </c:pt>
                <c:pt idx="8">
                  <c:v>0.1942589607797989</c:v>
                </c:pt>
                <c:pt idx="9">
                  <c:v>0.24611223799864773</c:v>
                </c:pt>
                <c:pt idx="10">
                  <c:v>0.33091253552257655</c:v>
                </c:pt>
                <c:pt idx="11">
                  <c:v>0.27824267782426776</c:v>
                </c:pt>
                <c:pt idx="12">
                  <c:v>0.19812362030905079</c:v>
                </c:pt>
                <c:pt idx="13">
                  <c:v>0.29811243331965531</c:v>
                </c:pt>
              </c:numCache>
            </c:numRef>
          </c:val>
          <c:extLst>
            <c:ext xmlns:c16="http://schemas.microsoft.com/office/drawing/2014/chart" uri="{C3380CC4-5D6E-409C-BE32-E72D297353CC}">
              <c16:uniqueId val="{00000001-2759-47C0-B3D7-7605FAE18984}"/>
            </c:ext>
          </c:extLst>
        </c:ser>
        <c:ser>
          <c:idx val="2"/>
          <c:order val="2"/>
          <c:tx>
            <c:strRef>
              <c:f>'（04）【学部分野別（大学_基準合致学部）】'!$AM$669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'（04）【学部分野別（大学_基準合致学部）】'!$AM$670:$AM$683</c:f>
              <c:numCache>
                <c:formatCode>0.0%</c:formatCode>
                <c:ptCount val="14"/>
                <c:pt idx="0">
                  <c:v>0.11771804717498628</c:v>
                </c:pt>
                <c:pt idx="1">
                  <c:v>0.11918683709545826</c:v>
                </c:pt>
                <c:pt idx="2">
                  <c:v>8.2481915131628017E-2</c:v>
                </c:pt>
                <c:pt idx="3">
                  <c:v>2.3809523809523808E-2</c:v>
                </c:pt>
                <c:pt idx="4">
                  <c:v>7.9234972677595633E-2</c:v>
                </c:pt>
                <c:pt idx="5">
                  <c:v>0.12228057014253563</c:v>
                </c:pt>
                <c:pt idx="6">
                  <c:v>0.11166253101736973</c:v>
                </c:pt>
                <c:pt idx="7">
                  <c:v>9.7093023255813954E-2</c:v>
                </c:pt>
                <c:pt idx="8">
                  <c:v>0.13823010207997544</c:v>
                </c:pt>
                <c:pt idx="9">
                  <c:v>0.15517241379310345</c:v>
                </c:pt>
                <c:pt idx="10">
                  <c:v>0.12977581307230818</c:v>
                </c:pt>
                <c:pt idx="11">
                  <c:v>0.17085076708507671</c:v>
                </c:pt>
                <c:pt idx="12">
                  <c:v>0.16887417218543047</c:v>
                </c:pt>
                <c:pt idx="13">
                  <c:v>0.12474353713582273</c:v>
                </c:pt>
              </c:numCache>
            </c:numRef>
          </c:val>
          <c:extLst>
            <c:ext xmlns:c16="http://schemas.microsoft.com/office/drawing/2014/chart" uri="{C3380CC4-5D6E-409C-BE32-E72D297353CC}">
              <c16:uniqueId val="{00000002-2759-47C0-B3D7-7605FAE18984}"/>
            </c:ext>
          </c:extLst>
        </c:ser>
        <c:ser>
          <c:idx val="3"/>
          <c:order val="3"/>
          <c:tx>
            <c:strRef>
              <c:f>'（04）【学部分野別（大学_基準合致学部）】'!$AN$669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'（04）【学部分野別（大学_基準合致学部）】'!$AN$670:$AN$683</c:f>
              <c:numCache>
                <c:formatCode>0.0%</c:formatCode>
                <c:ptCount val="14"/>
                <c:pt idx="0">
                  <c:v>0.11091607240811849</c:v>
                </c:pt>
                <c:pt idx="1">
                  <c:v>0.14679086211585532</c:v>
                </c:pt>
                <c:pt idx="2">
                  <c:v>0.10075322544559624</c:v>
                </c:pt>
                <c:pt idx="3">
                  <c:v>0</c:v>
                </c:pt>
                <c:pt idx="4">
                  <c:v>0.10989678202792957</c:v>
                </c:pt>
                <c:pt idx="5">
                  <c:v>5.5513878469617403E-2</c:v>
                </c:pt>
                <c:pt idx="6">
                  <c:v>3.2258064516129031E-2</c:v>
                </c:pt>
                <c:pt idx="7">
                  <c:v>9.3604651162790695E-2</c:v>
                </c:pt>
                <c:pt idx="8">
                  <c:v>9.4558293038606189E-2</c:v>
                </c:pt>
                <c:pt idx="9">
                  <c:v>9.364435429344152E-2</c:v>
                </c:pt>
                <c:pt idx="10">
                  <c:v>0.12219766340385223</c:v>
                </c:pt>
                <c:pt idx="11">
                  <c:v>0.16736401673640167</c:v>
                </c:pt>
                <c:pt idx="12">
                  <c:v>0.15121412803532008</c:v>
                </c:pt>
                <c:pt idx="13">
                  <c:v>0.13089864587607714</c:v>
                </c:pt>
              </c:numCache>
            </c:numRef>
          </c:val>
          <c:extLst>
            <c:ext xmlns:c16="http://schemas.microsoft.com/office/drawing/2014/chart" uri="{C3380CC4-5D6E-409C-BE32-E72D297353CC}">
              <c16:uniqueId val="{00000003-2759-47C0-B3D7-7605FAE18984}"/>
            </c:ext>
          </c:extLst>
        </c:ser>
        <c:ser>
          <c:idx val="4"/>
          <c:order val="4"/>
          <c:tx>
            <c:strRef>
              <c:f>'（04）【学部分野別（大学_基準合致学部）】'!$AO$669</c:f>
              <c:strCache>
                <c:ptCount val="1"/>
                <c:pt idx="0">
                  <c:v>16-20時間</c:v>
                </c:pt>
              </c:strCache>
            </c:strRef>
          </c:tx>
          <c:spPr>
            <a:solidFill>
              <a:schemeClr val="accent5"/>
            </a:solidFill>
            <a:ln>
              <a:noFill/>
            </a:ln>
            <a:effectLst/>
          </c:spPr>
          <c:invertIfNegative val="0"/>
          <c:dLbls>
            <c:dLbl>
              <c:idx val="3"/>
              <c:layout>
                <c:manualLayout>
                  <c:x val="1.03528268590123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59-47C0-B3D7-7605FAE189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'（04）【学部分野別（大学_基準合致学部）】'!$AO$670:$AO$683</c:f>
              <c:numCache>
                <c:formatCode>0.0%</c:formatCode>
                <c:ptCount val="14"/>
                <c:pt idx="0">
                  <c:v>0.18025233132199669</c:v>
                </c:pt>
                <c:pt idx="1">
                  <c:v>0.18751699755235246</c:v>
                </c:pt>
                <c:pt idx="2">
                  <c:v>0.17958087851443061</c:v>
                </c:pt>
                <c:pt idx="3">
                  <c:v>4.7619047619047616E-2</c:v>
                </c:pt>
                <c:pt idx="4">
                  <c:v>0.18123861566484517</c:v>
                </c:pt>
                <c:pt idx="5">
                  <c:v>0.10652663165791448</c:v>
                </c:pt>
                <c:pt idx="6">
                  <c:v>6.9478908188585611E-2</c:v>
                </c:pt>
                <c:pt idx="7">
                  <c:v>0.20116279069767443</c:v>
                </c:pt>
                <c:pt idx="8">
                  <c:v>0.13884411696983651</c:v>
                </c:pt>
                <c:pt idx="9">
                  <c:v>0.14874915483434753</c:v>
                </c:pt>
                <c:pt idx="10">
                  <c:v>0.15124723713293337</c:v>
                </c:pt>
                <c:pt idx="11">
                  <c:v>0.12900976290097629</c:v>
                </c:pt>
                <c:pt idx="12">
                  <c:v>0.1727373068432671</c:v>
                </c:pt>
                <c:pt idx="13">
                  <c:v>0.17562576938859253</c:v>
                </c:pt>
              </c:numCache>
            </c:numRef>
          </c:val>
          <c:extLst>
            <c:ext xmlns:c16="http://schemas.microsoft.com/office/drawing/2014/chart" uri="{C3380CC4-5D6E-409C-BE32-E72D297353CC}">
              <c16:uniqueId val="{00000005-2759-47C0-B3D7-7605FAE18984}"/>
            </c:ext>
          </c:extLst>
        </c:ser>
        <c:ser>
          <c:idx val="5"/>
          <c:order val="5"/>
          <c:tx>
            <c:strRef>
              <c:f>'（04）【学部分野別（大学_基準合致学部）】'!$AP$669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'（04）【学部分野別（大学_基準合致学部）】'!$AP$670:$AP$683</c:f>
              <c:numCache>
                <c:formatCode>0.0%</c:formatCode>
                <c:ptCount val="14"/>
                <c:pt idx="0">
                  <c:v>0.12890839275918814</c:v>
                </c:pt>
                <c:pt idx="1">
                  <c:v>9.3010606472667942E-2</c:v>
                </c:pt>
                <c:pt idx="2">
                  <c:v>0.15653665448579313</c:v>
                </c:pt>
                <c:pt idx="3">
                  <c:v>0.38095238095238093</c:v>
                </c:pt>
                <c:pt idx="4">
                  <c:v>0.13691560412871889</c:v>
                </c:pt>
                <c:pt idx="5">
                  <c:v>0.23480870217554389</c:v>
                </c:pt>
                <c:pt idx="6">
                  <c:v>0.24069478908188585</c:v>
                </c:pt>
                <c:pt idx="7">
                  <c:v>0.22500000000000001</c:v>
                </c:pt>
                <c:pt idx="8">
                  <c:v>0.20876506255276692</c:v>
                </c:pt>
                <c:pt idx="9">
                  <c:v>0.19776876267748478</c:v>
                </c:pt>
                <c:pt idx="10">
                  <c:v>0.14824755288916955</c:v>
                </c:pt>
                <c:pt idx="11">
                  <c:v>0.12691771269177127</c:v>
                </c:pt>
                <c:pt idx="12">
                  <c:v>0.141280353200883</c:v>
                </c:pt>
                <c:pt idx="13">
                  <c:v>0.10094378334017234</c:v>
                </c:pt>
              </c:numCache>
            </c:numRef>
          </c:val>
          <c:extLst>
            <c:ext xmlns:c16="http://schemas.microsoft.com/office/drawing/2014/chart" uri="{C3380CC4-5D6E-409C-BE32-E72D297353CC}">
              <c16:uniqueId val="{00000006-2759-47C0-B3D7-7605FAE18984}"/>
            </c:ext>
          </c:extLst>
        </c:ser>
        <c:ser>
          <c:idx val="6"/>
          <c:order val="6"/>
          <c:tx>
            <c:strRef>
              <c:f>'（04）【学部分野別（大学_基準合致学部）】'!$AQ$669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'（04）【学部分野別（大学_基準合致学部）】'!$AJ$670:$AJ$683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'（04）【学部分野別（大学_基準合致学部）】'!$AQ$670:$AQ$683</c:f>
              <c:numCache>
                <c:formatCode>0.0%</c:formatCode>
                <c:ptCount val="14"/>
                <c:pt idx="0">
                  <c:v>7.2078990674712018E-2</c:v>
                </c:pt>
                <c:pt idx="1">
                  <c:v>7.4789230350829475E-2</c:v>
                </c:pt>
                <c:pt idx="2">
                  <c:v>6.9505555969870986E-2</c:v>
                </c:pt>
                <c:pt idx="3">
                  <c:v>0.16666666666666666</c:v>
                </c:pt>
                <c:pt idx="4">
                  <c:v>0.11262902246508803</c:v>
                </c:pt>
                <c:pt idx="5">
                  <c:v>0.31207801950487624</c:v>
                </c:pt>
                <c:pt idx="6">
                  <c:v>0.47146401985111663</c:v>
                </c:pt>
                <c:pt idx="7">
                  <c:v>0.22906976744186047</c:v>
                </c:pt>
                <c:pt idx="8">
                  <c:v>0.19126563819172615</c:v>
                </c:pt>
                <c:pt idx="9">
                  <c:v>0.11933739012846518</c:v>
                </c:pt>
                <c:pt idx="10">
                  <c:v>9.4568992737606564E-2</c:v>
                </c:pt>
                <c:pt idx="11">
                  <c:v>9.9023709902370985E-2</c:v>
                </c:pt>
                <c:pt idx="12">
                  <c:v>0.1054083885209713</c:v>
                </c:pt>
                <c:pt idx="13">
                  <c:v>7.1194091095609355E-2</c:v>
                </c:pt>
              </c:numCache>
            </c:numRef>
          </c:val>
          <c:extLst>
            <c:ext xmlns:c16="http://schemas.microsoft.com/office/drawing/2014/chart" uri="{C3380CC4-5D6E-409C-BE32-E72D297353CC}">
              <c16:uniqueId val="{00000007-2759-47C0-B3D7-7605FAE1898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'（04）【学部分野別（大学_基準合致学部）】'!$B$697</c:f>
          <c:strCache>
            <c:ptCount val="1"/>
            <c:pt idx="0">
              <c:v>項目40：卒業論文・卒業研究・卒業制作（第2学年を除く）</c:v>
            </c:pt>
          </c:strCache>
        </c:strRef>
      </c:tx>
      <c:layout>
        <c:manualLayout>
          <c:xMode val="edge"/>
          <c:yMode val="edge"/>
          <c:x val="0.11216969403841764"/>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'（04）【学部分野別（大学_基準合致学部）】'!$AK$698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'（04）【学部分野別（大学_基準合致学部）】'!$AK$699:$AK$712</c:f>
              <c:numCache>
                <c:formatCode>0.0%</c:formatCode>
                <c:ptCount val="14"/>
                <c:pt idx="0">
                  <c:v>8.8084012001714534E-2</c:v>
                </c:pt>
                <c:pt idx="1">
                  <c:v>0.22731188971855257</c:v>
                </c:pt>
                <c:pt idx="2">
                  <c:v>3.7053056516724338E-2</c:v>
                </c:pt>
                <c:pt idx="3">
                  <c:v>0</c:v>
                </c:pt>
                <c:pt idx="4">
                  <c:v>1.7793594306049824E-2</c:v>
                </c:pt>
                <c:pt idx="5">
                  <c:v>0.88152610441767065</c:v>
                </c:pt>
                <c:pt idx="6">
                  <c:v>0.87244897959183676</c:v>
                </c:pt>
                <c:pt idx="7">
                  <c:v>0.29924242424242425</c:v>
                </c:pt>
                <c:pt idx="8">
                  <c:v>0.18773446419833634</c:v>
                </c:pt>
                <c:pt idx="9">
                  <c:v>0.13639301874595991</c:v>
                </c:pt>
                <c:pt idx="10">
                  <c:v>3.2437442075996289E-2</c:v>
                </c:pt>
                <c:pt idx="11">
                  <c:v>3.4482758620689655E-2</c:v>
                </c:pt>
                <c:pt idx="12">
                  <c:v>3.0681818181818182E-2</c:v>
                </c:pt>
                <c:pt idx="13">
                  <c:v>0.17382657120127287</c:v>
                </c:pt>
              </c:numCache>
            </c:numRef>
          </c:val>
          <c:extLst>
            <c:ext xmlns:c16="http://schemas.microsoft.com/office/drawing/2014/chart" uri="{C3380CC4-5D6E-409C-BE32-E72D297353CC}">
              <c16:uniqueId val="{00000000-9908-46D2-BC83-E88C8FD32C1E}"/>
            </c:ext>
          </c:extLst>
        </c:ser>
        <c:ser>
          <c:idx val="1"/>
          <c:order val="1"/>
          <c:tx>
            <c:strRef>
              <c:f>'（04）【学部分野別（大学_基準合致学部）】'!$AL$698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'（04）【学部分野別（大学_基準合致学部）】'!$AL$699:$AL$712</c:f>
              <c:numCache>
                <c:formatCode>0.0%</c:formatCode>
                <c:ptCount val="14"/>
                <c:pt idx="0">
                  <c:v>0.27925417916845263</c:v>
                </c:pt>
                <c:pt idx="1">
                  <c:v>0.29580700746697303</c:v>
                </c:pt>
                <c:pt idx="2">
                  <c:v>9.5588235294117641E-2</c:v>
                </c:pt>
                <c:pt idx="3">
                  <c:v>7.1428571428571425E-2</c:v>
                </c:pt>
                <c:pt idx="4">
                  <c:v>9.9644128113879002E-2</c:v>
                </c:pt>
                <c:pt idx="5">
                  <c:v>3.2128514056224897E-2</c:v>
                </c:pt>
                <c:pt idx="6">
                  <c:v>3.5714285714285712E-2</c:v>
                </c:pt>
                <c:pt idx="7">
                  <c:v>0.21085858585858586</c:v>
                </c:pt>
                <c:pt idx="8">
                  <c:v>0.24628934920893819</c:v>
                </c:pt>
                <c:pt idx="9">
                  <c:v>0.29347123464770525</c:v>
                </c:pt>
                <c:pt idx="10">
                  <c:v>0.32869941303676242</c:v>
                </c:pt>
                <c:pt idx="11">
                  <c:v>0.29166666666666669</c:v>
                </c:pt>
                <c:pt idx="12">
                  <c:v>0.15568181818181817</c:v>
                </c:pt>
                <c:pt idx="13">
                  <c:v>0.23667462211614956</c:v>
                </c:pt>
              </c:numCache>
            </c:numRef>
          </c:val>
          <c:extLst>
            <c:ext xmlns:c16="http://schemas.microsoft.com/office/drawing/2014/chart" uri="{C3380CC4-5D6E-409C-BE32-E72D297353CC}">
              <c16:uniqueId val="{00000001-9908-46D2-BC83-E88C8FD32C1E}"/>
            </c:ext>
          </c:extLst>
        </c:ser>
        <c:ser>
          <c:idx val="2"/>
          <c:order val="2"/>
          <c:tx>
            <c:strRef>
              <c:f>'（04）【学部分野別（大学_基準合致学部）】'!$AM$698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'（04）【学部分野別（大学_基準合致学部）】'!$AM$699:$AM$712</c:f>
              <c:numCache>
                <c:formatCode>0.0%</c:formatCode>
                <c:ptCount val="14"/>
                <c:pt idx="0">
                  <c:v>0.17788255465066438</c:v>
                </c:pt>
                <c:pt idx="1">
                  <c:v>0.16743251005169443</c:v>
                </c:pt>
                <c:pt idx="2">
                  <c:v>0.12298154555940023</c:v>
                </c:pt>
                <c:pt idx="3">
                  <c:v>7.1428571428571425E-2</c:v>
                </c:pt>
                <c:pt idx="4">
                  <c:v>0.13582443653618032</c:v>
                </c:pt>
                <c:pt idx="5">
                  <c:v>1.0040160642570281E-2</c:v>
                </c:pt>
                <c:pt idx="6">
                  <c:v>2.5510204081632654E-2</c:v>
                </c:pt>
                <c:pt idx="7">
                  <c:v>0.11237373737373738</c:v>
                </c:pt>
                <c:pt idx="8">
                  <c:v>0.160332735279726</c:v>
                </c:pt>
                <c:pt idx="9">
                  <c:v>0.1881060116354234</c:v>
                </c:pt>
                <c:pt idx="10">
                  <c:v>0.22242817423540315</c:v>
                </c:pt>
                <c:pt idx="11">
                  <c:v>0.21120689655172414</c:v>
                </c:pt>
                <c:pt idx="12">
                  <c:v>0.2034090909090909</c:v>
                </c:pt>
                <c:pt idx="13">
                  <c:v>0.16825775656324582</c:v>
                </c:pt>
              </c:numCache>
            </c:numRef>
          </c:val>
          <c:extLst>
            <c:ext xmlns:c16="http://schemas.microsoft.com/office/drawing/2014/chart" uri="{C3380CC4-5D6E-409C-BE32-E72D297353CC}">
              <c16:uniqueId val="{00000002-9908-46D2-BC83-E88C8FD32C1E}"/>
            </c:ext>
          </c:extLst>
        </c:ser>
        <c:ser>
          <c:idx val="3"/>
          <c:order val="3"/>
          <c:tx>
            <c:strRef>
              <c:f>'（04）【学部分野別（大学_基準合致学部）】'!$AN$698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'（04）【学部分野別（大学_基準合致学部）】'!$AN$699:$AN$712</c:f>
              <c:numCache>
                <c:formatCode>0.0%</c:formatCode>
                <c:ptCount val="14"/>
                <c:pt idx="0">
                  <c:v>0.1193741963137591</c:v>
                </c:pt>
                <c:pt idx="1">
                  <c:v>8.3141872487076399E-2</c:v>
                </c:pt>
                <c:pt idx="2">
                  <c:v>0.10077854671280277</c:v>
                </c:pt>
                <c:pt idx="3">
                  <c:v>7.1428571428571425E-2</c:v>
                </c:pt>
                <c:pt idx="4">
                  <c:v>9.4306049822064059E-2</c:v>
                </c:pt>
                <c:pt idx="5">
                  <c:v>8.0321285140562242E-3</c:v>
                </c:pt>
                <c:pt idx="6">
                  <c:v>1.5306122448979591E-2</c:v>
                </c:pt>
                <c:pt idx="7">
                  <c:v>4.671717171717172E-2</c:v>
                </c:pt>
                <c:pt idx="8">
                  <c:v>8.8892513456206163E-2</c:v>
                </c:pt>
                <c:pt idx="9">
                  <c:v>0.10148674854557208</c:v>
                </c:pt>
                <c:pt idx="10">
                  <c:v>0.12017299969107198</c:v>
                </c:pt>
                <c:pt idx="11">
                  <c:v>0.10344827586206896</c:v>
                </c:pt>
                <c:pt idx="12">
                  <c:v>0.11704545454545455</c:v>
                </c:pt>
                <c:pt idx="13">
                  <c:v>0.10580747812251393</c:v>
                </c:pt>
              </c:numCache>
            </c:numRef>
          </c:val>
          <c:extLst>
            <c:ext xmlns:c16="http://schemas.microsoft.com/office/drawing/2014/chart" uri="{C3380CC4-5D6E-409C-BE32-E72D297353CC}">
              <c16:uniqueId val="{00000003-9908-46D2-BC83-E88C8FD32C1E}"/>
            </c:ext>
          </c:extLst>
        </c:ser>
        <c:ser>
          <c:idx val="4"/>
          <c:order val="4"/>
          <c:tx>
            <c:strRef>
              <c:f>'（04）【学部分野別（大学_基準合致学部）】'!$AO$698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'（04）【学部分野別（大学_基準合致学部）】'!$AO$699:$AO$712</c:f>
              <c:numCache>
                <c:formatCode>0.0%</c:formatCode>
                <c:ptCount val="14"/>
                <c:pt idx="0">
                  <c:v>8.6583797685383629E-2</c:v>
                </c:pt>
                <c:pt idx="1">
                  <c:v>6.5048822515795524E-2</c:v>
                </c:pt>
                <c:pt idx="2">
                  <c:v>0.12269319492502884</c:v>
                </c:pt>
                <c:pt idx="3">
                  <c:v>0</c:v>
                </c:pt>
                <c:pt idx="4">
                  <c:v>0.12574139976275209</c:v>
                </c:pt>
                <c:pt idx="5">
                  <c:v>6.024096385542169E-3</c:v>
                </c:pt>
                <c:pt idx="6">
                  <c:v>1.5306122448979591E-2</c:v>
                </c:pt>
                <c:pt idx="7">
                  <c:v>4.0404040404040407E-2</c:v>
                </c:pt>
                <c:pt idx="8">
                  <c:v>7.4049910291958898E-2</c:v>
                </c:pt>
                <c:pt idx="9">
                  <c:v>7.1105365223012279E-2</c:v>
                </c:pt>
                <c:pt idx="10">
                  <c:v>8.9589125733704048E-2</c:v>
                </c:pt>
                <c:pt idx="11">
                  <c:v>6.7528735632183909E-2</c:v>
                </c:pt>
                <c:pt idx="12">
                  <c:v>9.7727272727272732E-2</c:v>
                </c:pt>
                <c:pt idx="13">
                  <c:v>8.2338902147971363E-2</c:v>
                </c:pt>
              </c:numCache>
            </c:numRef>
          </c:val>
          <c:extLst>
            <c:ext xmlns:c16="http://schemas.microsoft.com/office/drawing/2014/chart" uri="{C3380CC4-5D6E-409C-BE32-E72D297353CC}">
              <c16:uniqueId val="{00000004-9908-46D2-BC83-E88C8FD32C1E}"/>
            </c:ext>
          </c:extLst>
        </c:ser>
        <c:ser>
          <c:idx val="5"/>
          <c:order val="5"/>
          <c:tx>
            <c:strRef>
              <c:f>'（04）【学部分野別（大学_基準合致学部）】'!$AP$698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'（04）【学部分野別（大学_基準合致学部）】'!$AP$699:$AP$712</c:f>
              <c:numCache>
                <c:formatCode>0.0%</c:formatCode>
                <c:ptCount val="14"/>
                <c:pt idx="0">
                  <c:v>7.8011144449207023E-2</c:v>
                </c:pt>
                <c:pt idx="1">
                  <c:v>4.3940264215967834E-2</c:v>
                </c:pt>
                <c:pt idx="2">
                  <c:v>0.15498846597462515</c:v>
                </c:pt>
                <c:pt idx="3">
                  <c:v>0.2857142857142857</c:v>
                </c:pt>
                <c:pt idx="4">
                  <c:v>0.14294187425860025</c:v>
                </c:pt>
                <c:pt idx="5">
                  <c:v>4.0160642570281121E-3</c:v>
                </c:pt>
                <c:pt idx="6">
                  <c:v>0</c:v>
                </c:pt>
                <c:pt idx="7">
                  <c:v>4.7979797979797977E-2</c:v>
                </c:pt>
                <c:pt idx="8">
                  <c:v>6.0185940303376283E-2</c:v>
                </c:pt>
                <c:pt idx="9">
                  <c:v>5.8177117000646414E-2</c:v>
                </c:pt>
                <c:pt idx="10">
                  <c:v>6.7346308310163736E-2</c:v>
                </c:pt>
                <c:pt idx="11">
                  <c:v>5.1724137931034482E-2</c:v>
                </c:pt>
                <c:pt idx="12">
                  <c:v>0.10795454545454546</c:v>
                </c:pt>
                <c:pt idx="13">
                  <c:v>6.8019093078758947E-2</c:v>
                </c:pt>
              </c:numCache>
            </c:numRef>
          </c:val>
          <c:extLst>
            <c:ext xmlns:c16="http://schemas.microsoft.com/office/drawing/2014/chart" uri="{C3380CC4-5D6E-409C-BE32-E72D297353CC}">
              <c16:uniqueId val="{00000005-9908-46D2-BC83-E88C8FD32C1E}"/>
            </c:ext>
          </c:extLst>
        </c:ser>
        <c:ser>
          <c:idx val="6"/>
          <c:order val="6"/>
          <c:tx>
            <c:strRef>
              <c:f>'（04）【学部分野別（大学_基準合致学部）】'!$AQ$698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'（04）【学部分野別（大学_基準合致学部）】'!$AJ$699:$AJ$712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'（04）【学部分野別（大学_基準合致学部）】'!$AQ$699:$AQ$712</c:f>
              <c:numCache>
                <c:formatCode>0.0%</c:formatCode>
                <c:ptCount val="14"/>
                <c:pt idx="0">
                  <c:v>0.1708101157308187</c:v>
                </c:pt>
                <c:pt idx="1">
                  <c:v>0.11731763354394026</c:v>
                </c:pt>
                <c:pt idx="2">
                  <c:v>0.36591695501730104</c:v>
                </c:pt>
                <c:pt idx="3">
                  <c:v>0.5</c:v>
                </c:pt>
                <c:pt idx="4">
                  <c:v>0.38374851720047448</c:v>
                </c:pt>
                <c:pt idx="5">
                  <c:v>5.8232931726907633E-2</c:v>
                </c:pt>
                <c:pt idx="6">
                  <c:v>3.5714285714285712E-2</c:v>
                </c:pt>
                <c:pt idx="7">
                  <c:v>0.24242424242424243</c:v>
                </c:pt>
                <c:pt idx="8">
                  <c:v>0.18251508726145815</c:v>
                </c:pt>
                <c:pt idx="9">
                  <c:v>0.15126050420168066</c:v>
                </c:pt>
                <c:pt idx="10">
                  <c:v>0.13932653691689836</c:v>
                </c:pt>
                <c:pt idx="11">
                  <c:v>0.23994252873563218</c:v>
                </c:pt>
                <c:pt idx="12">
                  <c:v>0.28749999999999998</c:v>
                </c:pt>
                <c:pt idx="13">
                  <c:v>0.16507557677008752</c:v>
                </c:pt>
              </c:numCache>
            </c:numRef>
          </c:val>
          <c:extLst>
            <c:ext xmlns:c16="http://schemas.microsoft.com/office/drawing/2014/chart" uri="{C3380CC4-5D6E-409C-BE32-E72D297353CC}">
              <c16:uniqueId val="{00000006-9908-46D2-BC83-E88C8FD32C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'（04）【学部分野別（大学_基準合致学部）】'!$B$727</c:f>
          <c:strCache>
            <c:ptCount val="1"/>
            <c:pt idx="0">
              <c:v>項目41：予習・復習・課題など授業に関する学習（卒業論文等は除く）</c:v>
            </c:pt>
          </c:strCache>
        </c:strRef>
      </c:tx>
      <c:layout>
        <c:manualLayout>
          <c:xMode val="edge"/>
          <c:yMode val="edge"/>
          <c:x val="0.11216969403841764"/>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'（04）【学部分野別（大学_基準合致学部）】'!$AK$728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'（04）【学部分野別（大学_基準合致学部）】'!$AK$729:$AK$742</c:f>
              <c:numCache>
                <c:formatCode>0.0%</c:formatCode>
                <c:ptCount val="14"/>
                <c:pt idx="0">
                  <c:v>0.17224355458036203</c:v>
                </c:pt>
                <c:pt idx="1">
                  <c:v>0.19248028283927116</c:v>
                </c:pt>
                <c:pt idx="2">
                  <c:v>0.24684913118055038</c:v>
                </c:pt>
                <c:pt idx="3">
                  <c:v>0.26190476190476192</c:v>
                </c:pt>
                <c:pt idx="4">
                  <c:v>0.25075895567698847</c:v>
                </c:pt>
                <c:pt idx="5">
                  <c:v>0.14403600900225055</c:v>
                </c:pt>
                <c:pt idx="6">
                  <c:v>5.7071960297766747E-2</c:v>
                </c:pt>
                <c:pt idx="7">
                  <c:v>5.6976744186046514E-2</c:v>
                </c:pt>
                <c:pt idx="8">
                  <c:v>8.7190114360273241E-2</c:v>
                </c:pt>
                <c:pt idx="9">
                  <c:v>0.15212981744421908</c:v>
                </c:pt>
                <c:pt idx="10">
                  <c:v>0.13861698768550679</c:v>
                </c:pt>
                <c:pt idx="11">
                  <c:v>0.17224546722454673</c:v>
                </c:pt>
                <c:pt idx="12">
                  <c:v>0.13796909492273732</c:v>
                </c:pt>
                <c:pt idx="13">
                  <c:v>0.22117357406647517</c:v>
                </c:pt>
              </c:numCache>
            </c:numRef>
          </c:val>
          <c:extLst>
            <c:ext xmlns:c16="http://schemas.microsoft.com/office/drawing/2014/chart" uri="{C3380CC4-5D6E-409C-BE32-E72D297353CC}">
              <c16:uniqueId val="{00000000-26A8-415A-BA8E-5EE42F6DC328}"/>
            </c:ext>
          </c:extLst>
        </c:ser>
        <c:ser>
          <c:idx val="1"/>
          <c:order val="1"/>
          <c:tx>
            <c:strRef>
              <c:f>'（04）【学部分野別（大学_基準合致学部）】'!$AL$728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'（04）【学部分野別（大学_基準合致学部）】'!$AL$729:$AL$742</c:f>
              <c:numCache>
                <c:formatCode>0.0%</c:formatCode>
                <c:ptCount val="14"/>
                <c:pt idx="0">
                  <c:v>0.49928688974218322</c:v>
                </c:pt>
                <c:pt idx="1">
                  <c:v>0.52094098449823223</c:v>
                </c:pt>
                <c:pt idx="2">
                  <c:v>0.33223954060705496</c:v>
                </c:pt>
                <c:pt idx="3">
                  <c:v>0.2857142857142857</c:v>
                </c:pt>
                <c:pt idx="4">
                  <c:v>0.39131754705525196</c:v>
                </c:pt>
                <c:pt idx="5">
                  <c:v>0.33158289572393096</c:v>
                </c:pt>
                <c:pt idx="6">
                  <c:v>0.37468982630272951</c:v>
                </c:pt>
                <c:pt idx="7">
                  <c:v>0.31976744186046513</c:v>
                </c:pt>
                <c:pt idx="8">
                  <c:v>0.45022641799063629</c:v>
                </c:pt>
                <c:pt idx="9">
                  <c:v>0.44523326572008115</c:v>
                </c:pt>
                <c:pt idx="10">
                  <c:v>0.53378591727186608</c:v>
                </c:pt>
                <c:pt idx="11">
                  <c:v>0.58437935843793587</c:v>
                </c:pt>
                <c:pt idx="12">
                  <c:v>0.41059602649006621</c:v>
                </c:pt>
                <c:pt idx="13">
                  <c:v>0.46019696347968814</c:v>
                </c:pt>
              </c:numCache>
            </c:numRef>
          </c:val>
          <c:extLst>
            <c:ext xmlns:c16="http://schemas.microsoft.com/office/drawing/2014/chart" uri="{C3380CC4-5D6E-409C-BE32-E72D297353CC}">
              <c16:uniqueId val="{00000001-26A8-415A-BA8E-5EE42F6DC328}"/>
            </c:ext>
          </c:extLst>
        </c:ser>
        <c:ser>
          <c:idx val="2"/>
          <c:order val="2"/>
          <c:tx>
            <c:strRef>
              <c:f>'（04）【学部分野別（大学_基準合致学部）】'!$AM$728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'（04）【学部分野別（大学_基準合致学部）】'!$AM$729:$AM$742</c:f>
              <c:numCache>
                <c:formatCode>0.0%</c:formatCode>
                <c:ptCount val="14"/>
                <c:pt idx="0">
                  <c:v>0.19166209544706528</c:v>
                </c:pt>
                <c:pt idx="1">
                  <c:v>0.17609464237149849</c:v>
                </c:pt>
                <c:pt idx="2">
                  <c:v>0.19665896039973152</c:v>
                </c:pt>
                <c:pt idx="3">
                  <c:v>0.16666666666666666</c:v>
                </c:pt>
                <c:pt idx="4">
                  <c:v>0.19793564055859139</c:v>
                </c:pt>
                <c:pt idx="5">
                  <c:v>0.19279819954988747</c:v>
                </c:pt>
                <c:pt idx="6">
                  <c:v>0.21091811414392059</c:v>
                </c:pt>
                <c:pt idx="7">
                  <c:v>0.20523255813953489</c:v>
                </c:pt>
                <c:pt idx="8">
                  <c:v>0.21352367794919028</c:v>
                </c:pt>
                <c:pt idx="9">
                  <c:v>0.19506423258958755</c:v>
                </c:pt>
                <c:pt idx="10">
                  <c:v>0.19055888853804862</c:v>
                </c:pt>
                <c:pt idx="11">
                  <c:v>0.15829846582984658</c:v>
                </c:pt>
                <c:pt idx="12">
                  <c:v>0.19094922737306844</c:v>
                </c:pt>
                <c:pt idx="13">
                  <c:v>0.17829298317603612</c:v>
                </c:pt>
              </c:numCache>
            </c:numRef>
          </c:val>
          <c:extLst>
            <c:ext xmlns:c16="http://schemas.microsoft.com/office/drawing/2014/chart" uri="{C3380CC4-5D6E-409C-BE32-E72D297353CC}">
              <c16:uniqueId val="{00000002-26A8-415A-BA8E-5EE42F6DC328}"/>
            </c:ext>
          </c:extLst>
        </c:ser>
        <c:ser>
          <c:idx val="3"/>
          <c:order val="3"/>
          <c:tx>
            <c:strRef>
              <c:f>'（04）【学部分野別（大学_基準合致学部）】'!$AN$728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'（04）【学部分野別（大学_基準合致学部）】'!$AN$729:$AN$742</c:f>
              <c:numCache>
                <c:formatCode>0.0%</c:formatCode>
                <c:ptCount val="14"/>
                <c:pt idx="0">
                  <c:v>6.9007131102578168E-2</c:v>
                </c:pt>
                <c:pt idx="1">
                  <c:v>5.7519717160728852E-2</c:v>
                </c:pt>
                <c:pt idx="2">
                  <c:v>0.10209560742784697</c:v>
                </c:pt>
                <c:pt idx="3">
                  <c:v>0.19047619047619047</c:v>
                </c:pt>
                <c:pt idx="4">
                  <c:v>7.9234972677595633E-2</c:v>
                </c:pt>
                <c:pt idx="5">
                  <c:v>0.10202550637659415</c:v>
                </c:pt>
                <c:pt idx="6">
                  <c:v>0.11166253101736973</c:v>
                </c:pt>
                <c:pt idx="7">
                  <c:v>0.11104651162790698</c:v>
                </c:pt>
                <c:pt idx="8">
                  <c:v>9.5556067234630435E-2</c:v>
                </c:pt>
                <c:pt idx="9">
                  <c:v>9.2968221771467213E-2</c:v>
                </c:pt>
                <c:pt idx="10">
                  <c:v>7.5149984212188187E-2</c:v>
                </c:pt>
                <c:pt idx="11">
                  <c:v>3.6959553695955369E-2</c:v>
                </c:pt>
                <c:pt idx="12">
                  <c:v>9.8233995584988965E-2</c:v>
                </c:pt>
                <c:pt idx="13">
                  <c:v>7.1604431678292987E-2</c:v>
                </c:pt>
              </c:numCache>
            </c:numRef>
          </c:val>
          <c:extLst>
            <c:ext xmlns:c16="http://schemas.microsoft.com/office/drawing/2014/chart" uri="{C3380CC4-5D6E-409C-BE32-E72D297353CC}">
              <c16:uniqueId val="{00000003-26A8-415A-BA8E-5EE42F6DC328}"/>
            </c:ext>
          </c:extLst>
        </c:ser>
        <c:ser>
          <c:idx val="4"/>
          <c:order val="4"/>
          <c:tx>
            <c:strRef>
              <c:f>'（04）【学部分野別（大学_基準合致学部）】'!$AO$728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'（04）【学部分野別（大学_基準合致学部）】'!$AO$729:$AO$742</c:f>
              <c:numCache>
                <c:formatCode>0.0%</c:formatCode>
                <c:ptCount val="14"/>
                <c:pt idx="0">
                  <c:v>3.2583653318705427E-2</c:v>
                </c:pt>
                <c:pt idx="1">
                  <c:v>2.2368778895838999E-2</c:v>
                </c:pt>
                <c:pt idx="2">
                  <c:v>5.7200387799239319E-2</c:v>
                </c:pt>
                <c:pt idx="3">
                  <c:v>2.3809523809523808E-2</c:v>
                </c:pt>
                <c:pt idx="4">
                  <c:v>3.4608378870673952E-2</c:v>
                </c:pt>
                <c:pt idx="5">
                  <c:v>6.0015003750937733E-2</c:v>
                </c:pt>
                <c:pt idx="6">
                  <c:v>6.4516129032258063E-2</c:v>
                </c:pt>
                <c:pt idx="7">
                  <c:v>8.1976744186046516E-2</c:v>
                </c:pt>
                <c:pt idx="8">
                  <c:v>5.8024407091871975E-2</c:v>
                </c:pt>
                <c:pt idx="9">
                  <c:v>4.6991210277214333E-2</c:v>
                </c:pt>
                <c:pt idx="10">
                  <c:v>2.7944426902431322E-2</c:v>
                </c:pt>
                <c:pt idx="11">
                  <c:v>2.0920502092050208E-2</c:v>
                </c:pt>
                <c:pt idx="12">
                  <c:v>5.1876379690949229E-2</c:v>
                </c:pt>
                <c:pt idx="13">
                  <c:v>3.4058268362741076E-2</c:v>
                </c:pt>
              </c:numCache>
            </c:numRef>
          </c:val>
          <c:extLst>
            <c:ext xmlns:c16="http://schemas.microsoft.com/office/drawing/2014/chart" uri="{C3380CC4-5D6E-409C-BE32-E72D297353CC}">
              <c16:uniqueId val="{00000004-26A8-415A-BA8E-5EE42F6DC328}"/>
            </c:ext>
          </c:extLst>
        </c:ser>
        <c:ser>
          <c:idx val="5"/>
          <c:order val="5"/>
          <c:tx>
            <c:strRef>
              <c:f>'（04）【学部分野別（大学_基準合致学部）】'!$AP$728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'（04）【学部分野別（大学_基準合致学部）】'!$AP$729:$AP$742</c:f>
              <c:numCache>
                <c:formatCode>0.0%</c:formatCode>
                <c:ptCount val="14"/>
                <c:pt idx="0">
                  <c:v>1.5578716401535931E-2</c:v>
                </c:pt>
                <c:pt idx="1">
                  <c:v>1.1558335599673647E-2</c:v>
                </c:pt>
                <c:pt idx="2">
                  <c:v>3.0278171377433067E-2</c:v>
                </c:pt>
                <c:pt idx="3">
                  <c:v>2.3809523809523808E-2</c:v>
                </c:pt>
                <c:pt idx="4">
                  <c:v>2.0036429872495445E-2</c:v>
                </c:pt>
                <c:pt idx="5">
                  <c:v>4.8012003000750189E-2</c:v>
                </c:pt>
                <c:pt idx="6">
                  <c:v>1.9851116625310174E-2</c:v>
                </c:pt>
                <c:pt idx="7">
                  <c:v>6.3953488372093026E-2</c:v>
                </c:pt>
                <c:pt idx="8">
                  <c:v>3.2466037301404557E-2</c:v>
                </c:pt>
                <c:pt idx="9">
                  <c:v>3.3130493576741041E-2</c:v>
                </c:pt>
                <c:pt idx="10">
                  <c:v>1.4840543100726239E-2</c:v>
                </c:pt>
                <c:pt idx="11">
                  <c:v>8.368200836820083E-3</c:v>
                </c:pt>
                <c:pt idx="12">
                  <c:v>2.9249448123620309E-2</c:v>
                </c:pt>
                <c:pt idx="13">
                  <c:v>1.4567090685268774E-2</c:v>
                </c:pt>
              </c:numCache>
            </c:numRef>
          </c:val>
          <c:extLst>
            <c:ext xmlns:c16="http://schemas.microsoft.com/office/drawing/2014/chart" uri="{C3380CC4-5D6E-409C-BE32-E72D297353CC}">
              <c16:uniqueId val="{00000005-26A8-415A-BA8E-5EE42F6DC328}"/>
            </c:ext>
          </c:extLst>
        </c:ser>
        <c:ser>
          <c:idx val="6"/>
          <c:order val="6"/>
          <c:tx>
            <c:strRef>
              <c:f>'（04）【学部分野別（大学_基準合致学部）】'!$AQ$728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'（04）【学部分野別（大学_基準合致学部）】'!$AJ$729:$AJ$742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'（04）【学部分野別（大学_基準合致学部）】'!$AQ$729:$AQ$742</c:f>
              <c:numCache>
                <c:formatCode>0.0%</c:formatCode>
                <c:ptCount val="14"/>
                <c:pt idx="0">
                  <c:v>1.963795940756994E-2</c:v>
                </c:pt>
                <c:pt idx="1">
                  <c:v>1.9037258634756596E-2</c:v>
                </c:pt>
                <c:pt idx="2">
                  <c:v>3.4678201208143786E-2</c:v>
                </c:pt>
                <c:pt idx="3">
                  <c:v>4.7619047619047616E-2</c:v>
                </c:pt>
                <c:pt idx="4">
                  <c:v>2.6108075288403157E-2</c:v>
                </c:pt>
                <c:pt idx="5">
                  <c:v>0.12153038259564891</c:v>
                </c:pt>
                <c:pt idx="6">
                  <c:v>0.16129032258064516</c:v>
                </c:pt>
                <c:pt idx="7">
                  <c:v>0.16104651162790698</c:v>
                </c:pt>
                <c:pt idx="8">
                  <c:v>6.3013278071993251E-2</c:v>
                </c:pt>
                <c:pt idx="9">
                  <c:v>3.4482758620689655E-2</c:v>
                </c:pt>
                <c:pt idx="10">
                  <c:v>1.9103252289232712E-2</c:v>
                </c:pt>
                <c:pt idx="11">
                  <c:v>1.8828451882845189E-2</c:v>
                </c:pt>
                <c:pt idx="12">
                  <c:v>8.1125827814569534E-2</c:v>
                </c:pt>
                <c:pt idx="13">
                  <c:v>2.0106688551497744E-2</c:v>
                </c:pt>
              </c:numCache>
            </c:numRef>
          </c:val>
          <c:extLst>
            <c:ext xmlns:c16="http://schemas.microsoft.com/office/drawing/2014/chart" uri="{C3380CC4-5D6E-409C-BE32-E72D297353CC}">
              <c16:uniqueId val="{00000006-26A8-415A-BA8E-5EE42F6DC3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'（04）【学部分野別（大学_基準合致学部）】'!$B$757</c:f>
          <c:strCache>
            <c:ptCount val="1"/>
            <c:pt idx="0">
              <c:v>項目42：授業と直接関係しない自主的な学習</c:v>
            </c:pt>
          </c:strCache>
        </c:strRef>
      </c:tx>
      <c:layout>
        <c:manualLayout>
          <c:xMode val="edge"/>
          <c:yMode val="edge"/>
          <c:x val="0.10951749376680728"/>
          <c:y val="1.68876945640251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'（04）【学部分野別（大学_基準合致学部）】'!$AK$759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'（04）【学部分野別（大学_基準合致学部）】'!$AK$760:$AK$773</c:f>
              <c:numCache>
                <c:formatCode>0.0%</c:formatCode>
                <c:ptCount val="14"/>
                <c:pt idx="0">
                  <c:v>0.2408118486012068</c:v>
                </c:pt>
                <c:pt idx="1">
                  <c:v>0.24503671471308131</c:v>
                </c:pt>
                <c:pt idx="2">
                  <c:v>0.26407636661943473</c:v>
                </c:pt>
                <c:pt idx="3">
                  <c:v>0.23809523809523808</c:v>
                </c:pt>
                <c:pt idx="4">
                  <c:v>0.26199149969641772</c:v>
                </c:pt>
                <c:pt idx="5">
                  <c:v>0.27006751687921982</c:v>
                </c:pt>
                <c:pt idx="6">
                  <c:v>0.30521091811414391</c:v>
                </c:pt>
                <c:pt idx="7">
                  <c:v>0.36686046511627907</c:v>
                </c:pt>
                <c:pt idx="8">
                  <c:v>0.21383068539412081</c:v>
                </c:pt>
                <c:pt idx="9">
                  <c:v>0.27349560513860716</c:v>
                </c:pt>
                <c:pt idx="10">
                  <c:v>0.27976002526049887</c:v>
                </c:pt>
                <c:pt idx="11">
                  <c:v>0.36750348675034866</c:v>
                </c:pt>
                <c:pt idx="12">
                  <c:v>0.1716335540838852</c:v>
                </c:pt>
                <c:pt idx="13">
                  <c:v>0.26384899466557243</c:v>
                </c:pt>
              </c:numCache>
            </c:numRef>
          </c:val>
          <c:extLst>
            <c:ext xmlns:c16="http://schemas.microsoft.com/office/drawing/2014/chart" uri="{C3380CC4-5D6E-409C-BE32-E72D297353CC}">
              <c16:uniqueId val="{00000000-A2B5-4B77-83D8-03A13A60E3D8}"/>
            </c:ext>
          </c:extLst>
        </c:ser>
        <c:ser>
          <c:idx val="1"/>
          <c:order val="1"/>
          <c:tx>
            <c:strRef>
              <c:f>'（04）【学部分野別（大学_基準合致学部）】'!$AL$759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'（04）【学部分野別（大学_基準合致学部）】'!$AL$760:$AL$773</c:f>
              <c:numCache>
                <c:formatCode>0.0%</c:formatCode>
                <c:ptCount val="14"/>
                <c:pt idx="0">
                  <c:v>0.53922106417992322</c:v>
                </c:pt>
                <c:pt idx="1">
                  <c:v>0.49952406853413106</c:v>
                </c:pt>
                <c:pt idx="2">
                  <c:v>0.47997613543142664</c:v>
                </c:pt>
                <c:pt idx="3">
                  <c:v>0.54761904761904767</c:v>
                </c:pt>
                <c:pt idx="4">
                  <c:v>0.49574984820886459</c:v>
                </c:pt>
                <c:pt idx="5">
                  <c:v>0.37134283570892723</c:v>
                </c:pt>
                <c:pt idx="6">
                  <c:v>0.37468982630272951</c:v>
                </c:pt>
                <c:pt idx="7">
                  <c:v>0.32848837209302323</c:v>
                </c:pt>
                <c:pt idx="8">
                  <c:v>0.42865914498426588</c:v>
                </c:pt>
                <c:pt idx="9">
                  <c:v>0.48512508451656522</c:v>
                </c:pt>
                <c:pt idx="10">
                  <c:v>0.52352383959583204</c:v>
                </c:pt>
                <c:pt idx="11">
                  <c:v>0.45746164574616455</c:v>
                </c:pt>
                <c:pt idx="12">
                  <c:v>0.45916114790286977</c:v>
                </c:pt>
                <c:pt idx="13">
                  <c:v>0.51066885514977434</c:v>
                </c:pt>
              </c:numCache>
            </c:numRef>
          </c:val>
          <c:extLst>
            <c:ext xmlns:c16="http://schemas.microsoft.com/office/drawing/2014/chart" uri="{C3380CC4-5D6E-409C-BE32-E72D297353CC}">
              <c16:uniqueId val="{00000001-A2B5-4B77-83D8-03A13A60E3D8}"/>
            </c:ext>
          </c:extLst>
        </c:ser>
        <c:ser>
          <c:idx val="2"/>
          <c:order val="2"/>
          <c:tx>
            <c:strRef>
              <c:f>'（04）【学部分野別（大学_基準合致学部）】'!$AM$759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'（04）【学部分野別（大学_基準合致学部）】'!$AM$760:$AM$773</c:f>
              <c:numCache>
                <c:formatCode>0.0%</c:formatCode>
                <c:ptCount val="14"/>
                <c:pt idx="0">
                  <c:v>0.12046077893582008</c:v>
                </c:pt>
                <c:pt idx="1">
                  <c:v>0.11939080772368779</c:v>
                </c:pt>
                <c:pt idx="2">
                  <c:v>0.12998732194794541</c:v>
                </c:pt>
                <c:pt idx="3">
                  <c:v>9.5238095238095233E-2</c:v>
                </c:pt>
                <c:pt idx="4">
                  <c:v>0.13205828779599271</c:v>
                </c:pt>
                <c:pt idx="5">
                  <c:v>9.2273068267066771E-2</c:v>
                </c:pt>
                <c:pt idx="6">
                  <c:v>0.10669975186104218</c:v>
                </c:pt>
                <c:pt idx="7">
                  <c:v>9.476744186046511E-2</c:v>
                </c:pt>
                <c:pt idx="8">
                  <c:v>0.12656381917261494</c:v>
                </c:pt>
                <c:pt idx="9">
                  <c:v>0.11156186612576065</c:v>
                </c:pt>
                <c:pt idx="10">
                  <c:v>0.1049889485317335</c:v>
                </c:pt>
                <c:pt idx="11">
                  <c:v>9.4839609483960946E-2</c:v>
                </c:pt>
                <c:pt idx="12">
                  <c:v>0.15121412803532008</c:v>
                </c:pt>
                <c:pt idx="13">
                  <c:v>0.11756257693885926</c:v>
                </c:pt>
              </c:numCache>
            </c:numRef>
          </c:val>
          <c:extLst>
            <c:ext xmlns:c16="http://schemas.microsoft.com/office/drawing/2014/chart" uri="{C3380CC4-5D6E-409C-BE32-E72D297353CC}">
              <c16:uniqueId val="{00000002-A2B5-4B77-83D8-03A13A60E3D8}"/>
            </c:ext>
          </c:extLst>
        </c:ser>
        <c:ser>
          <c:idx val="3"/>
          <c:order val="3"/>
          <c:tx>
            <c:strRef>
              <c:f>'（04）【学部分野別（大学_基準合致学部）】'!$AN$759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'（04）【学部分野別（大学_基準合致学部）】'!$AN$760:$AN$773</c:f>
              <c:numCache>
                <c:formatCode>0.0%</c:formatCode>
                <c:ptCount val="14"/>
                <c:pt idx="0">
                  <c:v>4.3444871091607239E-2</c:v>
                </c:pt>
                <c:pt idx="1">
                  <c:v>5.1332608104432964E-2</c:v>
                </c:pt>
                <c:pt idx="2">
                  <c:v>4.8847788798568124E-2</c:v>
                </c:pt>
                <c:pt idx="3">
                  <c:v>2.3809523809523808E-2</c:v>
                </c:pt>
                <c:pt idx="4">
                  <c:v>4.4019429265330902E-2</c:v>
                </c:pt>
                <c:pt idx="5">
                  <c:v>4.5011252813203298E-2</c:v>
                </c:pt>
                <c:pt idx="6">
                  <c:v>2.9776674937965261E-2</c:v>
                </c:pt>
                <c:pt idx="7">
                  <c:v>4.011627906976744E-2</c:v>
                </c:pt>
                <c:pt idx="8">
                  <c:v>5.4954332642566585E-2</c:v>
                </c:pt>
                <c:pt idx="9">
                  <c:v>4.4962812711291412E-2</c:v>
                </c:pt>
                <c:pt idx="10">
                  <c:v>3.6785601515629936E-2</c:v>
                </c:pt>
                <c:pt idx="11">
                  <c:v>3.2078103207810321E-2</c:v>
                </c:pt>
                <c:pt idx="12">
                  <c:v>8.6092715231788075E-2</c:v>
                </c:pt>
                <c:pt idx="13">
                  <c:v>4.5958145260566269E-2</c:v>
                </c:pt>
              </c:numCache>
            </c:numRef>
          </c:val>
          <c:extLst>
            <c:ext xmlns:c16="http://schemas.microsoft.com/office/drawing/2014/chart" uri="{C3380CC4-5D6E-409C-BE32-E72D297353CC}">
              <c16:uniqueId val="{00000003-A2B5-4B77-83D8-03A13A60E3D8}"/>
            </c:ext>
          </c:extLst>
        </c:ser>
        <c:ser>
          <c:idx val="4"/>
          <c:order val="4"/>
          <c:tx>
            <c:strRef>
              <c:f>'（04）【学部分野別（大学_基準合致学部）】'!$AO$759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'（04）【学部分野別（大学_基準合致学部）】'!$AO$760:$AO$773</c:f>
              <c:numCache>
                <c:formatCode>0.0%</c:formatCode>
                <c:ptCount val="14"/>
                <c:pt idx="0">
                  <c:v>2.1064179923203509E-2</c:v>
                </c:pt>
                <c:pt idx="1">
                  <c:v>2.6448191460429697E-2</c:v>
                </c:pt>
                <c:pt idx="2">
                  <c:v>2.9830710716682824E-2</c:v>
                </c:pt>
                <c:pt idx="3">
                  <c:v>2.3809523809523808E-2</c:v>
                </c:pt>
                <c:pt idx="4">
                  <c:v>2.3375834851244687E-2</c:v>
                </c:pt>
                <c:pt idx="5">
                  <c:v>3.5258814703675916E-2</c:v>
                </c:pt>
                <c:pt idx="6">
                  <c:v>3.9702233250620347E-2</c:v>
                </c:pt>
                <c:pt idx="7">
                  <c:v>2.8488372093023257E-2</c:v>
                </c:pt>
                <c:pt idx="8">
                  <c:v>4.2213523677949193E-2</c:v>
                </c:pt>
                <c:pt idx="9">
                  <c:v>3.110209601081812E-2</c:v>
                </c:pt>
                <c:pt idx="10">
                  <c:v>1.9261130407325546E-2</c:v>
                </c:pt>
                <c:pt idx="11">
                  <c:v>1.813110181311018E-2</c:v>
                </c:pt>
                <c:pt idx="12">
                  <c:v>3.3112582781456956E-2</c:v>
                </c:pt>
                <c:pt idx="13">
                  <c:v>2.6466967583093966E-2</c:v>
                </c:pt>
              </c:numCache>
            </c:numRef>
          </c:val>
          <c:extLst>
            <c:ext xmlns:c16="http://schemas.microsoft.com/office/drawing/2014/chart" uri="{C3380CC4-5D6E-409C-BE32-E72D297353CC}">
              <c16:uniqueId val="{00000004-A2B5-4B77-83D8-03A13A60E3D8}"/>
            </c:ext>
          </c:extLst>
        </c:ser>
        <c:ser>
          <c:idx val="5"/>
          <c:order val="5"/>
          <c:tx>
            <c:strRef>
              <c:f>'（04）【学部分野別（大学_基準合致学部）】'!$AP$759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'（04）【学部分野別（大学_基準合致学部）】'!$AP$760:$AP$773</c:f>
              <c:numCache>
                <c:formatCode>0.0%</c:formatCode>
                <c:ptCount val="14"/>
                <c:pt idx="0">
                  <c:v>1.1190345584201865E-2</c:v>
                </c:pt>
                <c:pt idx="1">
                  <c:v>1.665760130541202E-2</c:v>
                </c:pt>
                <c:pt idx="2">
                  <c:v>1.2305168170631665E-2</c:v>
                </c:pt>
                <c:pt idx="3">
                  <c:v>2.3809523809523808E-2</c:v>
                </c:pt>
                <c:pt idx="4">
                  <c:v>1.092896174863388E-2</c:v>
                </c:pt>
                <c:pt idx="5">
                  <c:v>2.7006751687921979E-2</c:v>
                </c:pt>
                <c:pt idx="6">
                  <c:v>1.9851116625310174E-2</c:v>
                </c:pt>
                <c:pt idx="7">
                  <c:v>2.5000000000000001E-2</c:v>
                </c:pt>
                <c:pt idx="8">
                  <c:v>3.7147900836595291E-2</c:v>
                </c:pt>
                <c:pt idx="9">
                  <c:v>2.1636240703177823E-2</c:v>
                </c:pt>
                <c:pt idx="10">
                  <c:v>9.6305652036627731E-3</c:v>
                </c:pt>
                <c:pt idx="11">
                  <c:v>1.0460251046025104E-2</c:v>
                </c:pt>
                <c:pt idx="12">
                  <c:v>2.7041942604856511E-2</c:v>
                </c:pt>
                <c:pt idx="13">
                  <c:v>1.04636848584325E-2</c:v>
                </c:pt>
              </c:numCache>
            </c:numRef>
          </c:val>
          <c:extLst>
            <c:ext xmlns:c16="http://schemas.microsoft.com/office/drawing/2014/chart" uri="{C3380CC4-5D6E-409C-BE32-E72D297353CC}">
              <c16:uniqueId val="{00000005-A2B5-4B77-83D8-03A13A60E3D8}"/>
            </c:ext>
          </c:extLst>
        </c:ser>
        <c:ser>
          <c:idx val="6"/>
          <c:order val="6"/>
          <c:tx>
            <c:strRef>
              <c:f>'（04）【学部分野別（大学_基準合致学部）】'!$AQ$759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'（04）【学部分野別（大学_基準合致学部）】'!$AJ$760:$AJ$773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'（04）【学部分野別（大学_基準合致学部）】'!$AQ$760:$AQ$773</c:f>
              <c:numCache>
                <c:formatCode>0.0%</c:formatCode>
                <c:ptCount val="14"/>
                <c:pt idx="0">
                  <c:v>2.3806911684037303E-2</c:v>
                </c:pt>
                <c:pt idx="1">
                  <c:v>4.1610008158825131E-2</c:v>
                </c:pt>
                <c:pt idx="2">
                  <c:v>3.4976508315310614E-2</c:v>
                </c:pt>
                <c:pt idx="3">
                  <c:v>4.7619047619047616E-2</c:v>
                </c:pt>
                <c:pt idx="4">
                  <c:v>3.1876138433515486E-2</c:v>
                </c:pt>
                <c:pt idx="5">
                  <c:v>0.15903975993998501</c:v>
                </c:pt>
                <c:pt idx="6">
                  <c:v>0.12406947890818859</c:v>
                </c:pt>
                <c:pt idx="7">
                  <c:v>0.11627906976744186</c:v>
                </c:pt>
                <c:pt idx="8">
                  <c:v>9.6630593291887334E-2</c:v>
                </c:pt>
                <c:pt idx="9">
                  <c:v>3.211629479377958E-2</c:v>
                </c:pt>
                <c:pt idx="10">
                  <c:v>2.6049889485317335E-2</c:v>
                </c:pt>
                <c:pt idx="11">
                  <c:v>1.9525801952580194E-2</c:v>
                </c:pt>
                <c:pt idx="12">
                  <c:v>7.1743929359823405E-2</c:v>
                </c:pt>
                <c:pt idx="13">
                  <c:v>2.5030775543701273E-2</c:v>
                </c:pt>
              </c:numCache>
            </c:numRef>
          </c:val>
          <c:extLst>
            <c:ext xmlns:c16="http://schemas.microsoft.com/office/drawing/2014/chart" uri="{C3380CC4-5D6E-409C-BE32-E72D297353CC}">
              <c16:uniqueId val="{00000006-A2B5-4B77-83D8-03A13A60E3D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'（01）【全体（大学）】'!$B$202</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'（01）【全体（大学）】'!$AG$204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CC1-4049-9563-223CA9446974}"/>
              </c:ext>
            </c:extLst>
          </c:dPt>
          <c:dPt>
            <c:idx val="1"/>
            <c:bubble3D val="0"/>
            <c:spPr>
              <a:solidFill>
                <a:schemeClr val="accent2"/>
              </a:solidFill>
              <a:ln>
                <a:noFill/>
              </a:ln>
              <a:effectLst/>
            </c:spPr>
            <c:extLst>
              <c:ext xmlns:c16="http://schemas.microsoft.com/office/drawing/2014/chart" uri="{C3380CC4-5D6E-409C-BE32-E72D297353CC}">
                <c16:uniqueId val="{00000003-9CC1-4049-9563-223CA9446974}"/>
              </c:ext>
            </c:extLst>
          </c:dPt>
          <c:dPt>
            <c:idx val="2"/>
            <c:bubble3D val="0"/>
            <c:spPr>
              <a:solidFill>
                <a:schemeClr val="accent3"/>
              </a:solidFill>
              <a:ln>
                <a:noFill/>
              </a:ln>
              <a:effectLst/>
            </c:spPr>
            <c:extLst>
              <c:ext xmlns:c16="http://schemas.microsoft.com/office/drawing/2014/chart" uri="{C3380CC4-5D6E-409C-BE32-E72D297353CC}">
                <c16:uniqueId val="{00000005-9CC1-4049-9563-223CA9446974}"/>
              </c:ext>
            </c:extLst>
          </c:dPt>
          <c:dPt>
            <c:idx val="3"/>
            <c:bubble3D val="0"/>
            <c:spPr>
              <a:solidFill>
                <a:schemeClr val="accent4"/>
              </a:solidFill>
              <a:ln>
                <a:noFill/>
              </a:ln>
              <a:effectLst/>
            </c:spPr>
            <c:extLst>
              <c:ext xmlns:c16="http://schemas.microsoft.com/office/drawing/2014/chart" uri="{C3380CC4-5D6E-409C-BE32-E72D297353CC}">
                <c16:uniqueId val="{00000007-9CC1-4049-9563-223CA9446974}"/>
              </c:ext>
            </c:extLst>
          </c:dPt>
          <c:dLbls>
            <c:dLbl>
              <c:idx val="3"/>
              <c:layout>
                <c:manualLayout>
                  <c:x val="1.6251164555785545E-2"/>
                  <c:y val="0.1641676880720383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1-4049-9563-223CA944697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'（01）【全体（大学）】'!$AH$203:$AK$203</c:f>
              <c:strCache>
                <c:ptCount val="4"/>
                <c:pt idx="0">
                  <c:v>身に付いた</c:v>
                </c:pt>
                <c:pt idx="1">
                  <c:v>ある程度身に付いた</c:v>
                </c:pt>
                <c:pt idx="2">
                  <c:v>あまり身に付いていない</c:v>
                </c:pt>
                <c:pt idx="3">
                  <c:v>身に付いていない</c:v>
                </c:pt>
              </c:strCache>
            </c:strRef>
          </c:cat>
          <c:val>
            <c:numRef>
              <c:f>'（01）【全体（大学）】'!$AH$204:$AK$204</c:f>
              <c:numCache>
                <c:formatCode>0.0%</c:formatCode>
                <c:ptCount val="4"/>
                <c:pt idx="0">
                  <c:v>0.28878423302200412</c:v>
                </c:pt>
                <c:pt idx="1">
                  <c:v>0.52267690359347796</c:v>
                </c:pt>
                <c:pt idx="2">
                  <c:v>0.14674687351590945</c:v>
                </c:pt>
                <c:pt idx="3">
                  <c:v>4.179198986860852E-2</c:v>
                </c:pt>
              </c:numCache>
            </c:numRef>
          </c:val>
          <c:extLst>
            <c:ext xmlns:c16="http://schemas.microsoft.com/office/drawing/2014/chart" uri="{C3380CC4-5D6E-409C-BE32-E72D297353CC}">
              <c16:uniqueId val="{00000008-9CC1-4049-9563-223CA944697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'（04）【学部分野別（大学_基準合致学部）】'!$B$787</c:f>
          <c:strCache>
            <c:ptCount val="1"/>
            <c:pt idx="0">
              <c:v>項目43：部活動/サークル活動</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'（04）【学部分野別（大学_基準合致学部）】'!$AK$788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'（04）【学部分野別（大学_基準合致学部）】'!$AK$789:$AK$802</c:f>
              <c:numCache>
                <c:formatCode>0.0%</c:formatCode>
                <c:ptCount val="14"/>
                <c:pt idx="0">
                  <c:v>0.657707076247943</c:v>
                </c:pt>
                <c:pt idx="1">
                  <c:v>0.64128365515365793</c:v>
                </c:pt>
                <c:pt idx="2">
                  <c:v>0.6403907823103886</c:v>
                </c:pt>
                <c:pt idx="3">
                  <c:v>0.66666666666666663</c:v>
                </c:pt>
                <c:pt idx="4">
                  <c:v>0.58287795992714031</c:v>
                </c:pt>
                <c:pt idx="5">
                  <c:v>0.31807951987997002</c:v>
                </c:pt>
                <c:pt idx="6">
                  <c:v>0.53349875930521096</c:v>
                </c:pt>
                <c:pt idx="7">
                  <c:v>0.70523255813953489</c:v>
                </c:pt>
                <c:pt idx="8">
                  <c:v>0.75723386292117589</c:v>
                </c:pt>
                <c:pt idx="9">
                  <c:v>0.77856659905341452</c:v>
                </c:pt>
                <c:pt idx="10">
                  <c:v>0.55273129144300603</c:v>
                </c:pt>
                <c:pt idx="11">
                  <c:v>0.35495118549511856</c:v>
                </c:pt>
                <c:pt idx="12">
                  <c:v>0.80518763796909487</c:v>
                </c:pt>
                <c:pt idx="13">
                  <c:v>0.66988100123102179</c:v>
                </c:pt>
              </c:numCache>
            </c:numRef>
          </c:val>
          <c:extLst>
            <c:ext xmlns:c16="http://schemas.microsoft.com/office/drawing/2014/chart" uri="{C3380CC4-5D6E-409C-BE32-E72D297353CC}">
              <c16:uniqueId val="{00000000-AA76-4AB4-99A9-2515B2652BA1}"/>
            </c:ext>
          </c:extLst>
        </c:ser>
        <c:ser>
          <c:idx val="1"/>
          <c:order val="1"/>
          <c:tx>
            <c:strRef>
              <c:f>'（04）【学部分野別（大学_基準合致学部）】'!$AL$788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'（04）【学部分野別（大学_基準合致学部）】'!$AL$789:$AL$802</c:f>
              <c:numCache>
                <c:formatCode>0.0%</c:formatCode>
                <c:ptCount val="14"/>
                <c:pt idx="0">
                  <c:v>0.20537575425123422</c:v>
                </c:pt>
                <c:pt idx="1">
                  <c:v>0.19703562686973075</c:v>
                </c:pt>
                <c:pt idx="2">
                  <c:v>0.20911328212394661</c:v>
                </c:pt>
                <c:pt idx="3">
                  <c:v>0.23809523809523808</c:v>
                </c:pt>
                <c:pt idx="4">
                  <c:v>0.23618700667880996</c:v>
                </c:pt>
                <c:pt idx="5">
                  <c:v>0.33758439609902474</c:v>
                </c:pt>
                <c:pt idx="6">
                  <c:v>0.29528535980148884</c:v>
                </c:pt>
                <c:pt idx="7">
                  <c:v>0.18895348837209303</c:v>
                </c:pt>
                <c:pt idx="8">
                  <c:v>0.16378847187044285</c:v>
                </c:pt>
                <c:pt idx="9">
                  <c:v>0.15720081135902636</c:v>
                </c:pt>
                <c:pt idx="10">
                  <c:v>0.2211872434480581</c:v>
                </c:pt>
                <c:pt idx="11">
                  <c:v>0.14783821478382148</c:v>
                </c:pt>
                <c:pt idx="12">
                  <c:v>0.13796909492273732</c:v>
                </c:pt>
                <c:pt idx="13">
                  <c:v>0.18916700861715224</c:v>
                </c:pt>
              </c:numCache>
            </c:numRef>
          </c:val>
          <c:extLst>
            <c:ext xmlns:c16="http://schemas.microsoft.com/office/drawing/2014/chart" uri="{C3380CC4-5D6E-409C-BE32-E72D297353CC}">
              <c16:uniqueId val="{00000001-AA76-4AB4-99A9-2515B2652BA1}"/>
            </c:ext>
          </c:extLst>
        </c:ser>
        <c:ser>
          <c:idx val="2"/>
          <c:order val="2"/>
          <c:tx>
            <c:strRef>
              <c:f>'（04）【学部分野別（大学_基準合致学部）】'!$AM$788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'（04）【学部分野別（大学_基準合致学部）】'!$AM$789:$AM$802</c:f>
              <c:numCache>
                <c:formatCode>0.0%</c:formatCode>
                <c:ptCount val="14"/>
                <c:pt idx="0">
                  <c:v>7.0872188699945146E-2</c:v>
                </c:pt>
                <c:pt idx="1">
                  <c:v>6.8466140875713899E-2</c:v>
                </c:pt>
                <c:pt idx="2">
                  <c:v>7.532254455962413E-2</c:v>
                </c:pt>
                <c:pt idx="3">
                  <c:v>9.5238095238095233E-2</c:v>
                </c:pt>
                <c:pt idx="4">
                  <c:v>9.4110503946569515E-2</c:v>
                </c:pt>
                <c:pt idx="5">
                  <c:v>0.22580645161290322</c:v>
                </c:pt>
                <c:pt idx="6">
                  <c:v>0.11166253101736973</c:v>
                </c:pt>
                <c:pt idx="7">
                  <c:v>7.0348837209302323E-2</c:v>
                </c:pt>
                <c:pt idx="8">
                  <c:v>4.3825312763834522E-2</c:v>
                </c:pt>
                <c:pt idx="9">
                  <c:v>3.3468559837728194E-2</c:v>
                </c:pt>
                <c:pt idx="10">
                  <c:v>0.1005683612251342</c:v>
                </c:pt>
                <c:pt idx="11">
                  <c:v>9.832635983263599E-2</c:v>
                </c:pt>
                <c:pt idx="12">
                  <c:v>2.759381898454746E-2</c:v>
                </c:pt>
                <c:pt idx="13">
                  <c:v>6.9757899056216655E-2</c:v>
                </c:pt>
              </c:numCache>
            </c:numRef>
          </c:val>
          <c:extLst>
            <c:ext xmlns:c16="http://schemas.microsoft.com/office/drawing/2014/chart" uri="{C3380CC4-5D6E-409C-BE32-E72D297353CC}">
              <c16:uniqueId val="{00000002-AA76-4AB4-99A9-2515B2652BA1}"/>
            </c:ext>
          </c:extLst>
        </c:ser>
        <c:ser>
          <c:idx val="3"/>
          <c:order val="3"/>
          <c:tx>
            <c:strRef>
              <c:f>'（04）【学部分野別（大学_基準合致学部）】'!$AN$788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'（04）【学部分野別（大学_基準合致学部）】'!$AN$789:$AN$802</c:f>
              <c:numCache>
                <c:formatCode>0.0%</c:formatCode>
                <c:ptCount val="14"/>
                <c:pt idx="0">
                  <c:v>2.6549643444871093E-2</c:v>
                </c:pt>
                <c:pt idx="1">
                  <c:v>3.4199075333152029E-2</c:v>
                </c:pt>
                <c:pt idx="2">
                  <c:v>3.5647699306435979E-2</c:v>
                </c:pt>
                <c:pt idx="3">
                  <c:v>0</c:v>
                </c:pt>
                <c:pt idx="4">
                  <c:v>3.3394049787492414E-2</c:v>
                </c:pt>
                <c:pt idx="5">
                  <c:v>6.7516879219804954E-2</c:v>
                </c:pt>
                <c:pt idx="6">
                  <c:v>2.9776674937965261E-2</c:v>
                </c:pt>
                <c:pt idx="7">
                  <c:v>1.2790697674418604E-2</c:v>
                </c:pt>
                <c:pt idx="8">
                  <c:v>1.442934991173536E-2</c:v>
                </c:pt>
                <c:pt idx="9">
                  <c:v>1.4198782961460446E-2</c:v>
                </c:pt>
                <c:pt idx="10">
                  <c:v>5.5415219450584148E-2</c:v>
                </c:pt>
                <c:pt idx="11">
                  <c:v>0.12482566248256625</c:v>
                </c:pt>
                <c:pt idx="12">
                  <c:v>1.2141280353200883E-2</c:v>
                </c:pt>
                <c:pt idx="13">
                  <c:v>2.7492819039803038E-2</c:v>
                </c:pt>
              </c:numCache>
            </c:numRef>
          </c:val>
          <c:extLst>
            <c:ext xmlns:c16="http://schemas.microsoft.com/office/drawing/2014/chart" uri="{C3380CC4-5D6E-409C-BE32-E72D297353CC}">
              <c16:uniqueId val="{00000003-AA76-4AB4-99A9-2515B2652BA1}"/>
            </c:ext>
          </c:extLst>
        </c:ser>
        <c:ser>
          <c:idx val="4"/>
          <c:order val="4"/>
          <c:tx>
            <c:strRef>
              <c:f>'（04）【学部分野別（大学_基準合致学部）】'!$AO$788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'（04）【学部分野別（大学_基準合致学部）】'!$AO$789:$AO$802</c:f>
              <c:numCache>
                <c:formatCode>0.0%</c:formatCode>
                <c:ptCount val="14"/>
                <c:pt idx="0">
                  <c:v>1.4591332967635765E-2</c:v>
                </c:pt>
                <c:pt idx="1">
                  <c:v>2.032907261354365E-2</c:v>
                </c:pt>
                <c:pt idx="2">
                  <c:v>1.7078081885300918E-2</c:v>
                </c:pt>
                <c:pt idx="3">
                  <c:v>0</c:v>
                </c:pt>
                <c:pt idx="4">
                  <c:v>1.7911353976927748E-2</c:v>
                </c:pt>
                <c:pt idx="5">
                  <c:v>1.9504876219054765E-2</c:v>
                </c:pt>
                <c:pt idx="6">
                  <c:v>4.9627791563275434E-3</c:v>
                </c:pt>
                <c:pt idx="7">
                  <c:v>6.9767441860465115E-3</c:v>
                </c:pt>
                <c:pt idx="8">
                  <c:v>5.6028858699823467E-3</c:v>
                </c:pt>
                <c:pt idx="9">
                  <c:v>6.0851926977687626E-3</c:v>
                </c:pt>
                <c:pt idx="10">
                  <c:v>2.6207767603410169E-2</c:v>
                </c:pt>
                <c:pt idx="11">
                  <c:v>9.3444909344490928E-2</c:v>
                </c:pt>
                <c:pt idx="12">
                  <c:v>6.6225165562913907E-3</c:v>
                </c:pt>
                <c:pt idx="13">
                  <c:v>1.4977431267952401E-2</c:v>
                </c:pt>
              </c:numCache>
            </c:numRef>
          </c:val>
          <c:extLst>
            <c:ext xmlns:c16="http://schemas.microsoft.com/office/drawing/2014/chart" uri="{C3380CC4-5D6E-409C-BE32-E72D297353CC}">
              <c16:uniqueId val="{00000004-AA76-4AB4-99A9-2515B2652BA1}"/>
            </c:ext>
          </c:extLst>
        </c:ser>
        <c:ser>
          <c:idx val="5"/>
          <c:order val="5"/>
          <c:tx>
            <c:strRef>
              <c:f>'（04）【学部分野別（大学_基準合致学部）】'!$AP$788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'（04）【学部分野別（大学_基準合致学部）】'!$AP$789:$AP$802</c:f>
              <c:numCache>
                <c:formatCode>0.0%</c:formatCode>
                <c:ptCount val="14"/>
                <c:pt idx="0">
                  <c:v>7.4602303894679102E-3</c:v>
                </c:pt>
                <c:pt idx="1">
                  <c:v>1.1898286646722872E-2</c:v>
                </c:pt>
                <c:pt idx="2">
                  <c:v>6.5627563576702219E-3</c:v>
                </c:pt>
                <c:pt idx="3">
                  <c:v>0</c:v>
                </c:pt>
                <c:pt idx="4">
                  <c:v>1.0321797207043109E-2</c:v>
                </c:pt>
                <c:pt idx="5">
                  <c:v>6.0015003750937736E-3</c:v>
                </c:pt>
                <c:pt idx="6">
                  <c:v>2.4813895781637717E-3</c:v>
                </c:pt>
                <c:pt idx="7">
                  <c:v>2.9069767441860465E-3</c:v>
                </c:pt>
                <c:pt idx="8">
                  <c:v>3.9143449228643797E-3</c:v>
                </c:pt>
                <c:pt idx="9">
                  <c:v>2.0283975659229209E-3</c:v>
                </c:pt>
                <c:pt idx="10">
                  <c:v>1.4682664982633407E-2</c:v>
                </c:pt>
                <c:pt idx="11">
                  <c:v>7.1827057182705711E-2</c:v>
                </c:pt>
                <c:pt idx="12">
                  <c:v>1.6556291390728477E-3</c:v>
                </c:pt>
                <c:pt idx="13">
                  <c:v>9.6430036930652448E-3</c:v>
                </c:pt>
              </c:numCache>
            </c:numRef>
          </c:val>
          <c:extLst>
            <c:ext xmlns:c16="http://schemas.microsoft.com/office/drawing/2014/chart" uri="{C3380CC4-5D6E-409C-BE32-E72D297353CC}">
              <c16:uniqueId val="{00000005-AA76-4AB4-99A9-2515B2652BA1}"/>
            </c:ext>
          </c:extLst>
        </c:ser>
        <c:ser>
          <c:idx val="6"/>
          <c:order val="6"/>
          <c:tx>
            <c:strRef>
              <c:f>'（04）【学部分野別（大学_基準合致学部）】'!$AQ$788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'（04）【学部分野別（大学_基準合致学部）】'!$AJ$789:$AJ$802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'（04）【学部分野別（大学_基準合致学部）】'!$AQ$789:$AQ$802</c:f>
              <c:numCache>
                <c:formatCode>0.0%</c:formatCode>
                <c:ptCount val="14"/>
                <c:pt idx="0">
                  <c:v>1.7443773998902908E-2</c:v>
                </c:pt>
                <c:pt idx="1">
                  <c:v>2.6788142507478924E-2</c:v>
                </c:pt>
                <c:pt idx="2">
                  <c:v>1.5884853456633603E-2</c:v>
                </c:pt>
                <c:pt idx="3">
                  <c:v>0</c:v>
                </c:pt>
                <c:pt idx="4">
                  <c:v>2.5197328476017002E-2</c:v>
                </c:pt>
                <c:pt idx="5">
                  <c:v>2.5506376594148537E-2</c:v>
                </c:pt>
                <c:pt idx="6">
                  <c:v>2.2332506203473945E-2</c:v>
                </c:pt>
                <c:pt idx="7">
                  <c:v>1.2790697674418604E-2</c:v>
                </c:pt>
                <c:pt idx="8">
                  <c:v>1.1205771739964693E-2</c:v>
                </c:pt>
                <c:pt idx="9">
                  <c:v>8.4516565246788369E-3</c:v>
                </c:pt>
                <c:pt idx="10">
                  <c:v>2.9207451847173983E-2</c:v>
                </c:pt>
                <c:pt idx="11">
                  <c:v>0.10878661087866109</c:v>
                </c:pt>
                <c:pt idx="12">
                  <c:v>8.8300220750551876E-3</c:v>
                </c:pt>
                <c:pt idx="13">
                  <c:v>1.9080837094788673E-2</c:v>
                </c:pt>
              </c:numCache>
            </c:numRef>
          </c:val>
          <c:extLst>
            <c:ext xmlns:c16="http://schemas.microsoft.com/office/drawing/2014/chart" uri="{C3380CC4-5D6E-409C-BE32-E72D297353CC}">
              <c16:uniqueId val="{00000006-AA76-4AB4-99A9-2515B2652BA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問６　今年度に受けた授業の受講形態のうち、次の割合はそれぞれどのくらいでしたか。</a:t>
            </a:r>
            <a:endParaRPr lang="en-US" altLang="ja-JP"/>
          </a:p>
        </c:rich>
      </c:tx>
      <c:layout>
        <c:manualLayout>
          <c:xMode val="edge"/>
          <c:yMode val="edge"/>
          <c:x val="0.11123752370757545"/>
          <c:y val="4.38893950002343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'（04）【学部分野別（大学_基準合致学部）】'!$AH$847</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'（04）【学部分野別（大学_基準合致学部）】'!$AG$848:$AG$861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'（04）【学部分野別（大学_基準合致学部）】'!$AH$848:$AH$861</c:f>
              <c:numCache>
                <c:formatCode>0.0%</c:formatCode>
                <c:ptCount val="14"/>
                <c:pt idx="0">
                  <c:v>0.80453980952377135</c:v>
                </c:pt>
                <c:pt idx="1">
                  <c:v>0.73570289447091086</c:v>
                </c:pt>
                <c:pt idx="2">
                  <c:v>0.7295587047058858</c:v>
                </c:pt>
                <c:pt idx="3">
                  <c:v>0.81129032258064515</c:v>
                </c:pt>
                <c:pt idx="4">
                  <c:v>0.83103473008682527</c:v>
                </c:pt>
                <c:pt idx="5">
                  <c:v>0.68424392220421393</c:v>
                </c:pt>
                <c:pt idx="6">
                  <c:v>0.76803617571059424</c:v>
                </c:pt>
                <c:pt idx="7">
                  <c:v>0.81223530113297548</c:v>
                </c:pt>
                <c:pt idx="8">
                  <c:v>0.80978557861133282</c:v>
                </c:pt>
                <c:pt idx="9">
                  <c:v>0.85921368124118469</c:v>
                </c:pt>
                <c:pt idx="10">
                  <c:v>0.81165273728539045</c:v>
                </c:pt>
                <c:pt idx="11">
                  <c:v>0.6920444277108434</c:v>
                </c:pt>
                <c:pt idx="12">
                  <c:v>0.73556194427978661</c:v>
                </c:pt>
                <c:pt idx="13">
                  <c:v>0.72258006833712973</c:v>
                </c:pt>
              </c:numCache>
            </c:numRef>
          </c:val>
          <c:extLst>
            <c:ext xmlns:c16="http://schemas.microsoft.com/office/drawing/2014/chart" uri="{C3380CC4-5D6E-409C-BE32-E72D297353CC}">
              <c16:uniqueId val="{00000000-0E07-49CF-97C7-EB3C4F0B80CE}"/>
            </c:ext>
          </c:extLst>
        </c:ser>
        <c:ser>
          <c:idx val="1"/>
          <c:order val="1"/>
          <c:tx>
            <c:strRef>
              <c:f>'（04）【学部分野別（大学_基準合致学部）】'!$AI$847</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'（04）【学部分野別（大学_基準合致学部）】'!$AG$848:$AG$861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'（04）【学部分野別（大学_基準合致学部）】'!$AI$848:$AI$861</c:f>
              <c:numCache>
                <c:formatCode>0.0%</c:formatCode>
                <c:ptCount val="14"/>
                <c:pt idx="0">
                  <c:v>8.0767542857142827E-2</c:v>
                </c:pt>
                <c:pt idx="1">
                  <c:v>9.0025480005774525E-2</c:v>
                </c:pt>
                <c:pt idx="2">
                  <c:v>0.12909230643335165</c:v>
                </c:pt>
                <c:pt idx="3">
                  <c:v>0.11612903225806452</c:v>
                </c:pt>
                <c:pt idx="4">
                  <c:v>6.875311438278596E-2</c:v>
                </c:pt>
                <c:pt idx="5">
                  <c:v>0.12675040518638572</c:v>
                </c:pt>
                <c:pt idx="6">
                  <c:v>0.11906976744186046</c:v>
                </c:pt>
                <c:pt idx="7">
                  <c:v>5.7825521765056648E-2</c:v>
                </c:pt>
                <c:pt idx="8">
                  <c:v>9.4496775738228247E-2</c:v>
                </c:pt>
                <c:pt idx="9">
                  <c:v>4.6759520451339909E-2</c:v>
                </c:pt>
                <c:pt idx="10">
                  <c:v>7.3316812439261386E-2</c:v>
                </c:pt>
                <c:pt idx="11">
                  <c:v>7.8012048192771091E-2</c:v>
                </c:pt>
                <c:pt idx="12">
                  <c:v>9.8423236514522824E-2</c:v>
                </c:pt>
                <c:pt idx="13">
                  <c:v>0.10581685649202735</c:v>
                </c:pt>
              </c:numCache>
            </c:numRef>
          </c:val>
          <c:extLst>
            <c:ext xmlns:c16="http://schemas.microsoft.com/office/drawing/2014/chart" uri="{C3380CC4-5D6E-409C-BE32-E72D297353CC}">
              <c16:uniqueId val="{00000001-0E07-49CF-97C7-EB3C4F0B80CE}"/>
            </c:ext>
          </c:extLst>
        </c:ser>
        <c:ser>
          <c:idx val="2"/>
          <c:order val="2"/>
          <c:tx>
            <c:strRef>
              <c:f>'（04）【学部分野別（大学_基準合致学部）】'!$AJ$847</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'（04）【学部分野別（大学_基準合致学部）】'!$AG$848:$AG$861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'（04）【学部分野別（大学_基準合致学部）】'!$AJ$848:$AJ$861</c:f>
              <c:numCache>
                <c:formatCode>0.0%</c:formatCode>
                <c:ptCount val="14"/>
                <c:pt idx="0">
                  <c:v>0.1022892190476571</c:v>
                </c:pt>
                <c:pt idx="1">
                  <c:v>0.16361044463692795</c:v>
                </c:pt>
                <c:pt idx="2">
                  <c:v>0.12272105650942612</c:v>
                </c:pt>
                <c:pt idx="3">
                  <c:v>4.8387096774193551E-3</c:v>
                </c:pt>
                <c:pt idx="4">
                  <c:v>8.2163835409588507E-2</c:v>
                </c:pt>
                <c:pt idx="5">
                  <c:v>0.13791166936790925</c:v>
                </c:pt>
                <c:pt idx="6">
                  <c:v>9.1705426356589126E-2</c:v>
                </c:pt>
                <c:pt idx="7">
                  <c:v>0.12075014907573048</c:v>
                </c:pt>
                <c:pt idx="8">
                  <c:v>5.5521308858739023E-2</c:v>
                </c:pt>
                <c:pt idx="9">
                  <c:v>7.7193229901269381E-2</c:v>
                </c:pt>
                <c:pt idx="10">
                  <c:v>9.5611920958859717E-2</c:v>
                </c:pt>
                <c:pt idx="11">
                  <c:v>0.20840361445783132</c:v>
                </c:pt>
                <c:pt idx="12">
                  <c:v>0.14434914048606995</c:v>
                </c:pt>
                <c:pt idx="13">
                  <c:v>0.15453018223234627</c:v>
                </c:pt>
              </c:numCache>
            </c:numRef>
          </c:val>
          <c:extLst>
            <c:ext xmlns:c16="http://schemas.microsoft.com/office/drawing/2014/chart" uri="{C3380CC4-5D6E-409C-BE32-E72D297353CC}">
              <c16:uniqueId val="{00000002-0E07-49CF-97C7-EB3C4F0B80CE}"/>
            </c:ext>
          </c:extLst>
        </c:ser>
        <c:ser>
          <c:idx val="3"/>
          <c:order val="3"/>
          <c:tx>
            <c:strRef>
              <c:f>'（04）【学部分野別（大学_基準合致学部）】'!$AK$847</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'（04）【学部分野別（大学_基準合致学部）】'!$AG$848:$AG$861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'（04）【学部分野別（大学_基準合致学部）】'!$AK$848:$AK$861</c:f>
              <c:numCache>
                <c:formatCode>0.0%</c:formatCode>
                <c:ptCount val="14"/>
                <c:pt idx="0">
                  <c:v>1.2403428571428569E-2</c:v>
                </c:pt>
                <c:pt idx="1">
                  <c:v>1.0661180886386607E-2</c:v>
                </c:pt>
                <c:pt idx="2">
                  <c:v>1.8627932351336626E-2</c:v>
                </c:pt>
                <c:pt idx="3">
                  <c:v>6.7741935483870974E-2</c:v>
                </c:pt>
                <c:pt idx="4">
                  <c:v>1.8048320120800303E-2</c:v>
                </c:pt>
                <c:pt idx="5">
                  <c:v>5.1094003241491083E-2</c:v>
                </c:pt>
                <c:pt idx="6">
                  <c:v>2.1188630490956071E-2</c:v>
                </c:pt>
                <c:pt idx="7">
                  <c:v>9.1890280262373284E-3</c:v>
                </c:pt>
                <c:pt idx="8">
                  <c:v>4.0196336791699927E-2</c:v>
                </c:pt>
                <c:pt idx="9">
                  <c:v>1.6833568406205923E-2</c:v>
                </c:pt>
                <c:pt idx="10">
                  <c:v>1.9418529316488492E-2</c:v>
                </c:pt>
                <c:pt idx="11">
                  <c:v>2.1539909638554219E-2</c:v>
                </c:pt>
                <c:pt idx="12">
                  <c:v>2.1665678719620628E-2</c:v>
                </c:pt>
                <c:pt idx="13">
                  <c:v>1.7072892938496582E-2</c:v>
                </c:pt>
              </c:numCache>
            </c:numRef>
          </c:val>
          <c:extLst>
            <c:ext xmlns:c16="http://schemas.microsoft.com/office/drawing/2014/chart" uri="{C3380CC4-5D6E-409C-BE32-E72D297353CC}">
              <c16:uniqueId val="{00000003-0E07-49CF-97C7-EB3C4F0B80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'（04）【学部分野別（大学_基準合致学部）】'!$B$572</c:f>
          <c:strCache>
            <c:ptCount val="1"/>
            <c:pt idx="0">
              <c:v>項目34：社会的責任や倫理観</c:v>
            </c:pt>
          </c:strCache>
        </c:strRef>
      </c:tx>
      <c:layout>
        <c:manualLayout>
          <c:xMode val="edge"/>
          <c:yMode val="edge"/>
          <c:x val="0.11084124960406443"/>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'（04）【学部分野別（大学_基準合致学部）】'!$AH$573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'（04）【学部分野別（大学_基準合致学部）】'!$AG$574:$AG$587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'（04）【学部分野別（大学_基準合致学部）】'!$AH$574:$AH$587</c:f>
              <c:numCache>
                <c:formatCode>0.0%</c:formatCode>
                <c:ptCount val="14"/>
                <c:pt idx="0">
                  <c:v>0.34690071311025783</c:v>
                </c:pt>
                <c:pt idx="1">
                  <c:v>0.33716344846342128</c:v>
                </c:pt>
                <c:pt idx="2">
                  <c:v>0.26288313819076742</c:v>
                </c:pt>
                <c:pt idx="3">
                  <c:v>0.2857142857142857</c:v>
                </c:pt>
                <c:pt idx="4">
                  <c:v>0.27292046144505161</c:v>
                </c:pt>
                <c:pt idx="5">
                  <c:v>0.3743435858964741</c:v>
                </c:pt>
                <c:pt idx="6">
                  <c:v>0.38957816377171217</c:v>
                </c:pt>
                <c:pt idx="7">
                  <c:v>0.32267441860465118</c:v>
                </c:pt>
                <c:pt idx="8">
                  <c:v>0.35781717706654387</c:v>
                </c:pt>
                <c:pt idx="9">
                  <c:v>0.27180527383367142</c:v>
                </c:pt>
                <c:pt idx="10">
                  <c:v>0.35033154404799494</c:v>
                </c:pt>
                <c:pt idx="11">
                  <c:v>0.27684797768479774</c:v>
                </c:pt>
                <c:pt idx="12">
                  <c:v>0.27152317880794702</c:v>
                </c:pt>
                <c:pt idx="13">
                  <c:v>0.30180549856380795</c:v>
                </c:pt>
              </c:numCache>
            </c:numRef>
          </c:val>
          <c:extLst>
            <c:ext xmlns:c16="http://schemas.microsoft.com/office/drawing/2014/chart" uri="{C3380CC4-5D6E-409C-BE32-E72D297353CC}">
              <c16:uniqueId val="{00000000-4BA1-4ED5-895F-A7A76641241C}"/>
            </c:ext>
          </c:extLst>
        </c:ser>
        <c:ser>
          <c:idx val="1"/>
          <c:order val="1"/>
          <c:tx>
            <c:strRef>
              <c:f>'（04）【学部分野別（大学_基準合致学部）】'!$AI$573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'（04）【学部分野別（大学_基準合致学部）】'!$AG$574:$AG$587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'（04）【学部分野別（大学_基準合致学部）】'!$AI$574:$AI$587</c:f>
              <c:numCache>
                <c:formatCode>0.0%</c:formatCode>
                <c:ptCount val="14"/>
                <c:pt idx="0">
                  <c:v>0.52089961601755352</c:v>
                </c:pt>
                <c:pt idx="1">
                  <c:v>0.52182485722056027</c:v>
                </c:pt>
                <c:pt idx="2">
                  <c:v>0.53971213364158399</c:v>
                </c:pt>
                <c:pt idx="3">
                  <c:v>0.66666666666666663</c:v>
                </c:pt>
                <c:pt idx="4">
                  <c:v>0.55282331511839711</c:v>
                </c:pt>
                <c:pt idx="5">
                  <c:v>0.51162790697674421</c:v>
                </c:pt>
                <c:pt idx="6">
                  <c:v>0.44168734491315137</c:v>
                </c:pt>
                <c:pt idx="7">
                  <c:v>0.56627906976744191</c:v>
                </c:pt>
                <c:pt idx="8">
                  <c:v>0.53964233632665592</c:v>
                </c:pt>
                <c:pt idx="9">
                  <c:v>0.56761325219743075</c:v>
                </c:pt>
                <c:pt idx="10">
                  <c:v>0.54089043258604352</c:v>
                </c:pt>
                <c:pt idx="11">
                  <c:v>0.52440725244072528</c:v>
                </c:pt>
                <c:pt idx="12">
                  <c:v>0.54415011037527594</c:v>
                </c:pt>
                <c:pt idx="13">
                  <c:v>0.54554780467788266</c:v>
                </c:pt>
              </c:numCache>
            </c:numRef>
          </c:val>
          <c:extLst>
            <c:ext xmlns:c16="http://schemas.microsoft.com/office/drawing/2014/chart" uri="{C3380CC4-5D6E-409C-BE32-E72D297353CC}">
              <c16:uniqueId val="{00000001-4BA1-4ED5-895F-A7A76641241C}"/>
            </c:ext>
          </c:extLst>
        </c:ser>
        <c:ser>
          <c:idx val="2"/>
          <c:order val="2"/>
          <c:tx>
            <c:strRef>
              <c:f>'（04）【学部分野別（大学_基準合致学部）】'!$AJ$573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'（04）【学部分野別（大学_基準合致学部）】'!$AG$574:$AG$587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'（04）【学部分野別（大学_基準合致学部）】'!$AJ$574:$AJ$587</c:f>
              <c:numCache>
                <c:formatCode>0.0%</c:formatCode>
                <c:ptCount val="14"/>
                <c:pt idx="0">
                  <c:v>0.1022490400438837</c:v>
                </c:pt>
                <c:pt idx="1">
                  <c:v>0.1071525700299157</c:v>
                </c:pt>
                <c:pt idx="2">
                  <c:v>0.1478857483779551</c:v>
                </c:pt>
                <c:pt idx="3">
                  <c:v>4.7619047619047616E-2</c:v>
                </c:pt>
                <c:pt idx="4">
                  <c:v>0.13934426229508196</c:v>
                </c:pt>
                <c:pt idx="5">
                  <c:v>8.027006751687922E-2</c:v>
                </c:pt>
                <c:pt idx="6">
                  <c:v>9.9255583126550875E-2</c:v>
                </c:pt>
                <c:pt idx="7">
                  <c:v>7.7325581395348841E-2</c:v>
                </c:pt>
                <c:pt idx="8">
                  <c:v>7.8900913347148674E-2</c:v>
                </c:pt>
                <c:pt idx="9">
                  <c:v>0.13184584178498987</c:v>
                </c:pt>
                <c:pt idx="10">
                  <c:v>9.1095674139564251E-2</c:v>
                </c:pt>
                <c:pt idx="11">
                  <c:v>0.16108786610878661</c:v>
                </c:pt>
                <c:pt idx="12">
                  <c:v>0.13741721854304637</c:v>
                </c:pt>
                <c:pt idx="13">
                  <c:v>0.11981945014361921</c:v>
                </c:pt>
              </c:numCache>
            </c:numRef>
          </c:val>
          <c:extLst>
            <c:ext xmlns:c16="http://schemas.microsoft.com/office/drawing/2014/chart" uri="{C3380CC4-5D6E-409C-BE32-E72D297353CC}">
              <c16:uniqueId val="{00000002-4BA1-4ED5-895F-A7A76641241C}"/>
            </c:ext>
          </c:extLst>
        </c:ser>
        <c:ser>
          <c:idx val="3"/>
          <c:order val="3"/>
          <c:tx>
            <c:strRef>
              <c:f>'（04）【学部分野別（大学_基準合致学部）】'!$AK$573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'（04）【学部分野別（大学_基準合致学部）】'!$AG$574:$AG$587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'（04）【学部分野別（大学_基準合致学部）】'!$AK$574:$AK$587</c:f>
              <c:numCache>
                <c:formatCode>0.0%</c:formatCode>
                <c:ptCount val="14"/>
                <c:pt idx="0">
                  <c:v>2.9950630828304993E-2</c:v>
                </c:pt>
                <c:pt idx="1">
                  <c:v>3.3859124286102799E-2</c:v>
                </c:pt>
                <c:pt idx="2">
                  <c:v>4.9518979789693489E-2</c:v>
                </c:pt>
                <c:pt idx="3">
                  <c:v>0</c:v>
                </c:pt>
                <c:pt idx="4">
                  <c:v>3.4911961141469341E-2</c:v>
                </c:pt>
                <c:pt idx="5">
                  <c:v>3.3758439609902477E-2</c:v>
                </c:pt>
                <c:pt idx="6">
                  <c:v>6.9478908188585611E-2</c:v>
                </c:pt>
                <c:pt idx="7">
                  <c:v>3.3720930232558143E-2</c:v>
                </c:pt>
                <c:pt idx="8">
                  <c:v>2.3639573259651547E-2</c:v>
                </c:pt>
                <c:pt idx="9">
                  <c:v>2.8735632183908046E-2</c:v>
                </c:pt>
                <c:pt idx="10">
                  <c:v>1.768234922639722E-2</c:v>
                </c:pt>
                <c:pt idx="11">
                  <c:v>3.7656903765690378E-2</c:v>
                </c:pt>
                <c:pt idx="12">
                  <c:v>4.6909492273730681E-2</c:v>
                </c:pt>
                <c:pt idx="13">
                  <c:v>3.2827246614690192E-2</c:v>
                </c:pt>
              </c:numCache>
            </c:numRef>
          </c:val>
          <c:extLst>
            <c:ext xmlns:c16="http://schemas.microsoft.com/office/drawing/2014/chart" uri="{C3380CC4-5D6E-409C-BE32-E72D297353CC}">
              <c16:uniqueId val="{00000003-4BA1-4ED5-895F-A7A76641241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'（04）【学部分野別（大学_基準合致学部）】'!$B$816</c:f>
          <c:strCache>
            <c:ptCount val="1"/>
            <c:pt idx="0">
              <c:v>項目44：アルバイト／定職</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'（04）【学部分野別（大学_基準合致学部）】'!$AK$817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'（04）【学部分野別（大学_基準合致学部）】'!$AK$818:$AK$831</c:f>
              <c:numCache>
                <c:formatCode>0.0%</c:formatCode>
                <c:ptCount val="14"/>
                <c:pt idx="0">
                  <c:v>0.21470104223806913</c:v>
                </c:pt>
                <c:pt idx="1">
                  <c:v>0.18717704650530323</c:v>
                </c:pt>
                <c:pt idx="2">
                  <c:v>0.28637482288015514</c:v>
                </c:pt>
                <c:pt idx="3">
                  <c:v>0.2857142857142857</c:v>
                </c:pt>
                <c:pt idx="4">
                  <c:v>0.22738312082574377</c:v>
                </c:pt>
                <c:pt idx="5">
                  <c:v>0.40510127531882972</c:v>
                </c:pt>
                <c:pt idx="6">
                  <c:v>0.61290322580645162</c:v>
                </c:pt>
                <c:pt idx="7">
                  <c:v>0.50639534883720927</c:v>
                </c:pt>
                <c:pt idx="8">
                  <c:v>0.25381840509632358</c:v>
                </c:pt>
                <c:pt idx="9">
                  <c:v>0.17308992562542258</c:v>
                </c:pt>
                <c:pt idx="10">
                  <c:v>0.11951373539627408</c:v>
                </c:pt>
                <c:pt idx="11">
                  <c:v>0.12900976290097629</c:v>
                </c:pt>
                <c:pt idx="12">
                  <c:v>0.25772626931567327</c:v>
                </c:pt>
                <c:pt idx="13">
                  <c:v>0.21953221173574067</c:v>
                </c:pt>
              </c:numCache>
            </c:numRef>
          </c:val>
          <c:extLst>
            <c:ext xmlns:c16="http://schemas.microsoft.com/office/drawing/2014/chart" uri="{C3380CC4-5D6E-409C-BE32-E72D297353CC}">
              <c16:uniqueId val="{00000000-7611-4E68-B65B-30A5E9D4CA34}"/>
            </c:ext>
          </c:extLst>
        </c:ser>
        <c:ser>
          <c:idx val="1"/>
          <c:order val="1"/>
          <c:tx>
            <c:strRef>
              <c:f>'（04）【学部分野別（大学_基準合致学部）】'!$AL$817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'（04）【学部分野別（大学_基準合致学部）】'!$AL$818:$AL$831</c:f>
              <c:numCache>
                <c:formatCode>0.0%</c:formatCode>
                <c:ptCount val="14"/>
                <c:pt idx="0">
                  <c:v>0.11124520021941854</c:v>
                </c:pt>
                <c:pt idx="1">
                  <c:v>0.10538482458525972</c:v>
                </c:pt>
                <c:pt idx="2">
                  <c:v>0.13528227310015661</c:v>
                </c:pt>
                <c:pt idx="3">
                  <c:v>0.21428571428571427</c:v>
                </c:pt>
                <c:pt idx="4">
                  <c:v>0.12902246508803886</c:v>
                </c:pt>
                <c:pt idx="5">
                  <c:v>0.24606151537884471</c:v>
                </c:pt>
                <c:pt idx="6">
                  <c:v>0.13647642679900746</c:v>
                </c:pt>
                <c:pt idx="7">
                  <c:v>0.14593023255813953</c:v>
                </c:pt>
                <c:pt idx="8">
                  <c:v>0.15020339243226649</c:v>
                </c:pt>
                <c:pt idx="9">
                  <c:v>0.12204192021636241</c:v>
                </c:pt>
                <c:pt idx="10">
                  <c:v>0.11446163561730344</c:v>
                </c:pt>
                <c:pt idx="11">
                  <c:v>0.1101813110181311</c:v>
                </c:pt>
                <c:pt idx="12">
                  <c:v>0.11644591611479028</c:v>
                </c:pt>
                <c:pt idx="13">
                  <c:v>0.10997127615921215</c:v>
                </c:pt>
              </c:numCache>
            </c:numRef>
          </c:val>
          <c:extLst>
            <c:ext xmlns:c16="http://schemas.microsoft.com/office/drawing/2014/chart" uri="{C3380CC4-5D6E-409C-BE32-E72D297353CC}">
              <c16:uniqueId val="{00000001-7611-4E68-B65B-30A5E9D4CA34}"/>
            </c:ext>
          </c:extLst>
        </c:ser>
        <c:ser>
          <c:idx val="2"/>
          <c:order val="2"/>
          <c:tx>
            <c:strRef>
              <c:f>'（04）【学部分野別（大学_基準合致学部）】'!$AM$817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'（04）【学部分野別（大学_基準合致学部）】'!$AM$818:$AM$831</c:f>
              <c:numCache>
                <c:formatCode>0.0%</c:formatCode>
                <c:ptCount val="14"/>
                <c:pt idx="0">
                  <c:v>0.1870543060888645</c:v>
                </c:pt>
                <c:pt idx="1">
                  <c:v>0.15821321729670929</c:v>
                </c:pt>
                <c:pt idx="2">
                  <c:v>0.19345215899768811</c:v>
                </c:pt>
                <c:pt idx="3">
                  <c:v>9.5238095238095233E-2</c:v>
                </c:pt>
                <c:pt idx="4">
                  <c:v>0.20886460230722526</c:v>
                </c:pt>
                <c:pt idx="5">
                  <c:v>0.18679669917479369</c:v>
                </c:pt>
                <c:pt idx="6">
                  <c:v>0.11414392059553349</c:v>
                </c:pt>
                <c:pt idx="7">
                  <c:v>0.14709302325581394</c:v>
                </c:pt>
                <c:pt idx="8">
                  <c:v>0.20630900299332258</c:v>
                </c:pt>
                <c:pt idx="9">
                  <c:v>0.19675456389452334</c:v>
                </c:pt>
                <c:pt idx="10">
                  <c:v>0.21013577518155985</c:v>
                </c:pt>
                <c:pt idx="11">
                  <c:v>0.1903765690376569</c:v>
                </c:pt>
                <c:pt idx="12">
                  <c:v>0.18487858719646799</c:v>
                </c:pt>
                <c:pt idx="13">
                  <c:v>0.18978251949117766</c:v>
                </c:pt>
              </c:numCache>
            </c:numRef>
          </c:val>
          <c:extLst>
            <c:ext xmlns:c16="http://schemas.microsoft.com/office/drawing/2014/chart" uri="{C3380CC4-5D6E-409C-BE32-E72D297353CC}">
              <c16:uniqueId val="{00000002-7611-4E68-B65B-30A5E9D4CA34}"/>
            </c:ext>
          </c:extLst>
        </c:ser>
        <c:ser>
          <c:idx val="3"/>
          <c:order val="3"/>
          <c:tx>
            <c:strRef>
              <c:f>'（04）【学部分野別（大学_基準合致学部）】'!$AN$817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'（04）【学部分野別（大学_基準合致学部）】'!$AN$818:$AN$831</c:f>
              <c:numCache>
                <c:formatCode>0.0%</c:formatCode>
                <c:ptCount val="14"/>
                <c:pt idx="0">
                  <c:v>0.19023587493143171</c:v>
                </c:pt>
                <c:pt idx="1">
                  <c:v>0.19241229262986129</c:v>
                </c:pt>
                <c:pt idx="2">
                  <c:v>0.18271310313968231</c:v>
                </c:pt>
                <c:pt idx="3">
                  <c:v>0.33333333333333331</c:v>
                </c:pt>
                <c:pt idx="4">
                  <c:v>0.20218579234972678</c:v>
                </c:pt>
                <c:pt idx="5">
                  <c:v>7.9519879969992505E-2</c:v>
                </c:pt>
                <c:pt idx="6">
                  <c:v>6.2034739454094295E-2</c:v>
                </c:pt>
                <c:pt idx="7">
                  <c:v>0.11337209302325581</c:v>
                </c:pt>
                <c:pt idx="8">
                  <c:v>0.17714329572492132</c:v>
                </c:pt>
                <c:pt idx="9">
                  <c:v>0.20926301555104801</c:v>
                </c:pt>
                <c:pt idx="10">
                  <c:v>0.22481844016419325</c:v>
                </c:pt>
                <c:pt idx="11">
                  <c:v>0.19386331938633194</c:v>
                </c:pt>
                <c:pt idx="12">
                  <c:v>0.18101545253863136</c:v>
                </c:pt>
                <c:pt idx="13">
                  <c:v>0.19162905211325401</c:v>
                </c:pt>
              </c:numCache>
            </c:numRef>
          </c:val>
          <c:extLst>
            <c:ext xmlns:c16="http://schemas.microsoft.com/office/drawing/2014/chart" uri="{C3380CC4-5D6E-409C-BE32-E72D297353CC}">
              <c16:uniqueId val="{00000003-7611-4E68-B65B-30A5E9D4CA34}"/>
            </c:ext>
          </c:extLst>
        </c:ser>
        <c:ser>
          <c:idx val="4"/>
          <c:order val="4"/>
          <c:tx>
            <c:strRef>
              <c:f>'（04）【学部分野別（大学_基準合致学部）】'!$AO$817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'（04）【学部分野別（大学_基準合致学部）】'!$AO$818:$AO$831</c:f>
              <c:numCache>
                <c:formatCode>0.0%</c:formatCode>
                <c:ptCount val="14"/>
                <c:pt idx="0">
                  <c:v>0.15545803620405924</c:v>
                </c:pt>
                <c:pt idx="1">
                  <c:v>0.1786782703290726</c:v>
                </c:pt>
                <c:pt idx="2">
                  <c:v>0.11775673055410545</c:v>
                </c:pt>
                <c:pt idx="3">
                  <c:v>7.1428571428571425E-2</c:v>
                </c:pt>
                <c:pt idx="4">
                  <c:v>0.12841530054644809</c:v>
                </c:pt>
                <c:pt idx="5">
                  <c:v>4.4261065266316582E-2</c:v>
                </c:pt>
                <c:pt idx="6">
                  <c:v>4.4665012406947889E-2</c:v>
                </c:pt>
                <c:pt idx="7">
                  <c:v>0.05</c:v>
                </c:pt>
                <c:pt idx="8">
                  <c:v>0.11413001765292809</c:v>
                </c:pt>
                <c:pt idx="9">
                  <c:v>0.16835699797160245</c:v>
                </c:pt>
                <c:pt idx="10">
                  <c:v>0.17508683296495106</c:v>
                </c:pt>
                <c:pt idx="11">
                  <c:v>0.1701534170153417</c:v>
                </c:pt>
                <c:pt idx="12">
                  <c:v>0.1335540838852097</c:v>
                </c:pt>
                <c:pt idx="13">
                  <c:v>0.15203118588428396</c:v>
                </c:pt>
              </c:numCache>
            </c:numRef>
          </c:val>
          <c:extLst>
            <c:ext xmlns:c16="http://schemas.microsoft.com/office/drawing/2014/chart" uri="{C3380CC4-5D6E-409C-BE32-E72D297353CC}">
              <c16:uniqueId val="{00000004-7611-4E68-B65B-30A5E9D4CA34}"/>
            </c:ext>
          </c:extLst>
        </c:ser>
        <c:ser>
          <c:idx val="5"/>
          <c:order val="5"/>
          <c:tx>
            <c:strRef>
              <c:f>'（04）【学部分野別（大学_基準合致学部）】'!$AP$817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'（04）【学部分野別（大学_基準合致学部）】'!$AP$818:$AP$831</c:f>
              <c:numCache>
                <c:formatCode>0.0%</c:formatCode>
                <c:ptCount val="14"/>
                <c:pt idx="0">
                  <c:v>6.8897421832144812E-2</c:v>
                </c:pt>
                <c:pt idx="1">
                  <c:v>9.2670655425618711E-2</c:v>
                </c:pt>
                <c:pt idx="2">
                  <c:v>4.6685062271608624E-2</c:v>
                </c:pt>
                <c:pt idx="3">
                  <c:v>0</c:v>
                </c:pt>
                <c:pt idx="4">
                  <c:v>5.0698239222829386E-2</c:v>
                </c:pt>
                <c:pt idx="5">
                  <c:v>1.2753188297074268E-2</c:v>
                </c:pt>
                <c:pt idx="6">
                  <c:v>7.4441687344913151E-3</c:v>
                </c:pt>
                <c:pt idx="7">
                  <c:v>1.802325581395349E-2</c:v>
                </c:pt>
                <c:pt idx="8">
                  <c:v>4.4439327653695605E-2</c:v>
                </c:pt>
                <c:pt idx="9">
                  <c:v>6.5922920892494935E-2</c:v>
                </c:pt>
                <c:pt idx="10">
                  <c:v>8.383328070729397E-2</c:v>
                </c:pt>
                <c:pt idx="11">
                  <c:v>8.3682008368200833E-2</c:v>
                </c:pt>
                <c:pt idx="12">
                  <c:v>5.8498896247240618E-2</c:v>
                </c:pt>
                <c:pt idx="13">
                  <c:v>7.0168239638900287E-2</c:v>
                </c:pt>
              </c:numCache>
            </c:numRef>
          </c:val>
          <c:extLst>
            <c:ext xmlns:c16="http://schemas.microsoft.com/office/drawing/2014/chart" uri="{C3380CC4-5D6E-409C-BE32-E72D297353CC}">
              <c16:uniqueId val="{00000005-7611-4E68-B65B-30A5E9D4CA34}"/>
            </c:ext>
          </c:extLst>
        </c:ser>
        <c:ser>
          <c:idx val="6"/>
          <c:order val="6"/>
          <c:tx>
            <c:strRef>
              <c:f>'（04）【学部分野別（大学_基準合致学部）】'!$AQ$817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'（04）【学部分野別（大学_基準合致学部）】'!$AJ$818:$AJ$831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'（04）【学部分野別（大学_基準合致学部）】'!$AQ$818:$AQ$831</c:f>
              <c:numCache>
                <c:formatCode>0.0%</c:formatCode>
                <c:ptCount val="14"/>
                <c:pt idx="0">
                  <c:v>7.2408118486012071E-2</c:v>
                </c:pt>
                <c:pt idx="1">
                  <c:v>8.5463693228175139E-2</c:v>
                </c:pt>
                <c:pt idx="2">
                  <c:v>3.7735849056603772E-2</c:v>
                </c:pt>
                <c:pt idx="3">
                  <c:v>0</c:v>
                </c:pt>
                <c:pt idx="4">
                  <c:v>5.3430479659987859E-2</c:v>
                </c:pt>
                <c:pt idx="5">
                  <c:v>2.5506376594148537E-2</c:v>
                </c:pt>
                <c:pt idx="6">
                  <c:v>2.2332506203473945E-2</c:v>
                </c:pt>
                <c:pt idx="7">
                  <c:v>1.9186046511627908E-2</c:v>
                </c:pt>
                <c:pt idx="8">
                  <c:v>5.3956558446542326E-2</c:v>
                </c:pt>
                <c:pt idx="9">
                  <c:v>6.4570655848546321E-2</c:v>
                </c:pt>
                <c:pt idx="10">
                  <c:v>7.215029996842437E-2</c:v>
                </c:pt>
                <c:pt idx="11">
                  <c:v>0.12273361227336123</c:v>
                </c:pt>
                <c:pt idx="12">
                  <c:v>6.7880794701986755E-2</c:v>
                </c:pt>
                <c:pt idx="13">
                  <c:v>6.6885514977431268E-2</c:v>
                </c:pt>
              </c:numCache>
            </c:numRef>
          </c:val>
          <c:extLst>
            <c:ext xmlns:c16="http://schemas.microsoft.com/office/drawing/2014/chart" uri="{C3380CC4-5D6E-409C-BE32-E72D297353CC}">
              <c16:uniqueId val="{00000006-7611-4E68-B65B-30A5E9D4CA3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'（05）【学年別（大学）】'!$AG$17:$AG$19</c:f>
              <c:strCache>
                <c:ptCount val="3"/>
                <c:pt idx="0">
                  <c:v>２年生</c:v>
                </c:pt>
                <c:pt idx="1">
                  <c:v>４年生以上</c:v>
                </c:pt>
                <c:pt idx="2">
                  <c:v>６年生以上</c:v>
                </c:pt>
              </c:strCache>
            </c:strRef>
          </c:cat>
          <c:val>
            <c:numRef>
              <c:f>'（05）【学年別（大学）】'!$AH$17:$AH$19</c:f>
              <c:numCache>
                <c:formatCode>0.0%</c:formatCode>
                <c:ptCount val="3"/>
                <c:pt idx="0">
                  <c:v>0.29907576404799813</c:v>
                </c:pt>
                <c:pt idx="1">
                  <c:v>0.30446171866680866</c:v>
                </c:pt>
                <c:pt idx="2">
                  <c:v>0.23824091778202677</c:v>
                </c:pt>
              </c:numCache>
            </c:numRef>
          </c:val>
          <c:extLst>
            <c:ext xmlns:c16="http://schemas.microsoft.com/office/drawing/2014/chart" uri="{C3380CC4-5D6E-409C-BE32-E72D297353CC}">
              <c16:uniqueId val="{00000000-E9F4-4AB8-A957-83404025A908}"/>
            </c:ext>
          </c:extLst>
        </c:ser>
        <c:ser>
          <c:idx val="1"/>
          <c:order val="1"/>
          <c:tx>
            <c:strRef>
              <c:f>'（05）【学年別（大学）】'!$AI$16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'（05）【学年別（大学）】'!$AG$17:$AG$19</c:f>
              <c:strCache>
                <c:ptCount val="3"/>
                <c:pt idx="0">
                  <c:v>２年生</c:v>
                </c:pt>
                <c:pt idx="1">
                  <c:v>４年生以上</c:v>
                </c:pt>
                <c:pt idx="2">
                  <c:v>６年生以上</c:v>
                </c:pt>
              </c:strCache>
            </c:strRef>
          </c:cat>
          <c:val>
            <c:numRef>
              <c:f>'（05）【学年別（大学）】'!$AI$17:$AI$19</c:f>
              <c:numCache>
                <c:formatCode>0.0%</c:formatCode>
                <c:ptCount val="3"/>
                <c:pt idx="0">
                  <c:v>0.60110286979146443</c:v>
                </c:pt>
                <c:pt idx="1">
                  <c:v>0.58824406346501967</c:v>
                </c:pt>
                <c:pt idx="2">
                  <c:v>0.57437858508604211</c:v>
                </c:pt>
              </c:numCache>
            </c:numRef>
          </c:val>
          <c:extLst>
            <c:ext xmlns:c16="http://schemas.microsoft.com/office/drawing/2014/chart" uri="{C3380CC4-5D6E-409C-BE32-E72D297353CC}">
              <c16:uniqueId val="{00000001-E9F4-4AB8-A957-83404025A908}"/>
            </c:ext>
          </c:extLst>
        </c:ser>
        <c:ser>
          <c:idx val="2"/>
          <c:order val="2"/>
          <c:tx>
            <c:strRef>
              <c:f>'（05）【学年別（大学）】'!$AJ$16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'（05）【学年別（大学）】'!$AG$17:$AG$19</c:f>
              <c:strCache>
                <c:ptCount val="3"/>
                <c:pt idx="0">
                  <c:v>２年生</c:v>
                </c:pt>
                <c:pt idx="1">
                  <c:v>４年生以上</c:v>
                </c:pt>
                <c:pt idx="2">
                  <c:v>６年生以上</c:v>
                </c:pt>
              </c:strCache>
            </c:strRef>
          </c:cat>
          <c:val>
            <c:numRef>
              <c:f>'（05）【学年別（大学）】'!$AJ$17:$AJ$19</c:f>
              <c:numCache>
                <c:formatCode>0.0%</c:formatCode>
                <c:ptCount val="3"/>
                <c:pt idx="0">
                  <c:v>8.9297503009591855E-2</c:v>
                </c:pt>
                <c:pt idx="1">
                  <c:v>9.5836439143861141E-2</c:v>
                </c:pt>
                <c:pt idx="2">
                  <c:v>0.15717017208413001</c:v>
                </c:pt>
              </c:numCache>
            </c:numRef>
          </c:val>
          <c:extLst>
            <c:ext xmlns:c16="http://schemas.microsoft.com/office/drawing/2014/chart" uri="{C3380CC4-5D6E-409C-BE32-E72D297353CC}">
              <c16:uniqueId val="{00000002-E9F4-4AB8-A957-83404025A908}"/>
            </c:ext>
          </c:extLst>
        </c:ser>
        <c:ser>
          <c:idx val="3"/>
          <c:order val="3"/>
          <c:tx>
            <c:strRef>
              <c:f>'（05）【学年別（大学）】'!$AK$16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'（05）【学年別（大学）】'!$AG$17:$AG$19</c:f>
              <c:strCache>
                <c:ptCount val="3"/>
                <c:pt idx="0">
                  <c:v>２年生</c:v>
                </c:pt>
                <c:pt idx="1">
                  <c:v>４年生以上</c:v>
                </c:pt>
                <c:pt idx="2">
                  <c:v>６年生以上</c:v>
                </c:pt>
              </c:strCache>
            </c:strRef>
          </c:cat>
          <c:val>
            <c:numRef>
              <c:f>'（05）【学年別（大学）】'!$AK$17:$AK$19</c:f>
              <c:numCache>
                <c:formatCode>0.0%</c:formatCode>
                <c:ptCount val="3"/>
                <c:pt idx="0">
                  <c:v>1.0523863150945594E-2</c:v>
                </c:pt>
                <c:pt idx="1">
                  <c:v>1.1457778724310509E-2</c:v>
                </c:pt>
                <c:pt idx="2">
                  <c:v>3.0210325047801148E-2</c:v>
                </c:pt>
              </c:numCache>
            </c:numRef>
          </c:val>
          <c:extLst>
            <c:ext xmlns:c16="http://schemas.microsoft.com/office/drawing/2014/chart" uri="{C3380CC4-5D6E-409C-BE32-E72D297353CC}">
              <c16:uniqueId val="{00000003-E9F4-4AB8-A957-83404025A90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'（05）【学年別（大学）】'!$B$22</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'（05）【学年別（大学）】'!$AH$24:$AH$26</c:f>
              <c:numCache>
                <c:formatCode>0.0%</c:formatCode>
                <c:ptCount val="3"/>
                <c:pt idx="0">
                  <c:v>0.30264844083724907</c:v>
                </c:pt>
                <c:pt idx="1">
                  <c:v>0.25869449472899586</c:v>
                </c:pt>
                <c:pt idx="2">
                  <c:v>0.16405353728489483</c:v>
                </c:pt>
              </c:numCache>
            </c:numRef>
          </c:val>
          <c:extLst>
            <c:ext xmlns:c16="http://schemas.microsoft.com/office/drawing/2014/chart" uri="{C3380CC4-5D6E-409C-BE32-E72D297353CC}">
              <c16:uniqueId val="{00000000-A00A-422B-B000-7FC9226A933C}"/>
            </c:ext>
          </c:extLst>
        </c:ser>
        <c:ser>
          <c:idx val="1"/>
          <c:order val="1"/>
          <c:tx>
            <c:strRef>
              <c:f>'（05）【学年別（大学）】'!$AI$23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'（05）【学年別（大学）】'!$AI$24:$AI$26</c:f>
              <c:numCache>
                <c:formatCode>0.0%</c:formatCode>
                <c:ptCount val="3"/>
                <c:pt idx="0">
                  <c:v>0.52005747349617493</c:v>
                </c:pt>
                <c:pt idx="1">
                  <c:v>0.52222340538813761</c:v>
                </c:pt>
                <c:pt idx="2">
                  <c:v>0.4152963671128107</c:v>
                </c:pt>
              </c:numCache>
            </c:numRef>
          </c:val>
          <c:extLst>
            <c:ext xmlns:c16="http://schemas.microsoft.com/office/drawing/2014/chart" uri="{C3380CC4-5D6E-409C-BE32-E72D297353CC}">
              <c16:uniqueId val="{00000001-A00A-422B-B000-7FC9226A933C}"/>
            </c:ext>
          </c:extLst>
        </c:ser>
        <c:ser>
          <c:idx val="2"/>
          <c:order val="2"/>
          <c:tx>
            <c:strRef>
              <c:f>'（05）【学年別（大学）】'!$AJ$23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'（05）【学年別（大学）】'!$AJ$24:$AJ$26</c:f>
              <c:numCache>
                <c:formatCode>0.0%</c:formatCode>
                <c:ptCount val="3"/>
                <c:pt idx="0">
                  <c:v>0.15978020271057436</c:v>
                </c:pt>
                <c:pt idx="1">
                  <c:v>0.19678415504206154</c:v>
                </c:pt>
                <c:pt idx="2">
                  <c:v>0.34684512428298281</c:v>
                </c:pt>
              </c:numCache>
            </c:numRef>
          </c:val>
          <c:extLst>
            <c:ext xmlns:c16="http://schemas.microsoft.com/office/drawing/2014/chart" uri="{C3380CC4-5D6E-409C-BE32-E72D297353CC}">
              <c16:uniqueId val="{00000002-A00A-422B-B000-7FC9226A933C}"/>
            </c:ext>
          </c:extLst>
        </c:ser>
        <c:ser>
          <c:idx val="3"/>
          <c:order val="3"/>
          <c:tx>
            <c:strRef>
              <c:f>'（05）【学年別（大学）】'!$AK$23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'（05）【学年別（大学）】'!$AK$24:$AK$26</c:f>
              <c:numCache>
                <c:formatCode>0.0%</c:formatCode>
                <c:ptCount val="3"/>
                <c:pt idx="0">
                  <c:v>1.751388295600171E-2</c:v>
                </c:pt>
                <c:pt idx="1">
                  <c:v>2.2297944840805026E-2</c:v>
                </c:pt>
                <c:pt idx="2">
                  <c:v>7.3804971319311657E-2</c:v>
                </c:pt>
              </c:numCache>
            </c:numRef>
          </c:val>
          <c:extLst>
            <c:ext xmlns:c16="http://schemas.microsoft.com/office/drawing/2014/chart" uri="{C3380CC4-5D6E-409C-BE32-E72D297353CC}">
              <c16:uniqueId val="{00000003-A00A-422B-B000-7FC9226A933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'（05）【学年別（大学）】'!$B$29</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'（05）【学年別（大学）】'!$AH$31:$AH$33</c:f>
              <c:numCache>
                <c:formatCode>0.0%</c:formatCode>
                <c:ptCount val="3"/>
                <c:pt idx="0">
                  <c:v>0.13415013009203527</c:v>
                </c:pt>
                <c:pt idx="1">
                  <c:v>0.16349696517942711</c:v>
                </c:pt>
                <c:pt idx="2">
                  <c:v>9.636711281070745E-2</c:v>
                </c:pt>
              </c:numCache>
            </c:numRef>
          </c:val>
          <c:extLst>
            <c:ext xmlns:c16="http://schemas.microsoft.com/office/drawing/2014/chart" uri="{C3380CC4-5D6E-409C-BE32-E72D297353CC}">
              <c16:uniqueId val="{00000000-FE71-4624-AFA6-0C3F513F33FB}"/>
            </c:ext>
          </c:extLst>
        </c:ser>
        <c:ser>
          <c:idx val="1"/>
          <c:order val="1"/>
          <c:tx>
            <c:strRef>
              <c:f>'（05）【学年別（大学）】'!$AI$30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'（05）【学年別（大学）】'!$AI$31:$AI$33</c:f>
              <c:numCache>
                <c:formatCode>0.0%</c:formatCode>
                <c:ptCount val="3"/>
                <c:pt idx="0">
                  <c:v>0.39002368840045049</c:v>
                </c:pt>
                <c:pt idx="1">
                  <c:v>0.40362048770099029</c:v>
                </c:pt>
                <c:pt idx="2">
                  <c:v>0.31434034416826001</c:v>
                </c:pt>
              </c:numCache>
            </c:numRef>
          </c:val>
          <c:extLst>
            <c:ext xmlns:c16="http://schemas.microsoft.com/office/drawing/2014/chart" uri="{C3380CC4-5D6E-409C-BE32-E72D297353CC}">
              <c16:uniqueId val="{00000001-FE71-4624-AFA6-0C3F513F33FB}"/>
            </c:ext>
          </c:extLst>
        </c:ser>
        <c:ser>
          <c:idx val="2"/>
          <c:order val="2"/>
          <c:tx>
            <c:strRef>
              <c:f>'（05）【学年別（大学）】'!$AJ$30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'（05）【学年別（大学）】'!$AJ$31:$AJ$33</c:f>
              <c:numCache>
                <c:formatCode>0.0%</c:formatCode>
                <c:ptCount val="3"/>
                <c:pt idx="0">
                  <c:v>0.3844510892780863</c:v>
                </c:pt>
                <c:pt idx="1">
                  <c:v>0.35410499414332874</c:v>
                </c:pt>
                <c:pt idx="2">
                  <c:v>0.42906309751434035</c:v>
                </c:pt>
              </c:numCache>
            </c:numRef>
          </c:val>
          <c:extLst>
            <c:ext xmlns:c16="http://schemas.microsoft.com/office/drawing/2014/chart" uri="{C3380CC4-5D6E-409C-BE32-E72D297353CC}">
              <c16:uniqueId val="{00000002-FE71-4624-AFA6-0C3F513F33FB}"/>
            </c:ext>
          </c:extLst>
        </c:ser>
        <c:ser>
          <c:idx val="3"/>
          <c:order val="3"/>
          <c:tx>
            <c:strRef>
              <c:f>'（05）【学年別（大学）】'!$AK$30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'（05）【学年別（大学）】'!$AK$31:$AK$33</c:f>
              <c:numCache>
                <c:formatCode>0.0%</c:formatCode>
                <c:ptCount val="3"/>
                <c:pt idx="0">
                  <c:v>9.1375092229427982E-2</c:v>
                </c:pt>
                <c:pt idx="1">
                  <c:v>7.8777552976253856E-2</c:v>
                </c:pt>
                <c:pt idx="2">
                  <c:v>0.16022944550669216</c:v>
                </c:pt>
              </c:numCache>
            </c:numRef>
          </c:val>
          <c:extLst>
            <c:ext xmlns:c16="http://schemas.microsoft.com/office/drawing/2014/chart" uri="{C3380CC4-5D6E-409C-BE32-E72D297353CC}">
              <c16:uniqueId val="{00000003-FE71-4624-AFA6-0C3F513F33F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'（05）【学年別（大学）】'!$AH$24:$AH$26</c:f>
              <c:numCache>
                <c:formatCode>0.0%</c:formatCode>
                <c:ptCount val="3"/>
                <c:pt idx="0">
                  <c:v>0.30264844083724907</c:v>
                </c:pt>
                <c:pt idx="1">
                  <c:v>0.25869449472899586</c:v>
                </c:pt>
                <c:pt idx="2">
                  <c:v>0.16405353728489483</c:v>
                </c:pt>
              </c:numCache>
            </c:numRef>
          </c:val>
          <c:extLst>
            <c:ext xmlns:c16="http://schemas.microsoft.com/office/drawing/2014/chart" uri="{C3380CC4-5D6E-409C-BE32-E72D297353CC}">
              <c16:uniqueId val="{00000000-730E-4070-9E7D-8862FAC3964D}"/>
            </c:ext>
          </c:extLst>
        </c:ser>
        <c:ser>
          <c:idx val="1"/>
          <c:order val="1"/>
          <c:tx>
            <c:strRef>
              <c:f>'（05）【学年別（大学）】'!$AI$23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'（05）【学年別（大学）】'!$AI$24:$AI$26</c:f>
              <c:numCache>
                <c:formatCode>0.0%</c:formatCode>
                <c:ptCount val="3"/>
                <c:pt idx="0">
                  <c:v>0.52005747349617493</c:v>
                </c:pt>
                <c:pt idx="1">
                  <c:v>0.52222340538813761</c:v>
                </c:pt>
                <c:pt idx="2">
                  <c:v>0.4152963671128107</c:v>
                </c:pt>
              </c:numCache>
            </c:numRef>
          </c:val>
          <c:extLst>
            <c:ext xmlns:c16="http://schemas.microsoft.com/office/drawing/2014/chart" uri="{C3380CC4-5D6E-409C-BE32-E72D297353CC}">
              <c16:uniqueId val="{00000001-730E-4070-9E7D-8862FAC3964D}"/>
            </c:ext>
          </c:extLst>
        </c:ser>
        <c:ser>
          <c:idx val="2"/>
          <c:order val="2"/>
          <c:tx>
            <c:strRef>
              <c:f>'（05）【学年別（大学）】'!$AJ$23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'（05）【学年別（大学）】'!$AJ$24:$AJ$26</c:f>
              <c:numCache>
                <c:formatCode>0.0%</c:formatCode>
                <c:ptCount val="3"/>
                <c:pt idx="0">
                  <c:v>0.15978020271057436</c:v>
                </c:pt>
                <c:pt idx="1">
                  <c:v>0.19678415504206154</c:v>
                </c:pt>
                <c:pt idx="2">
                  <c:v>0.34684512428298281</c:v>
                </c:pt>
              </c:numCache>
            </c:numRef>
          </c:val>
          <c:extLst>
            <c:ext xmlns:c16="http://schemas.microsoft.com/office/drawing/2014/chart" uri="{C3380CC4-5D6E-409C-BE32-E72D297353CC}">
              <c16:uniqueId val="{00000002-730E-4070-9E7D-8862FAC3964D}"/>
            </c:ext>
          </c:extLst>
        </c:ser>
        <c:ser>
          <c:idx val="3"/>
          <c:order val="3"/>
          <c:tx>
            <c:strRef>
              <c:f>'（05）【学年別（大学）】'!$AK$23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'（05）【学年別（大学）】'!$AG$24:$AG$26</c:f>
              <c:strCache>
                <c:ptCount val="3"/>
                <c:pt idx="0">
                  <c:v>２年生</c:v>
                </c:pt>
                <c:pt idx="1">
                  <c:v>４年生以上</c:v>
                </c:pt>
                <c:pt idx="2">
                  <c:v>６年生以上</c:v>
                </c:pt>
              </c:strCache>
            </c:strRef>
          </c:cat>
          <c:val>
            <c:numRef>
              <c:f>'（05）【学年別（大学）】'!$AK$24:$AK$26</c:f>
              <c:numCache>
                <c:formatCode>0.0%</c:formatCode>
                <c:ptCount val="3"/>
                <c:pt idx="0">
                  <c:v>1.751388295600171E-2</c:v>
                </c:pt>
                <c:pt idx="1">
                  <c:v>2.2297944840805026E-2</c:v>
                </c:pt>
                <c:pt idx="2">
                  <c:v>7.3804971319311657E-2</c:v>
                </c:pt>
              </c:numCache>
            </c:numRef>
          </c:val>
          <c:extLst>
            <c:ext xmlns:c16="http://schemas.microsoft.com/office/drawing/2014/chart" uri="{C3380CC4-5D6E-409C-BE32-E72D297353CC}">
              <c16:uniqueId val="{00000003-730E-4070-9E7D-8862FAC3964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'（05）【学年別（大学）】'!$AH$31:$AH$33</c:f>
              <c:numCache>
                <c:formatCode>0.0%</c:formatCode>
                <c:ptCount val="3"/>
                <c:pt idx="0">
                  <c:v>0.13415013009203527</c:v>
                </c:pt>
                <c:pt idx="1">
                  <c:v>0.16349696517942711</c:v>
                </c:pt>
                <c:pt idx="2">
                  <c:v>9.636711281070745E-2</c:v>
                </c:pt>
              </c:numCache>
            </c:numRef>
          </c:val>
          <c:extLst>
            <c:ext xmlns:c16="http://schemas.microsoft.com/office/drawing/2014/chart" uri="{C3380CC4-5D6E-409C-BE32-E72D297353CC}">
              <c16:uniqueId val="{00000000-92DA-4C3D-9CF4-7D73D76678C5}"/>
            </c:ext>
          </c:extLst>
        </c:ser>
        <c:ser>
          <c:idx val="1"/>
          <c:order val="1"/>
          <c:tx>
            <c:strRef>
              <c:f>'（05）【学年別（大学）】'!$AI$30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'（05）【学年別（大学）】'!$AI$31:$AI$33</c:f>
              <c:numCache>
                <c:formatCode>0.0%</c:formatCode>
                <c:ptCount val="3"/>
                <c:pt idx="0">
                  <c:v>0.39002368840045049</c:v>
                </c:pt>
                <c:pt idx="1">
                  <c:v>0.40362048770099029</c:v>
                </c:pt>
                <c:pt idx="2">
                  <c:v>0.31434034416826001</c:v>
                </c:pt>
              </c:numCache>
            </c:numRef>
          </c:val>
          <c:extLst>
            <c:ext xmlns:c16="http://schemas.microsoft.com/office/drawing/2014/chart" uri="{C3380CC4-5D6E-409C-BE32-E72D297353CC}">
              <c16:uniqueId val="{00000001-92DA-4C3D-9CF4-7D73D76678C5}"/>
            </c:ext>
          </c:extLst>
        </c:ser>
        <c:ser>
          <c:idx val="2"/>
          <c:order val="2"/>
          <c:tx>
            <c:strRef>
              <c:f>'（05）【学年別（大学）】'!$AJ$30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'（05）【学年別（大学）】'!$AJ$31:$AJ$33</c:f>
              <c:numCache>
                <c:formatCode>0.0%</c:formatCode>
                <c:ptCount val="3"/>
                <c:pt idx="0">
                  <c:v>0.3844510892780863</c:v>
                </c:pt>
                <c:pt idx="1">
                  <c:v>0.35410499414332874</c:v>
                </c:pt>
                <c:pt idx="2">
                  <c:v>0.42906309751434035</c:v>
                </c:pt>
              </c:numCache>
            </c:numRef>
          </c:val>
          <c:extLst>
            <c:ext xmlns:c16="http://schemas.microsoft.com/office/drawing/2014/chart" uri="{C3380CC4-5D6E-409C-BE32-E72D297353CC}">
              <c16:uniqueId val="{00000002-92DA-4C3D-9CF4-7D73D76678C5}"/>
            </c:ext>
          </c:extLst>
        </c:ser>
        <c:ser>
          <c:idx val="3"/>
          <c:order val="3"/>
          <c:tx>
            <c:strRef>
              <c:f>'（05）【学年別（大学）】'!$AK$30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'（05）【学年別（大学）】'!$AG$31:$AG$33</c:f>
              <c:strCache>
                <c:ptCount val="3"/>
                <c:pt idx="0">
                  <c:v>２年生</c:v>
                </c:pt>
                <c:pt idx="1">
                  <c:v>４年生以上</c:v>
                </c:pt>
                <c:pt idx="2">
                  <c:v>６年生以上</c:v>
                </c:pt>
              </c:strCache>
            </c:strRef>
          </c:cat>
          <c:val>
            <c:numRef>
              <c:f>'（05）【学年別（大学）】'!$AK$31:$AK$33</c:f>
              <c:numCache>
                <c:formatCode>0.0%</c:formatCode>
                <c:ptCount val="3"/>
                <c:pt idx="0">
                  <c:v>9.1375092229427982E-2</c:v>
                </c:pt>
                <c:pt idx="1">
                  <c:v>7.8777552976253856E-2</c:v>
                </c:pt>
                <c:pt idx="2">
                  <c:v>0.16022944550669216</c:v>
                </c:pt>
              </c:numCache>
            </c:numRef>
          </c:val>
          <c:extLst>
            <c:ext xmlns:c16="http://schemas.microsoft.com/office/drawing/2014/chart" uri="{C3380CC4-5D6E-409C-BE32-E72D297353CC}">
              <c16:uniqueId val="{00000003-92DA-4C3D-9CF4-7D73D76678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'（05）【学年別（大学）】'!$B$36</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'（05）【学年別（大学）】'!$AH$37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'（05）【学年別（大学）】'!$AG$38:$AG$40</c:f>
              <c:strCache>
                <c:ptCount val="3"/>
                <c:pt idx="0">
                  <c:v>２年生</c:v>
                </c:pt>
                <c:pt idx="1">
                  <c:v>４年生以上</c:v>
                </c:pt>
                <c:pt idx="2">
                  <c:v>６年生以上</c:v>
                </c:pt>
              </c:strCache>
            </c:strRef>
          </c:cat>
          <c:val>
            <c:numRef>
              <c:f>'（05）【学年別（大学）】'!$AH$38:$AH$40</c:f>
              <c:numCache>
                <c:formatCode>0.0%</c:formatCode>
                <c:ptCount val="3"/>
                <c:pt idx="0">
                  <c:v>0.29105665799386432</c:v>
                </c:pt>
                <c:pt idx="1">
                  <c:v>0.31502502395910981</c:v>
                </c:pt>
                <c:pt idx="2">
                  <c:v>0.31242829827915869</c:v>
                </c:pt>
              </c:numCache>
            </c:numRef>
          </c:val>
          <c:extLst>
            <c:ext xmlns:c16="http://schemas.microsoft.com/office/drawing/2014/chart" uri="{C3380CC4-5D6E-409C-BE32-E72D297353CC}">
              <c16:uniqueId val="{00000000-B7F4-4B4A-B300-433F44A6A1E4}"/>
            </c:ext>
          </c:extLst>
        </c:ser>
        <c:ser>
          <c:idx val="1"/>
          <c:order val="1"/>
          <c:tx>
            <c:strRef>
              <c:f>'（05）【学年別（大学）】'!$AI$37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'（05）【学年別（大学）】'!$AG$38:$AG$40</c:f>
              <c:strCache>
                <c:ptCount val="3"/>
                <c:pt idx="0">
                  <c:v>２年生</c:v>
                </c:pt>
                <c:pt idx="1">
                  <c:v>４年生以上</c:v>
                </c:pt>
                <c:pt idx="2">
                  <c:v>６年生以上</c:v>
                </c:pt>
              </c:strCache>
            </c:strRef>
          </c:cat>
          <c:val>
            <c:numRef>
              <c:f>'（05）【学年別（大学）】'!$AI$38:$AI$40</c:f>
              <c:numCache>
                <c:formatCode>0.0%</c:formatCode>
                <c:ptCount val="3"/>
                <c:pt idx="0">
                  <c:v>0.43559473418508021</c:v>
                </c:pt>
                <c:pt idx="1">
                  <c:v>0.43648173783409649</c:v>
                </c:pt>
                <c:pt idx="2">
                  <c:v>0.47265774378585085</c:v>
                </c:pt>
              </c:numCache>
            </c:numRef>
          </c:val>
          <c:extLst>
            <c:ext xmlns:c16="http://schemas.microsoft.com/office/drawing/2014/chart" uri="{C3380CC4-5D6E-409C-BE32-E72D297353CC}">
              <c16:uniqueId val="{00000001-B7F4-4B4A-B300-433F44A6A1E4}"/>
            </c:ext>
          </c:extLst>
        </c:ser>
        <c:ser>
          <c:idx val="2"/>
          <c:order val="2"/>
          <c:tx>
            <c:strRef>
              <c:f>'（05）【学年別（大学）】'!$AJ$37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'（05）【学年別（大学）】'!$AG$38:$AG$40</c:f>
              <c:strCache>
                <c:ptCount val="3"/>
                <c:pt idx="0">
                  <c:v>２年生</c:v>
                </c:pt>
                <c:pt idx="1">
                  <c:v>４年生以上</c:v>
                </c:pt>
                <c:pt idx="2">
                  <c:v>６年生以上</c:v>
                </c:pt>
              </c:strCache>
            </c:strRef>
          </c:cat>
          <c:val>
            <c:numRef>
              <c:f>'（05）【学年別（大学）】'!$AJ$38:$AJ$40</c:f>
              <c:numCache>
                <c:formatCode>0.0%</c:formatCode>
                <c:ptCount val="3"/>
                <c:pt idx="0">
                  <c:v>0.22948623354432837</c:v>
                </c:pt>
                <c:pt idx="1">
                  <c:v>0.21556809711425834</c:v>
                </c:pt>
                <c:pt idx="2">
                  <c:v>0.17820267686424474</c:v>
                </c:pt>
              </c:numCache>
            </c:numRef>
          </c:val>
          <c:extLst>
            <c:ext xmlns:c16="http://schemas.microsoft.com/office/drawing/2014/chart" uri="{C3380CC4-5D6E-409C-BE32-E72D297353CC}">
              <c16:uniqueId val="{00000002-B7F4-4B4A-B300-433F44A6A1E4}"/>
            </c:ext>
          </c:extLst>
        </c:ser>
        <c:ser>
          <c:idx val="3"/>
          <c:order val="3"/>
          <c:tx>
            <c:strRef>
              <c:f>'（05）【学年別（大学）】'!$AK$37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'（05）【学年別（大学）】'!$AG$38:$AG$40</c:f>
              <c:strCache>
                <c:ptCount val="3"/>
                <c:pt idx="0">
                  <c:v>２年生</c:v>
                </c:pt>
                <c:pt idx="1">
                  <c:v>４年生以上</c:v>
                </c:pt>
                <c:pt idx="2">
                  <c:v>６年生以上</c:v>
                </c:pt>
              </c:strCache>
            </c:strRef>
          </c:cat>
          <c:val>
            <c:numRef>
              <c:f>'（05）【学年別（大学）】'!$AK$38:$AK$40</c:f>
              <c:numCache>
                <c:formatCode>0.0%</c:formatCode>
                <c:ptCount val="3"/>
                <c:pt idx="0">
                  <c:v>4.3862374276727116E-2</c:v>
                </c:pt>
                <c:pt idx="1">
                  <c:v>3.2925141092535408E-2</c:v>
                </c:pt>
                <c:pt idx="2">
                  <c:v>3.6711281070745699E-2</c:v>
                </c:pt>
              </c:numCache>
            </c:numRef>
          </c:val>
          <c:extLst>
            <c:ext xmlns:c16="http://schemas.microsoft.com/office/drawing/2014/chart" uri="{C3380CC4-5D6E-409C-BE32-E72D297353CC}">
              <c16:uniqueId val="{00000003-B7F4-4B4A-B300-433F44A6A1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'（01）【全体（大学）】'!$B$209</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'（01）【全体（大学）】'!$AG$211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39B-4FB9-BF43-6FD206DC44DC}"/>
              </c:ext>
            </c:extLst>
          </c:dPt>
          <c:dPt>
            <c:idx val="1"/>
            <c:bubble3D val="0"/>
            <c:spPr>
              <a:solidFill>
                <a:schemeClr val="accent2"/>
              </a:solidFill>
              <a:ln>
                <a:noFill/>
              </a:ln>
              <a:effectLst/>
            </c:spPr>
            <c:extLst>
              <c:ext xmlns:c16="http://schemas.microsoft.com/office/drawing/2014/chart" uri="{C3380CC4-5D6E-409C-BE32-E72D297353CC}">
                <c16:uniqueId val="{00000003-639B-4FB9-BF43-6FD206DC44DC}"/>
              </c:ext>
            </c:extLst>
          </c:dPt>
          <c:dPt>
            <c:idx val="2"/>
            <c:bubble3D val="0"/>
            <c:spPr>
              <a:solidFill>
                <a:schemeClr val="accent3"/>
              </a:solidFill>
              <a:ln>
                <a:noFill/>
              </a:ln>
              <a:effectLst/>
            </c:spPr>
            <c:extLst>
              <c:ext xmlns:c16="http://schemas.microsoft.com/office/drawing/2014/chart" uri="{C3380CC4-5D6E-409C-BE32-E72D297353CC}">
                <c16:uniqueId val="{00000005-639B-4FB9-BF43-6FD206DC44DC}"/>
              </c:ext>
            </c:extLst>
          </c:dPt>
          <c:dPt>
            <c:idx val="3"/>
            <c:bubble3D val="0"/>
            <c:spPr>
              <a:solidFill>
                <a:schemeClr val="accent4"/>
              </a:solidFill>
              <a:ln>
                <a:noFill/>
              </a:ln>
              <a:effectLst/>
            </c:spPr>
            <c:extLst>
              <c:ext xmlns:c16="http://schemas.microsoft.com/office/drawing/2014/chart" uri="{C3380CC4-5D6E-409C-BE32-E72D297353CC}">
                <c16:uniqueId val="{00000007-639B-4FB9-BF43-6FD206DC44DC}"/>
              </c:ext>
            </c:extLst>
          </c:dPt>
          <c:dLbls>
            <c:dLbl>
              <c:idx val="3"/>
              <c:layout>
                <c:manualLayout>
                  <c:x val="1.8107781649843203E-2"/>
                  <c:y val="0.168298220598923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9B-4FB9-BF43-6FD206DC44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'（01）【全体（大学）】'!$AH$210:$AK$210</c:f>
              <c:strCache>
                <c:ptCount val="4"/>
                <c:pt idx="0">
                  <c:v>身に付いた</c:v>
                </c:pt>
                <c:pt idx="1">
                  <c:v>ある程度身に付いた</c:v>
                </c:pt>
                <c:pt idx="2">
                  <c:v>あまり身に付いていない</c:v>
                </c:pt>
                <c:pt idx="3">
                  <c:v>身に付いていない</c:v>
                </c:pt>
              </c:strCache>
            </c:strRef>
          </c:cat>
          <c:val>
            <c:numRef>
              <c:f>'（01）【全体（大学）】'!$AH$211:$AK$211</c:f>
              <c:numCache>
                <c:formatCode>0.0%</c:formatCode>
                <c:ptCount val="4"/>
                <c:pt idx="0">
                  <c:v>0.19049786290960899</c:v>
                </c:pt>
                <c:pt idx="1">
                  <c:v>0.48836473009339876</c:v>
                </c:pt>
                <c:pt idx="2">
                  <c:v>0.2501088333069495</c:v>
                </c:pt>
                <c:pt idx="3">
                  <c:v>7.1028573690042743E-2</c:v>
                </c:pt>
              </c:numCache>
            </c:numRef>
          </c:val>
          <c:extLst>
            <c:ext xmlns:c16="http://schemas.microsoft.com/office/drawing/2014/chart" uri="{C3380CC4-5D6E-409C-BE32-E72D297353CC}">
              <c16:uniqueId val="{00000008-639B-4FB9-BF43-6FD206DC44D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'（05）【学年別（大学）】'!$B$43</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'（05）【学年別（大学）】'!$AH$44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'（05）【学年別（大学）】'!$AG$45:$AG$47</c:f>
              <c:strCache>
                <c:ptCount val="3"/>
                <c:pt idx="0">
                  <c:v>２年生</c:v>
                </c:pt>
                <c:pt idx="1">
                  <c:v>４年生以上</c:v>
                </c:pt>
                <c:pt idx="2">
                  <c:v>６年生以上</c:v>
                </c:pt>
              </c:strCache>
            </c:strRef>
          </c:cat>
          <c:val>
            <c:numRef>
              <c:f>'（05）【学年別（大学）】'!$AH$45:$AH$47</c:f>
              <c:numCache>
                <c:formatCode>0.0%</c:formatCode>
                <c:ptCount val="3"/>
                <c:pt idx="0">
                  <c:v>0.21882645334161779</c:v>
                </c:pt>
                <c:pt idx="1">
                  <c:v>0.23782344798211053</c:v>
                </c:pt>
                <c:pt idx="2">
                  <c:v>0.20191204588910133</c:v>
                </c:pt>
              </c:numCache>
            </c:numRef>
          </c:val>
          <c:extLst>
            <c:ext xmlns:c16="http://schemas.microsoft.com/office/drawing/2014/chart" uri="{C3380CC4-5D6E-409C-BE32-E72D297353CC}">
              <c16:uniqueId val="{00000000-B505-4C38-A9E7-A8239C5D5D0B}"/>
            </c:ext>
          </c:extLst>
        </c:ser>
        <c:ser>
          <c:idx val="1"/>
          <c:order val="1"/>
          <c:tx>
            <c:strRef>
              <c:f>'（05）【学年別（大学）】'!$AI$44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'（05）【学年別（大学）】'!$AG$45:$AG$47</c:f>
              <c:strCache>
                <c:ptCount val="3"/>
                <c:pt idx="0">
                  <c:v>２年生</c:v>
                </c:pt>
                <c:pt idx="1">
                  <c:v>４年生以上</c:v>
                </c:pt>
                <c:pt idx="2">
                  <c:v>６年生以上</c:v>
                </c:pt>
              </c:strCache>
            </c:strRef>
          </c:cat>
          <c:val>
            <c:numRef>
              <c:f>'（05）【学年別（大学）】'!$AI$45:$AI$47</c:f>
              <c:numCache>
                <c:formatCode>0.0%</c:formatCode>
                <c:ptCount val="3"/>
                <c:pt idx="0">
                  <c:v>0.50135917051764978</c:v>
                </c:pt>
                <c:pt idx="1">
                  <c:v>0.50488765839633687</c:v>
                </c:pt>
                <c:pt idx="2">
                  <c:v>0.47342256214149142</c:v>
                </c:pt>
              </c:numCache>
            </c:numRef>
          </c:val>
          <c:extLst>
            <c:ext xmlns:c16="http://schemas.microsoft.com/office/drawing/2014/chart" uri="{C3380CC4-5D6E-409C-BE32-E72D297353CC}">
              <c16:uniqueId val="{00000001-B505-4C38-A9E7-A8239C5D5D0B}"/>
            </c:ext>
          </c:extLst>
        </c:ser>
        <c:ser>
          <c:idx val="2"/>
          <c:order val="2"/>
          <c:tx>
            <c:strRef>
              <c:f>'（05）【学年別（大学）】'!$AJ$44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'（05）【学年別（大学）】'!$AG$45:$AG$47</c:f>
              <c:strCache>
                <c:ptCount val="3"/>
                <c:pt idx="0">
                  <c:v>２年生</c:v>
                </c:pt>
                <c:pt idx="1">
                  <c:v>４年生以上</c:v>
                </c:pt>
                <c:pt idx="2">
                  <c:v>６年生以上</c:v>
                </c:pt>
              </c:strCache>
            </c:strRef>
          </c:cat>
          <c:val>
            <c:numRef>
              <c:f>'（05）【学年別（大学）】'!$AJ$45:$AJ$47</c:f>
              <c:numCache>
                <c:formatCode>0.0%</c:formatCode>
                <c:ptCount val="3"/>
                <c:pt idx="0">
                  <c:v>0.2416022678730923</c:v>
                </c:pt>
                <c:pt idx="1">
                  <c:v>0.22728143967628581</c:v>
                </c:pt>
                <c:pt idx="2">
                  <c:v>0.27839388145315486</c:v>
                </c:pt>
              </c:numCache>
            </c:numRef>
          </c:val>
          <c:extLst>
            <c:ext xmlns:c16="http://schemas.microsoft.com/office/drawing/2014/chart" uri="{C3380CC4-5D6E-409C-BE32-E72D297353CC}">
              <c16:uniqueId val="{00000002-B505-4C38-A9E7-A8239C5D5D0B}"/>
            </c:ext>
          </c:extLst>
        </c:ser>
        <c:ser>
          <c:idx val="3"/>
          <c:order val="3"/>
          <c:tx>
            <c:strRef>
              <c:f>'（05）【学年別（大学）】'!$AK$44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'（05）【学年別（大学）】'!$AG$45:$AG$47</c:f>
              <c:strCache>
                <c:ptCount val="3"/>
                <c:pt idx="0">
                  <c:v>２年生</c:v>
                </c:pt>
                <c:pt idx="1">
                  <c:v>４年生以上</c:v>
                </c:pt>
                <c:pt idx="2">
                  <c:v>６年生以上</c:v>
                </c:pt>
              </c:strCache>
            </c:strRef>
          </c:cat>
          <c:val>
            <c:numRef>
              <c:f>'（05）【学年別（大学）】'!$AK$45:$AK$47</c:f>
              <c:numCache>
                <c:formatCode>0.0%</c:formatCode>
                <c:ptCount val="3"/>
                <c:pt idx="0">
                  <c:v>3.8212108267640092E-2</c:v>
                </c:pt>
                <c:pt idx="1">
                  <c:v>3.0007453945266743E-2</c:v>
                </c:pt>
                <c:pt idx="2">
                  <c:v>4.627151051625239E-2</c:v>
                </c:pt>
              </c:numCache>
            </c:numRef>
          </c:val>
          <c:extLst>
            <c:ext xmlns:c16="http://schemas.microsoft.com/office/drawing/2014/chart" uri="{C3380CC4-5D6E-409C-BE32-E72D297353CC}">
              <c16:uniqueId val="{00000003-B505-4C38-A9E7-A8239C5D5D0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'（05）【学年別（大学）】'!$B$50</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'（05）【学年別（大学）】'!$AG$52:$AG$54</c:f>
              <c:strCache>
                <c:ptCount val="3"/>
                <c:pt idx="0">
                  <c:v>２年生</c:v>
                </c:pt>
                <c:pt idx="1">
                  <c:v>４年生以上</c:v>
                </c:pt>
                <c:pt idx="2">
                  <c:v>６年生以上</c:v>
                </c:pt>
              </c:strCache>
            </c:strRef>
          </c:cat>
          <c:val>
            <c:numRef>
              <c:f>'（05）【学年別（大学）】'!$AH$52:$AH$54</c:f>
              <c:numCache>
                <c:formatCode>0.0%</c:formatCode>
                <c:ptCount val="3"/>
                <c:pt idx="0">
                  <c:v>0.15203293075997049</c:v>
                </c:pt>
                <c:pt idx="1">
                  <c:v>0.16008944734320094</c:v>
                </c:pt>
                <c:pt idx="2">
                  <c:v>0.14072657743785852</c:v>
                </c:pt>
              </c:numCache>
            </c:numRef>
          </c:val>
          <c:extLst>
            <c:ext xmlns:c16="http://schemas.microsoft.com/office/drawing/2014/chart" uri="{C3380CC4-5D6E-409C-BE32-E72D297353CC}">
              <c16:uniqueId val="{00000000-8F0F-4322-9919-7D10F570A3E1}"/>
            </c:ext>
          </c:extLst>
        </c:ser>
        <c:ser>
          <c:idx val="1"/>
          <c:order val="1"/>
          <c:tx>
            <c:strRef>
              <c:f>'（05）【学年別（大学）】'!$AI$51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'（05）【学年別（大学）】'!$AG$52:$AG$54</c:f>
              <c:strCache>
                <c:ptCount val="3"/>
                <c:pt idx="0">
                  <c:v>２年生</c:v>
                </c:pt>
                <c:pt idx="1">
                  <c:v>４年生以上</c:v>
                </c:pt>
                <c:pt idx="2">
                  <c:v>６年生以上</c:v>
                </c:pt>
              </c:strCache>
            </c:strRef>
          </c:cat>
          <c:val>
            <c:numRef>
              <c:f>'（05）【学年別（大学）】'!$AI$52:$AI$54</c:f>
              <c:numCache>
                <c:formatCode>0.0%</c:formatCode>
                <c:ptCount val="3"/>
                <c:pt idx="0">
                  <c:v>0.36528678497922412</c:v>
                </c:pt>
                <c:pt idx="1">
                  <c:v>0.37610478117346396</c:v>
                </c:pt>
                <c:pt idx="2">
                  <c:v>0.33996175908221798</c:v>
                </c:pt>
              </c:numCache>
            </c:numRef>
          </c:val>
          <c:extLst>
            <c:ext xmlns:c16="http://schemas.microsoft.com/office/drawing/2014/chart" uri="{C3380CC4-5D6E-409C-BE32-E72D297353CC}">
              <c16:uniqueId val="{00000001-8F0F-4322-9919-7D10F570A3E1}"/>
            </c:ext>
          </c:extLst>
        </c:ser>
        <c:ser>
          <c:idx val="2"/>
          <c:order val="2"/>
          <c:tx>
            <c:strRef>
              <c:f>'（05）【学年別（大学）】'!$AJ$51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'（05）【学年別（大学）】'!$AG$52:$AG$54</c:f>
              <c:strCache>
                <c:ptCount val="3"/>
                <c:pt idx="0">
                  <c:v>２年生</c:v>
                </c:pt>
                <c:pt idx="1">
                  <c:v>４年生以上</c:v>
                </c:pt>
                <c:pt idx="2">
                  <c:v>６年生以上</c:v>
                </c:pt>
              </c:strCache>
            </c:strRef>
          </c:cat>
          <c:val>
            <c:numRef>
              <c:f>'（05）【学年別（大学）】'!$AJ$52:$AJ$54</c:f>
              <c:numCache>
                <c:formatCode>0.0%</c:formatCode>
                <c:ptCount val="3"/>
                <c:pt idx="0">
                  <c:v>0.32919109937478158</c:v>
                </c:pt>
                <c:pt idx="1">
                  <c:v>0.32392716430625068</c:v>
                </c:pt>
                <c:pt idx="2">
                  <c:v>0.33001912045889104</c:v>
                </c:pt>
              </c:numCache>
            </c:numRef>
          </c:val>
          <c:extLst>
            <c:ext xmlns:c16="http://schemas.microsoft.com/office/drawing/2014/chart" uri="{C3380CC4-5D6E-409C-BE32-E72D297353CC}">
              <c16:uniqueId val="{00000002-8F0F-4322-9919-7D10F570A3E1}"/>
            </c:ext>
          </c:extLst>
        </c:ser>
        <c:ser>
          <c:idx val="3"/>
          <c:order val="3"/>
          <c:tx>
            <c:strRef>
              <c:f>'（05）【学年別（大学）】'!$AK$51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'（05）【学年別（大学）】'!$AG$52:$AG$54</c:f>
              <c:strCache>
                <c:ptCount val="3"/>
                <c:pt idx="0">
                  <c:v>２年生</c:v>
                </c:pt>
                <c:pt idx="1">
                  <c:v>４年生以上</c:v>
                </c:pt>
                <c:pt idx="2">
                  <c:v>６年生以上</c:v>
                </c:pt>
              </c:strCache>
            </c:strRef>
          </c:cat>
          <c:val>
            <c:numRef>
              <c:f>'（05）【学年別（大学）】'!$AK$52:$AK$54</c:f>
              <c:numCache>
                <c:formatCode>0.0%</c:formatCode>
                <c:ptCount val="3"/>
                <c:pt idx="0">
                  <c:v>0.15348918488602384</c:v>
                </c:pt>
                <c:pt idx="1">
                  <c:v>0.13987860717708445</c:v>
                </c:pt>
                <c:pt idx="2">
                  <c:v>0.18929254302103252</c:v>
                </c:pt>
              </c:numCache>
            </c:numRef>
          </c:val>
          <c:extLst>
            <c:ext xmlns:c16="http://schemas.microsoft.com/office/drawing/2014/chart" uri="{C3380CC4-5D6E-409C-BE32-E72D297353CC}">
              <c16:uniqueId val="{00000003-8F0F-4322-9919-7D10F570A3E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'（05）【学年別（大学）】'!$B$57</c:f>
          <c:strCache>
            <c:ptCount val="1"/>
            <c:pt idx="0">
              <c:v>項目10：受講者数が概ね20名以下の少人数で実施される授業の機会がある。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'（05）【学年別（大学）】'!$AH$58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'（05）【学年別（大学）】'!$AG$59:$AG$61</c:f>
              <c:strCache>
                <c:ptCount val="3"/>
                <c:pt idx="0">
                  <c:v>２年生</c:v>
                </c:pt>
                <c:pt idx="1">
                  <c:v>４年生以上</c:v>
                </c:pt>
                <c:pt idx="2">
                  <c:v>６年生以上</c:v>
                </c:pt>
              </c:strCache>
            </c:strRef>
          </c:cat>
          <c:val>
            <c:numRef>
              <c:f>'（05）【学年別（大学）】'!$AH$59:$AH$61</c:f>
              <c:numCache>
                <c:formatCode>0.0%</c:formatCode>
                <c:ptCount val="3"/>
                <c:pt idx="0">
                  <c:v>0.18243951691196458</c:v>
                </c:pt>
                <c:pt idx="1">
                  <c:v>0.25863060376956659</c:v>
                </c:pt>
                <c:pt idx="2">
                  <c:v>0.10592734225621415</c:v>
                </c:pt>
              </c:numCache>
            </c:numRef>
          </c:val>
          <c:extLst>
            <c:ext xmlns:c16="http://schemas.microsoft.com/office/drawing/2014/chart" uri="{C3380CC4-5D6E-409C-BE32-E72D297353CC}">
              <c16:uniqueId val="{00000000-7A95-4A08-9FDF-38B39F73027B}"/>
            </c:ext>
          </c:extLst>
        </c:ser>
        <c:ser>
          <c:idx val="1"/>
          <c:order val="1"/>
          <c:tx>
            <c:strRef>
              <c:f>'（05）【学年別（大学）】'!$AI$58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'（05）【学年別（大学）】'!$AG$59:$AG$61</c:f>
              <c:strCache>
                <c:ptCount val="3"/>
                <c:pt idx="0">
                  <c:v>２年生</c:v>
                </c:pt>
                <c:pt idx="1">
                  <c:v>４年生以上</c:v>
                </c:pt>
                <c:pt idx="2">
                  <c:v>６年生以上</c:v>
                </c:pt>
              </c:strCache>
            </c:strRef>
          </c:cat>
          <c:val>
            <c:numRef>
              <c:f>'（05）【学年別（大学）】'!$AI$59:$AI$61</c:f>
              <c:numCache>
                <c:formatCode>0.0%</c:formatCode>
                <c:ptCount val="3"/>
                <c:pt idx="0">
                  <c:v>0.33802570773950524</c:v>
                </c:pt>
                <c:pt idx="1">
                  <c:v>0.41122351187306994</c:v>
                </c:pt>
                <c:pt idx="2">
                  <c:v>0.26233269598470366</c:v>
                </c:pt>
              </c:numCache>
            </c:numRef>
          </c:val>
          <c:extLst>
            <c:ext xmlns:c16="http://schemas.microsoft.com/office/drawing/2014/chart" uri="{C3380CC4-5D6E-409C-BE32-E72D297353CC}">
              <c16:uniqueId val="{00000001-7A95-4A08-9FDF-38B39F73027B}"/>
            </c:ext>
          </c:extLst>
        </c:ser>
        <c:ser>
          <c:idx val="2"/>
          <c:order val="2"/>
          <c:tx>
            <c:strRef>
              <c:f>'（05）【学年別（大学）】'!$AJ$58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'（05）【学年別（大学）】'!$AG$59:$AG$61</c:f>
              <c:strCache>
                <c:ptCount val="3"/>
                <c:pt idx="0">
                  <c:v>２年生</c:v>
                </c:pt>
                <c:pt idx="1">
                  <c:v>４年生以上</c:v>
                </c:pt>
                <c:pt idx="2">
                  <c:v>６年生以上</c:v>
                </c:pt>
              </c:strCache>
            </c:strRef>
          </c:cat>
          <c:val>
            <c:numRef>
              <c:f>'（05）【学年別（大学）】'!$AJ$59:$AJ$61</c:f>
              <c:numCache>
                <c:formatCode>0.0%</c:formatCode>
                <c:ptCount val="3"/>
                <c:pt idx="0">
                  <c:v>0.32321074909712244</c:v>
                </c:pt>
                <c:pt idx="1">
                  <c:v>0.27258012991161751</c:v>
                </c:pt>
                <c:pt idx="2">
                  <c:v>0.41567877629063099</c:v>
                </c:pt>
              </c:numCache>
            </c:numRef>
          </c:val>
          <c:extLst>
            <c:ext xmlns:c16="http://schemas.microsoft.com/office/drawing/2014/chart" uri="{C3380CC4-5D6E-409C-BE32-E72D297353CC}">
              <c16:uniqueId val="{00000002-7A95-4A08-9FDF-38B39F73027B}"/>
            </c:ext>
          </c:extLst>
        </c:ser>
        <c:ser>
          <c:idx val="3"/>
          <c:order val="3"/>
          <c:tx>
            <c:strRef>
              <c:f>'（05）【学年別（大学）】'!$AK$58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'（05）【学年別（大学）】'!$AG$59:$AG$61</c:f>
              <c:strCache>
                <c:ptCount val="3"/>
                <c:pt idx="0">
                  <c:v>２年生</c:v>
                </c:pt>
                <c:pt idx="1">
                  <c:v>４年生以上</c:v>
                </c:pt>
                <c:pt idx="2">
                  <c:v>６年生以上</c:v>
                </c:pt>
              </c:strCache>
            </c:strRef>
          </c:cat>
          <c:val>
            <c:numRef>
              <c:f>'（05）【学年別（大学）】'!$AK$59:$AK$61</c:f>
              <c:numCache>
                <c:formatCode>0.0%</c:formatCode>
                <c:ptCount val="3"/>
                <c:pt idx="0">
                  <c:v>0.15632402625140771</c:v>
                </c:pt>
                <c:pt idx="1">
                  <c:v>5.756575444574593E-2</c:v>
                </c:pt>
                <c:pt idx="2">
                  <c:v>0.21606118546845124</c:v>
                </c:pt>
              </c:numCache>
            </c:numRef>
          </c:val>
          <c:extLst>
            <c:ext xmlns:c16="http://schemas.microsoft.com/office/drawing/2014/chart" uri="{C3380CC4-5D6E-409C-BE32-E72D297353CC}">
              <c16:uniqueId val="{00000003-7A95-4A08-9FDF-38B39F73027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'（05）【学年別（大学）】'!$B$68</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'（05）【学年別（大学）】'!$AI$69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'（05）【学年別（大学）】'!$AH$70:$AH$72</c:f>
              <c:strCache>
                <c:ptCount val="3"/>
                <c:pt idx="0">
                  <c:v>２年生</c:v>
                </c:pt>
                <c:pt idx="1">
                  <c:v>４年生以上</c:v>
                </c:pt>
                <c:pt idx="2">
                  <c:v>６年生以上</c:v>
                </c:pt>
              </c:strCache>
            </c:strRef>
          </c:cat>
          <c:val>
            <c:numRef>
              <c:f>'（05）【学年別（大学）】'!$AI$70:$AI$72</c:f>
              <c:numCache>
                <c:formatCode>0.0%</c:formatCode>
                <c:ptCount val="3"/>
                <c:pt idx="0">
                  <c:v>0.18972078754223137</c:v>
                </c:pt>
                <c:pt idx="1">
                  <c:v>0.2103290384410606</c:v>
                </c:pt>
                <c:pt idx="2">
                  <c:v>0.16022944550669216</c:v>
                </c:pt>
              </c:numCache>
            </c:numRef>
          </c:val>
          <c:extLst>
            <c:ext xmlns:c16="http://schemas.microsoft.com/office/drawing/2014/chart" uri="{C3380CC4-5D6E-409C-BE32-E72D297353CC}">
              <c16:uniqueId val="{00000000-C8DC-43E4-976F-4C9339157DB0}"/>
            </c:ext>
          </c:extLst>
        </c:ser>
        <c:ser>
          <c:idx val="1"/>
          <c:order val="1"/>
          <c:tx>
            <c:strRef>
              <c:f>'（05）【学年別（大学）】'!$AJ$69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'（05）【学年別（大学）】'!$AH$70:$AH$72</c:f>
              <c:strCache>
                <c:ptCount val="3"/>
                <c:pt idx="0">
                  <c:v>２年生</c:v>
                </c:pt>
                <c:pt idx="1">
                  <c:v>４年生以上</c:v>
                </c:pt>
                <c:pt idx="2">
                  <c:v>６年生以上</c:v>
                </c:pt>
              </c:strCache>
            </c:strRef>
          </c:cat>
          <c:val>
            <c:numRef>
              <c:f>'（05）【学年別（大学）】'!$AJ$70:$AJ$72</c:f>
              <c:numCache>
                <c:formatCode>0.0%</c:formatCode>
                <c:ptCount val="3"/>
                <c:pt idx="0">
                  <c:v>0.44029358083181236</c:v>
                </c:pt>
                <c:pt idx="1">
                  <c:v>0.46303907997018423</c:v>
                </c:pt>
                <c:pt idx="2">
                  <c:v>0.34646271510516252</c:v>
                </c:pt>
              </c:numCache>
            </c:numRef>
          </c:val>
          <c:extLst>
            <c:ext xmlns:c16="http://schemas.microsoft.com/office/drawing/2014/chart" uri="{C3380CC4-5D6E-409C-BE32-E72D297353CC}">
              <c16:uniqueId val="{00000001-C8DC-43E4-976F-4C9339157DB0}"/>
            </c:ext>
          </c:extLst>
        </c:ser>
        <c:ser>
          <c:idx val="2"/>
          <c:order val="2"/>
          <c:tx>
            <c:strRef>
              <c:f>'（05）【学年別（大学）】'!$AK$69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'（05）【学年別（大学）】'!$AH$70:$AH$72</c:f>
              <c:strCache>
                <c:ptCount val="3"/>
                <c:pt idx="0">
                  <c:v>２年生</c:v>
                </c:pt>
                <c:pt idx="1">
                  <c:v>４年生以上</c:v>
                </c:pt>
                <c:pt idx="2">
                  <c:v>６年生以上</c:v>
                </c:pt>
              </c:strCache>
            </c:strRef>
          </c:cat>
          <c:val>
            <c:numRef>
              <c:f>'（05）【学年別（大学）】'!$AK$70:$AK$72</c:f>
              <c:numCache>
                <c:formatCode>0.0%</c:formatCode>
                <c:ptCount val="3"/>
                <c:pt idx="0">
                  <c:v>0.11591782843384722</c:v>
                </c:pt>
                <c:pt idx="1">
                  <c:v>0.12829304653391546</c:v>
                </c:pt>
                <c:pt idx="2">
                  <c:v>0.15105162523900573</c:v>
                </c:pt>
              </c:numCache>
            </c:numRef>
          </c:val>
          <c:extLst>
            <c:ext xmlns:c16="http://schemas.microsoft.com/office/drawing/2014/chart" uri="{C3380CC4-5D6E-409C-BE32-E72D297353CC}">
              <c16:uniqueId val="{00000002-C8DC-43E4-976F-4C9339157DB0}"/>
            </c:ext>
          </c:extLst>
        </c:ser>
        <c:ser>
          <c:idx val="3"/>
          <c:order val="3"/>
          <c:tx>
            <c:strRef>
              <c:f>'（05）【学年別（大学）】'!$AL$69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'（05）【学年別（大学）】'!$AH$70:$AH$72</c:f>
              <c:strCache>
                <c:ptCount val="3"/>
                <c:pt idx="0">
                  <c:v>２年生</c:v>
                </c:pt>
                <c:pt idx="1">
                  <c:v>４年生以上</c:v>
                </c:pt>
                <c:pt idx="2">
                  <c:v>６年生以上</c:v>
                </c:pt>
              </c:strCache>
            </c:strRef>
          </c:cat>
          <c:val>
            <c:numRef>
              <c:f>'（05）【学年別（大学）】'!$AL$70:$AL$72</c:f>
              <c:numCache>
                <c:formatCode>0.0%</c:formatCode>
                <c:ptCount val="3"/>
                <c:pt idx="0">
                  <c:v>2.6154324103918294E-2</c:v>
                </c:pt>
                <c:pt idx="1">
                  <c:v>3.0050047918219573E-2</c:v>
                </c:pt>
                <c:pt idx="2">
                  <c:v>5.8891013384321227E-2</c:v>
                </c:pt>
              </c:numCache>
            </c:numRef>
          </c:val>
          <c:extLst>
            <c:ext xmlns:c16="http://schemas.microsoft.com/office/drawing/2014/chart" uri="{C3380CC4-5D6E-409C-BE32-E72D297353CC}">
              <c16:uniqueId val="{00000003-C8DC-43E4-976F-4C9339157DB0}"/>
            </c:ext>
          </c:extLst>
        </c:ser>
        <c:ser>
          <c:idx val="4"/>
          <c:order val="4"/>
          <c:tx>
            <c:strRef>
              <c:f>'（05）【学年別（大学）】'!$AM$69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'（05）【学年別（大学）】'!$AH$70:$AH$72</c:f>
              <c:strCache>
                <c:ptCount val="3"/>
                <c:pt idx="0">
                  <c:v>２年生</c:v>
                </c:pt>
                <c:pt idx="1">
                  <c:v>４年生以上</c:v>
                </c:pt>
                <c:pt idx="2">
                  <c:v>６年生以上</c:v>
                </c:pt>
              </c:strCache>
            </c:strRef>
          </c:cat>
          <c:val>
            <c:numRef>
              <c:f>'（05）【学年別（大学）】'!$AM$70:$AM$72</c:f>
              <c:numCache>
                <c:formatCode>0.0%</c:formatCode>
                <c:ptCount val="3"/>
                <c:pt idx="0">
                  <c:v>0.22791347908819076</c:v>
                </c:pt>
                <c:pt idx="1">
                  <c:v>0.16828878713662015</c:v>
                </c:pt>
                <c:pt idx="2">
                  <c:v>0.28336520076481836</c:v>
                </c:pt>
              </c:numCache>
            </c:numRef>
          </c:val>
          <c:extLst>
            <c:ext xmlns:c16="http://schemas.microsoft.com/office/drawing/2014/chart" uri="{C3380CC4-5D6E-409C-BE32-E72D297353CC}">
              <c16:uniqueId val="{00000004-C8DC-43E4-976F-4C9339157D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'（05）【学年別（大学）】'!$B$75</c:f>
          <c:strCache>
            <c:ptCount val="1"/>
            <c:pt idx="0">
              <c:v>項目12：卒業論文・卒業研究・卒業制作などの教育（最終学年生のみ）</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'（05）【学年別（大学）】'!$AI$76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'（05）【学年別（大学）】'!$AH$77:$AH$78</c:f>
              <c:strCache>
                <c:ptCount val="2"/>
                <c:pt idx="0">
                  <c:v>４年生以上</c:v>
                </c:pt>
                <c:pt idx="1">
                  <c:v>６年生以上</c:v>
                </c:pt>
              </c:strCache>
            </c:strRef>
          </c:cat>
          <c:val>
            <c:numRef>
              <c:f>'（05）【学年別（大学）】'!$AI$77:$AI$78</c:f>
              <c:numCache>
                <c:formatCode>0.0%</c:formatCode>
                <c:ptCount val="2"/>
                <c:pt idx="0">
                  <c:v>0.40583537429453731</c:v>
                </c:pt>
                <c:pt idx="1">
                  <c:v>0.22868068833652008</c:v>
                </c:pt>
              </c:numCache>
            </c:numRef>
          </c:val>
          <c:extLst>
            <c:ext xmlns:c16="http://schemas.microsoft.com/office/drawing/2014/chart" uri="{C3380CC4-5D6E-409C-BE32-E72D297353CC}">
              <c16:uniqueId val="{00000000-606C-4125-9017-B28BB387AEC1}"/>
            </c:ext>
          </c:extLst>
        </c:ser>
        <c:ser>
          <c:idx val="1"/>
          <c:order val="1"/>
          <c:tx>
            <c:strRef>
              <c:f>'（05）【学年別（大学）】'!$AJ$76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'（05）【学年別（大学）】'!$AH$77:$AH$78</c:f>
              <c:strCache>
                <c:ptCount val="2"/>
                <c:pt idx="0">
                  <c:v>４年生以上</c:v>
                </c:pt>
                <c:pt idx="1">
                  <c:v>６年生以上</c:v>
                </c:pt>
              </c:strCache>
            </c:strRef>
          </c:cat>
          <c:val>
            <c:numRef>
              <c:f>'（05）【学年別（大学）】'!$AJ$77:$AJ$78</c:f>
              <c:numCache>
                <c:formatCode>0.0%</c:formatCode>
                <c:ptCount val="2"/>
                <c:pt idx="0">
                  <c:v>0.37531679267383666</c:v>
                </c:pt>
                <c:pt idx="1">
                  <c:v>0.27686424474187382</c:v>
                </c:pt>
              </c:numCache>
            </c:numRef>
          </c:val>
          <c:extLst>
            <c:ext xmlns:c16="http://schemas.microsoft.com/office/drawing/2014/chart" uri="{C3380CC4-5D6E-409C-BE32-E72D297353CC}">
              <c16:uniqueId val="{00000001-606C-4125-9017-B28BB387AEC1}"/>
            </c:ext>
          </c:extLst>
        </c:ser>
        <c:ser>
          <c:idx val="2"/>
          <c:order val="2"/>
          <c:tx>
            <c:strRef>
              <c:f>'（05）【学年別（大学）】'!$AK$76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'（05）【学年別（大学）】'!$AH$77:$AH$78</c:f>
              <c:strCache>
                <c:ptCount val="2"/>
                <c:pt idx="0">
                  <c:v>４年生以上</c:v>
                </c:pt>
                <c:pt idx="1">
                  <c:v>６年生以上</c:v>
                </c:pt>
              </c:strCache>
            </c:strRef>
          </c:cat>
          <c:val>
            <c:numRef>
              <c:f>'（05）【学年別（大学）】'!$AK$77:$AK$78</c:f>
              <c:numCache>
                <c:formatCode>0.0%</c:formatCode>
                <c:ptCount val="2"/>
                <c:pt idx="0">
                  <c:v>9.1236290064955802E-2</c:v>
                </c:pt>
                <c:pt idx="1">
                  <c:v>8.7571701720841305E-2</c:v>
                </c:pt>
              </c:numCache>
            </c:numRef>
          </c:val>
          <c:extLst>
            <c:ext xmlns:c16="http://schemas.microsoft.com/office/drawing/2014/chart" uri="{C3380CC4-5D6E-409C-BE32-E72D297353CC}">
              <c16:uniqueId val="{00000002-606C-4125-9017-B28BB387AEC1}"/>
            </c:ext>
          </c:extLst>
        </c:ser>
        <c:ser>
          <c:idx val="3"/>
          <c:order val="3"/>
          <c:tx>
            <c:strRef>
              <c:f>'（05）【学年別（大学）】'!$AL$76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'（05）【学年別（大学）】'!$AH$77:$AH$78</c:f>
              <c:strCache>
                <c:ptCount val="2"/>
                <c:pt idx="0">
                  <c:v>４年生以上</c:v>
                </c:pt>
                <c:pt idx="1">
                  <c:v>６年生以上</c:v>
                </c:pt>
              </c:strCache>
            </c:strRef>
          </c:cat>
          <c:val>
            <c:numRef>
              <c:f>'（05）【学年別（大学）】'!$AL$77:$AL$78</c:f>
              <c:numCache>
                <c:formatCode>0.0%</c:formatCode>
                <c:ptCount val="2"/>
                <c:pt idx="0">
                  <c:v>3.7418805239058675E-2</c:v>
                </c:pt>
                <c:pt idx="1">
                  <c:v>4.8183556405353725E-2</c:v>
                </c:pt>
              </c:numCache>
            </c:numRef>
          </c:val>
          <c:extLst>
            <c:ext xmlns:c16="http://schemas.microsoft.com/office/drawing/2014/chart" uri="{C3380CC4-5D6E-409C-BE32-E72D297353CC}">
              <c16:uniqueId val="{00000003-606C-4125-9017-B28BB387AEC1}"/>
            </c:ext>
          </c:extLst>
        </c:ser>
        <c:ser>
          <c:idx val="4"/>
          <c:order val="4"/>
          <c:tx>
            <c:strRef>
              <c:f>'（05）【学年別（大学）】'!$AM$76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'（05）【学年別（大学）】'!$AH$77:$AH$78</c:f>
              <c:strCache>
                <c:ptCount val="2"/>
                <c:pt idx="0">
                  <c:v>４年生以上</c:v>
                </c:pt>
                <c:pt idx="1">
                  <c:v>６年生以上</c:v>
                </c:pt>
              </c:strCache>
            </c:strRef>
          </c:cat>
          <c:val>
            <c:numRef>
              <c:f>'（05）【学年別（大学）】'!$AM$77:$AM$78</c:f>
              <c:numCache>
                <c:formatCode>0.0%</c:formatCode>
                <c:ptCount val="2"/>
                <c:pt idx="0">
                  <c:v>9.0192737727611549E-2</c:v>
                </c:pt>
                <c:pt idx="1">
                  <c:v>0.35869980879541108</c:v>
                </c:pt>
              </c:numCache>
            </c:numRef>
          </c:val>
          <c:extLst>
            <c:ext xmlns:c16="http://schemas.microsoft.com/office/drawing/2014/chart" uri="{C3380CC4-5D6E-409C-BE32-E72D297353CC}">
              <c16:uniqueId val="{00000004-606C-4125-9017-B28BB387AE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'（05）【学年別（大学）】'!$B$81</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'（05）【学年別（大学）】'!$AI$82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'（05）【学年別（大学）】'!$AH$83:$AH$85</c:f>
              <c:strCache>
                <c:ptCount val="3"/>
                <c:pt idx="0">
                  <c:v>２年生</c:v>
                </c:pt>
                <c:pt idx="1">
                  <c:v>４年生以上</c:v>
                </c:pt>
                <c:pt idx="2">
                  <c:v>６年生以上</c:v>
                </c:pt>
              </c:strCache>
            </c:strRef>
          </c:cat>
          <c:val>
            <c:numRef>
              <c:f>'（05）【学年別（大学）】'!$AI$83:$AI$85</c:f>
              <c:numCache>
                <c:formatCode>0.0%</c:formatCode>
                <c:ptCount val="3"/>
                <c:pt idx="0">
                  <c:v>0.16339171294318666</c:v>
                </c:pt>
                <c:pt idx="1">
                  <c:v>0.24640613353210522</c:v>
                </c:pt>
                <c:pt idx="2">
                  <c:v>0.18699808795411091</c:v>
                </c:pt>
              </c:numCache>
            </c:numRef>
          </c:val>
          <c:extLst>
            <c:ext xmlns:c16="http://schemas.microsoft.com/office/drawing/2014/chart" uri="{C3380CC4-5D6E-409C-BE32-E72D297353CC}">
              <c16:uniqueId val="{00000000-10AB-4841-B373-F9FAD581B02F}"/>
            </c:ext>
          </c:extLst>
        </c:ser>
        <c:ser>
          <c:idx val="1"/>
          <c:order val="1"/>
          <c:tx>
            <c:strRef>
              <c:f>'（05）【学年別（大学）】'!$AJ$82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'（05）【学年別（大学）】'!$AH$83:$AH$85</c:f>
              <c:strCache>
                <c:ptCount val="3"/>
                <c:pt idx="0">
                  <c:v>２年生</c:v>
                </c:pt>
                <c:pt idx="1">
                  <c:v>４年生以上</c:v>
                </c:pt>
                <c:pt idx="2">
                  <c:v>６年生以上</c:v>
                </c:pt>
              </c:strCache>
            </c:strRef>
          </c:cat>
          <c:val>
            <c:numRef>
              <c:f>'（05）【学年別（大学）】'!$AJ$83:$AJ$85</c:f>
              <c:numCache>
                <c:formatCode>0.0%</c:formatCode>
                <c:ptCount val="3"/>
                <c:pt idx="0">
                  <c:v>0.30530853170750649</c:v>
                </c:pt>
                <c:pt idx="1">
                  <c:v>0.38960707059951016</c:v>
                </c:pt>
                <c:pt idx="2">
                  <c:v>0.35869980879541108</c:v>
                </c:pt>
              </c:numCache>
            </c:numRef>
          </c:val>
          <c:extLst>
            <c:ext xmlns:c16="http://schemas.microsoft.com/office/drawing/2014/chart" uri="{C3380CC4-5D6E-409C-BE32-E72D297353CC}">
              <c16:uniqueId val="{00000001-10AB-4841-B373-F9FAD581B02F}"/>
            </c:ext>
          </c:extLst>
        </c:ser>
        <c:ser>
          <c:idx val="2"/>
          <c:order val="2"/>
          <c:tx>
            <c:strRef>
              <c:f>'（05）【学年別（大学）】'!$AK$82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'（05）【学年別（大学）】'!$AH$83:$AH$85</c:f>
              <c:strCache>
                <c:ptCount val="3"/>
                <c:pt idx="0">
                  <c:v>２年生</c:v>
                </c:pt>
                <c:pt idx="1">
                  <c:v>４年生以上</c:v>
                </c:pt>
                <c:pt idx="2">
                  <c:v>６年生以上</c:v>
                </c:pt>
              </c:strCache>
            </c:strRef>
          </c:cat>
          <c:val>
            <c:numRef>
              <c:f>'（05）【学年別（大学）】'!$AK$83:$AK$85</c:f>
              <c:numCache>
                <c:formatCode>0.0%</c:formatCode>
                <c:ptCount val="3"/>
                <c:pt idx="0">
                  <c:v>0.10958797716593531</c:v>
                </c:pt>
                <c:pt idx="1">
                  <c:v>0.12365030348205729</c:v>
                </c:pt>
                <c:pt idx="2">
                  <c:v>0.14416826003824093</c:v>
                </c:pt>
              </c:numCache>
            </c:numRef>
          </c:val>
          <c:extLst>
            <c:ext xmlns:c16="http://schemas.microsoft.com/office/drawing/2014/chart" uri="{C3380CC4-5D6E-409C-BE32-E72D297353CC}">
              <c16:uniqueId val="{00000002-10AB-4841-B373-F9FAD581B02F}"/>
            </c:ext>
          </c:extLst>
        </c:ser>
        <c:ser>
          <c:idx val="3"/>
          <c:order val="3"/>
          <c:tx>
            <c:strRef>
              <c:f>'（05）【学年別（大学）】'!$AL$82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'（05）【学年別（大学）】'!$AH$83:$AH$85</c:f>
              <c:strCache>
                <c:ptCount val="3"/>
                <c:pt idx="0">
                  <c:v>２年生</c:v>
                </c:pt>
                <c:pt idx="1">
                  <c:v>４年生以上</c:v>
                </c:pt>
                <c:pt idx="2">
                  <c:v>６年生以上</c:v>
                </c:pt>
              </c:strCache>
            </c:strRef>
          </c:cat>
          <c:val>
            <c:numRef>
              <c:f>'（05）【学年別（大学）】'!$AL$83:$AL$85</c:f>
              <c:numCache>
                <c:formatCode>0.0%</c:formatCode>
                <c:ptCount val="3"/>
                <c:pt idx="0">
                  <c:v>2.5008737524756321E-2</c:v>
                </c:pt>
                <c:pt idx="1">
                  <c:v>3.1796400809285488E-2</c:v>
                </c:pt>
                <c:pt idx="2">
                  <c:v>4.7418738049713194E-2</c:v>
                </c:pt>
              </c:numCache>
            </c:numRef>
          </c:val>
          <c:extLst>
            <c:ext xmlns:c16="http://schemas.microsoft.com/office/drawing/2014/chart" uri="{C3380CC4-5D6E-409C-BE32-E72D297353CC}">
              <c16:uniqueId val="{00000003-10AB-4841-B373-F9FAD581B02F}"/>
            </c:ext>
          </c:extLst>
        </c:ser>
        <c:ser>
          <c:idx val="4"/>
          <c:order val="4"/>
          <c:tx>
            <c:strRef>
              <c:f>'（05）【学年別（大学）】'!$AM$82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'（05）【学年別（大学）】'!$AH$83:$AH$85</c:f>
              <c:strCache>
                <c:ptCount val="3"/>
                <c:pt idx="0">
                  <c:v>２年生</c:v>
                </c:pt>
                <c:pt idx="1">
                  <c:v>４年生以上</c:v>
                </c:pt>
                <c:pt idx="2">
                  <c:v>６年生以上</c:v>
                </c:pt>
              </c:strCache>
            </c:strRef>
          </c:cat>
          <c:val>
            <c:numRef>
              <c:f>'（05）【学年別（大学）】'!$AM$83:$AM$85</c:f>
              <c:numCache>
                <c:formatCode>0.0%</c:formatCode>
                <c:ptCount val="3"/>
                <c:pt idx="0">
                  <c:v>0.39670304065861522</c:v>
                </c:pt>
                <c:pt idx="1">
                  <c:v>0.20854009157704184</c:v>
                </c:pt>
                <c:pt idx="2">
                  <c:v>0.26271510516252389</c:v>
                </c:pt>
              </c:numCache>
            </c:numRef>
          </c:val>
          <c:extLst>
            <c:ext xmlns:c16="http://schemas.microsoft.com/office/drawing/2014/chart" uri="{C3380CC4-5D6E-409C-BE32-E72D297353CC}">
              <c16:uniqueId val="{00000004-10AB-4841-B373-F9FAD581B02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'（05）【学年別（大学）】'!$B$161</c:f>
          <c:strCache>
            <c:ptCount val="1"/>
            <c:pt idx="0">
              <c:v>項目24：論理的に文章を書く力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'（05）【学年別（大学）】'!$AH$162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'（05）【学年別（大学）】'!$AG$163:$AG$165</c:f>
              <c:strCache>
                <c:ptCount val="3"/>
                <c:pt idx="0">
                  <c:v>２年生</c:v>
                </c:pt>
                <c:pt idx="1">
                  <c:v>４年生以上</c:v>
                </c:pt>
                <c:pt idx="2">
                  <c:v>６年生以上</c:v>
                </c:pt>
              </c:strCache>
            </c:strRef>
          </c:cat>
          <c:val>
            <c:numRef>
              <c:f>'（05）【学年別（大学）】'!$AH$163:$AH$165</c:f>
              <c:numCache>
                <c:formatCode>0.0%</c:formatCode>
                <c:ptCount val="3"/>
                <c:pt idx="0">
                  <c:v>0.1727699895149703</c:v>
                </c:pt>
                <c:pt idx="1">
                  <c:v>0.26199552763283995</c:v>
                </c:pt>
                <c:pt idx="2">
                  <c:v>0.18699808795411091</c:v>
                </c:pt>
              </c:numCache>
            </c:numRef>
          </c:val>
          <c:extLst>
            <c:ext xmlns:c16="http://schemas.microsoft.com/office/drawing/2014/chart" uri="{C3380CC4-5D6E-409C-BE32-E72D297353CC}">
              <c16:uniqueId val="{00000000-7716-499B-8908-60849794B4DA}"/>
            </c:ext>
          </c:extLst>
        </c:ser>
        <c:ser>
          <c:idx val="1"/>
          <c:order val="1"/>
          <c:tx>
            <c:strRef>
              <c:f>'（05）【学年別（大学）】'!$AI$162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'（05）【学年別（大学）】'!$AG$163:$AG$165</c:f>
              <c:strCache>
                <c:ptCount val="3"/>
                <c:pt idx="0">
                  <c:v>２年生</c:v>
                </c:pt>
                <c:pt idx="1">
                  <c:v>４年生以上</c:v>
                </c:pt>
                <c:pt idx="2">
                  <c:v>６年生以上</c:v>
                </c:pt>
              </c:strCache>
            </c:strRef>
          </c:cat>
          <c:val>
            <c:numRef>
              <c:f>'（05）【学年別（大学）】'!$AI$163:$AI$165</c:f>
              <c:numCache>
                <c:formatCode>0.0%</c:formatCode>
                <c:ptCount val="3"/>
                <c:pt idx="0">
                  <c:v>0.52341656634693801</c:v>
                </c:pt>
                <c:pt idx="1">
                  <c:v>0.54422319241827277</c:v>
                </c:pt>
                <c:pt idx="2">
                  <c:v>0.49101338432122371</c:v>
                </c:pt>
              </c:numCache>
            </c:numRef>
          </c:val>
          <c:extLst>
            <c:ext xmlns:c16="http://schemas.microsoft.com/office/drawing/2014/chart" uri="{C3380CC4-5D6E-409C-BE32-E72D297353CC}">
              <c16:uniqueId val="{00000001-7716-499B-8908-60849794B4DA}"/>
            </c:ext>
          </c:extLst>
        </c:ser>
        <c:ser>
          <c:idx val="2"/>
          <c:order val="2"/>
          <c:tx>
            <c:strRef>
              <c:f>'（05）【学年別（大学）】'!$AJ$162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'（05）【学年別（大学）】'!$AG$163:$AG$165</c:f>
              <c:strCache>
                <c:ptCount val="3"/>
                <c:pt idx="0">
                  <c:v>２年生</c:v>
                </c:pt>
                <c:pt idx="1">
                  <c:v>４年生以上</c:v>
                </c:pt>
                <c:pt idx="2">
                  <c:v>６年生以上</c:v>
                </c:pt>
              </c:strCache>
            </c:strRef>
          </c:cat>
          <c:val>
            <c:numRef>
              <c:f>'（05）【学年別（大学）】'!$AJ$163:$AJ$165</c:f>
              <c:numCache>
                <c:formatCode>0.0%</c:formatCode>
                <c:ptCount val="3"/>
                <c:pt idx="0">
                  <c:v>0.26049473806842455</c:v>
                </c:pt>
                <c:pt idx="1">
                  <c:v>0.16586093067830901</c:v>
                </c:pt>
                <c:pt idx="2">
                  <c:v>0.25659655831739964</c:v>
                </c:pt>
              </c:numCache>
            </c:numRef>
          </c:val>
          <c:extLst>
            <c:ext xmlns:c16="http://schemas.microsoft.com/office/drawing/2014/chart" uri="{C3380CC4-5D6E-409C-BE32-E72D297353CC}">
              <c16:uniqueId val="{00000002-7716-499B-8908-60849794B4DA}"/>
            </c:ext>
          </c:extLst>
        </c:ser>
        <c:ser>
          <c:idx val="3"/>
          <c:order val="3"/>
          <c:tx>
            <c:strRef>
              <c:f>'（05）【学年別（大学）】'!$AK$162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'（05）【学年別（大学）】'!$AG$163:$AG$165</c:f>
              <c:strCache>
                <c:ptCount val="3"/>
                <c:pt idx="0">
                  <c:v>２年生</c:v>
                </c:pt>
                <c:pt idx="1">
                  <c:v>４年生以上</c:v>
                </c:pt>
                <c:pt idx="2">
                  <c:v>６年生以上</c:v>
                </c:pt>
              </c:strCache>
            </c:strRef>
          </c:cat>
          <c:val>
            <c:numRef>
              <c:f>'（05）【学年別（大学）】'!$AK$163:$AK$165</c:f>
              <c:numCache>
                <c:formatCode>0.0%</c:formatCode>
                <c:ptCount val="3"/>
                <c:pt idx="0">
                  <c:v>4.3318706069667194E-2</c:v>
                </c:pt>
                <c:pt idx="1">
                  <c:v>2.7920349270578213E-2</c:v>
                </c:pt>
                <c:pt idx="2">
                  <c:v>6.5391969407265771E-2</c:v>
                </c:pt>
              </c:numCache>
            </c:numRef>
          </c:val>
          <c:extLst>
            <c:ext xmlns:c16="http://schemas.microsoft.com/office/drawing/2014/chart" uri="{C3380CC4-5D6E-409C-BE32-E72D297353CC}">
              <c16:uniqueId val="{00000003-7716-499B-8908-60849794B4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'（05）【学年別（大学）】'!$B$168</c:f>
          <c:strCache>
            <c:ptCount val="1"/>
            <c:pt idx="0">
              <c:v>項目25：人に分かりやすく話す力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'（05）【学年別（大学）】'!$AH$169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'（05）【学年別（大学）】'!$AG$170:$AG$172</c:f>
              <c:strCache>
                <c:ptCount val="3"/>
                <c:pt idx="0">
                  <c:v>２年生</c:v>
                </c:pt>
                <c:pt idx="1">
                  <c:v>４年生以上</c:v>
                </c:pt>
                <c:pt idx="2">
                  <c:v>６年生以上</c:v>
                </c:pt>
              </c:strCache>
            </c:strRef>
          </c:cat>
          <c:val>
            <c:numRef>
              <c:f>'（05）【学年別（大学）】'!$AH$170:$AH$172</c:f>
              <c:numCache>
                <c:formatCode>0.0%</c:formatCode>
                <c:ptCount val="3"/>
                <c:pt idx="0">
                  <c:v>0.16018795386586929</c:v>
                </c:pt>
                <c:pt idx="1">
                  <c:v>0.24010222553508678</c:v>
                </c:pt>
                <c:pt idx="2">
                  <c:v>0.205736137667304</c:v>
                </c:pt>
              </c:numCache>
            </c:numRef>
          </c:val>
          <c:extLst>
            <c:ext xmlns:c16="http://schemas.microsoft.com/office/drawing/2014/chart" uri="{C3380CC4-5D6E-409C-BE32-E72D297353CC}">
              <c16:uniqueId val="{00000000-795B-4777-B2AA-756F96F534A7}"/>
            </c:ext>
          </c:extLst>
        </c:ser>
        <c:ser>
          <c:idx val="1"/>
          <c:order val="1"/>
          <c:tx>
            <c:strRef>
              <c:f>'（05）【学年別（大学）】'!$AI$169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'（05）【学年別（大学）】'!$AG$170:$AG$172</c:f>
              <c:strCache>
                <c:ptCount val="3"/>
                <c:pt idx="0">
                  <c:v>２年生</c:v>
                </c:pt>
                <c:pt idx="1">
                  <c:v>４年生以上</c:v>
                </c:pt>
                <c:pt idx="2">
                  <c:v>６年生以上</c:v>
                </c:pt>
              </c:strCache>
            </c:strRef>
          </c:cat>
          <c:val>
            <c:numRef>
              <c:f>'（05）【学年別（大学）】'!$AI$170:$AI$172</c:f>
              <c:numCache>
                <c:formatCode>0.0%</c:formatCode>
                <c:ptCount val="3"/>
                <c:pt idx="0">
                  <c:v>0.50363092695429301</c:v>
                </c:pt>
                <c:pt idx="1">
                  <c:v>0.5388137578532638</c:v>
                </c:pt>
                <c:pt idx="2">
                  <c:v>0.53078393881453156</c:v>
                </c:pt>
              </c:numCache>
            </c:numRef>
          </c:val>
          <c:extLst>
            <c:ext xmlns:c16="http://schemas.microsoft.com/office/drawing/2014/chart" uri="{C3380CC4-5D6E-409C-BE32-E72D297353CC}">
              <c16:uniqueId val="{00000001-795B-4777-B2AA-756F96F534A7}"/>
            </c:ext>
          </c:extLst>
        </c:ser>
        <c:ser>
          <c:idx val="2"/>
          <c:order val="2"/>
          <c:tx>
            <c:strRef>
              <c:f>'（05）【学年別（大学）】'!$AJ$169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'（05）【学年別（大学）】'!$AG$170:$AG$172</c:f>
              <c:strCache>
                <c:ptCount val="3"/>
                <c:pt idx="0">
                  <c:v>２年生</c:v>
                </c:pt>
                <c:pt idx="1">
                  <c:v>４年生以上</c:v>
                </c:pt>
                <c:pt idx="2">
                  <c:v>６年生以上</c:v>
                </c:pt>
              </c:strCache>
            </c:strRef>
          </c:cat>
          <c:val>
            <c:numRef>
              <c:f>'（05）【学年別（大学）】'!$AJ$170:$AJ$172</c:f>
              <c:numCache>
                <c:formatCode>0.0%</c:formatCode>
                <c:ptCount val="3"/>
                <c:pt idx="0">
                  <c:v>0.29026057240495517</c:v>
                </c:pt>
                <c:pt idx="1">
                  <c:v>0.19001171334256203</c:v>
                </c:pt>
                <c:pt idx="2">
                  <c:v>0.21567877629063098</c:v>
                </c:pt>
              </c:numCache>
            </c:numRef>
          </c:val>
          <c:extLst>
            <c:ext xmlns:c16="http://schemas.microsoft.com/office/drawing/2014/chart" uri="{C3380CC4-5D6E-409C-BE32-E72D297353CC}">
              <c16:uniqueId val="{00000002-795B-4777-B2AA-756F96F534A7}"/>
            </c:ext>
          </c:extLst>
        </c:ser>
        <c:ser>
          <c:idx val="3"/>
          <c:order val="3"/>
          <c:tx>
            <c:strRef>
              <c:f>'（05）【学年別（大学）】'!$AK$169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'（05）【学年別（大学）】'!$AG$170:$AG$172</c:f>
              <c:strCache>
                <c:ptCount val="3"/>
                <c:pt idx="0">
                  <c:v>２年生</c:v>
                </c:pt>
                <c:pt idx="1">
                  <c:v>４年生以上</c:v>
                </c:pt>
                <c:pt idx="2">
                  <c:v>６年生以上</c:v>
                </c:pt>
              </c:strCache>
            </c:strRef>
          </c:cat>
          <c:val>
            <c:numRef>
              <c:f>'（05）【学年別（大学）】'!$AK$170:$AK$172</c:f>
              <c:numCache>
                <c:formatCode>0.0%</c:formatCode>
                <c:ptCount val="3"/>
                <c:pt idx="0">
                  <c:v>4.5920546774882526E-2</c:v>
                </c:pt>
                <c:pt idx="1">
                  <c:v>3.1072303269087425E-2</c:v>
                </c:pt>
                <c:pt idx="2">
                  <c:v>4.780114722753346E-2</c:v>
                </c:pt>
              </c:numCache>
            </c:numRef>
          </c:val>
          <c:extLst>
            <c:ext xmlns:c16="http://schemas.microsoft.com/office/drawing/2014/chart" uri="{C3380CC4-5D6E-409C-BE32-E72D297353CC}">
              <c16:uniqueId val="{00000003-795B-4777-B2AA-756F96F534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'（05）【学年別（大学）】'!$B$175</c:f>
          <c:strCache>
            <c:ptCount val="1"/>
            <c:pt idx="0">
              <c:v>項目26：外国語を読む力・書く力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'（05）【学年別（大学）】'!$AH$176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'（05）【学年別（大学）】'!$AG$177:$AG$179</c:f>
              <c:strCache>
                <c:ptCount val="3"/>
                <c:pt idx="0">
                  <c:v>２年生</c:v>
                </c:pt>
                <c:pt idx="1">
                  <c:v>４年生以上</c:v>
                </c:pt>
                <c:pt idx="2">
                  <c:v>６年生以上</c:v>
                </c:pt>
              </c:strCache>
            </c:strRef>
          </c:cat>
          <c:val>
            <c:numRef>
              <c:f>'（05）【学年別（大学）】'!$AH$177:$AH$179</c:f>
              <c:numCache>
                <c:formatCode>0.0%</c:formatCode>
                <c:ptCount val="3"/>
                <c:pt idx="0">
                  <c:v>9.2889596520523476E-2</c:v>
                </c:pt>
                <c:pt idx="1">
                  <c:v>0.10552656799062933</c:v>
                </c:pt>
                <c:pt idx="2">
                  <c:v>7.4569789674952203E-2</c:v>
                </c:pt>
              </c:numCache>
            </c:numRef>
          </c:val>
          <c:extLst>
            <c:ext xmlns:c16="http://schemas.microsoft.com/office/drawing/2014/chart" uri="{C3380CC4-5D6E-409C-BE32-E72D297353CC}">
              <c16:uniqueId val="{00000000-6013-4CAF-AF3A-6B3DEAB00E5B}"/>
            </c:ext>
          </c:extLst>
        </c:ser>
        <c:ser>
          <c:idx val="1"/>
          <c:order val="1"/>
          <c:tx>
            <c:strRef>
              <c:f>'（05）【学年別（大学）】'!$AI$176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'（05）【学年別（大学）】'!$AG$177:$AG$179</c:f>
              <c:strCache>
                <c:ptCount val="3"/>
                <c:pt idx="0">
                  <c:v>２年生</c:v>
                </c:pt>
                <c:pt idx="1">
                  <c:v>４年生以上</c:v>
                </c:pt>
                <c:pt idx="2">
                  <c:v>６年生以上</c:v>
                </c:pt>
              </c:strCache>
            </c:strRef>
          </c:cat>
          <c:val>
            <c:numRef>
              <c:f>'（05）【学年別（大学）】'!$AI$177:$AI$179</c:f>
              <c:numCache>
                <c:formatCode>0.0%</c:formatCode>
                <c:ptCount val="3"/>
                <c:pt idx="0">
                  <c:v>0.35466583821987496</c:v>
                </c:pt>
                <c:pt idx="1">
                  <c:v>0.3134490469598552</c:v>
                </c:pt>
                <c:pt idx="2">
                  <c:v>0.2910133843212237</c:v>
                </c:pt>
              </c:numCache>
            </c:numRef>
          </c:val>
          <c:extLst>
            <c:ext xmlns:c16="http://schemas.microsoft.com/office/drawing/2014/chart" uri="{C3380CC4-5D6E-409C-BE32-E72D297353CC}">
              <c16:uniqueId val="{00000001-6013-4CAF-AF3A-6B3DEAB00E5B}"/>
            </c:ext>
          </c:extLst>
        </c:ser>
        <c:ser>
          <c:idx val="2"/>
          <c:order val="2"/>
          <c:tx>
            <c:strRef>
              <c:f>'（05）【学年別（大学）】'!$AJ$176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'（05）【学年別（大学）】'!$AG$177:$AG$179</c:f>
              <c:strCache>
                <c:ptCount val="3"/>
                <c:pt idx="0">
                  <c:v>２年生</c:v>
                </c:pt>
                <c:pt idx="1">
                  <c:v>４年生以上</c:v>
                </c:pt>
                <c:pt idx="2">
                  <c:v>６年生以上</c:v>
                </c:pt>
              </c:strCache>
            </c:strRef>
          </c:cat>
          <c:val>
            <c:numRef>
              <c:f>'（05）【学年別（大学）】'!$AJ$177:$AJ$179</c:f>
              <c:numCache>
                <c:formatCode>0.0%</c:formatCode>
                <c:ptCount val="3"/>
                <c:pt idx="0">
                  <c:v>0.38833443361422859</c:v>
                </c:pt>
                <c:pt idx="1">
                  <c:v>0.37849004365882227</c:v>
                </c:pt>
                <c:pt idx="2">
                  <c:v>0.39655831739961761</c:v>
                </c:pt>
              </c:numCache>
            </c:numRef>
          </c:val>
          <c:extLst>
            <c:ext xmlns:c16="http://schemas.microsoft.com/office/drawing/2014/chart" uri="{C3380CC4-5D6E-409C-BE32-E72D297353CC}">
              <c16:uniqueId val="{00000002-6013-4CAF-AF3A-6B3DEAB00E5B}"/>
            </c:ext>
          </c:extLst>
        </c:ser>
        <c:ser>
          <c:idx val="3"/>
          <c:order val="3"/>
          <c:tx>
            <c:strRef>
              <c:f>'（05）【学年別（大学）】'!$AK$176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'（05）【学年別（大学）】'!$AG$177:$AG$179</c:f>
              <c:strCache>
                <c:ptCount val="3"/>
                <c:pt idx="0">
                  <c:v>２年生</c:v>
                </c:pt>
                <c:pt idx="1">
                  <c:v>４年生以上</c:v>
                </c:pt>
                <c:pt idx="2">
                  <c:v>６年生以上</c:v>
                </c:pt>
              </c:strCache>
            </c:strRef>
          </c:cat>
          <c:val>
            <c:numRef>
              <c:f>'（05）【学年別（大学）】'!$AK$177:$AK$179</c:f>
              <c:numCache>
                <c:formatCode>0.0%</c:formatCode>
                <c:ptCount val="3"/>
                <c:pt idx="0">
                  <c:v>0.164110131645373</c:v>
                </c:pt>
                <c:pt idx="1">
                  <c:v>0.20253434139069321</c:v>
                </c:pt>
                <c:pt idx="2">
                  <c:v>0.23785850860420651</c:v>
                </c:pt>
              </c:numCache>
            </c:numRef>
          </c:val>
          <c:extLst>
            <c:ext xmlns:c16="http://schemas.microsoft.com/office/drawing/2014/chart" uri="{C3380CC4-5D6E-409C-BE32-E72D297353CC}">
              <c16:uniqueId val="{00000003-6013-4CAF-AF3A-6B3DEAB00E5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'（05）【学年別（大学）】'!$B$182</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'（05）【学年別（大学）】'!$AH$183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'（05）【学年別（大学）】'!$AG$184:$AG$186</c:f>
              <c:strCache>
                <c:ptCount val="3"/>
                <c:pt idx="0">
                  <c:v>２年生</c:v>
                </c:pt>
                <c:pt idx="1">
                  <c:v>４年生以上</c:v>
                </c:pt>
                <c:pt idx="2">
                  <c:v>６年生以上</c:v>
                </c:pt>
              </c:strCache>
            </c:strRef>
          </c:cat>
          <c:val>
            <c:numRef>
              <c:f>'（05）【学年別（大学）】'!$AH$184:$AH$186</c:f>
              <c:numCache>
                <c:formatCode>0.0%</c:formatCode>
                <c:ptCount val="3"/>
                <c:pt idx="0">
                  <c:v>9.1413925672789401E-2</c:v>
                </c:pt>
                <c:pt idx="1">
                  <c:v>9.3898413374507508E-2</c:v>
                </c:pt>
                <c:pt idx="2">
                  <c:v>5.6596558317399619E-2</c:v>
                </c:pt>
              </c:numCache>
            </c:numRef>
          </c:val>
          <c:extLst>
            <c:ext xmlns:c16="http://schemas.microsoft.com/office/drawing/2014/chart" uri="{C3380CC4-5D6E-409C-BE32-E72D297353CC}">
              <c16:uniqueId val="{00000000-2209-42B4-8F17-BAC2DF58E684}"/>
            </c:ext>
          </c:extLst>
        </c:ser>
        <c:ser>
          <c:idx val="1"/>
          <c:order val="1"/>
          <c:tx>
            <c:strRef>
              <c:f>'（05）【学年別（大学）】'!$AI$183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'（05）【学年別（大学）】'!$AG$184:$AG$186</c:f>
              <c:strCache>
                <c:ptCount val="3"/>
                <c:pt idx="0">
                  <c:v>２年生</c:v>
                </c:pt>
                <c:pt idx="1">
                  <c:v>４年生以上</c:v>
                </c:pt>
                <c:pt idx="2">
                  <c:v>６年生以上</c:v>
                </c:pt>
              </c:strCache>
            </c:strRef>
          </c:cat>
          <c:val>
            <c:numRef>
              <c:f>'（05）【学年別（大学）】'!$AI$184:$AI$186</c:f>
              <c:numCache>
                <c:formatCode>0.0%</c:formatCode>
                <c:ptCount val="3"/>
                <c:pt idx="0">
                  <c:v>0.32392916779930875</c:v>
                </c:pt>
                <c:pt idx="1">
                  <c:v>0.26763922904908954</c:v>
                </c:pt>
                <c:pt idx="2">
                  <c:v>0.18738049713193117</c:v>
                </c:pt>
              </c:numCache>
            </c:numRef>
          </c:val>
          <c:extLst>
            <c:ext xmlns:c16="http://schemas.microsoft.com/office/drawing/2014/chart" uri="{C3380CC4-5D6E-409C-BE32-E72D297353CC}">
              <c16:uniqueId val="{00000001-2209-42B4-8F17-BAC2DF58E684}"/>
            </c:ext>
          </c:extLst>
        </c:ser>
        <c:ser>
          <c:idx val="2"/>
          <c:order val="2"/>
          <c:tx>
            <c:strRef>
              <c:f>'（05）【学年別（大学）】'!$AJ$183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'（05）【学年別（大学）】'!$AG$184:$AG$186</c:f>
              <c:strCache>
                <c:ptCount val="3"/>
                <c:pt idx="0">
                  <c:v>２年生</c:v>
                </c:pt>
                <c:pt idx="1">
                  <c:v>４年生以上</c:v>
                </c:pt>
                <c:pt idx="2">
                  <c:v>６年生以上</c:v>
                </c:pt>
              </c:strCache>
            </c:strRef>
          </c:cat>
          <c:val>
            <c:numRef>
              <c:f>'（05）【学年別（大学）】'!$AJ$184:$AJ$186</c:f>
              <c:numCache>
                <c:formatCode>0.0%</c:formatCode>
                <c:ptCount val="3"/>
                <c:pt idx="0">
                  <c:v>0.40068346860316106</c:v>
                </c:pt>
                <c:pt idx="1">
                  <c:v>0.40023426685124053</c:v>
                </c:pt>
                <c:pt idx="2">
                  <c:v>0.42829827915869984</c:v>
                </c:pt>
              </c:numCache>
            </c:numRef>
          </c:val>
          <c:extLst>
            <c:ext xmlns:c16="http://schemas.microsoft.com/office/drawing/2014/chart" uri="{C3380CC4-5D6E-409C-BE32-E72D297353CC}">
              <c16:uniqueId val="{00000002-2209-42B4-8F17-BAC2DF58E684}"/>
            </c:ext>
          </c:extLst>
        </c:ser>
        <c:ser>
          <c:idx val="3"/>
          <c:order val="3"/>
          <c:tx>
            <c:strRef>
              <c:f>'（05）【学年別（大学）】'!$AK$183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'（05）【学年別（大学）】'!$AG$184:$AG$186</c:f>
              <c:strCache>
                <c:ptCount val="3"/>
                <c:pt idx="0">
                  <c:v>２年生</c:v>
                </c:pt>
                <c:pt idx="1">
                  <c:v>４年生以上</c:v>
                </c:pt>
                <c:pt idx="2">
                  <c:v>６年生以上</c:v>
                </c:pt>
              </c:strCache>
            </c:strRef>
          </c:cat>
          <c:val>
            <c:numRef>
              <c:f>'（05）【学年別（大学）】'!$AK$184:$AK$186</c:f>
              <c:numCache>
                <c:formatCode>0.0%</c:formatCode>
                <c:ptCount val="3"/>
                <c:pt idx="0">
                  <c:v>0.18397343792474077</c:v>
                </c:pt>
                <c:pt idx="1">
                  <c:v>0.23822809072516238</c:v>
                </c:pt>
                <c:pt idx="2">
                  <c:v>0.32772466539196943</c:v>
                </c:pt>
              </c:numCache>
            </c:numRef>
          </c:val>
          <c:extLst>
            <c:ext xmlns:c16="http://schemas.microsoft.com/office/drawing/2014/chart" uri="{C3380CC4-5D6E-409C-BE32-E72D297353CC}">
              <c16:uniqueId val="{00000003-2209-42B4-8F17-BAC2DF58E68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'（01）【全体（大学）】'!$B$216</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'（01）【全体（大学）】'!$AG$218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FC8-4A4E-811A-847F6A6D5413}"/>
              </c:ext>
            </c:extLst>
          </c:dPt>
          <c:dPt>
            <c:idx val="1"/>
            <c:bubble3D val="0"/>
            <c:spPr>
              <a:solidFill>
                <a:schemeClr val="accent2"/>
              </a:solidFill>
              <a:ln>
                <a:noFill/>
              </a:ln>
              <a:effectLst/>
            </c:spPr>
            <c:extLst>
              <c:ext xmlns:c16="http://schemas.microsoft.com/office/drawing/2014/chart" uri="{C3380CC4-5D6E-409C-BE32-E72D297353CC}">
                <c16:uniqueId val="{00000003-3FC8-4A4E-811A-847F6A6D5413}"/>
              </c:ext>
            </c:extLst>
          </c:dPt>
          <c:dPt>
            <c:idx val="2"/>
            <c:bubble3D val="0"/>
            <c:spPr>
              <a:solidFill>
                <a:schemeClr val="accent3"/>
              </a:solidFill>
              <a:ln>
                <a:noFill/>
              </a:ln>
              <a:effectLst/>
            </c:spPr>
            <c:extLst>
              <c:ext xmlns:c16="http://schemas.microsoft.com/office/drawing/2014/chart" uri="{C3380CC4-5D6E-409C-BE32-E72D297353CC}">
                <c16:uniqueId val="{00000005-3FC8-4A4E-811A-847F6A6D5413}"/>
              </c:ext>
            </c:extLst>
          </c:dPt>
          <c:dPt>
            <c:idx val="3"/>
            <c:bubble3D val="0"/>
            <c:spPr>
              <a:solidFill>
                <a:schemeClr val="accent4"/>
              </a:solidFill>
              <a:ln>
                <a:noFill/>
              </a:ln>
              <a:effectLst/>
            </c:spPr>
            <c:extLst>
              <c:ext xmlns:c16="http://schemas.microsoft.com/office/drawing/2014/chart" uri="{C3380CC4-5D6E-409C-BE32-E72D297353CC}">
                <c16:uniqueId val="{00000007-3FC8-4A4E-811A-847F6A6D541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'（01）【全体（大学）】'!$AH$217:$AK$217</c:f>
              <c:strCache>
                <c:ptCount val="4"/>
                <c:pt idx="0">
                  <c:v>身に付いた</c:v>
                </c:pt>
                <c:pt idx="1">
                  <c:v>ある程度身に付いた</c:v>
                </c:pt>
                <c:pt idx="2">
                  <c:v>あまり身に付いていない</c:v>
                </c:pt>
                <c:pt idx="3">
                  <c:v>身に付いていない</c:v>
                </c:pt>
              </c:strCache>
            </c:strRef>
          </c:cat>
          <c:val>
            <c:numRef>
              <c:f>'（01）【全体（大学）】'!$AH$218:$AK$218</c:f>
              <c:numCache>
                <c:formatCode>0.0%</c:formatCode>
                <c:ptCount val="4"/>
                <c:pt idx="0">
                  <c:v>0.2123041000474909</c:v>
                </c:pt>
                <c:pt idx="1">
                  <c:v>0.44339678644926389</c:v>
                </c:pt>
                <c:pt idx="2">
                  <c:v>0.25116748456545829</c:v>
                </c:pt>
                <c:pt idx="3">
                  <c:v>9.3131628937786926E-2</c:v>
                </c:pt>
              </c:numCache>
            </c:numRef>
          </c:val>
          <c:extLst>
            <c:ext xmlns:c16="http://schemas.microsoft.com/office/drawing/2014/chart" uri="{C3380CC4-5D6E-409C-BE32-E72D297353CC}">
              <c16:uniqueId val="{00000008-3FC8-4A4E-811A-847F6A6D541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'（05）【学年別（大学）】'!$B$189</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'（05）【学年別（大学）】'!$AH$190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'（05）【学年別（大学）】'!$AG$191:$AG$193</c:f>
              <c:strCache>
                <c:ptCount val="3"/>
                <c:pt idx="0">
                  <c:v>２年生</c:v>
                </c:pt>
                <c:pt idx="1">
                  <c:v>４年生以上</c:v>
                </c:pt>
                <c:pt idx="2">
                  <c:v>６年生以上</c:v>
                </c:pt>
              </c:strCache>
            </c:strRef>
          </c:cat>
          <c:val>
            <c:numRef>
              <c:f>'（05）【学年別（大学）】'!$AH$191:$AH$193</c:f>
              <c:numCache>
                <c:formatCode>0.0%</c:formatCode>
                <c:ptCount val="3"/>
                <c:pt idx="0">
                  <c:v>0.10149120422507864</c:v>
                </c:pt>
                <c:pt idx="1">
                  <c:v>0.12746246406133532</c:v>
                </c:pt>
                <c:pt idx="2">
                  <c:v>0.11166347992351816</c:v>
                </c:pt>
              </c:numCache>
            </c:numRef>
          </c:val>
          <c:extLst>
            <c:ext xmlns:c16="http://schemas.microsoft.com/office/drawing/2014/chart" uri="{C3380CC4-5D6E-409C-BE32-E72D297353CC}">
              <c16:uniqueId val="{00000000-459B-4185-8416-8128875D0FD7}"/>
            </c:ext>
          </c:extLst>
        </c:ser>
        <c:ser>
          <c:idx val="1"/>
          <c:order val="1"/>
          <c:tx>
            <c:strRef>
              <c:f>'（05）【学年別（大学）】'!$AI$190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'（05）【学年別（大学）】'!$AG$191:$AG$193</c:f>
              <c:strCache>
                <c:ptCount val="3"/>
                <c:pt idx="0">
                  <c:v>２年生</c:v>
                </c:pt>
                <c:pt idx="1">
                  <c:v>４年生以上</c:v>
                </c:pt>
                <c:pt idx="2">
                  <c:v>６年生以上</c:v>
                </c:pt>
              </c:strCache>
            </c:strRef>
          </c:cat>
          <c:val>
            <c:numRef>
              <c:f>'（05）【学年別（大学）】'!$AI$191:$AI$193</c:f>
              <c:numCache>
                <c:formatCode>0.0%</c:formatCode>
                <c:ptCount val="3"/>
                <c:pt idx="0">
                  <c:v>0.39848937905324067</c:v>
                </c:pt>
                <c:pt idx="1">
                  <c:v>0.39239697582792032</c:v>
                </c:pt>
                <c:pt idx="2">
                  <c:v>0.42485659655831742</c:v>
                </c:pt>
              </c:numCache>
            </c:numRef>
          </c:val>
          <c:extLst>
            <c:ext xmlns:c16="http://schemas.microsoft.com/office/drawing/2014/chart" uri="{C3380CC4-5D6E-409C-BE32-E72D297353CC}">
              <c16:uniqueId val="{00000001-459B-4185-8416-8128875D0FD7}"/>
            </c:ext>
          </c:extLst>
        </c:ser>
        <c:ser>
          <c:idx val="2"/>
          <c:order val="2"/>
          <c:tx>
            <c:strRef>
              <c:f>'（05）【学年別（大学）】'!$AJ$190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'（05）【学年別（大学）】'!$AG$191:$AG$193</c:f>
              <c:strCache>
                <c:ptCount val="3"/>
                <c:pt idx="0">
                  <c:v>２年生</c:v>
                </c:pt>
                <c:pt idx="1">
                  <c:v>４年生以上</c:v>
                </c:pt>
                <c:pt idx="2">
                  <c:v>６年生以上</c:v>
                </c:pt>
              </c:strCache>
            </c:strRef>
          </c:cat>
          <c:val>
            <c:numRef>
              <c:f>'（05）【学年別（大学）】'!$AJ$191:$AJ$193</c:f>
              <c:numCache>
                <c:formatCode>0.0%</c:formatCode>
                <c:ptCount val="3"/>
                <c:pt idx="0">
                  <c:v>0.34588948002019337</c:v>
                </c:pt>
                <c:pt idx="1">
                  <c:v>0.32790970077734</c:v>
                </c:pt>
                <c:pt idx="2">
                  <c:v>0.32122370936902483</c:v>
                </c:pt>
              </c:numCache>
            </c:numRef>
          </c:val>
          <c:extLst>
            <c:ext xmlns:c16="http://schemas.microsoft.com/office/drawing/2014/chart" uri="{C3380CC4-5D6E-409C-BE32-E72D297353CC}">
              <c16:uniqueId val="{00000002-459B-4185-8416-8128875D0FD7}"/>
            </c:ext>
          </c:extLst>
        </c:ser>
        <c:ser>
          <c:idx val="3"/>
          <c:order val="3"/>
          <c:tx>
            <c:strRef>
              <c:f>'（05）【学年別（大学）】'!$AK$190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'（05）【学年別（大学）】'!$AG$191:$AG$193</c:f>
              <c:strCache>
                <c:ptCount val="3"/>
                <c:pt idx="0">
                  <c:v>２年生</c:v>
                </c:pt>
                <c:pt idx="1">
                  <c:v>４年生以上</c:v>
                </c:pt>
                <c:pt idx="2">
                  <c:v>６年生以上</c:v>
                </c:pt>
              </c:strCache>
            </c:strRef>
          </c:cat>
          <c:val>
            <c:numRef>
              <c:f>'（05）【学年別（大学）】'!$AK$191:$AK$193</c:f>
              <c:numCache>
                <c:formatCode>0.0%</c:formatCode>
                <c:ptCount val="3"/>
                <c:pt idx="0">
                  <c:v>0.15412993670148731</c:v>
                </c:pt>
                <c:pt idx="1">
                  <c:v>0.15223085933340433</c:v>
                </c:pt>
                <c:pt idx="2">
                  <c:v>0.14225621414913958</c:v>
                </c:pt>
              </c:numCache>
            </c:numRef>
          </c:val>
          <c:extLst>
            <c:ext xmlns:c16="http://schemas.microsoft.com/office/drawing/2014/chart" uri="{C3380CC4-5D6E-409C-BE32-E72D297353CC}">
              <c16:uniqueId val="{00000003-459B-4185-8416-8128875D0FD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'（05）【学年別（大学）】'!$B$196</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'（05）【学年別（大学）】'!$AH$197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'（05）【学年別（大学）】'!$AG$198:$AG$200</c:f>
              <c:strCache>
                <c:ptCount val="3"/>
                <c:pt idx="0">
                  <c:v>２年生</c:v>
                </c:pt>
                <c:pt idx="1">
                  <c:v>４年生以上</c:v>
                </c:pt>
                <c:pt idx="2">
                  <c:v>６年生以上</c:v>
                </c:pt>
              </c:strCache>
            </c:strRef>
          </c:cat>
          <c:val>
            <c:numRef>
              <c:f>'（05）【学年別（大学）】'!$AH$198:$AH$200</c:f>
              <c:numCache>
                <c:formatCode>0.0%</c:formatCode>
                <c:ptCount val="3"/>
                <c:pt idx="0">
                  <c:v>0.16834297697176809</c:v>
                </c:pt>
                <c:pt idx="1">
                  <c:v>0.25790650622936856</c:v>
                </c:pt>
                <c:pt idx="2">
                  <c:v>0.221414913957935</c:v>
                </c:pt>
              </c:numCache>
            </c:numRef>
          </c:val>
          <c:extLst>
            <c:ext xmlns:c16="http://schemas.microsoft.com/office/drawing/2014/chart" uri="{C3380CC4-5D6E-409C-BE32-E72D297353CC}">
              <c16:uniqueId val="{00000000-9686-48F8-8454-A17D6921954B}"/>
            </c:ext>
          </c:extLst>
        </c:ser>
        <c:ser>
          <c:idx val="1"/>
          <c:order val="1"/>
          <c:tx>
            <c:strRef>
              <c:f>'（05）【学年別（大学）】'!$AI$197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'（05）【学年別（大学）】'!$AG$198:$AG$200</c:f>
              <c:strCache>
                <c:ptCount val="3"/>
                <c:pt idx="0">
                  <c:v>２年生</c:v>
                </c:pt>
                <c:pt idx="1">
                  <c:v>４年生以上</c:v>
                </c:pt>
                <c:pt idx="2">
                  <c:v>６年生以上</c:v>
                </c:pt>
              </c:strCache>
            </c:strRef>
          </c:cat>
          <c:val>
            <c:numRef>
              <c:f>'（05）【学年別（大学）】'!$AI$198:$AI$200</c:f>
              <c:numCache>
                <c:formatCode>0.0%</c:formatCode>
                <c:ptCount val="3"/>
                <c:pt idx="0">
                  <c:v>0.57756980311444217</c:v>
                </c:pt>
                <c:pt idx="1">
                  <c:v>0.57936322010435526</c:v>
                </c:pt>
                <c:pt idx="2">
                  <c:v>0.57437858508604211</c:v>
                </c:pt>
              </c:numCache>
            </c:numRef>
          </c:val>
          <c:extLst>
            <c:ext xmlns:c16="http://schemas.microsoft.com/office/drawing/2014/chart" uri="{C3380CC4-5D6E-409C-BE32-E72D297353CC}">
              <c16:uniqueId val="{00000001-9686-48F8-8454-A17D6921954B}"/>
            </c:ext>
          </c:extLst>
        </c:ser>
        <c:ser>
          <c:idx val="2"/>
          <c:order val="2"/>
          <c:tx>
            <c:strRef>
              <c:f>'（05）【学年別（大学）】'!$AJ$197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'（05）【学年別（大学）】'!$AG$198:$AG$200</c:f>
              <c:strCache>
                <c:ptCount val="3"/>
                <c:pt idx="0">
                  <c:v>２年生</c:v>
                </c:pt>
                <c:pt idx="1">
                  <c:v>４年生以上</c:v>
                </c:pt>
                <c:pt idx="2">
                  <c:v>６年生以上</c:v>
                </c:pt>
              </c:strCache>
            </c:strRef>
          </c:cat>
          <c:val>
            <c:numRef>
              <c:f>'（05）【学年別（大学）】'!$AJ$198:$AJ$200</c:f>
              <c:numCache>
                <c:formatCode>0.0%</c:formatCode>
                <c:ptCount val="3"/>
                <c:pt idx="0">
                  <c:v>0.21509844277892121</c:v>
                </c:pt>
                <c:pt idx="1">
                  <c:v>0.13270152273453306</c:v>
                </c:pt>
                <c:pt idx="2">
                  <c:v>0.15946462715105161</c:v>
                </c:pt>
              </c:numCache>
            </c:numRef>
          </c:val>
          <c:extLst>
            <c:ext xmlns:c16="http://schemas.microsoft.com/office/drawing/2014/chart" uri="{C3380CC4-5D6E-409C-BE32-E72D297353CC}">
              <c16:uniqueId val="{00000002-9686-48F8-8454-A17D6921954B}"/>
            </c:ext>
          </c:extLst>
        </c:ser>
        <c:ser>
          <c:idx val="3"/>
          <c:order val="3"/>
          <c:tx>
            <c:strRef>
              <c:f>'（05）【学年別（大学）】'!$AK$197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'（05）【学年別（大学）】'!$AG$198:$AG$200</c:f>
              <c:strCache>
                <c:ptCount val="3"/>
                <c:pt idx="0">
                  <c:v>２年生</c:v>
                </c:pt>
                <c:pt idx="1">
                  <c:v>４年生以上</c:v>
                </c:pt>
                <c:pt idx="2">
                  <c:v>６年生以上</c:v>
                </c:pt>
              </c:strCache>
            </c:strRef>
          </c:cat>
          <c:val>
            <c:numRef>
              <c:f>'（05）【学年別（大学）】'!$AK$198:$AK$200</c:f>
              <c:numCache>
                <c:formatCode>0.0%</c:formatCode>
                <c:ptCount val="3"/>
                <c:pt idx="0">
                  <c:v>3.8988777134868549E-2</c:v>
                </c:pt>
                <c:pt idx="1">
                  <c:v>3.0028750931743158E-2</c:v>
                </c:pt>
                <c:pt idx="2">
                  <c:v>4.474187380497132E-2</c:v>
                </c:pt>
              </c:numCache>
            </c:numRef>
          </c:val>
          <c:extLst>
            <c:ext xmlns:c16="http://schemas.microsoft.com/office/drawing/2014/chart" uri="{C3380CC4-5D6E-409C-BE32-E72D297353CC}">
              <c16:uniqueId val="{00000003-9686-48F8-8454-A17D6921954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'（05）【学年別（大学）】'!$B$203</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'（05）【学年別（大学）】'!$AH$204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'（05）【学年別（大学）】'!$AG$205:$AG$207</c:f>
              <c:strCache>
                <c:ptCount val="3"/>
                <c:pt idx="0">
                  <c:v>２年生</c:v>
                </c:pt>
                <c:pt idx="1">
                  <c:v>４年生以上</c:v>
                </c:pt>
                <c:pt idx="2">
                  <c:v>６年生以上</c:v>
                </c:pt>
              </c:strCache>
            </c:strRef>
          </c:cat>
          <c:val>
            <c:numRef>
              <c:f>'（05）【学年別（大学）】'!$AH$205:$AH$207</c:f>
              <c:numCache>
                <c:formatCode>0.0%</c:formatCode>
                <c:ptCount val="3"/>
                <c:pt idx="0">
                  <c:v>0.24117509999611667</c:v>
                </c:pt>
                <c:pt idx="1">
                  <c:v>0.34143328718986266</c:v>
                </c:pt>
                <c:pt idx="2">
                  <c:v>0.28107074569789675</c:v>
                </c:pt>
              </c:numCache>
            </c:numRef>
          </c:val>
          <c:extLst>
            <c:ext xmlns:c16="http://schemas.microsoft.com/office/drawing/2014/chart" uri="{C3380CC4-5D6E-409C-BE32-E72D297353CC}">
              <c16:uniqueId val="{00000000-4E0E-4354-BE89-E1224F1A3464}"/>
            </c:ext>
          </c:extLst>
        </c:ser>
        <c:ser>
          <c:idx val="1"/>
          <c:order val="1"/>
          <c:tx>
            <c:strRef>
              <c:f>'（05）【学年別（大学）】'!$AI$204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'（05）【学年別（大学）】'!$AG$205:$AG$207</c:f>
              <c:strCache>
                <c:ptCount val="3"/>
                <c:pt idx="0">
                  <c:v>２年生</c:v>
                </c:pt>
                <c:pt idx="1">
                  <c:v>４年生以上</c:v>
                </c:pt>
                <c:pt idx="2">
                  <c:v>６年生以上</c:v>
                </c:pt>
              </c:strCache>
            </c:strRef>
          </c:cat>
          <c:val>
            <c:numRef>
              <c:f>'（05）【学年別（大学）】'!$AI$205:$AI$207</c:f>
              <c:numCache>
                <c:formatCode>0.0%</c:formatCode>
                <c:ptCount val="3"/>
                <c:pt idx="0">
                  <c:v>0.53869752630965784</c:v>
                </c:pt>
                <c:pt idx="1">
                  <c:v>0.50469598551804917</c:v>
                </c:pt>
                <c:pt idx="2">
                  <c:v>0.53001912045889099</c:v>
                </c:pt>
              </c:numCache>
            </c:numRef>
          </c:val>
          <c:extLst>
            <c:ext xmlns:c16="http://schemas.microsoft.com/office/drawing/2014/chart" uri="{C3380CC4-5D6E-409C-BE32-E72D297353CC}">
              <c16:uniqueId val="{00000001-4E0E-4354-BE89-E1224F1A3464}"/>
            </c:ext>
          </c:extLst>
        </c:ser>
        <c:ser>
          <c:idx val="2"/>
          <c:order val="2"/>
          <c:tx>
            <c:strRef>
              <c:f>'（05）【学年別（大学）】'!$AJ$204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'（05）【学年別（大学）】'!$AG$205:$AG$207</c:f>
              <c:strCache>
                <c:ptCount val="3"/>
                <c:pt idx="0">
                  <c:v>２年生</c:v>
                </c:pt>
                <c:pt idx="1">
                  <c:v>４年生以上</c:v>
                </c:pt>
                <c:pt idx="2">
                  <c:v>６年生以上</c:v>
                </c:pt>
              </c:strCache>
            </c:strRef>
          </c:cat>
          <c:val>
            <c:numRef>
              <c:f>'（05）【学年別（大学）】'!$AJ$205:$AJ$207</c:f>
              <c:numCache>
                <c:formatCode>0.0%</c:formatCode>
                <c:ptCount val="3"/>
                <c:pt idx="0">
                  <c:v>0.17294474001009669</c:v>
                </c:pt>
                <c:pt idx="1">
                  <c:v>0.11853902672771803</c:v>
                </c:pt>
                <c:pt idx="2">
                  <c:v>0.13728489483747611</c:v>
                </c:pt>
              </c:numCache>
            </c:numRef>
          </c:val>
          <c:extLst>
            <c:ext xmlns:c16="http://schemas.microsoft.com/office/drawing/2014/chart" uri="{C3380CC4-5D6E-409C-BE32-E72D297353CC}">
              <c16:uniqueId val="{00000002-4E0E-4354-BE89-E1224F1A3464}"/>
            </c:ext>
          </c:extLst>
        </c:ser>
        <c:ser>
          <c:idx val="3"/>
          <c:order val="3"/>
          <c:tx>
            <c:strRef>
              <c:f>'（05）【学年別（大学）】'!$AK$204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'（05）【学年別（大学）】'!$AG$205:$AG$207</c:f>
              <c:strCache>
                <c:ptCount val="3"/>
                <c:pt idx="0">
                  <c:v>２年生</c:v>
                </c:pt>
                <c:pt idx="1">
                  <c:v>４年生以上</c:v>
                </c:pt>
                <c:pt idx="2">
                  <c:v>６年生以上</c:v>
                </c:pt>
              </c:strCache>
            </c:strRef>
          </c:cat>
          <c:val>
            <c:numRef>
              <c:f>'（05）【学年別（大学）】'!$AK$205:$AK$207</c:f>
              <c:numCache>
                <c:formatCode>0.0%</c:formatCode>
                <c:ptCount val="3"/>
                <c:pt idx="0">
                  <c:v>4.7182633684128769E-2</c:v>
                </c:pt>
                <c:pt idx="1">
                  <c:v>3.5331700564370142E-2</c:v>
                </c:pt>
                <c:pt idx="2">
                  <c:v>5.1625239005736137E-2</c:v>
                </c:pt>
              </c:numCache>
            </c:numRef>
          </c:val>
          <c:extLst>
            <c:ext xmlns:c16="http://schemas.microsoft.com/office/drawing/2014/chart" uri="{C3380CC4-5D6E-409C-BE32-E72D297353CC}">
              <c16:uniqueId val="{00000003-4E0E-4354-BE89-E1224F1A346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'（05）【学年別（大学）】'!$B$210</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'（05）【学年別（大学）】'!$AH$211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'（05）【学年別（大学）】'!$AG$212:$AG$214</c:f>
              <c:strCache>
                <c:ptCount val="3"/>
                <c:pt idx="0">
                  <c:v>２年生</c:v>
                </c:pt>
                <c:pt idx="1">
                  <c:v>４年生以上</c:v>
                </c:pt>
                <c:pt idx="2">
                  <c:v>６年生以上</c:v>
                </c:pt>
              </c:strCache>
            </c:strRef>
          </c:cat>
          <c:val>
            <c:numRef>
              <c:f>'（05）【学年別（大学）】'!$AH$212:$AH$214</c:f>
              <c:numCache>
                <c:formatCode>0.0%</c:formatCode>
                <c:ptCount val="3"/>
                <c:pt idx="0">
                  <c:v>0.16251796046755465</c:v>
                </c:pt>
                <c:pt idx="1">
                  <c:v>0.22351187306996059</c:v>
                </c:pt>
                <c:pt idx="2">
                  <c:v>0.14875717017208412</c:v>
                </c:pt>
              </c:numCache>
            </c:numRef>
          </c:val>
          <c:extLst>
            <c:ext xmlns:c16="http://schemas.microsoft.com/office/drawing/2014/chart" uri="{C3380CC4-5D6E-409C-BE32-E72D297353CC}">
              <c16:uniqueId val="{00000000-10E8-494A-8955-F0C6FC5C9922}"/>
            </c:ext>
          </c:extLst>
        </c:ser>
        <c:ser>
          <c:idx val="1"/>
          <c:order val="1"/>
          <c:tx>
            <c:strRef>
              <c:f>'（05）【学年別（大学）】'!$AI$211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'（05）【学年別（大学）】'!$AG$212:$AG$214</c:f>
              <c:strCache>
                <c:ptCount val="3"/>
                <c:pt idx="0">
                  <c:v>２年生</c:v>
                </c:pt>
                <c:pt idx="1">
                  <c:v>４年生以上</c:v>
                </c:pt>
                <c:pt idx="2">
                  <c:v>６年生以上</c:v>
                </c:pt>
              </c:strCache>
            </c:strRef>
          </c:cat>
          <c:val>
            <c:numRef>
              <c:f>'（05）【学年別（大学）】'!$AI$212:$AI$214</c:f>
              <c:numCache>
                <c:formatCode>0.0%</c:formatCode>
                <c:ptCount val="3"/>
                <c:pt idx="0">
                  <c:v>0.48561220923459281</c:v>
                </c:pt>
                <c:pt idx="1">
                  <c:v>0.4940474922798424</c:v>
                </c:pt>
                <c:pt idx="2">
                  <c:v>0.44053537284894839</c:v>
                </c:pt>
              </c:numCache>
            </c:numRef>
          </c:val>
          <c:extLst>
            <c:ext xmlns:c16="http://schemas.microsoft.com/office/drawing/2014/chart" uri="{C3380CC4-5D6E-409C-BE32-E72D297353CC}">
              <c16:uniqueId val="{00000001-10E8-494A-8955-F0C6FC5C9922}"/>
            </c:ext>
          </c:extLst>
        </c:ser>
        <c:ser>
          <c:idx val="2"/>
          <c:order val="2"/>
          <c:tx>
            <c:strRef>
              <c:f>'（05）【学年別（大学）】'!$AJ$211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'（05）【学年別（大学）】'!$AG$212:$AG$214</c:f>
              <c:strCache>
                <c:ptCount val="3"/>
                <c:pt idx="0">
                  <c:v>２年生</c:v>
                </c:pt>
                <c:pt idx="1">
                  <c:v>４年生以上</c:v>
                </c:pt>
                <c:pt idx="2">
                  <c:v>６年生以上</c:v>
                </c:pt>
              </c:strCache>
            </c:strRef>
          </c:cat>
          <c:val>
            <c:numRef>
              <c:f>'（05）【学年別（大学）】'!$AJ$212:$AJ$214</c:f>
              <c:numCache>
                <c:formatCode>0.0%</c:formatCode>
                <c:ptCount val="3"/>
                <c:pt idx="0">
                  <c:v>0.27538736359753019</c:v>
                </c:pt>
                <c:pt idx="1">
                  <c:v>0.22023213715259291</c:v>
                </c:pt>
                <c:pt idx="2">
                  <c:v>0.28871892925430209</c:v>
                </c:pt>
              </c:numCache>
            </c:numRef>
          </c:val>
          <c:extLst>
            <c:ext xmlns:c16="http://schemas.microsoft.com/office/drawing/2014/chart" uri="{C3380CC4-5D6E-409C-BE32-E72D297353CC}">
              <c16:uniqueId val="{00000002-10E8-494A-8955-F0C6FC5C9922}"/>
            </c:ext>
          </c:extLst>
        </c:ser>
        <c:ser>
          <c:idx val="3"/>
          <c:order val="3"/>
          <c:tx>
            <c:strRef>
              <c:f>'（05）【学年別（大学）】'!$AK$211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'（05）【学年別（大学）】'!$AG$212:$AG$214</c:f>
              <c:strCache>
                <c:ptCount val="3"/>
                <c:pt idx="0">
                  <c:v>２年生</c:v>
                </c:pt>
                <c:pt idx="1">
                  <c:v>４年生以上</c:v>
                </c:pt>
                <c:pt idx="2">
                  <c:v>６年生以上</c:v>
                </c:pt>
              </c:strCache>
            </c:strRef>
          </c:cat>
          <c:val>
            <c:numRef>
              <c:f>'（05）【学年別（大学）】'!$AK$212:$AK$214</c:f>
              <c:numCache>
                <c:formatCode>0.0%</c:formatCode>
                <c:ptCount val="3"/>
                <c:pt idx="0">
                  <c:v>7.6482466700322313E-2</c:v>
                </c:pt>
                <c:pt idx="1">
                  <c:v>6.2208497497604091E-2</c:v>
                </c:pt>
                <c:pt idx="2">
                  <c:v>0.1219885277246654</c:v>
                </c:pt>
              </c:numCache>
            </c:numRef>
          </c:val>
          <c:extLst>
            <c:ext xmlns:c16="http://schemas.microsoft.com/office/drawing/2014/chart" uri="{C3380CC4-5D6E-409C-BE32-E72D297353CC}">
              <c16:uniqueId val="{00000003-10E8-494A-8955-F0C6FC5C992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'（05）【学年別（大学）】'!$B$217</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'（05）【学年別（大学）】'!$AH$218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'（05）【学年別（大学）】'!$AG$219:$AG$221</c:f>
              <c:strCache>
                <c:ptCount val="3"/>
                <c:pt idx="0">
                  <c:v>２年生</c:v>
                </c:pt>
                <c:pt idx="1">
                  <c:v>４年生以上</c:v>
                </c:pt>
                <c:pt idx="2">
                  <c:v>６年生以上</c:v>
                </c:pt>
              </c:strCache>
            </c:strRef>
          </c:cat>
          <c:val>
            <c:numRef>
              <c:f>'（05）【学年別（大学）】'!$AH$219:$AH$221</c:f>
              <c:numCache>
                <c:formatCode>0.0%</c:formatCode>
                <c:ptCount val="3"/>
                <c:pt idx="0">
                  <c:v>0.19476913517921635</c:v>
                </c:pt>
                <c:pt idx="1">
                  <c:v>0.23648173783409648</c:v>
                </c:pt>
                <c:pt idx="2">
                  <c:v>0.12351816443594646</c:v>
                </c:pt>
              </c:numCache>
            </c:numRef>
          </c:val>
          <c:extLst>
            <c:ext xmlns:c16="http://schemas.microsoft.com/office/drawing/2014/chart" uri="{C3380CC4-5D6E-409C-BE32-E72D297353CC}">
              <c16:uniqueId val="{00000000-4434-47B8-BDB8-ADAF68CCB894}"/>
            </c:ext>
          </c:extLst>
        </c:ser>
        <c:ser>
          <c:idx val="1"/>
          <c:order val="1"/>
          <c:tx>
            <c:strRef>
              <c:f>'（05）【学年別（大学）】'!$AI$218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'（05）【学年別（大学）】'!$AG$219:$AG$221</c:f>
              <c:strCache>
                <c:ptCount val="3"/>
                <c:pt idx="0">
                  <c:v>２年生</c:v>
                </c:pt>
                <c:pt idx="1">
                  <c:v>４年生以上</c:v>
                </c:pt>
                <c:pt idx="2">
                  <c:v>６年生以上</c:v>
                </c:pt>
              </c:strCache>
            </c:strRef>
          </c:cat>
          <c:val>
            <c:numRef>
              <c:f>'（05）【学年別（大学）】'!$AI$219:$AI$221</c:f>
              <c:numCache>
                <c:formatCode>0.0%</c:formatCode>
                <c:ptCount val="3"/>
                <c:pt idx="0">
                  <c:v>0.45536095685604444</c:v>
                </c:pt>
                <c:pt idx="1">
                  <c:v>0.43646044084762003</c:v>
                </c:pt>
                <c:pt idx="2">
                  <c:v>0.33231357552581264</c:v>
                </c:pt>
              </c:numCache>
            </c:numRef>
          </c:val>
          <c:extLst>
            <c:ext xmlns:c16="http://schemas.microsoft.com/office/drawing/2014/chart" uri="{C3380CC4-5D6E-409C-BE32-E72D297353CC}">
              <c16:uniqueId val="{00000001-4434-47B8-BDB8-ADAF68CCB894}"/>
            </c:ext>
          </c:extLst>
        </c:ser>
        <c:ser>
          <c:idx val="2"/>
          <c:order val="2"/>
          <c:tx>
            <c:strRef>
              <c:f>'（05）【学年別（大学）】'!$AJ$218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'（05）【学年別（大学）】'!$AG$219:$AG$221</c:f>
              <c:strCache>
                <c:ptCount val="3"/>
                <c:pt idx="0">
                  <c:v>２年生</c:v>
                </c:pt>
                <c:pt idx="1">
                  <c:v>４年生以上</c:v>
                </c:pt>
                <c:pt idx="2">
                  <c:v>６年生以上</c:v>
                </c:pt>
              </c:strCache>
            </c:strRef>
          </c:cat>
          <c:val>
            <c:numRef>
              <c:f>'（05）【学年別（大学）】'!$AJ$219:$AJ$221</c:f>
              <c:numCache>
                <c:formatCode>0.0%</c:formatCode>
                <c:ptCount val="3"/>
                <c:pt idx="0">
                  <c:v>0.25863073278707621</c:v>
                </c:pt>
                <c:pt idx="1">
                  <c:v>0.23733361729315303</c:v>
                </c:pt>
                <c:pt idx="2">
                  <c:v>0.35258126195028683</c:v>
                </c:pt>
              </c:numCache>
            </c:numRef>
          </c:val>
          <c:extLst>
            <c:ext xmlns:c16="http://schemas.microsoft.com/office/drawing/2014/chart" uri="{C3380CC4-5D6E-409C-BE32-E72D297353CC}">
              <c16:uniqueId val="{00000002-4434-47B8-BDB8-ADAF68CCB894}"/>
            </c:ext>
          </c:extLst>
        </c:ser>
        <c:ser>
          <c:idx val="3"/>
          <c:order val="3"/>
          <c:tx>
            <c:strRef>
              <c:f>'（05）【学年別（大学）】'!$AK$218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'（05）【学年別（大学）】'!$AG$219:$AG$221</c:f>
              <c:strCache>
                <c:ptCount val="3"/>
                <c:pt idx="0">
                  <c:v>２年生</c:v>
                </c:pt>
                <c:pt idx="1">
                  <c:v>４年生以上</c:v>
                </c:pt>
                <c:pt idx="2">
                  <c:v>６年生以上</c:v>
                </c:pt>
              </c:strCache>
            </c:strRef>
          </c:cat>
          <c:val>
            <c:numRef>
              <c:f>'（05）【学年別（大学）】'!$AK$219:$AK$221</c:f>
              <c:numCache>
                <c:formatCode>0.0%</c:formatCode>
                <c:ptCount val="3"/>
                <c:pt idx="0">
                  <c:v>9.1239175177663001E-2</c:v>
                </c:pt>
                <c:pt idx="1">
                  <c:v>8.9724204025130441E-2</c:v>
                </c:pt>
                <c:pt idx="2">
                  <c:v>0.19158699808795412</c:v>
                </c:pt>
              </c:numCache>
            </c:numRef>
          </c:val>
          <c:extLst>
            <c:ext xmlns:c16="http://schemas.microsoft.com/office/drawing/2014/chart" uri="{C3380CC4-5D6E-409C-BE32-E72D297353CC}">
              <c16:uniqueId val="{00000003-4434-47B8-BDB8-ADAF68CCB8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'（05）【学年別（大学）】'!$B$224</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'（05）【学年別（大学）】'!$AH$225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'（05）【学年別（大学）】'!$AG$226:$AG$228</c:f>
              <c:strCache>
                <c:ptCount val="3"/>
                <c:pt idx="0">
                  <c:v>２年生</c:v>
                </c:pt>
                <c:pt idx="1">
                  <c:v>４年生以上</c:v>
                </c:pt>
                <c:pt idx="2">
                  <c:v>６年生以上</c:v>
                </c:pt>
              </c:strCache>
            </c:strRef>
          </c:cat>
          <c:val>
            <c:numRef>
              <c:f>'（05）【学年別（大学）】'!$AH$226:$AH$228</c:f>
              <c:numCache>
                <c:formatCode>0.0%</c:formatCode>
                <c:ptCount val="3"/>
                <c:pt idx="0">
                  <c:v>0.16420721525377655</c:v>
                </c:pt>
                <c:pt idx="1">
                  <c:v>0.23290384410605899</c:v>
                </c:pt>
                <c:pt idx="2">
                  <c:v>0.17590822179732313</c:v>
                </c:pt>
              </c:numCache>
            </c:numRef>
          </c:val>
          <c:extLst>
            <c:ext xmlns:c16="http://schemas.microsoft.com/office/drawing/2014/chart" uri="{C3380CC4-5D6E-409C-BE32-E72D297353CC}">
              <c16:uniqueId val="{00000000-EF2E-439C-A007-7FFF8D5C5442}"/>
            </c:ext>
          </c:extLst>
        </c:ser>
        <c:ser>
          <c:idx val="1"/>
          <c:order val="1"/>
          <c:tx>
            <c:strRef>
              <c:f>'（05）【学年別（大学）】'!$AI$225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'（05）【学年別（大学）】'!$AG$226:$AG$228</c:f>
              <c:strCache>
                <c:ptCount val="3"/>
                <c:pt idx="0">
                  <c:v>２年生</c:v>
                </c:pt>
                <c:pt idx="1">
                  <c:v>４年生以上</c:v>
                </c:pt>
                <c:pt idx="2">
                  <c:v>６年生以上</c:v>
                </c:pt>
              </c:strCache>
            </c:strRef>
          </c:cat>
          <c:val>
            <c:numRef>
              <c:f>'（05）【学年別（大学）】'!$AI$226:$AI$228</c:f>
              <c:numCache>
                <c:formatCode>0.0%</c:formatCode>
                <c:ptCount val="3"/>
                <c:pt idx="0">
                  <c:v>0.51077628053279489</c:v>
                </c:pt>
                <c:pt idx="1">
                  <c:v>0.53525716111170274</c:v>
                </c:pt>
                <c:pt idx="2">
                  <c:v>0.47839388145315487</c:v>
                </c:pt>
              </c:numCache>
            </c:numRef>
          </c:val>
          <c:extLst>
            <c:ext xmlns:c16="http://schemas.microsoft.com/office/drawing/2014/chart" uri="{C3380CC4-5D6E-409C-BE32-E72D297353CC}">
              <c16:uniqueId val="{00000001-EF2E-439C-A007-7FFF8D5C5442}"/>
            </c:ext>
          </c:extLst>
        </c:ser>
        <c:ser>
          <c:idx val="2"/>
          <c:order val="2"/>
          <c:tx>
            <c:strRef>
              <c:f>'（05）【学年別（大学）】'!$AJ$225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'（05）【学年別（大学）】'!$AG$226:$AG$228</c:f>
              <c:strCache>
                <c:ptCount val="3"/>
                <c:pt idx="0">
                  <c:v>２年生</c:v>
                </c:pt>
                <c:pt idx="1">
                  <c:v>４年生以上</c:v>
                </c:pt>
                <c:pt idx="2">
                  <c:v>６年生以上</c:v>
                </c:pt>
              </c:strCache>
            </c:strRef>
          </c:cat>
          <c:val>
            <c:numRef>
              <c:f>'（05）【学年別（大学）】'!$AJ$226:$AJ$228</c:f>
              <c:numCache>
                <c:formatCode>0.0%</c:formatCode>
                <c:ptCount val="3"/>
                <c:pt idx="0">
                  <c:v>0.25938798493262399</c:v>
                </c:pt>
                <c:pt idx="1">
                  <c:v>0.18232350122457672</c:v>
                </c:pt>
                <c:pt idx="2">
                  <c:v>0.2451242829827916</c:v>
                </c:pt>
              </c:numCache>
            </c:numRef>
          </c:val>
          <c:extLst>
            <c:ext xmlns:c16="http://schemas.microsoft.com/office/drawing/2014/chart" uri="{C3380CC4-5D6E-409C-BE32-E72D297353CC}">
              <c16:uniqueId val="{00000002-EF2E-439C-A007-7FFF8D5C5442}"/>
            </c:ext>
          </c:extLst>
        </c:ser>
        <c:ser>
          <c:idx val="3"/>
          <c:order val="3"/>
          <c:tx>
            <c:strRef>
              <c:f>'（05）【学年別（大学）】'!$AK$225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'（05）【学年別（大学）】'!$AG$226:$AG$228</c:f>
              <c:strCache>
                <c:ptCount val="3"/>
                <c:pt idx="0">
                  <c:v>２年生</c:v>
                </c:pt>
                <c:pt idx="1">
                  <c:v>４年生以上</c:v>
                </c:pt>
                <c:pt idx="2">
                  <c:v>６年生以上</c:v>
                </c:pt>
              </c:strCache>
            </c:strRef>
          </c:cat>
          <c:val>
            <c:numRef>
              <c:f>'（05）【学年別（大学）】'!$AK$226:$AK$228</c:f>
              <c:numCache>
                <c:formatCode>0.0%</c:formatCode>
                <c:ptCount val="3"/>
                <c:pt idx="0">
                  <c:v>6.5628519280804626E-2</c:v>
                </c:pt>
                <c:pt idx="1">
                  <c:v>4.9515493557661591E-2</c:v>
                </c:pt>
                <c:pt idx="2">
                  <c:v>0.10057361376673041</c:v>
                </c:pt>
              </c:numCache>
            </c:numRef>
          </c:val>
          <c:extLst>
            <c:ext xmlns:c16="http://schemas.microsoft.com/office/drawing/2014/chart" uri="{C3380CC4-5D6E-409C-BE32-E72D297353CC}">
              <c16:uniqueId val="{00000003-EF2E-439C-A007-7FFF8D5C544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'（05）【学年別（大学）】'!$B$88</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'（05）【学年別（大学）】'!$AI$89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'（05）【学年別（大学）】'!$AH$90:$AH$92</c:f>
              <c:strCache>
                <c:ptCount val="3"/>
                <c:pt idx="0">
                  <c:v>２年生</c:v>
                </c:pt>
                <c:pt idx="1">
                  <c:v>４年生以上</c:v>
                </c:pt>
                <c:pt idx="2">
                  <c:v>６年生以上</c:v>
                </c:pt>
              </c:strCache>
            </c:strRef>
          </c:cat>
          <c:val>
            <c:numRef>
              <c:f>'（05）【学年別（大学）】'!$AI$90:$AI$92</c:f>
              <c:numCache>
                <c:formatCode>0.0%</c:formatCode>
                <c:ptCount val="3"/>
                <c:pt idx="0">
                  <c:v>0.12395635120966177</c:v>
                </c:pt>
                <c:pt idx="1">
                  <c:v>0.22877222872963476</c:v>
                </c:pt>
                <c:pt idx="2">
                  <c:v>0.15105162523900573</c:v>
                </c:pt>
              </c:numCache>
            </c:numRef>
          </c:val>
          <c:extLst>
            <c:ext xmlns:c16="http://schemas.microsoft.com/office/drawing/2014/chart" uri="{C3380CC4-5D6E-409C-BE32-E72D297353CC}">
              <c16:uniqueId val="{00000000-ABD5-4727-A3C7-4AA365B0A533}"/>
            </c:ext>
          </c:extLst>
        </c:ser>
        <c:ser>
          <c:idx val="1"/>
          <c:order val="1"/>
          <c:tx>
            <c:strRef>
              <c:f>'（05）【学年別（大学）】'!$AJ$89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'（05）【学年別（大学）】'!$AH$90:$AH$92</c:f>
              <c:strCache>
                <c:ptCount val="3"/>
                <c:pt idx="0">
                  <c:v>２年生</c:v>
                </c:pt>
                <c:pt idx="1">
                  <c:v>４年生以上</c:v>
                </c:pt>
                <c:pt idx="2">
                  <c:v>６年生以上</c:v>
                </c:pt>
              </c:strCache>
            </c:strRef>
          </c:cat>
          <c:val>
            <c:numRef>
              <c:f>'（05）【学年別（大学）】'!$AJ$90:$AJ$92</c:f>
              <c:numCache>
                <c:formatCode>0.0%</c:formatCode>
                <c:ptCount val="3"/>
                <c:pt idx="0">
                  <c:v>0.26923226282474466</c:v>
                </c:pt>
                <c:pt idx="1">
                  <c:v>0.35054839740176763</c:v>
                </c:pt>
                <c:pt idx="2">
                  <c:v>0.29521988527724663</c:v>
                </c:pt>
              </c:numCache>
            </c:numRef>
          </c:val>
          <c:extLst>
            <c:ext xmlns:c16="http://schemas.microsoft.com/office/drawing/2014/chart" uri="{C3380CC4-5D6E-409C-BE32-E72D297353CC}">
              <c16:uniqueId val="{00000001-ABD5-4727-A3C7-4AA365B0A533}"/>
            </c:ext>
          </c:extLst>
        </c:ser>
        <c:ser>
          <c:idx val="2"/>
          <c:order val="2"/>
          <c:tx>
            <c:strRef>
              <c:f>'（05）【学年別（大学）】'!$AK$89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'（05）【学年別（大学）】'!$AH$90:$AH$92</c:f>
              <c:strCache>
                <c:ptCount val="3"/>
                <c:pt idx="0">
                  <c:v>２年生</c:v>
                </c:pt>
                <c:pt idx="1">
                  <c:v>４年生以上</c:v>
                </c:pt>
                <c:pt idx="2">
                  <c:v>６年生以上</c:v>
                </c:pt>
              </c:strCache>
            </c:strRef>
          </c:cat>
          <c:val>
            <c:numRef>
              <c:f>'（05）【学年別（大学）】'!$AK$90:$AK$92</c:f>
              <c:numCache>
                <c:formatCode>0.0%</c:formatCode>
                <c:ptCount val="3"/>
                <c:pt idx="0">
                  <c:v>9.3180847345734147E-2</c:v>
                </c:pt>
                <c:pt idx="1">
                  <c:v>0.13270152273453306</c:v>
                </c:pt>
                <c:pt idx="2">
                  <c:v>0.14149139579349904</c:v>
                </c:pt>
              </c:numCache>
            </c:numRef>
          </c:val>
          <c:extLst>
            <c:ext xmlns:c16="http://schemas.microsoft.com/office/drawing/2014/chart" uri="{C3380CC4-5D6E-409C-BE32-E72D297353CC}">
              <c16:uniqueId val="{00000002-ABD5-4727-A3C7-4AA365B0A533}"/>
            </c:ext>
          </c:extLst>
        </c:ser>
        <c:ser>
          <c:idx val="3"/>
          <c:order val="3"/>
          <c:tx>
            <c:strRef>
              <c:f>'（05）【学年別（大学）】'!$AL$89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'（05）【学年別（大学）】'!$AH$90:$AH$92</c:f>
              <c:strCache>
                <c:ptCount val="3"/>
                <c:pt idx="0">
                  <c:v>２年生</c:v>
                </c:pt>
                <c:pt idx="1">
                  <c:v>４年生以上</c:v>
                </c:pt>
                <c:pt idx="2">
                  <c:v>６年生以上</c:v>
                </c:pt>
              </c:strCache>
            </c:strRef>
          </c:cat>
          <c:val>
            <c:numRef>
              <c:f>'（05）【学年別（大学）】'!$AL$90:$AL$92</c:f>
              <c:numCache>
                <c:formatCode>0.0%</c:formatCode>
                <c:ptCount val="3"/>
                <c:pt idx="0">
                  <c:v>2.5746572948623356E-2</c:v>
                </c:pt>
                <c:pt idx="1">
                  <c:v>5.6543499094878075E-2</c:v>
                </c:pt>
                <c:pt idx="2">
                  <c:v>8.3747609942638621E-2</c:v>
                </c:pt>
              </c:numCache>
            </c:numRef>
          </c:val>
          <c:extLst>
            <c:ext xmlns:c16="http://schemas.microsoft.com/office/drawing/2014/chart" uri="{C3380CC4-5D6E-409C-BE32-E72D297353CC}">
              <c16:uniqueId val="{00000003-ABD5-4727-A3C7-4AA365B0A533}"/>
            </c:ext>
          </c:extLst>
        </c:ser>
        <c:ser>
          <c:idx val="4"/>
          <c:order val="4"/>
          <c:tx>
            <c:strRef>
              <c:f>'（05）【学年別（大学）】'!$AM$89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'（05）【学年別（大学）】'!$AH$90:$AH$92</c:f>
              <c:strCache>
                <c:ptCount val="3"/>
                <c:pt idx="0">
                  <c:v>２年生</c:v>
                </c:pt>
                <c:pt idx="1">
                  <c:v>４年生以上</c:v>
                </c:pt>
                <c:pt idx="2">
                  <c:v>６年生以上</c:v>
                </c:pt>
              </c:strCache>
            </c:strRef>
          </c:cat>
          <c:val>
            <c:numRef>
              <c:f>'（05）【学年別（大学）】'!$AM$90:$AM$92</c:f>
              <c:numCache>
                <c:formatCode>0.0%</c:formatCode>
                <c:ptCount val="3"/>
                <c:pt idx="0">
                  <c:v>0.48788396567123604</c:v>
                </c:pt>
                <c:pt idx="1">
                  <c:v>0.23143435203918644</c:v>
                </c:pt>
                <c:pt idx="2">
                  <c:v>0.32848948374760994</c:v>
                </c:pt>
              </c:numCache>
            </c:numRef>
          </c:val>
          <c:extLst>
            <c:ext xmlns:c16="http://schemas.microsoft.com/office/drawing/2014/chart" uri="{C3380CC4-5D6E-409C-BE32-E72D297353CC}">
              <c16:uniqueId val="{00000004-ABD5-4727-A3C7-4AA365B0A53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'（05）【学年別（大学）】'!$B$102</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'（05）【学年別（大学）】'!$AI$103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'（05）【学年別（大学）】'!$AH$104:$AH$106</c:f>
              <c:strCache>
                <c:ptCount val="3"/>
                <c:pt idx="0">
                  <c:v>２年生</c:v>
                </c:pt>
                <c:pt idx="1">
                  <c:v>４年生以上</c:v>
                </c:pt>
                <c:pt idx="2">
                  <c:v>６年生以上</c:v>
                </c:pt>
              </c:strCache>
            </c:strRef>
          </c:cat>
          <c:val>
            <c:numRef>
              <c:f>'（05）【学年別（大学）】'!$AI$104:$AI$106</c:f>
              <c:numCache>
                <c:formatCode>0.0%</c:formatCode>
                <c:ptCount val="3"/>
                <c:pt idx="0">
                  <c:v>3.5435517067298354E-2</c:v>
                </c:pt>
                <c:pt idx="1">
                  <c:v>6.5104887658396338E-2</c:v>
                </c:pt>
                <c:pt idx="2">
                  <c:v>6.845124282982791E-2</c:v>
                </c:pt>
              </c:numCache>
            </c:numRef>
          </c:val>
          <c:extLst>
            <c:ext xmlns:c16="http://schemas.microsoft.com/office/drawing/2014/chart" uri="{C3380CC4-5D6E-409C-BE32-E72D297353CC}">
              <c16:uniqueId val="{00000000-AD7C-4AA0-8F16-7DEDE38976C4}"/>
            </c:ext>
          </c:extLst>
        </c:ser>
        <c:ser>
          <c:idx val="1"/>
          <c:order val="1"/>
          <c:tx>
            <c:strRef>
              <c:f>'（05）【学年別（大学）】'!$AJ$103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'（05）【学年別（大学）】'!$AH$104:$AH$106</c:f>
              <c:strCache>
                <c:ptCount val="3"/>
                <c:pt idx="0">
                  <c:v>２年生</c:v>
                </c:pt>
                <c:pt idx="1">
                  <c:v>４年生以上</c:v>
                </c:pt>
                <c:pt idx="2">
                  <c:v>６年生以上</c:v>
                </c:pt>
              </c:strCache>
            </c:strRef>
          </c:cat>
          <c:val>
            <c:numRef>
              <c:f>'（05）【学年別（大学）】'!$AJ$104:$AJ$106</c:f>
              <c:numCache>
                <c:formatCode>0.0%</c:formatCode>
                <c:ptCount val="3"/>
                <c:pt idx="0">
                  <c:v>2.8095996271989436E-2</c:v>
                </c:pt>
                <c:pt idx="1">
                  <c:v>3.9420721967841549E-2</c:v>
                </c:pt>
                <c:pt idx="2">
                  <c:v>3.7093690248565965E-2</c:v>
                </c:pt>
              </c:numCache>
            </c:numRef>
          </c:val>
          <c:extLst>
            <c:ext xmlns:c16="http://schemas.microsoft.com/office/drawing/2014/chart" uri="{C3380CC4-5D6E-409C-BE32-E72D297353CC}">
              <c16:uniqueId val="{00000001-AD7C-4AA0-8F16-7DEDE38976C4}"/>
            </c:ext>
          </c:extLst>
        </c:ser>
        <c:ser>
          <c:idx val="2"/>
          <c:order val="2"/>
          <c:tx>
            <c:strRef>
              <c:f>'（05）【学年別（大学）】'!$AK$103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'（05）【学年別（大学）】'!$AH$104:$AH$106</c:f>
              <c:strCache>
                <c:ptCount val="3"/>
                <c:pt idx="0">
                  <c:v>２年生</c:v>
                </c:pt>
                <c:pt idx="1">
                  <c:v>４年生以上</c:v>
                </c:pt>
                <c:pt idx="2">
                  <c:v>６年生以上</c:v>
                </c:pt>
              </c:strCache>
            </c:strRef>
          </c:cat>
          <c:val>
            <c:numRef>
              <c:f>'（05）【学年別（大学）】'!$AK$104:$AK$106</c:f>
              <c:numCache>
                <c:formatCode>0.0%</c:formatCode>
                <c:ptCount val="3"/>
                <c:pt idx="0">
                  <c:v>1.1941283833637529E-2</c:v>
                </c:pt>
                <c:pt idx="1">
                  <c:v>1.5951442870833776E-2</c:v>
                </c:pt>
                <c:pt idx="2">
                  <c:v>9.5602294455066923E-3</c:v>
                </c:pt>
              </c:numCache>
            </c:numRef>
          </c:val>
          <c:extLst>
            <c:ext xmlns:c16="http://schemas.microsoft.com/office/drawing/2014/chart" uri="{C3380CC4-5D6E-409C-BE32-E72D297353CC}">
              <c16:uniqueId val="{00000002-AD7C-4AA0-8F16-7DEDE38976C4}"/>
            </c:ext>
          </c:extLst>
        </c:ser>
        <c:ser>
          <c:idx val="3"/>
          <c:order val="3"/>
          <c:tx>
            <c:strRef>
              <c:f>'（05）【学年別（大学）】'!$AL$103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'（05）【学年別（大学）】'!$AH$104:$AH$106</c:f>
              <c:strCache>
                <c:ptCount val="3"/>
                <c:pt idx="0">
                  <c:v>２年生</c:v>
                </c:pt>
                <c:pt idx="1">
                  <c:v>４年生以上</c:v>
                </c:pt>
                <c:pt idx="2">
                  <c:v>６年生以上</c:v>
                </c:pt>
              </c:strCache>
            </c:strRef>
          </c:cat>
          <c:val>
            <c:numRef>
              <c:f>'（05）【学年別（大学）】'!$AL$104:$AL$106</c:f>
              <c:numCache>
                <c:formatCode>0.0%</c:formatCode>
                <c:ptCount val="3"/>
                <c:pt idx="0">
                  <c:v>4.737680090093589E-3</c:v>
                </c:pt>
                <c:pt idx="1">
                  <c:v>7.5391332126504102E-3</c:v>
                </c:pt>
                <c:pt idx="2">
                  <c:v>6.1185468451242829E-3</c:v>
                </c:pt>
              </c:numCache>
            </c:numRef>
          </c:val>
          <c:extLst>
            <c:ext xmlns:c16="http://schemas.microsoft.com/office/drawing/2014/chart" uri="{C3380CC4-5D6E-409C-BE32-E72D297353CC}">
              <c16:uniqueId val="{00000003-AD7C-4AA0-8F16-7DEDE38976C4}"/>
            </c:ext>
          </c:extLst>
        </c:ser>
        <c:ser>
          <c:idx val="4"/>
          <c:order val="4"/>
          <c:tx>
            <c:strRef>
              <c:f>'（05）【学年別（大学）】'!$AM$103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'（05）【学年別（大学）】'!$AH$104:$AH$106</c:f>
              <c:strCache>
                <c:ptCount val="3"/>
                <c:pt idx="0">
                  <c:v>２年生</c:v>
                </c:pt>
                <c:pt idx="1">
                  <c:v>４年生以上</c:v>
                </c:pt>
                <c:pt idx="2">
                  <c:v>６年生以上</c:v>
                </c:pt>
              </c:strCache>
            </c:strRef>
          </c:cat>
          <c:val>
            <c:numRef>
              <c:f>'（05）【学年別（大学）】'!$AM$104:$AM$106</c:f>
              <c:numCache>
                <c:formatCode>0.0%</c:formatCode>
                <c:ptCount val="3"/>
                <c:pt idx="0">
                  <c:v>0.91978952273698111</c:v>
                </c:pt>
                <c:pt idx="1">
                  <c:v>0.87198381429027794</c:v>
                </c:pt>
                <c:pt idx="2">
                  <c:v>0.87877629063097518</c:v>
                </c:pt>
              </c:numCache>
            </c:numRef>
          </c:val>
          <c:extLst>
            <c:ext xmlns:c16="http://schemas.microsoft.com/office/drawing/2014/chart" uri="{C3380CC4-5D6E-409C-BE32-E72D297353CC}">
              <c16:uniqueId val="{00000004-AD7C-4AA0-8F16-7DEDE38976C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'（05）【学年別（大学）】'!$B$130</c:f>
          <c:strCache>
            <c:ptCount val="1"/>
            <c:pt idx="0">
              <c:v>項目20：主に英語で行われる授業の履修（語学科目を除く）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'（05）【学年別（大学）】'!$AI$131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'（05）【学年別（大学）】'!$AH$132:$AH$134</c:f>
              <c:strCache>
                <c:ptCount val="3"/>
                <c:pt idx="0">
                  <c:v>２年生</c:v>
                </c:pt>
                <c:pt idx="1">
                  <c:v>４年生以上</c:v>
                </c:pt>
                <c:pt idx="2">
                  <c:v>６年生以上</c:v>
                </c:pt>
              </c:strCache>
            </c:strRef>
          </c:cat>
          <c:val>
            <c:numRef>
              <c:f>'（05）【学年別（大学）】'!$AI$132:$AI$134</c:f>
              <c:numCache>
                <c:formatCode>0.0%</c:formatCode>
                <c:ptCount val="3"/>
                <c:pt idx="0">
                  <c:v>0.14368374043726456</c:v>
                </c:pt>
                <c:pt idx="1">
                  <c:v>0.12475774677883079</c:v>
                </c:pt>
                <c:pt idx="2">
                  <c:v>6.6921606118546847E-2</c:v>
                </c:pt>
              </c:numCache>
            </c:numRef>
          </c:val>
          <c:extLst>
            <c:ext xmlns:c16="http://schemas.microsoft.com/office/drawing/2014/chart" uri="{C3380CC4-5D6E-409C-BE32-E72D297353CC}">
              <c16:uniqueId val="{00000000-D78C-4454-98EA-BDBAC28BA69F}"/>
            </c:ext>
          </c:extLst>
        </c:ser>
        <c:ser>
          <c:idx val="1"/>
          <c:order val="1"/>
          <c:tx>
            <c:strRef>
              <c:f>'（05）【学年別（大学）】'!$AJ$131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'（05）【学年別（大学）】'!$AH$132:$AH$134</c:f>
              <c:strCache>
                <c:ptCount val="3"/>
                <c:pt idx="0">
                  <c:v>２年生</c:v>
                </c:pt>
                <c:pt idx="1">
                  <c:v>４年生以上</c:v>
                </c:pt>
                <c:pt idx="2">
                  <c:v>６年生以上</c:v>
                </c:pt>
              </c:strCache>
            </c:strRef>
          </c:cat>
          <c:val>
            <c:numRef>
              <c:f>'（05）【学年別（大学）】'!$AJ$132:$AJ$134</c:f>
              <c:numCache>
                <c:formatCode>0.0%</c:formatCode>
                <c:ptCount val="3"/>
                <c:pt idx="0">
                  <c:v>0.31196846724399052</c:v>
                </c:pt>
                <c:pt idx="1">
                  <c:v>0.30224683207326164</c:v>
                </c:pt>
                <c:pt idx="2">
                  <c:v>0.24933078393881453</c:v>
                </c:pt>
              </c:numCache>
            </c:numRef>
          </c:val>
          <c:extLst>
            <c:ext xmlns:c16="http://schemas.microsoft.com/office/drawing/2014/chart" uri="{C3380CC4-5D6E-409C-BE32-E72D297353CC}">
              <c16:uniqueId val="{00000001-D78C-4454-98EA-BDBAC28BA69F}"/>
            </c:ext>
          </c:extLst>
        </c:ser>
        <c:ser>
          <c:idx val="2"/>
          <c:order val="2"/>
          <c:tx>
            <c:strRef>
              <c:f>'（05）【学年別（大学）】'!$AK$131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'（05）【学年別（大学）】'!$AH$132:$AH$134</c:f>
              <c:strCache>
                <c:ptCount val="3"/>
                <c:pt idx="0">
                  <c:v>２年生</c:v>
                </c:pt>
                <c:pt idx="1">
                  <c:v>４年生以上</c:v>
                </c:pt>
                <c:pt idx="2">
                  <c:v>６年生以上</c:v>
                </c:pt>
              </c:strCache>
            </c:strRef>
          </c:cat>
          <c:val>
            <c:numRef>
              <c:f>'（05）【学年別（大学）】'!$AK$132:$AK$134</c:f>
              <c:numCache>
                <c:formatCode>0.0%</c:formatCode>
                <c:ptCount val="3"/>
                <c:pt idx="0">
                  <c:v>0.12997553493068231</c:v>
                </c:pt>
                <c:pt idx="1">
                  <c:v>0.15938664678947928</c:v>
                </c:pt>
                <c:pt idx="2">
                  <c:v>0.2</c:v>
                </c:pt>
              </c:numCache>
            </c:numRef>
          </c:val>
          <c:extLst>
            <c:ext xmlns:c16="http://schemas.microsoft.com/office/drawing/2014/chart" uri="{C3380CC4-5D6E-409C-BE32-E72D297353CC}">
              <c16:uniqueId val="{00000002-D78C-4454-98EA-BDBAC28BA69F}"/>
            </c:ext>
          </c:extLst>
        </c:ser>
        <c:ser>
          <c:idx val="3"/>
          <c:order val="3"/>
          <c:tx>
            <c:strRef>
              <c:f>'（05）【学年別（大学）】'!$AL$131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'（05）【学年別（大学）】'!$AH$132:$AH$134</c:f>
              <c:strCache>
                <c:ptCount val="3"/>
                <c:pt idx="0">
                  <c:v>２年生</c:v>
                </c:pt>
                <c:pt idx="1">
                  <c:v>４年生以上</c:v>
                </c:pt>
                <c:pt idx="2">
                  <c:v>６年生以上</c:v>
                </c:pt>
              </c:strCache>
            </c:strRef>
          </c:cat>
          <c:val>
            <c:numRef>
              <c:f>'（05）【学年別（大学）】'!$AL$132:$AL$134</c:f>
              <c:numCache>
                <c:formatCode>0.0%</c:formatCode>
                <c:ptCount val="3"/>
                <c:pt idx="0">
                  <c:v>4.7784552056230827E-2</c:v>
                </c:pt>
                <c:pt idx="1">
                  <c:v>5.4946225109147054E-2</c:v>
                </c:pt>
                <c:pt idx="2">
                  <c:v>0.102868068833652</c:v>
                </c:pt>
              </c:numCache>
            </c:numRef>
          </c:val>
          <c:extLst>
            <c:ext xmlns:c16="http://schemas.microsoft.com/office/drawing/2014/chart" uri="{C3380CC4-5D6E-409C-BE32-E72D297353CC}">
              <c16:uniqueId val="{00000003-D78C-4454-98EA-BDBAC28BA69F}"/>
            </c:ext>
          </c:extLst>
        </c:ser>
        <c:ser>
          <c:idx val="4"/>
          <c:order val="4"/>
          <c:tx>
            <c:strRef>
              <c:f>'（05）【学年別（大学）】'!$AM$131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'（05）【学年別（大学）】'!$AH$132:$AH$134</c:f>
              <c:strCache>
                <c:ptCount val="3"/>
                <c:pt idx="0">
                  <c:v>２年生</c:v>
                </c:pt>
                <c:pt idx="1">
                  <c:v>４年生以上</c:v>
                </c:pt>
                <c:pt idx="2">
                  <c:v>６年生以上</c:v>
                </c:pt>
              </c:strCache>
            </c:strRef>
          </c:cat>
          <c:val>
            <c:numRef>
              <c:f>'（05）【学年別（大学）】'!$AM$132:$AM$134</c:f>
              <c:numCache>
                <c:formatCode>0.0%</c:formatCode>
                <c:ptCount val="3"/>
                <c:pt idx="0">
                  <c:v>0.36658770533183177</c:v>
                </c:pt>
                <c:pt idx="1">
                  <c:v>0.3586625492492812</c:v>
                </c:pt>
                <c:pt idx="2">
                  <c:v>0.38087954110898664</c:v>
                </c:pt>
              </c:numCache>
            </c:numRef>
          </c:val>
          <c:extLst>
            <c:ext xmlns:c16="http://schemas.microsoft.com/office/drawing/2014/chart" uri="{C3380CC4-5D6E-409C-BE32-E72D297353CC}">
              <c16:uniqueId val="{00000004-D78C-4454-98EA-BDBAC28BA6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'（05）【学年別（大学）】'!$B$231</c:f>
          <c:strCache>
            <c:ptCount val="1"/>
            <c:pt idx="0">
              <c:v>項目34：社会的責任や倫理観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'（05）【学年別（大学）】'!$AH$232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'（05）【学年別（大学）】'!$AG$233:$AG$235</c:f>
              <c:strCache>
                <c:ptCount val="3"/>
                <c:pt idx="0">
                  <c:v>２年生</c:v>
                </c:pt>
                <c:pt idx="1">
                  <c:v>４年生以上</c:v>
                </c:pt>
                <c:pt idx="2">
                  <c:v>６年生以上</c:v>
                </c:pt>
              </c:strCache>
            </c:strRef>
          </c:cat>
          <c:val>
            <c:numRef>
              <c:f>'（05）【学年別（大学）】'!$AH$233:$AH$235</c:f>
              <c:numCache>
                <c:formatCode>0.0%</c:formatCode>
                <c:ptCount val="3"/>
                <c:pt idx="0">
                  <c:v>0.2679119257504563</c:v>
                </c:pt>
                <c:pt idx="1">
                  <c:v>0.37853263763177508</c:v>
                </c:pt>
                <c:pt idx="2">
                  <c:v>0.42600382409177823</c:v>
                </c:pt>
              </c:numCache>
            </c:numRef>
          </c:val>
          <c:extLst>
            <c:ext xmlns:c16="http://schemas.microsoft.com/office/drawing/2014/chart" uri="{C3380CC4-5D6E-409C-BE32-E72D297353CC}">
              <c16:uniqueId val="{00000000-2215-4AA0-92DC-E57FAD4CBF1E}"/>
            </c:ext>
          </c:extLst>
        </c:ser>
        <c:ser>
          <c:idx val="1"/>
          <c:order val="1"/>
          <c:tx>
            <c:strRef>
              <c:f>'（05）【学年別（大学）】'!$AI$232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'（05）【学年別（大学）】'!$AG$233:$AG$235</c:f>
              <c:strCache>
                <c:ptCount val="3"/>
                <c:pt idx="0">
                  <c:v>２年生</c:v>
                </c:pt>
                <c:pt idx="1">
                  <c:v>４年生以上</c:v>
                </c:pt>
                <c:pt idx="2">
                  <c:v>６年生以上</c:v>
                </c:pt>
              </c:strCache>
            </c:strRef>
          </c:cat>
          <c:val>
            <c:numRef>
              <c:f>'（05）【学年別（大学）】'!$AI$233:$AI$235</c:f>
              <c:numCache>
                <c:formatCode>0.0%</c:formatCode>
                <c:ptCount val="3"/>
                <c:pt idx="0">
                  <c:v>0.55673566075103875</c:v>
                </c:pt>
                <c:pt idx="1">
                  <c:v>0.50354594824832288</c:v>
                </c:pt>
                <c:pt idx="2">
                  <c:v>0.47112810707456981</c:v>
                </c:pt>
              </c:numCache>
            </c:numRef>
          </c:val>
          <c:extLst>
            <c:ext xmlns:c16="http://schemas.microsoft.com/office/drawing/2014/chart" uri="{C3380CC4-5D6E-409C-BE32-E72D297353CC}">
              <c16:uniqueId val="{00000001-2215-4AA0-92DC-E57FAD4CBF1E}"/>
            </c:ext>
          </c:extLst>
        </c:ser>
        <c:ser>
          <c:idx val="2"/>
          <c:order val="2"/>
          <c:tx>
            <c:strRef>
              <c:f>'（05）【学年別（大学）】'!$AJ$232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'（05）【学年別（大学）】'!$AG$233:$AG$235</c:f>
              <c:strCache>
                <c:ptCount val="3"/>
                <c:pt idx="0">
                  <c:v>２年生</c:v>
                </c:pt>
                <c:pt idx="1">
                  <c:v>４年生以上</c:v>
                </c:pt>
                <c:pt idx="2">
                  <c:v>６年生以上</c:v>
                </c:pt>
              </c:strCache>
            </c:strRef>
          </c:cat>
          <c:val>
            <c:numRef>
              <c:f>'（05）【学年別（大学）】'!$AJ$233:$AJ$235</c:f>
              <c:numCache>
                <c:formatCode>0.0%</c:formatCode>
                <c:ptCount val="3"/>
                <c:pt idx="0">
                  <c:v>0.13496563240262513</c:v>
                </c:pt>
                <c:pt idx="1">
                  <c:v>8.8552869768927692E-2</c:v>
                </c:pt>
                <c:pt idx="2">
                  <c:v>6.5009560229445512E-2</c:v>
                </c:pt>
              </c:numCache>
            </c:numRef>
          </c:val>
          <c:extLst>
            <c:ext xmlns:c16="http://schemas.microsoft.com/office/drawing/2014/chart" uri="{C3380CC4-5D6E-409C-BE32-E72D297353CC}">
              <c16:uniqueId val="{00000002-2215-4AA0-92DC-E57FAD4CBF1E}"/>
            </c:ext>
          </c:extLst>
        </c:ser>
        <c:ser>
          <c:idx val="3"/>
          <c:order val="3"/>
          <c:tx>
            <c:strRef>
              <c:f>'（05）【学年別（大学）】'!$AK$232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'（05）【学年別（大学）】'!$AG$233:$AG$235</c:f>
              <c:strCache>
                <c:ptCount val="3"/>
                <c:pt idx="0">
                  <c:v>２年生</c:v>
                </c:pt>
                <c:pt idx="1">
                  <c:v>４年生以上</c:v>
                </c:pt>
                <c:pt idx="2">
                  <c:v>６年生以上</c:v>
                </c:pt>
              </c:strCache>
            </c:strRef>
          </c:cat>
          <c:val>
            <c:numRef>
              <c:f>'（05）【学年別（大学）】'!$AK$233:$AK$235</c:f>
              <c:numCache>
                <c:formatCode>0.0%</c:formatCode>
                <c:ptCount val="3"/>
                <c:pt idx="0">
                  <c:v>4.0386781095879773E-2</c:v>
                </c:pt>
                <c:pt idx="1">
                  <c:v>2.9368544350974336E-2</c:v>
                </c:pt>
                <c:pt idx="2">
                  <c:v>3.7858508604206503E-2</c:v>
                </c:pt>
              </c:numCache>
            </c:numRef>
          </c:val>
          <c:extLst>
            <c:ext xmlns:c16="http://schemas.microsoft.com/office/drawing/2014/chart" uri="{C3380CC4-5D6E-409C-BE32-E72D297353CC}">
              <c16:uniqueId val="{00000003-2215-4AA0-92DC-E57FAD4CBF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'（01）【全体（大学）】'!$B$20</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0378257833113606"/>
          <c:h val="0.64531121041155959"/>
        </c:manualLayout>
      </c:layout>
      <c:pieChart>
        <c:varyColors val="1"/>
        <c:ser>
          <c:idx val="0"/>
          <c:order val="0"/>
          <c:tx>
            <c:strRef>
              <c:f>'（01）【全体（大学）】'!$AG$22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18B-452F-97D3-0D21D131BFE3}"/>
              </c:ext>
            </c:extLst>
          </c:dPt>
          <c:dPt>
            <c:idx val="1"/>
            <c:bubble3D val="0"/>
            <c:spPr>
              <a:solidFill>
                <a:schemeClr val="accent2"/>
              </a:solidFill>
              <a:ln>
                <a:noFill/>
              </a:ln>
              <a:effectLst/>
            </c:spPr>
            <c:extLst>
              <c:ext xmlns:c16="http://schemas.microsoft.com/office/drawing/2014/chart" uri="{C3380CC4-5D6E-409C-BE32-E72D297353CC}">
                <c16:uniqueId val="{00000003-618B-452F-97D3-0D21D131BFE3}"/>
              </c:ext>
            </c:extLst>
          </c:dPt>
          <c:dPt>
            <c:idx val="2"/>
            <c:bubble3D val="0"/>
            <c:spPr>
              <a:solidFill>
                <a:schemeClr val="accent3"/>
              </a:solidFill>
              <a:ln>
                <a:noFill/>
              </a:ln>
              <a:effectLst/>
            </c:spPr>
            <c:extLst>
              <c:ext xmlns:c16="http://schemas.microsoft.com/office/drawing/2014/chart" uri="{C3380CC4-5D6E-409C-BE32-E72D297353CC}">
                <c16:uniqueId val="{00000005-618B-452F-97D3-0D21D131BFE3}"/>
              </c:ext>
            </c:extLst>
          </c:dPt>
          <c:dPt>
            <c:idx val="3"/>
            <c:bubble3D val="0"/>
            <c:spPr>
              <a:solidFill>
                <a:schemeClr val="accent4"/>
              </a:solidFill>
              <a:ln>
                <a:noFill/>
              </a:ln>
              <a:effectLst/>
            </c:spPr>
            <c:extLst>
              <c:ext xmlns:c16="http://schemas.microsoft.com/office/drawing/2014/chart" uri="{C3380CC4-5D6E-409C-BE32-E72D297353CC}">
                <c16:uniqueId val="{00000007-618B-452F-97D3-0D21D131BFE3}"/>
              </c:ext>
            </c:extLst>
          </c:dPt>
          <c:dLbls>
            <c:dLbl>
              <c:idx val="3"/>
              <c:layout>
                <c:manualLayout>
                  <c:x val="7.1215292829798875E-3"/>
                  <c:y val="0.1419390328779610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8B-452F-97D3-0D21D131BFE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'（01）【全体（大学）】'!$AH$21:$AK$21</c:f>
              <c:strCache>
                <c:ptCount val="4"/>
                <c:pt idx="0">
                  <c:v>よくあった</c:v>
                </c:pt>
                <c:pt idx="1">
                  <c:v>ある程度あった</c:v>
                </c:pt>
                <c:pt idx="2">
                  <c:v>あまりなかった</c:v>
                </c:pt>
                <c:pt idx="3">
                  <c:v>なかった</c:v>
                </c:pt>
              </c:strCache>
            </c:strRef>
          </c:cat>
          <c:val>
            <c:numRef>
              <c:f>'（01）【全体（大学）】'!$AH$22:$AK$22</c:f>
              <c:numCache>
                <c:formatCode>0.0%</c:formatCode>
                <c:ptCount val="4"/>
                <c:pt idx="0">
                  <c:v>0.27864294760170966</c:v>
                </c:pt>
                <c:pt idx="1">
                  <c:v>0.51835325312648406</c:v>
                </c:pt>
                <c:pt idx="2">
                  <c:v>0.18181098622763969</c:v>
                </c:pt>
                <c:pt idx="3">
                  <c:v>2.1192813044166536E-2</c:v>
                </c:pt>
              </c:numCache>
            </c:numRef>
          </c:val>
          <c:extLst>
            <c:ext xmlns:c16="http://schemas.microsoft.com/office/drawing/2014/chart" uri="{C3380CC4-5D6E-409C-BE32-E72D297353CC}">
              <c16:uniqueId val="{00000008-618B-452F-97D3-0D21D131BFE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'（01）【全体（大学）】'!$B$223</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'（01）【全体（大学）】'!$AG$225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0CC-4A99-B396-8A31502A60D3}"/>
              </c:ext>
            </c:extLst>
          </c:dPt>
          <c:dPt>
            <c:idx val="1"/>
            <c:bubble3D val="0"/>
            <c:spPr>
              <a:solidFill>
                <a:schemeClr val="accent2"/>
              </a:solidFill>
              <a:ln>
                <a:noFill/>
              </a:ln>
              <a:effectLst/>
            </c:spPr>
            <c:extLst>
              <c:ext xmlns:c16="http://schemas.microsoft.com/office/drawing/2014/chart" uri="{C3380CC4-5D6E-409C-BE32-E72D297353CC}">
                <c16:uniqueId val="{00000003-40CC-4A99-B396-8A31502A60D3}"/>
              </c:ext>
            </c:extLst>
          </c:dPt>
          <c:dPt>
            <c:idx val="2"/>
            <c:bubble3D val="0"/>
            <c:spPr>
              <a:solidFill>
                <a:schemeClr val="accent3"/>
              </a:solidFill>
              <a:ln>
                <a:noFill/>
              </a:ln>
              <a:effectLst/>
            </c:spPr>
            <c:extLst>
              <c:ext xmlns:c16="http://schemas.microsoft.com/office/drawing/2014/chart" uri="{C3380CC4-5D6E-409C-BE32-E72D297353CC}">
                <c16:uniqueId val="{00000005-40CC-4A99-B396-8A31502A60D3}"/>
              </c:ext>
            </c:extLst>
          </c:dPt>
          <c:dPt>
            <c:idx val="3"/>
            <c:bubble3D val="0"/>
            <c:spPr>
              <a:solidFill>
                <a:schemeClr val="accent4"/>
              </a:solidFill>
              <a:ln>
                <a:noFill/>
              </a:ln>
              <a:effectLst/>
            </c:spPr>
            <c:extLst>
              <c:ext xmlns:c16="http://schemas.microsoft.com/office/drawing/2014/chart" uri="{C3380CC4-5D6E-409C-BE32-E72D297353CC}">
                <c16:uniqueId val="{00000007-40CC-4A99-B396-8A31502A60D3}"/>
              </c:ext>
            </c:extLst>
          </c:dPt>
          <c:dLbls>
            <c:dLbl>
              <c:idx val="0"/>
              <c:layout>
                <c:manualLayout>
                  <c:x val="-4.0208560103954641E-2"/>
                  <c:y val="0.2054683939196096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CC-4A99-B396-8A31502A60D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'（01）【全体（大学）】'!$AH$224:$AK$224</c:f>
              <c:strCache>
                <c:ptCount val="4"/>
                <c:pt idx="0">
                  <c:v>身に付いた</c:v>
                </c:pt>
                <c:pt idx="1">
                  <c:v>ある程度身に付いた</c:v>
                </c:pt>
                <c:pt idx="2">
                  <c:v>あまり身に付いていない</c:v>
                </c:pt>
                <c:pt idx="3">
                  <c:v>身に付いていない</c:v>
                </c:pt>
              </c:strCache>
            </c:strRef>
          </c:cat>
          <c:val>
            <c:numRef>
              <c:f>'（01）【全体（大学）】'!$AH$225:$AK$225</c:f>
              <c:numCache>
                <c:formatCode>0.0%</c:formatCode>
                <c:ptCount val="4"/>
                <c:pt idx="0">
                  <c:v>0.19642433116985911</c:v>
                </c:pt>
                <c:pt idx="1">
                  <c:v>0.52131154028811144</c:v>
                </c:pt>
                <c:pt idx="2">
                  <c:v>0.22321711255342727</c:v>
                </c:pt>
                <c:pt idx="3">
                  <c:v>5.9047015988602188E-2</c:v>
                </c:pt>
              </c:numCache>
            </c:numRef>
          </c:val>
          <c:extLst>
            <c:ext xmlns:c16="http://schemas.microsoft.com/office/drawing/2014/chart" uri="{C3380CC4-5D6E-409C-BE32-E72D297353CC}">
              <c16:uniqueId val="{00000008-40CC-4A99-B396-8A31502A60D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'（05）【学年別（大学）】'!$B$242</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'（05）【学年別（大学）】'!$AH$243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'（05）【学年別（大学）】'!$AG$244:$AG$246</c:f>
              <c:strCache>
                <c:ptCount val="3"/>
                <c:pt idx="0">
                  <c:v>２年生</c:v>
                </c:pt>
                <c:pt idx="1">
                  <c:v>４年生以上</c:v>
                </c:pt>
                <c:pt idx="2">
                  <c:v>６年生以上</c:v>
                </c:pt>
              </c:strCache>
            </c:strRef>
          </c:cat>
          <c:val>
            <c:numRef>
              <c:f>'（05）【学年別（大学）】'!$AH$244:$AH$246</c:f>
              <c:numCache>
                <c:formatCode>0.0%</c:formatCode>
                <c:ptCount val="3"/>
                <c:pt idx="0">
                  <c:v>0.24307793872082636</c:v>
                </c:pt>
                <c:pt idx="1">
                  <c:v>0.24804600149078906</c:v>
                </c:pt>
                <c:pt idx="2">
                  <c:v>0.31128107074569789</c:v>
                </c:pt>
              </c:numCache>
            </c:numRef>
          </c:val>
          <c:extLst>
            <c:ext xmlns:c16="http://schemas.microsoft.com/office/drawing/2014/chart" uri="{C3380CC4-5D6E-409C-BE32-E72D297353CC}">
              <c16:uniqueId val="{00000000-5EE2-42AE-81BF-899EA12AA4F5}"/>
            </c:ext>
          </c:extLst>
        </c:ser>
        <c:ser>
          <c:idx val="1"/>
          <c:order val="1"/>
          <c:tx>
            <c:strRef>
              <c:f>'（05）【学年別（大学）】'!$AI$243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'（05）【学年別（大学）】'!$AG$244:$AG$246</c:f>
              <c:strCache>
                <c:ptCount val="3"/>
                <c:pt idx="0">
                  <c:v>２年生</c:v>
                </c:pt>
                <c:pt idx="1">
                  <c:v>４年生以上</c:v>
                </c:pt>
                <c:pt idx="2">
                  <c:v>６年生以上</c:v>
                </c:pt>
              </c:strCache>
            </c:strRef>
          </c:cat>
          <c:val>
            <c:numRef>
              <c:f>'（05）【学年別（大学）】'!$AI$244:$AI$246</c:f>
              <c:numCache>
                <c:formatCode>0.0%</c:formatCode>
                <c:ptCount val="3"/>
                <c:pt idx="0">
                  <c:v>0.55459982136616048</c:v>
                </c:pt>
                <c:pt idx="1">
                  <c:v>0.54760941326802259</c:v>
                </c:pt>
                <c:pt idx="2">
                  <c:v>0.51395793499043974</c:v>
                </c:pt>
              </c:numCache>
            </c:numRef>
          </c:val>
          <c:extLst>
            <c:ext xmlns:c16="http://schemas.microsoft.com/office/drawing/2014/chart" uri="{C3380CC4-5D6E-409C-BE32-E72D297353CC}">
              <c16:uniqueId val="{00000001-5EE2-42AE-81BF-899EA12AA4F5}"/>
            </c:ext>
          </c:extLst>
        </c:ser>
        <c:ser>
          <c:idx val="2"/>
          <c:order val="2"/>
          <c:tx>
            <c:strRef>
              <c:f>'（05）【学年別（大学）】'!$AJ$243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'（05）【学年別（大学）】'!$AG$244:$AG$246</c:f>
              <c:strCache>
                <c:ptCount val="3"/>
                <c:pt idx="0">
                  <c:v>２年生</c:v>
                </c:pt>
                <c:pt idx="1">
                  <c:v>４年生以上</c:v>
                </c:pt>
                <c:pt idx="2">
                  <c:v>６年生以上</c:v>
                </c:pt>
              </c:strCache>
            </c:strRef>
          </c:cat>
          <c:val>
            <c:numRef>
              <c:f>'（05）【学年別（大学）】'!$AJ$244:$AJ$246</c:f>
              <c:numCache>
                <c:formatCode>0.0%</c:formatCode>
                <c:ptCount val="3"/>
                <c:pt idx="0">
                  <c:v>0.1665178051337812</c:v>
                </c:pt>
                <c:pt idx="1">
                  <c:v>0.16649984027260142</c:v>
                </c:pt>
                <c:pt idx="2">
                  <c:v>0.12045889101338432</c:v>
                </c:pt>
              </c:numCache>
            </c:numRef>
          </c:val>
          <c:extLst>
            <c:ext xmlns:c16="http://schemas.microsoft.com/office/drawing/2014/chart" uri="{C3380CC4-5D6E-409C-BE32-E72D297353CC}">
              <c16:uniqueId val="{00000002-5EE2-42AE-81BF-899EA12AA4F5}"/>
            </c:ext>
          </c:extLst>
        </c:ser>
        <c:ser>
          <c:idx val="3"/>
          <c:order val="3"/>
          <c:tx>
            <c:strRef>
              <c:f>'（05）【学年別（大学）】'!$AK$243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'（05）【学年別（大学）】'!$AG$244:$AG$246</c:f>
              <c:strCache>
                <c:ptCount val="3"/>
                <c:pt idx="0">
                  <c:v>２年生</c:v>
                </c:pt>
                <c:pt idx="1">
                  <c:v>４年生以上</c:v>
                </c:pt>
                <c:pt idx="2">
                  <c:v>６年生以上</c:v>
                </c:pt>
              </c:strCache>
            </c:strRef>
          </c:cat>
          <c:val>
            <c:numRef>
              <c:f>'（05）【学年別（大学）】'!$AK$244:$AK$246</c:f>
              <c:numCache>
                <c:formatCode>0.0%</c:formatCode>
                <c:ptCount val="3"/>
                <c:pt idx="0">
                  <c:v>3.5804434779231877E-2</c:v>
                </c:pt>
                <c:pt idx="1">
                  <c:v>3.7844744968586946E-2</c:v>
                </c:pt>
                <c:pt idx="2">
                  <c:v>5.4302103250478011E-2</c:v>
                </c:pt>
              </c:numCache>
            </c:numRef>
          </c:val>
          <c:extLst>
            <c:ext xmlns:c16="http://schemas.microsoft.com/office/drawing/2014/chart" uri="{C3380CC4-5D6E-409C-BE32-E72D297353CC}">
              <c16:uniqueId val="{00000003-5EE2-42AE-81BF-899EA12AA4F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'（05）【学年別（大学）】'!$B$249</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'（05）【学年別（大学）】'!$AH$250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'（05）【学年別（大学）】'!$AG$251:$AG$253</c:f>
              <c:strCache>
                <c:ptCount val="3"/>
                <c:pt idx="0">
                  <c:v>２年生</c:v>
                </c:pt>
                <c:pt idx="1">
                  <c:v>４年生以上</c:v>
                </c:pt>
                <c:pt idx="2">
                  <c:v>６年生以上</c:v>
                </c:pt>
              </c:strCache>
            </c:strRef>
          </c:cat>
          <c:val>
            <c:numRef>
              <c:f>'（05）【学年別（大学）】'!$AH$251:$AH$253</c:f>
              <c:numCache>
                <c:formatCode>0.0%</c:formatCode>
                <c:ptCount val="3"/>
                <c:pt idx="0">
                  <c:v>0.11642266319754573</c:v>
                </c:pt>
                <c:pt idx="1">
                  <c:v>0.12741987008838249</c:v>
                </c:pt>
                <c:pt idx="2">
                  <c:v>0.11663479923518165</c:v>
                </c:pt>
              </c:numCache>
            </c:numRef>
          </c:val>
          <c:extLst>
            <c:ext xmlns:c16="http://schemas.microsoft.com/office/drawing/2014/chart" uri="{C3380CC4-5D6E-409C-BE32-E72D297353CC}">
              <c16:uniqueId val="{00000000-05CB-4011-A184-E16F644CB3BF}"/>
            </c:ext>
          </c:extLst>
        </c:ser>
        <c:ser>
          <c:idx val="1"/>
          <c:order val="1"/>
          <c:tx>
            <c:strRef>
              <c:f>'（05）【学年別（大学）】'!$AI$250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'（05）【学年別（大学）】'!$AG$251:$AG$253</c:f>
              <c:strCache>
                <c:ptCount val="3"/>
                <c:pt idx="0">
                  <c:v>２年生</c:v>
                </c:pt>
                <c:pt idx="1">
                  <c:v>４年生以上</c:v>
                </c:pt>
                <c:pt idx="2">
                  <c:v>６年生以上</c:v>
                </c:pt>
              </c:strCache>
            </c:strRef>
          </c:cat>
          <c:val>
            <c:numRef>
              <c:f>'（05）【学年別（大学）】'!$AI$251:$AI$253</c:f>
              <c:numCache>
                <c:formatCode>0.0%</c:formatCode>
                <c:ptCount val="3"/>
                <c:pt idx="0">
                  <c:v>0.3644518659469535</c:v>
                </c:pt>
                <c:pt idx="1">
                  <c:v>0.37442231924182728</c:v>
                </c:pt>
                <c:pt idx="2">
                  <c:v>0.35755258126195028</c:v>
                </c:pt>
              </c:numCache>
            </c:numRef>
          </c:val>
          <c:extLst>
            <c:ext xmlns:c16="http://schemas.microsoft.com/office/drawing/2014/chart" uri="{C3380CC4-5D6E-409C-BE32-E72D297353CC}">
              <c16:uniqueId val="{00000001-05CB-4011-A184-E16F644CB3BF}"/>
            </c:ext>
          </c:extLst>
        </c:ser>
        <c:ser>
          <c:idx val="2"/>
          <c:order val="2"/>
          <c:tx>
            <c:strRef>
              <c:f>'（05）【学年別（大学）】'!$AJ$250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'（05）【学年別（大学）】'!$AG$251:$AG$253</c:f>
              <c:strCache>
                <c:ptCount val="3"/>
                <c:pt idx="0">
                  <c:v>２年生</c:v>
                </c:pt>
                <c:pt idx="1">
                  <c:v>４年生以上</c:v>
                </c:pt>
                <c:pt idx="2">
                  <c:v>６年生以上</c:v>
                </c:pt>
              </c:strCache>
            </c:strRef>
          </c:cat>
          <c:val>
            <c:numRef>
              <c:f>'（05）【学年別（大学）】'!$AJ$251:$AJ$253</c:f>
              <c:numCache>
                <c:formatCode>0.0%</c:formatCode>
                <c:ptCount val="3"/>
                <c:pt idx="0">
                  <c:v>0.37678148421420526</c:v>
                </c:pt>
                <c:pt idx="1">
                  <c:v>0.3607922478969226</c:v>
                </c:pt>
                <c:pt idx="2">
                  <c:v>0.33269598470363287</c:v>
                </c:pt>
              </c:numCache>
            </c:numRef>
          </c:val>
          <c:extLst>
            <c:ext xmlns:c16="http://schemas.microsoft.com/office/drawing/2014/chart" uri="{C3380CC4-5D6E-409C-BE32-E72D297353CC}">
              <c16:uniqueId val="{00000002-05CB-4011-A184-E16F644CB3BF}"/>
            </c:ext>
          </c:extLst>
        </c:ser>
        <c:ser>
          <c:idx val="3"/>
          <c:order val="3"/>
          <c:tx>
            <c:strRef>
              <c:f>'（05）【学年別（大学）】'!$AK$250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'（05）【学年別（大学）】'!$AG$251:$AG$253</c:f>
              <c:strCache>
                <c:ptCount val="3"/>
                <c:pt idx="0">
                  <c:v>２年生</c:v>
                </c:pt>
                <c:pt idx="1">
                  <c:v>４年生以上</c:v>
                </c:pt>
                <c:pt idx="2">
                  <c:v>６年生以上</c:v>
                </c:pt>
              </c:strCache>
            </c:strRef>
          </c:cat>
          <c:val>
            <c:numRef>
              <c:f>'（05）【学年別（大学）】'!$AK$251:$AK$253</c:f>
              <c:numCache>
                <c:formatCode>0.0%</c:formatCode>
                <c:ptCount val="3"/>
                <c:pt idx="0">
                  <c:v>0.14234398664129549</c:v>
                </c:pt>
                <c:pt idx="1">
                  <c:v>0.13736556277286763</c:v>
                </c:pt>
                <c:pt idx="2">
                  <c:v>0.19311663479923519</c:v>
                </c:pt>
              </c:numCache>
            </c:numRef>
          </c:val>
          <c:extLst>
            <c:ext xmlns:c16="http://schemas.microsoft.com/office/drawing/2014/chart" uri="{C3380CC4-5D6E-409C-BE32-E72D297353CC}">
              <c16:uniqueId val="{00000003-05CB-4011-A184-E16F644CB3B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'（05）【学年別（大学）】'!$B$263</c:f>
          <c:strCache>
            <c:ptCount val="1"/>
            <c:pt idx="0">
              <c:v>項目38：大学での学びによって自分自身の成長を実感している。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'（05）【学年別（大学）】'!$AH$264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'（05）【学年別（大学）】'!$AG$265:$AG$267</c:f>
              <c:strCache>
                <c:ptCount val="3"/>
                <c:pt idx="0">
                  <c:v>２年生</c:v>
                </c:pt>
                <c:pt idx="1">
                  <c:v>４年生以上</c:v>
                </c:pt>
                <c:pt idx="2">
                  <c:v>６年生以上</c:v>
                </c:pt>
              </c:strCache>
            </c:strRef>
          </c:cat>
          <c:val>
            <c:numRef>
              <c:f>'（05）【学年別（大学）】'!$AH$265:$AH$267</c:f>
              <c:numCache>
                <c:formatCode>0.0%</c:formatCode>
                <c:ptCount val="3"/>
                <c:pt idx="0">
                  <c:v>0.28018329385266594</c:v>
                </c:pt>
                <c:pt idx="1">
                  <c:v>0.3529549568736024</c:v>
                </c:pt>
                <c:pt idx="2">
                  <c:v>0.31892925430210323</c:v>
                </c:pt>
              </c:numCache>
            </c:numRef>
          </c:val>
          <c:extLst>
            <c:ext xmlns:c16="http://schemas.microsoft.com/office/drawing/2014/chart" uri="{C3380CC4-5D6E-409C-BE32-E72D297353CC}">
              <c16:uniqueId val="{00000000-F949-45DB-9FDC-DCFD579E02DB}"/>
            </c:ext>
          </c:extLst>
        </c:ser>
        <c:ser>
          <c:idx val="1"/>
          <c:order val="1"/>
          <c:tx>
            <c:strRef>
              <c:f>'（05）【学年別（大学）】'!$AI$264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'（05）【学年別（大学）】'!$AG$265:$AG$267</c:f>
              <c:strCache>
                <c:ptCount val="3"/>
                <c:pt idx="0">
                  <c:v>２年生</c:v>
                </c:pt>
                <c:pt idx="1">
                  <c:v>４年生以上</c:v>
                </c:pt>
                <c:pt idx="2">
                  <c:v>６年生以上</c:v>
                </c:pt>
              </c:strCache>
            </c:strRef>
          </c:cat>
          <c:val>
            <c:numRef>
              <c:f>'（05）【学年別（大学）】'!$AI$265:$AI$267</c:f>
              <c:numCache>
                <c:formatCode>0.0%</c:formatCode>
                <c:ptCount val="3"/>
                <c:pt idx="0">
                  <c:v>0.51124228185313192</c:v>
                </c:pt>
                <c:pt idx="1">
                  <c:v>0.49839207752103076</c:v>
                </c:pt>
                <c:pt idx="2">
                  <c:v>0.51625239005736134</c:v>
                </c:pt>
              </c:numCache>
            </c:numRef>
          </c:val>
          <c:extLst>
            <c:ext xmlns:c16="http://schemas.microsoft.com/office/drawing/2014/chart" uri="{C3380CC4-5D6E-409C-BE32-E72D297353CC}">
              <c16:uniqueId val="{00000001-F949-45DB-9FDC-DCFD579E02DB}"/>
            </c:ext>
          </c:extLst>
        </c:ser>
        <c:ser>
          <c:idx val="2"/>
          <c:order val="2"/>
          <c:tx>
            <c:strRef>
              <c:f>'（05）【学年別（大学）】'!$AJ$264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'（05）【学年別（大学）】'!$AG$265:$AG$267</c:f>
              <c:strCache>
                <c:ptCount val="3"/>
                <c:pt idx="0">
                  <c:v>２年生</c:v>
                </c:pt>
                <c:pt idx="1">
                  <c:v>４年生以上</c:v>
                </c:pt>
                <c:pt idx="2">
                  <c:v>６年生以上</c:v>
                </c:pt>
              </c:strCache>
            </c:strRef>
          </c:cat>
          <c:val>
            <c:numRef>
              <c:f>'（05）【学年別（大学）】'!$AJ$265:$AJ$267</c:f>
              <c:numCache>
                <c:formatCode>0.0%</c:formatCode>
                <c:ptCount val="3"/>
                <c:pt idx="0">
                  <c:v>0.16212962603394043</c:v>
                </c:pt>
                <c:pt idx="1">
                  <c:v>0.11151102119050155</c:v>
                </c:pt>
                <c:pt idx="2">
                  <c:v>0.11395793499043977</c:v>
                </c:pt>
              </c:numCache>
            </c:numRef>
          </c:val>
          <c:extLst>
            <c:ext xmlns:c16="http://schemas.microsoft.com/office/drawing/2014/chart" uri="{C3380CC4-5D6E-409C-BE32-E72D297353CC}">
              <c16:uniqueId val="{00000002-F949-45DB-9FDC-DCFD579E02DB}"/>
            </c:ext>
          </c:extLst>
        </c:ser>
        <c:ser>
          <c:idx val="3"/>
          <c:order val="3"/>
          <c:tx>
            <c:strRef>
              <c:f>'（05）【学年別（大学）】'!$AK$264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'（05）【学年別（大学）】'!$AG$265:$AG$267</c:f>
              <c:strCache>
                <c:ptCount val="3"/>
                <c:pt idx="0">
                  <c:v>２年生</c:v>
                </c:pt>
                <c:pt idx="1">
                  <c:v>４年生以上</c:v>
                </c:pt>
                <c:pt idx="2">
                  <c:v>６年生以上</c:v>
                </c:pt>
              </c:strCache>
            </c:strRef>
          </c:cat>
          <c:val>
            <c:numRef>
              <c:f>'（05）【学年別（大学）】'!$AK$265:$AK$267</c:f>
              <c:numCache>
                <c:formatCode>0.0%</c:formatCode>
                <c:ptCount val="3"/>
                <c:pt idx="0">
                  <c:v>4.6444798260261738E-2</c:v>
                </c:pt>
                <c:pt idx="1">
                  <c:v>3.7141944414865298E-2</c:v>
                </c:pt>
                <c:pt idx="2">
                  <c:v>5.0860420650095606E-2</c:v>
                </c:pt>
              </c:numCache>
            </c:numRef>
          </c:val>
          <c:extLst>
            <c:ext xmlns:c16="http://schemas.microsoft.com/office/drawing/2014/chart" uri="{C3380CC4-5D6E-409C-BE32-E72D297353CC}">
              <c16:uniqueId val="{00000003-F949-45DB-9FDC-DCFD579E02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'（05）【学年別（大学）】'!$B$273</c:f>
          <c:strCache>
            <c:ptCount val="1"/>
            <c:pt idx="0">
              <c:v>項目39：授業への出席（実験・実習、オンライン授業を含む）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'（05）【学年別（大学）】'!$AK$274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'（05）【学年別（大学）】'!$AK$275:$AK$277</c:f>
              <c:numCache>
                <c:formatCode>0.0%</c:formatCode>
                <c:ptCount val="3"/>
                <c:pt idx="0">
                  <c:v>4.4852627082443402E-3</c:v>
                </c:pt>
                <c:pt idx="1">
                  <c:v>0.14611862421467361</c:v>
                </c:pt>
                <c:pt idx="2">
                  <c:v>0.16367112810707457</c:v>
                </c:pt>
              </c:numCache>
            </c:numRef>
          </c:val>
          <c:extLst>
            <c:ext xmlns:c16="http://schemas.microsoft.com/office/drawing/2014/chart" uri="{C3380CC4-5D6E-409C-BE32-E72D297353CC}">
              <c16:uniqueId val="{00000000-73D3-4CD6-91E7-02C92A88F017}"/>
            </c:ext>
          </c:extLst>
        </c:ser>
        <c:ser>
          <c:idx val="1"/>
          <c:order val="1"/>
          <c:tx>
            <c:strRef>
              <c:f>'（05）【学年別（大学）】'!$AL$274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'（05）【学年別（大学）】'!$AL$275:$AL$277</c:f>
              <c:numCache>
                <c:formatCode>0.0%</c:formatCode>
                <c:ptCount val="3"/>
                <c:pt idx="0">
                  <c:v>5.7725913556755076E-2</c:v>
                </c:pt>
                <c:pt idx="1">
                  <c:v>0.49645405175167712</c:v>
                </c:pt>
                <c:pt idx="2">
                  <c:v>0.14569789674952199</c:v>
                </c:pt>
              </c:numCache>
            </c:numRef>
          </c:val>
          <c:extLst>
            <c:ext xmlns:c16="http://schemas.microsoft.com/office/drawing/2014/chart" uri="{C3380CC4-5D6E-409C-BE32-E72D297353CC}">
              <c16:uniqueId val="{00000001-73D3-4CD6-91E7-02C92A88F017}"/>
            </c:ext>
          </c:extLst>
        </c:ser>
        <c:ser>
          <c:idx val="2"/>
          <c:order val="2"/>
          <c:tx>
            <c:strRef>
              <c:f>'（05）【学年別（大学）】'!$AM$274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'（05）【学年別（大学）】'!$AM$275:$AM$277</c:f>
              <c:numCache>
                <c:formatCode>0.0%</c:formatCode>
                <c:ptCount val="3"/>
                <c:pt idx="0">
                  <c:v>8.0967729408566655E-2</c:v>
                </c:pt>
                <c:pt idx="1">
                  <c:v>0.15729954211479075</c:v>
                </c:pt>
                <c:pt idx="2">
                  <c:v>0.12390057361376673</c:v>
                </c:pt>
              </c:numCache>
            </c:numRef>
          </c:val>
          <c:extLst>
            <c:ext xmlns:c16="http://schemas.microsoft.com/office/drawing/2014/chart" uri="{C3380CC4-5D6E-409C-BE32-E72D297353CC}">
              <c16:uniqueId val="{00000002-73D3-4CD6-91E7-02C92A88F017}"/>
            </c:ext>
          </c:extLst>
        </c:ser>
        <c:ser>
          <c:idx val="3"/>
          <c:order val="3"/>
          <c:tx>
            <c:strRef>
              <c:f>'（05）【学年別（大学）】'!$AN$274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'（05）【学年別（大学）】'!$AN$275:$AN$277</c:f>
              <c:numCache>
                <c:formatCode>0.0%</c:formatCode>
                <c:ptCount val="3"/>
                <c:pt idx="0">
                  <c:v>0.16989631470622499</c:v>
                </c:pt>
                <c:pt idx="1">
                  <c:v>6.0951975295495689E-2</c:v>
                </c:pt>
                <c:pt idx="2">
                  <c:v>6.3097514340344163E-2</c:v>
                </c:pt>
              </c:numCache>
            </c:numRef>
          </c:val>
          <c:extLst>
            <c:ext xmlns:c16="http://schemas.microsoft.com/office/drawing/2014/chart" uri="{C3380CC4-5D6E-409C-BE32-E72D297353CC}">
              <c16:uniqueId val="{00000003-73D3-4CD6-91E7-02C92A88F017}"/>
            </c:ext>
          </c:extLst>
        </c:ser>
        <c:ser>
          <c:idx val="4"/>
          <c:order val="4"/>
          <c:tx>
            <c:strRef>
              <c:f>'（05）【学年別（大学）】'!$AO$274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'（05）【学年別（大学）】'!$AO$275:$AO$277</c:f>
              <c:numCache>
                <c:formatCode>0.0%</c:formatCode>
                <c:ptCount val="3"/>
                <c:pt idx="0">
                  <c:v>0.29439633412294669</c:v>
                </c:pt>
                <c:pt idx="1">
                  <c:v>3.7929932914492599E-2</c:v>
                </c:pt>
                <c:pt idx="2">
                  <c:v>8.1453154875717013E-2</c:v>
                </c:pt>
              </c:numCache>
            </c:numRef>
          </c:val>
          <c:extLst>
            <c:ext xmlns:c16="http://schemas.microsoft.com/office/drawing/2014/chart" uri="{C3380CC4-5D6E-409C-BE32-E72D297353CC}">
              <c16:uniqueId val="{00000004-73D3-4CD6-91E7-02C92A88F017}"/>
            </c:ext>
          </c:extLst>
        </c:ser>
        <c:ser>
          <c:idx val="5"/>
          <c:order val="5"/>
          <c:tx>
            <c:strRef>
              <c:f>'（05）【学年別（大学）】'!$AP$274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'（05）【学年別（大学）】'!$AP$275:$AP$277</c:f>
              <c:numCache>
                <c:formatCode>0.0%</c:formatCode>
                <c:ptCount val="3"/>
                <c:pt idx="0">
                  <c:v>0.25703856160925792</c:v>
                </c:pt>
                <c:pt idx="1">
                  <c:v>3.222234053881376E-2</c:v>
                </c:pt>
                <c:pt idx="2">
                  <c:v>0.15449330783938814</c:v>
                </c:pt>
              </c:numCache>
            </c:numRef>
          </c:val>
          <c:extLst>
            <c:ext xmlns:c16="http://schemas.microsoft.com/office/drawing/2014/chart" uri="{C3380CC4-5D6E-409C-BE32-E72D297353CC}">
              <c16:uniqueId val="{00000005-73D3-4CD6-91E7-02C92A88F017}"/>
            </c:ext>
          </c:extLst>
        </c:ser>
        <c:ser>
          <c:idx val="6"/>
          <c:order val="6"/>
          <c:tx>
            <c:strRef>
              <c:f>'（05）【学年別（大学）】'!$AQ$274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'（05）【学年別（大学）】'!$AJ$275:$AJ$277</c:f>
              <c:strCache>
                <c:ptCount val="3"/>
                <c:pt idx="0">
                  <c:v>２年生</c:v>
                </c:pt>
                <c:pt idx="1">
                  <c:v>４年生以上</c:v>
                </c:pt>
                <c:pt idx="2">
                  <c:v>６年生以上</c:v>
                </c:pt>
              </c:strCache>
            </c:strRef>
          </c:cat>
          <c:val>
            <c:numRef>
              <c:f>'（05）【学年別（大学）】'!$AQ$275:$AQ$277</c:f>
              <c:numCache>
                <c:formatCode>0.0%</c:formatCode>
                <c:ptCount val="3"/>
                <c:pt idx="0">
                  <c:v>0.13548988388800434</c:v>
                </c:pt>
                <c:pt idx="1">
                  <c:v>6.9023533170056439E-2</c:v>
                </c:pt>
                <c:pt idx="2">
                  <c:v>0.26768642447418739</c:v>
                </c:pt>
              </c:numCache>
            </c:numRef>
          </c:val>
          <c:extLst>
            <c:ext xmlns:c16="http://schemas.microsoft.com/office/drawing/2014/chart" uri="{C3380CC4-5D6E-409C-BE32-E72D297353CC}">
              <c16:uniqueId val="{00000006-73D3-4CD6-91E7-02C92A88F0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'（05）【学年別（大学）】'!$B$288</c:f>
          <c:strCache>
            <c:ptCount val="1"/>
            <c:pt idx="0">
              <c:v>項目40：卒業論文・卒業研究・卒業制作（第2学年を除く）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'（05）【学年別（大学）】'!$AK$289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'（05）【学年別（大学）】'!$AK$290:$AK$291</c:f>
              <c:numCache>
                <c:formatCode>0.0%</c:formatCode>
                <c:ptCount val="2"/>
                <c:pt idx="0">
                  <c:v>0.12064742838888297</c:v>
                </c:pt>
                <c:pt idx="1">
                  <c:v>0.58852772466539194</c:v>
                </c:pt>
              </c:numCache>
            </c:numRef>
          </c:val>
          <c:extLst>
            <c:ext xmlns:c16="http://schemas.microsoft.com/office/drawing/2014/chart" uri="{C3380CC4-5D6E-409C-BE32-E72D297353CC}">
              <c16:uniqueId val="{00000000-5A81-4339-B3AB-F7F04D74B1D9}"/>
            </c:ext>
          </c:extLst>
        </c:ser>
        <c:ser>
          <c:idx val="1"/>
          <c:order val="1"/>
          <c:tx>
            <c:strRef>
              <c:f>'（05）【学年別（大学）】'!$AL$289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'（05）【学年別（大学）】'!$AL$290:$AL$291</c:f>
              <c:numCache>
                <c:formatCode>0.0%</c:formatCode>
                <c:ptCount val="2"/>
                <c:pt idx="0">
                  <c:v>0.23912256415717176</c:v>
                </c:pt>
                <c:pt idx="1">
                  <c:v>9.7514340344168254E-2</c:v>
                </c:pt>
              </c:numCache>
            </c:numRef>
          </c:val>
          <c:extLst>
            <c:ext xmlns:c16="http://schemas.microsoft.com/office/drawing/2014/chart" uri="{C3380CC4-5D6E-409C-BE32-E72D297353CC}">
              <c16:uniqueId val="{00000001-5A81-4339-B3AB-F7F04D74B1D9}"/>
            </c:ext>
          </c:extLst>
        </c:ser>
        <c:ser>
          <c:idx val="2"/>
          <c:order val="2"/>
          <c:tx>
            <c:strRef>
              <c:f>'（05）【学年別（大学）】'!$AM$289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'（05）【学年別（大学）】'!$AM$290:$AM$291</c:f>
              <c:numCache>
                <c:formatCode>0.0%</c:formatCode>
                <c:ptCount val="2"/>
                <c:pt idx="0">
                  <c:v>0.16675540411031839</c:v>
                </c:pt>
                <c:pt idx="1">
                  <c:v>6.0420650095602296E-2</c:v>
                </c:pt>
              </c:numCache>
            </c:numRef>
          </c:val>
          <c:extLst>
            <c:ext xmlns:c16="http://schemas.microsoft.com/office/drawing/2014/chart" uri="{C3380CC4-5D6E-409C-BE32-E72D297353CC}">
              <c16:uniqueId val="{00000002-5A81-4339-B3AB-F7F04D74B1D9}"/>
            </c:ext>
          </c:extLst>
        </c:ser>
        <c:ser>
          <c:idx val="3"/>
          <c:order val="3"/>
          <c:tx>
            <c:strRef>
              <c:f>'（05）【学年別（大学）】'!$AN$289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'（05）【学年別（大学）】'!$AN$290:$AN$291</c:f>
              <c:numCache>
                <c:formatCode>0.0%</c:formatCode>
                <c:ptCount val="2"/>
                <c:pt idx="0">
                  <c:v>0.10056437014162496</c:v>
                </c:pt>
                <c:pt idx="1">
                  <c:v>2.8680688336520075E-2</c:v>
                </c:pt>
              </c:numCache>
            </c:numRef>
          </c:val>
          <c:extLst>
            <c:ext xmlns:c16="http://schemas.microsoft.com/office/drawing/2014/chart" uri="{C3380CC4-5D6E-409C-BE32-E72D297353CC}">
              <c16:uniqueId val="{00000003-5A81-4339-B3AB-F7F04D74B1D9}"/>
            </c:ext>
          </c:extLst>
        </c:ser>
        <c:ser>
          <c:idx val="4"/>
          <c:order val="4"/>
          <c:tx>
            <c:strRef>
              <c:f>'（05）【学年別（大学）】'!$AO$289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'（05）【学年別（大学）】'!$AO$290:$AO$291</c:f>
              <c:numCache>
                <c:formatCode>0.0%</c:formatCode>
                <c:ptCount val="2"/>
                <c:pt idx="0">
                  <c:v>8.6103716324140128E-2</c:v>
                </c:pt>
                <c:pt idx="1">
                  <c:v>2.6386233269598471E-2</c:v>
                </c:pt>
              </c:numCache>
            </c:numRef>
          </c:val>
          <c:extLst>
            <c:ext xmlns:c16="http://schemas.microsoft.com/office/drawing/2014/chart" uri="{C3380CC4-5D6E-409C-BE32-E72D297353CC}">
              <c16:uniqueId val="{00000004-5A81-4339-B3AB-F7F04D74B1D9}"/>
            </c:ext>
          </c:extLst>
        </c:ser>
        <c:ser>
          <c:idx val="5"/>
          <c:order val="5"/>
          <c:tx>
            <c:strRef>
              <c:f>'（05）【学年別（大学）】'!$AP$289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'（05）【学年別（大学）】'!$AP$290:$AP$291</c:f>
              <c:numCache>
                <c:formatCode>0.0%</c:formatCode>
                <c:ptCount val="2"/>
                <c:pt idx="0">
                  <c:v>8.1972100947715898E-2</c:v>
                </c:pt>
                <c:pt idx="1">
                  <c:v>3.0210325047801148E-2</c:v>
                </c:pt>
              </c:numCache>
            </c:numRef>
          </c:val>
          <c:extLst>
            <c:ext xmlns:c16="http://schemas.microsoft.com/office/drawing/2014/chart" uri="{C3380CC4-5D6E-409C-BE32-E72D297353CC}">
              <c16:uniqueId val="{00000005-5A81-4339-B3AB-F7F04D74B1D9}"/>
            </c:ext>
          </c:extLst>
        </c:ser>
        <c:ser>
          <c:idx val="6"/>
          <c:order val="6"/>
          <c:tx>
            <c:strRef>
              <c:f>'（05）【学年別（大学）】'!$AQ$289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'（05）【学年別（大学）】'!$AJ$290:$AJ$291</c:f>
              <c:strCache>
                <c:ptCount val="2"/>
                <c:pt idx="0">
                  <c:v>４年生以上</c:v>
                </c:pt>
                <c:pt idx="1">
                  <c:v>６年生以上</c:v>
                </c:pt>
              </c:strCache>
            </c:strRef>
          </c:cat>
          <c:val>
            <c:numRef>
              <c:f>'（05）【学年別（大学）】'!$AQ$290:$AQ$291</c:f>
              <c:numCache>
                <c:formatCode>0.0%</c:formatCode>
                <c:ptCount val="2"/>
                <c:pt idx="0">
                  <c:v>0.2048344159301459</c:v>
                </c:pt>
                <c:pt idx="1">
                  <c:v>0.16826003824091779</c:v>
                </c:pt>
              </c:numCache>
            </c:numRef>
          </c:val>
          <c:extLst>
            <c:ext xmlns:c16="http://schemas.microsoft.com/office/drawing/2014/chart" uri="{C3380CC4-5D6E-409C-BE32-E72D297353CC}">
              <c16:uniqueId val="{00000006-5A81-4339-B3AB-F7F04D74B1D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0.29907576404799813</c:v>
                </c:pt>
                <c:pt idx="1">
                  <c:v>0.30446171866680866</c:v>
                </c:pt>
                <c:pt idx="2">
                  <c:v>0.23824091778202677</c:v>
                </c:pt>
              </c:numCache>
            </c:numRef>
          </c:val>
          <c:extLst>
            <c:ext xmlns:c16="http://schemas.microsoft.com/office/drawing/2014/chart" uri="{C3380CC4-5D6E-409C-BE32-E72D297353CC}">
              <c16:uniqueId val="{00000000-7407-4294-A5A0-6812F22672C6}"/>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0.60110286979146443</c:v>
                </c:pt>
                <c:pt idx="1">
                  <c:v>0.58824406346501967</c:v>
                </c:pt>
                <c:pt idx="2">
                  <c:v>0.57437858508604211</c:v>
                </c:pt>
              </c:numCache>
            </c:numRef>
          </c:val>
          <c:extLst>
            <c:ext xmlns:c16="http://schemas.microsoft.com/office/drawing/2014/chart" uri="{C3380CC4-5D6E-409C-BE32-E72D297353CC}">
              <c16:uniqueId val="{00000001-7407-4294-A5A0-6812F22672C6}"/>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8.9297503009591855E-2</c:v>
                </c:pt>
                <c:pt idx="1">
                  <c:v>9.5836439143861141E-2</c:v>
                </c:pt>
                <c:pt idx="2">
                  <c:v>0.15717017208413001</c:v>
                </c:pt>
              </c:numCache>
            </c:numRef>
          </c:val>
          <c:extLst>
            <c:ext xmlns:c16="http://schemas.microsoft.com/office/drawing/2014/chart" uri="{C3380CC4-5D6E-409C-BE32-E72D297353CC}">
              <c16:uniqueId val="{00000002-7407-4294-A5A0-6812F22672C6}"/>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1.0523863150945594E-2</c:v>
                </c:pt>
                <c:pt idx="1">
                  <c:v>1.1457778724310509E-2</c:v>
                </c:pt>
                <c:pt idx="2">
                  <c:v>3.0210325047801148E-2</c:v>
                </c:pt>
              </c:numCache>
            </c:numRef>
          </c:val>
          <c:extLst>
            <c:ext xmlns:c16="http://schemas.microsoft.com/office/drawing/2014/chart" uri="{C3380CC4-5D6E-409C-BE32-E72D297353CC}">
              <c16:uniqueId val="{00000003-7407-4294-A5A0-6812F22672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'（05）【学年別（大学）】'!$B$304</c:f>
          <c:strCache>
            <c:ptCount val="1"/>
            <c:pt idx="0">
              <c:v>項目41：予習・復習・課題など授業に関する学習（卒業論文等は除く）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'（05）【学年別（大学）】'!$AK$305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'（05）【学年別（大学）】'!$AK$306:$AK$308</c:f>
              <c:numCache>
                <c:formatCode>0.0%</c:formatCode>
                <c:ptCount val="3"/>
                <c:pt idx="0">
                  <c:v>2.7940662498543746E-2</c:v>
                </c:pt>
                <c:pt idx="1">
                  <c:v>0.33067830901927375</c:v>
                </c:pt>
                <c:pt idx="2">
                  <c:v>0.21529636711281069</c:v>
                </c:pt>
              </c:numCache>
            </c:numRef>
          </c:val>
          <c:extLst>
            <c:ext xmlns:c16="http://schemas.microsoft.com/office/drawing/2014/chart" uri="{C3380CC4-5D6E-409C-BE32-E72D297353CC}">
              <c16:uniqueId val="{00000000-8255-4E84-BA00-1F95EB04F4F9}"/>
            </c:ext>
          </c:extLst>
        </c:ser>
        <c:ser>
          <c:idx val="1"/>
          <c:order val="1"/>
          <c:tx>
            <c:strRef>
              <c:f>'（05）【学年別（大学）】'!$AL$305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'（05）【学年別（大学）】'!$AL$306:$AL$308</c:f>
              <c:numCache>
                <c:formatCode>0.0%</c:formatCode>
                <c:ptCount val="3"/>
                <c:pt idx="0">
                  <c:v>0.45765213001436839</c:v>
                </c:pt>
                <c:pt idx="1">
                  <c:v>0.45613885635182622</c:v>
                </c:pt>
                <c:pt idx="2">
                  <c:v>0.25009560229445504</c:v>
                </c:pt>
              </c:numCache>
            </c:numRef>
          </c:val>
          <c:extLst>
            <c:ext xmlns:c16="http://schemas.microsoft.com/office/drawing/2014/chart" uri="{C3380CC4-5D6E-409C-BE32-E72D297353CC}">
              <c16:uniqueId val="{00000001-8255-4E84-BA00-1F95EB04F4F9}"/>
            </c:ext>
          </c:extLst>
        </c:ser>
        <c:ser>
          <c:idx val="2"/>
          <c:order val="2"/>
          <c:tx>
            <c:strRef>
              <c:f>'（05）【学年別（大学）】'!$AM$305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'（05）【学年別（大学）】'!$AM$306:$AM$308</c:f>
              <c:numCache>
                <c:formatCode>0.0%</c:formatCode>
                <c:ptCount val="3"/>
                <c:pt idx="0">
                  <c:v>0.27876587316997398</c:v>
                </c:pt>
                <c:pt idx="1">
                  <c:v>0.10156532850601639</c:v>
                </c:pt>
                <c:pt idx="2">
                  <c:v>0.12619502868068833</c:v>
                </c:pt>
              </c:numCache>
            </c:numRef>
          </c:val>
          <c:extLst>
            <c:ext xmlns:c16="http://schemas.microsoft.com/office/drawing/2014/chart" uri="{C3380CC4-5D6E-409C-BE32-E72D297353CC}">
              <c16:uniqueId val="{00000002-8255-4E84-BA00-1F95EB04F4F9}"/>
            </c:ext>
          </c:extLst>
        </c:ser>
        <c:ser>
          <c:idx val="3"/>
          <c:order val="3"/>
          <c:tx>
            <c:strRef>
              <c:f>'（05）【学年別（大学）】'!$AN$305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'（05）【学年別（大学）】'!$AN$306:$AN$308</c:f>
              <c:numCache>
                <c:formatCode>0.0%</c:formatCode>
                <c:ptCount val="3"/>
                <c:pt idx="0">
                  <c:v>0.11844200225233971</c:v>
                </c:pt>
                <c:pt idx="1">
                  <c:v>3.9910552656799061E-2</c:v>
                </c:pt>
                <c:pt idx="2">
                  <c:v>6.7686424474187379E-2</c:v>
                </c:pt>
              </c:numCache>
            </c:numRef>
          </c:val>
          <c:extLst>
            <c:ext xmlns:c16="http://schemas.microsoft.com/office/drawing/2014/chart" uri="{C3380CC4-5D6E-409C-BE32-E72D297353CC}">
              <c16:uniqueId val="{00000003-8255-4E84-BA00-1F95EB04F4F9}"/>
            </c:ext>
          </c:extLst>
        </c:ser>
        <c:ser>
          <c:idx val="4"/>
          <c:order val="4"/>
          <c:tx>
            <c:strRef>
              <c:f>'（05）【学年別（大学）】'!$AO$305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'（05）【学年別（大学）】'!$AO$306:$AO$308</c:f>
              <c:numCache>
                <c:formatCode>0.0%</c:formatCode>
                <c:ptCount val="3"/>
                <c:pt idx="0">
                  <c:v>5.7648246670032231E-2</c:v>
                </c:pt>
                <c:pt idx="1">
                  <c:v>2.2745181556809713E-2</c:v>
                </c:pt>
                <c:pt idx="2">
                  <c:v>5.6596558317399619E-2</c:v>
                </c:pt>
              </c:numCache>
            </c:numRef>
          </c:val>
          <c:extLst>
            <c:ext xmlns:c16="http://schemas.microsoft.com/office/drawing/2014/chart" uri="{C3380CC4-5D6E-409C-BE32-E72D297353CC}">
              <c16:uniqueId val="{00000004-8255-4E84-BA00-1F95EB04F4F9}"/>
            </c:ext>
          </c:extLst>
        </c:ser>
        <c:ser>
          <c:idx val="5"/>
          <c:order val="5"/>
          <c:tx>
            <c:strRef>
              <c:f>'（05）【学年別（大学）】'!$AP$305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'（05）【学年別（大学）】'!$AP$306:$AP$308</c:f>
              <c:numCache>
                <c:formatCode>0.0%</c:formatCode>
                <c:ptCount val="3"/>
                <c:pt idx="0">
                  <c:v>3.0542503203759078E-2</c:v>
                </c:pt>
                <c:pt idx="1">
                  <c:v>1.3012458737088702E-2</c:v>
                </c:pt>
                <c:pt idx="2">
                  <c:v>6.1185468451242828E-2</c:v>
                </c:pt>
              </c:numCache>
            </c:numRef>
          </c:val>
          <c:extLst>
            <c:ext xmlns:c16="http://schemas.microsoft.com/office/drawing/2014/chart" uri="{C3380CC4-5D6E-409C-BE32-E72D297353CC}">
              <c16:uniqueId val="{00000005-8255-4E84-BA00-1F95EB04F4F9}"/>
            </c:ext>
          </c:extLst>
        </c:ser>
        <c:ser>
          <c:idx val="6"/>
          <c:order val="6"/>
          <c:tx>
            <c:strRef>
              <c:f>'（05）【学年別（大学）】'!$AQ$305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'（05）【学年別（大学）】'!$AJ$306:$AJ$308</c:f>
              <c:strCache>
                <c:ptCount val="3"/>
                <c:pt idx="0">
                  <c:v>２年生</c:v>
                </c:pt>
                <c:pt idx="1">
                  <c:v>４年生以上</c:v>
                </c:pt>
                <c:pt idx="2">
                  <c:v>６年生以上</c:v>
                </c:pt>
              </c:strCache>
            </c:strRef>
          </c:cat>
          <c:val>
            <c:numRef>
              <c:f>'（05）【学年別（大学）】'!$AQ$306:$AQ$308</c:f>
              <c:numCache>
                <c:formatCode>0.0%</c:formatCode>
                <c:ptCount val="3"/>
                <c:pt idx="0">
                  <c:v>2.9008582190982873E-2</c:v>
                </c:pt>
                <c:pt idx="1">
                  <c:v>3.5949313172186137E-2</c:v>
                </c:pt>
                <c:pt idx="2">
                  <c:v>0.22294455066921606</c:v>
                </c:pt>
              </c:numCache>
            </c:numRef>
          </c:val>
          <c:extLst>
            <c:ext xmlns:c16="http://schemas.microsoft.com/office/drawing/2014/chart" uri="{C3380CC4-5D6E-409C-BE32-E72D297353CC}">
              <c16:uniqueId val="{00000006-8255-4E84-BA00-1F95EB04F4F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'（05）【学年別（大学）】'!$B$321</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'（05）【学年別（大学）】'!$AK$323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'（05）【学年別（大学）】'!$AK$324:$AK$326</c:f>
              <c:numCache>
                <c:formatCode>0.0%</c:formatCode>
                <c:ptCount val="3"/>
                <c:pt idx="0">
                  <c:v>0.26088307250203874</c:v>
                </c:pt>
                <c:pt idx="1">
                  <c:v>0.2410605899265254</c:v>
                </c:pt>
                <c:pt idx="2">
                  <c:v>0.20917782026768642</c:v>
                </c:pt>
              </c:numCache>
            </c:numRef>
          </c:val>
          <c:extLst>
            <c:ext xmlns:c16="http://schemas.microsoft.com/office/drawing/2014/chart" uri="{C3380CC4-5D6E-409C-BE32-E72D297353CC}">
              <c16:uniqueId val="{00000000-6855-423A-BF1D-67A48F14CD85}"/>
            </c:ext>
          </c:extLst>
        </c:ser>
        <c:ser>
          <c:idx val="1"/>
          <c:order val="1"/>
          <c:tx>
            <c:strRef>
              <c:f>'（05）【学年別（大学）】'!$AL$323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'（05）【学年別（大学）】'!$AL$324:$AL$326</c:f>
              <c:numCache>
                <c:formatCode>0.0%</c:formatCode>
                <c:ptCount val="3"/>
                <c:pt idx="0">
                  <c:v>0.55914333423944707</c:v>
                </c:pt>
                <c:pt idx="1">
                  <c:v>0.4138430412096688</c:v>
                </c:pt>
                <c:pt idx="2">
                  <c:v>0.21720841300191204</c:v>
                </c:pt>
              </c:numCache>
            </c:numRef>
          </c:val>
          <c:extLst>
            <c:ext xmlns:c16="http://schemas.microsoft.com/office/drawing/2014/chart" uri="{C3380CC4-5D6E-409C-BE32-E72D297353CC}">
              <c16:uniqueId val="{00000001-6855-423A-BF1D-67A48F14CD85}"/>
            </c:ext>
          </c:extLst>
        </c:ser>
        <c:ser>
          <c:idx val="2"/>
          <c:order val="2"/>
          <c:tx>
            <c:strRef>
              <c:f>'（05）【学年別（大学）】'!$AM$323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'（05）【学年別（大学）】'!$AM$324:$AM$326</c:f>
              <c:numCache>
                <c:formatCode>0.0%</c:formatCode>
                <c:ptCount val="3"/>
                <c:pt idx="0">
                  <c:v>0.10219020620558425</c:v>
                </c:pt>
                <c:pt idx="1">
                  <c:v>0.1413693962304334</c:v>
                </c:pt>
                <c:pt idx="2">
                  <c:v>0.11510516252390057</c:v>
                </c:pt>
              </c:numCache>
            </c:numRef>
          </c:val>
          <c:extLst>
            <c:ext xmlns:c16="http://schemas.microsoft.com/office/drawing/2014/chart" uri="{C3380CC4-5D6E-409C-BE32-E72D297353CC}">
              <c16:uniqueId val="{00000002-6855-423A-BF1D-67A48F14CD85}"/>
            </c:ext>
          </c:extLst>
        </c:ser>
        <c:ser>
          <c:idx val="3"/>
          <c:order val="3"/>
          <c:tx>
            <c:strRef>
              <c:f>'（05）【学年別（大学）】'!$AN$323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'（05）【学年別（大学）】'!$AN$324:$AN$326</c:f>
              <c:numCache>
                <c:formatCode>0.0%</c:formatCode>
                <c:ptCount val="3"/>
                <c:pt idx="0">
                  <c:v>3.4891848860238439E-2</c:v>
                </c:pt>
                <c:pt idx="1">
                  <c:v>6.2762219145990839E-2</c:v>
                </c:pt>
                <c:pt idx="2">
                  <c:v>5.4684512428298276E-2</c:v>
                </c:pt>
              </c:numCache>
            </c:numRef>
          </c:val>
          <c:extLst>
            <c:ext xmlns:c16="http://schemas.microsoft.com/office/drawing/2014/chart" uri="{C3380CC4-5D6E-409C-BE32-E72D297353CC}">
              <c16:uniqueId val="{00000003-6855-423A-BF1D-67A48F14CD85}"/>
            </c:ext>
          </c:extLst>
        </c:ser>
        <c:ser>
          <c:idx val="4"/>
          <c:order val="4"/>
          <c:tx>
            <c:strRef>
              <c:f>'（05）【学年別（大学）】'!$AO$323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'（05）【学年別（大学）】'!$AO$324:$AO$326</c:f>
              <c:numCache>
                <c:formatCode>0.0%</c:formatCode>
                <c:ptCount val="3"/>
                <c:pt idx="0">
                  <c:v>1.6776047532134675E-2</c:v>
                </c:pt>
                <c:pt idx="1">
                  <c:v>4.1294856777765947E-2</c:v>
                </c:pt>
                <c:pt idx="2">
                  <c:v>4.5506692160611852E-2</c:v>
                </c:pt>
              </c:numCache>
            </c:numRef>
          </c:val>
          <c:extLst>
            <c:ext xmlns:c16="http://schemas.microsoft.com/office/drawing/2014/chart" uri="{C3380CC4-5D6E-409C-BE32-E72D297353CC}">
              <c16:uniqueId val="{00000004-6855-423A-BF1D-67A48F14CD85}"/>
            </c:ext>
          </c:extLst>
        </c:ser>
        <c:ser>
          <c:idx val="5"/>
          <c:order val="5"/>
          <c:tx>
            <c:strRef>
              <c:f>'（05）【学年別（大学）】'!$AP$323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'（05）【学年別（大学）】'!$AP$324:$AP$326</c:f>
              <c:numCache>
                <c:formatCode>0.0%</c:formatCode>
                <c:ptCount val="3"/>
                <c:pt idx="0">
                  <c:v>8.7569414780008549E-3</c:v>
                </c:pt>
                <c:pt idx="1">
                  <c:v>2.7622191459908425E-2</c:v>
                </c:pt>
                <c:pt idx="2">
                  <c:v>4.7036328871892928E-2</c:v>
                </c:pt>
              </c:numCache>
            </c:numRef>
          </c:val>
          <c:extLst>
            <c:ext xmlns:c16="http://schemas.microsoft.com/office/drawing/2014/chart" uri="{C3380CC4-5D6E-409C-BE32-E72D297353CC}">
              <c16:uniqueId val="{00000005-6855-423A-BF1D-67A48F14CD85}"/>
            </c:ext>
          </c:extLst>
        </c:ser>
        <c:ser>
          <c:idx val="6"/>
          <c:order val="6"/>
          <c:tx>
            <c:strRef>
              <c:f>'（05）【学年別（大学）】'!$AQ$323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'（05）【学年別（大学）】'!$AJ$324:$AJ$326</c:f>
              <c:strCache>
                <c:ptCount val="3"/>
                <c:pt idx="0">
                  <c:v>２年生</c:v>
                </c:pt>
                <c:pt idx="1">
                  <c:v>４年生以上</c:v>
                </c:pt>
                <c:pt idx="2">
                  <c:v>６年生以上</c:v>
                </c:pt>
              </c:strCache>
            </c:strRef>
          </c:cat>
          <c:val>
            <c:numRef>
              <c:f>'（05）【学年別（大学）】'!$AQ$324:$AQ$326</c:f>
              <c:numCache>
                <c:formatCode>0.0%</c:formatCode>
                <c:ptCount val="3"/>
                <c:pt idx="0">
                  <c:v>1.7358549182556016E-2</c:v>
                </c:pt>
                <c:pt idx="1">
                  <c:v>7.2047705249707161E-2</c:v>
                </c:pt>
                <c:pt idx="2">
                  <c:v>0.31128107074569789</c:v>
                </c:pt>
              </c:numCache>
            </c:numRef>
          </c:val>
          <c:extLst>
            <c:ext xmlns:c16="http://schemas.microsoft.com/office/drawing/2014/chart" uri="{C3380CC4-5D6E-409C-BE32-E72D297353CC}">
              <c16:uniqueId val="{00000006-6855-423A-BF1D-67A48F14CD8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'（05）【学年別（大学）】'!$B$340</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'（05）【学年別（大学）】'!$AK$341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'（05）【学年別（大学）】'!$AK$342:$AK$344</c:f>
              <c:numCache>
                <c:formatCode>0.0%</c:formatCode>
                <c:ptCount val="3"/>
                <c:pt idx="0">
                  <c:v>0.57531746339947964</c:v>
                </c:pt>
                <c:pt idx="1">
                  <c:v>0.74190182089234369</c:v>
                </c:pt>
                <c:pt idx="2">
                  <c:v>0.73193116634799238</c:v>
                </c:pt>
              </c:numCache>
            </c:numRef>
          </c:val>
          <c:extLst>
            <c:ext xmlns:c16="http://schemas.microsoft.com/office/drawing/2014/chart" uri="{C3380CC4-5D6E-409C-BE32-E72D297353CC}">
              <c16:uniqueId val="{00000000-AE30-4E88-A5E8-36B3353E64D3}"/>
            </c:ext>
          </c:extLst>
        </c:ser>
        <c:ser>
          <c:idx val="1"/>
          <c:order val="1"/>
          <c:tx>
            <c:strRef>
              <c:f>'（05）【学年別（大学）】'!$AL$341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'（05）【学年別（大学）】'!$AL$342:$AL$344</c:f>
              <c:numCache>
                <c:formatCode>0.0%</c:formatCode>
                <c:ptCount val="3"/>
                <c:pt idx="0">
                  <c:v>0.24785445225428138</c:v>
                </c:pt>
                <c:pt idx="1">
                  <c:v>0.14650196997124906</c:v>
                </c:pt>
                <c:pt idx="2">
                  <c:v>0.14952198852772466</c:v>
                </c:pt>
              </c:numCache>
            </c:numRef>
          </c:val>
          <c:extLst>
            <c:ext xmlns:c16="http://schemas.microsoft.com/office/drawing/2014/chart" uri="{C3380CC4-5D6E-409C-BE32-E72D297353CC}">
              <c16:uniqueId val="{00000001-AE30-4E88-A5E8-36B3353E64D3}"/>
            </c:ext>
          </c:extLst>
        </c:ser>
        <c:ser>
          <c:idx val="2"/>
          <c:order val="2"/>
          <c:tx>
            <c:strRef>
              <c:f>'（05）【学年別（大学）】'!$AM$341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'（05）【学年別（大学）】'!$AM$342:$AM$344</c:f>
              <c:numCache>
                <c:formatCode>0.0%</c:formatCode>
                <c:ptCount val="3"/>
                <c:pt idx="0">
                  <c:v>9.2229427983379283E-2</c:v>
                </c:pt>
                <c:pt idx="1">
                  <c:v>4.7002449153444786E-2</c:v>
                </c:pt>
                <c:pt idx="2">
                  <c:v>5.9655831739961758E-2</c:v>
                </c:pt>
              </c:numCache>
            </c:numRef>
          </c:val>
          <c:extLst>
            <c:ext xmlns:c16="http://schemas.microsoft.com/office/drawing/2014/chart" uri="{C3380CC4-5D6E-409C-BE32-E72D297353CC}">
              <c16:uniqueId val="{00000002-AE30-4E88-A5E8-36B3353E64D3}"/>
            </c:ext>
          </c:extLst>
        </c:ser>
        <c:ser>
          <c:idx val="3"/>
          <c:order val="3"/>
          <c:tx>
            <c:strRef>
              <c:f>'（05）【学年別（大学）】'!$AN$341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'（05）【学年別（大学）】'!$AN$342:$AN$344</c:f>
              <c:numCache>
                <c:formatCode>0.0%</c:formatCode>
                <c:ptCount val="3"/>
                <c:pt idx="0">
                  <c:v>3.8775193196380724E-2</c:v>
                </c:pt>
                <c:pt idx="1">
                  <c:v>2.2425726759663509E-2</c:v>
                </c:pt>
                <c:pt idx="2">
                  <c:v>2.1797323135755258E-2</c:v>
                </c:pt>
              </c:numCache>
            </c:numRef>
          </c:val>
          <c:extLst>
            <c:ext xmlns:c16="http://schemas.microsoft.com/office/drawing/2014/chart" uri="{C3380CC4-5D6E-409C-BE32-E72D297353CC}">
              <c16:uniqueId val="{00000003-AE30-4E88-A5E8-36B3353E64D3}"/>
            </c:ext>
          </c:extLst>
        </c:ser>
        <c:ser>
          <c:idx val="4"/>
          <c:order val="4"/>
          <c:tx>
            <c:strRef>
              <c:f>'（05）【学年別（大学）】'!$AO$341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'（05）【学年別（大学）】'!$AO$342:$AO$344</c:f>
              <c:numCache>
                <c:formatCode>0.0%</c:formatCode>
                <c:ptCount val="3"/>
                <c:pt idx="0">
                  <c:v>1.9377888237350007E-2</c:v>
                </c:pt>
                <c:pt idx="1">
                  <c:v>1.2991161750612289E-2</c:v>
                </c:pt>
                <c:pt idx="2">
                  <c:v>1.0707456978967494E-2</c:v>
                </c:pt>
              </c:numCache>
            </c:numRef>
          </c:val>
          <c:extLst>
            <c:ext xmlns:c16="http://schemas.microsoft.com/office/drawing/2014/chart" uri="{C3380CC4-5D6E-409C-BE32-E72D297353CC}">
              <c16:uniqueId val="{00000004-AE30-4E88-A5E8-36B3353E64D3}"/>
            </c:ext>
          </c:extLst>
        </c:ser>
        <c:ser>
          <c:idx val="5"/>
          <c:order val="5"/>
          <c:tx>
            <c:strRef>
              <c:f>'（05）【学年別（大学）】'!$AP$341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'（05）【学年別（大学）】'!$AP$342:$AP$344</c:f>
              <c:numCache>
                <c:formatCode>0.0%</c:formatCode>
                <c:ptCount val="3"/>
                <c:pt idx="0">
                  <c:v>1.0582113315987728E-2</c:v>
                </c:pt>
                <c:pt idx="1">
                  <c:v>6.7937386859759346E-3</c:v>
                </c:pt>
                <c:pt idx="2">
                  <c:v>2.2944550669216062E-3</c:v>
                </c:pt>
              </c:numCache>
            </c:numRef>
          </c:val>
          <c:extLst>
            <c:ext xmlns:c16="http://schemas.microsoft.com/office/drawing/2014/chart" uri="{C3380CC4-5D6E-409C-BE32-E72D297353CC}">
              <c16:uniqueId val="{00000005-AE30-4E88-A5E8-36B3353E64D3}"/>
            </c:ext>
          </c:extLst>
        </c:ser>
        <c:ser>
          <c:idx val="6"/>
          <c:order val="6"/>
          <c:tx>
            <c:strRef>
              <c:f>'（05）【学年別（大学）】'!$AQ$341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'（05）【学年別（大学）】'!$AJ$342:$AJ$344</c:f>
              <c:strCache>
                <c:ptCount val="3"/>
                <c:pt idx="0">
                  <c:v>２年生</c:v>
                </c:pt>
                <c:pt idx="1">
                  <c:v>４年生以上</c:v>
                </c:pt>
                <c:pt idx="2">
                  <c:v>６年生以上</c:v>
                </c:pt>
              </c:strCache>
            </c:strRef>
          </c:cat>
          <c:val>
            <c:numRef>
              <c:f>'（05）【学年別（大学）】'!$AQ$342:$AQ$344</c:f>
              <c:numCache>
                <c:formatCode>0.0%</c:formatCode>
                <c:ptCount val="3"/>
                <c:pt idx="0">
                  <c:v>1.5863461613141238E-2</c:v>
                </c:pt>
                <c:pt idx="1">
                  <c:v>2.2383132786710679E-2</c:v>
                </c:pt>
                <c:pt idx="2">
                  <c:v>2.4091778202676863E-2</c:v>
                </c:pt>
              </c:numCache>
            </c:numRef>
          </c:val>
          <c:extLst>
            <c:ext xmlns:c16="http://schemas.microsoft.com/office/drawing/2014/chart" uri="{C3380CC4-5D6E-409C-BE32-E72D297353CC}">
              <c16:uniqueId val="{00000006-AE30-4E88-A5E8-36B3353E64D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'（05）【学年別（大学）】'!$B$375</c:f>
          <c:strCache>
            <c:ptCount val="1"/>
            <c:pt idx="0">
              <c:v>問６　今年度に受けた授業の受講形態のうち、次の割合はそれぞれどのくらいでしたか。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'（05）【学年別（大学）】'!$AH$377</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'（05）【学年別（大学）】'!$AG$378:$AG$380</c:f>
              <c:strCache>
                <c:ptCount val="3"/>
                <c:pt idx="0">
                  <c:v>２年生</c:v>
                </c:pt>
                <c:pt idx="1">
                  <c:v>４年生以上</c:v>
                </c:pt>
                <c:pt idx="2">
                  <c:v>６年生以上</c:v>
                </c:pt>
              </c:strCache>
            </c:strRef>
          </c:cat>
          <c:val>
            <c:numRef>
              <c:f>'（05）【学年別（大学）】'!$AH$378:$AH$380</c:f>
              <c:numCache>
                <c:formatCode>0.0%</c:formatCode>
                <c:ptCount val="3"/>
                <c:pt idx="0">
                  <c:v>0.78067061758740997</c:v>
                </c:pt>
                <c:pt idx="1">
                  <c:v>0.76851516256240249</c:v>
                </c:pt>
                <c:pt idx="2">
                  <c:v>0.6995876439326838</c:v>
                </c:pt>
              </c:numCache>
            </c:numRef>
          </c:val>
          <c:extLst>
            <c:ext xmlns:c16="http://schemas.microsoft.com/office/drawing/2014/chart" uri="{C3380CC4-5D6E-409C-BE32-E72D297353CC}">
              <c16:uniqueId val="{00000000-FCCB-4DBB-BC71-91387A6676D8}"/>
            </c:ext>
          </c:extLst>
        </c:ser>
        <c:ser>
          <c:idx val="1"/>
          <c:order val="1"/>
          <c:tx>
            <c:strRef>
              <c:f>'（05）【学年別（大学）】'!$AI$377</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'（05）【学年別（大学）】'!$AG$378:$AG$380</c:f>
              <c:strCache>
                <c:ptCount val="3"/>
                <c:pt idx="0">
                  <c:v>２年生</c:v>
                </c:pt>
                <c:pt idx="1">
                  <c:v>４年生以上</c:v>
                </c:pt>
                <c:pt idx="2">
                  <c:v>６年生以上</c:v>
                </c:pt>
              </c:strCache>
            </c:strRef>
          </c:cat>
          <c:val>
            <c:numRef>
              <c:f>'（05）【学年別（大学）】'!$AI$378:$AI$380</c:f>
              <c:numCache>
                <c:formatCode>0.0%</c:formatCode>
                <c:ptCount val="3"/>
                <c:pt idx="0">
                  <c:v>8.4604141638639108E-2</c:v>
                </c:pt>
                <c:pt idx="1">
                  <c:v>0.10402076192043988</c:v>
                </c:pt>
                <c:pt idx="2">
                  <c:v>9.8968157661647474E-2</c:v>
                </c:pt>
              </c:numCache>
            </c:numRef>
          </c:val>
          <c:extLst>
            <c:ext xmlns:c16="http://schemas.microsoft.com/office/drawing/2014/chart" uri="{C3380CC4-5D6E-409C-BE32-E72D297353CC}">
              <c16:uniqueId val="{00000001-FCCB-4DBB-BC71-91387A6676D8}"/>
            </c:ext>
          </c:extLst>
        </c:ser>
        <c:ser>
          <c:idx val="2"/>
          <c:order val="2"/>
          <c:tx>
            <c:strRef>
              <c:f>'（05）【学年別（大学）】'!$AJ$377</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'（05）【学年別（大学）】'!$AG$378:$AG$380</c:f>
              <c:strCache>
                <c:ptCount val="3"/>
                <c:pt idx="0">
                  <c:v>２年生</c:v>
                </c:pt>
                <c:pt idx="1">
                  <c:v>４年生以上</c:v>
                </c:pt>
                <c:pt idx="2">
                  <c:v>６年生以上</c:v>
                </c:pt>
              </c:strCache>
            </c:strRef>
          </c:cat>
          <c:val>
            <c:numRef>
              <c:f>'（05）【学年別（大学）】'!$AJ$378:$AJ$380</c:f>
              <c:numCache>
                <c:formatCode>0.0%</c:formatCode>
                <c:ptCount val="3"/>
                <c:pt idx="0">
                  <c:v>0.1249052852245145</c:v>
                </c:pt>
                <c:pt idx="1">
                  <c:v>9.4775621442125216E-2</c:v>
                </c:pt>
                <c:pt idx="2">
                  <c:v>0.11883569530558016</c:v>
                </c:pt>
              </c:numCache>
            </c:numRef>
          </c:val>
          <c:extLst>
            <c:ext xmlns:c16="http://schemas.microsoft.com/office/drawing/2014/chart" uri="{C3380CC4-5D6E-409C-BE32-E72D297353CC}">
              <c16:uniqueId val="{00000002-FCCB-4DBB-BC71-91387A6676D8}"/>
            </c:ext>
          </c:extLst>
        </c:ser>
        <c:ser>
          <c:idx val="3"/>
          <c:order val="3"/>
          <c:tx>
            <c:strRef>
              <c:f>'（05）【学年別（大学）】'!$AK$377</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'（05）【学年別（大学）】'!$AG$378:$AG$380</c:f>
              <c:strCache>
                <c:ptCount val="3"/>
                <c:pt idx="0">
                  <c:v>２年生</c:v>
                </c:pt>
                <c:pt idx="1">
                  <c:v>４年生以上</c:v>
                </c:pt>
                <c:pt idx="2">
                  <c:v>６年生以上</c:v>
                </c:pt>
              </c:strCache>
            </c:strRef>
          </c:cat>
          <c:val>
            <c:numRef>
              <c:f>'（05）【学年別（大学）】'!$AK$378:$AK$380</c:f>
              <c:numCache>
                <c:formatCode>0.0%</c:formatCode>
                <c:ptCount val="3"/>
                <c:pt idx="0">
                  <c:v>9.819955549436498E-3</c:v>
                </c:pt>
                <c:pt idx="1">
                  <c:v>3.2688454075032354E-2</c:v>
                </c:pt>
                <c:pt idx="2">
                  <c:v>8.2608503100088576E-2</c:v>
                </c:pt>
              </c:numCache>
            </c:numRef>
          </c:val>
          <c:extLst>
            <c:ext xmlns:c16="http://schemas.microsoft.com/office/drawing/2014/chart" uri="{C3380CC4-5D6E-409C-BE32-E72D297353CC}">
              <c16:uniqueId val="{00000003-FCCB-4DBB-BC71-91387A6676D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'（01）【全体（大学）】'!$B$230</c:f>
          <c:strCache>
            <c:ptCount val="1"/>
            <c:pt idx="0">
              <c:v>項目34：社会的責任や倫理観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'（01）【全体（大学）】'!$AG$232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62C-42EB-BC39-D66FB77C7C14}"/>
              </c:ext>
            </c:extLst>
          </c:dPt>
          <c:dPt>
            <c:idx val="1"/>
            <c:bubble3D val="0"/>
            <c:spPr>
              <a:solidFill>
                <a:schemeClr val="accent2"/>
              </a:solidFill>
              <a:ln>
                <a:noFill/>
              </a:ln>
              <a:effectLst/>
            </c:spPr>
            <c:extLst>
              <c:ext xmlns:c16="http://schemas.microsoft.com/office/drawing/2014/chart" uri="{C3380CC4-5D6E-409C-BE32-E72D297353CC}">
                <c16:uniqueId val="{00000003-062C-42EB-BC39-D66FB77C7C14}"/>
              </c:ext>
            </c:extLst>
          </c:dPt>
          <c:dPt>
            <c:idx val="2"/>
            <c:bubble3D val="0"/>
            <c:spPr>
              <a:solidFill>
                <a:schemeClr val="accent3"/>
              </a:solidFill>
              <a:ln>
                <a:noFill/>
              </a:ln>
              <a:effectLst/>
            </c:spPr>
            <c:extLst>
              <c:ext xmlns:c16="http://schemas.microsoft.com/office/drawing/2014/chart" uri="{C3380CC4-5D6E-409C-BE32-E72D297353CC}">
                <c16:uniqueId val="{00000005-062C-42EB-BC39-D66FB77C7C14}"/>
              </c:ext>
            </c:extLst>
          </c:dPt>
          <c:dPt>
            <c:idx val="3"/>
            <c:bubble3D val="0"/>
            <c:spPr>
              <a:solidFill>
                <a:schemeClr val="accent4"/>
              </a:solidFill>
              <a:ln>
                <a:noFill/>
              </a:ln>
              <a:effectLst/>
            </c:spPr>
            <c:extLst>
              <c:ext xmlns:c16="http://schemas.microsoft.com/office/drawing/2014/chart" uri="{C3380CC4-5D6E-409C-BE32-E72D297353CC}">
                <c16:uniqueId val="{00000007-062C-42EB-BC39-D66FB77C7C14}"/>
              </c:ext>
            </c:extLst>
          </c:dPt>
          <c:dLbls>
            <c:dLbl>
              <c:idx val="3"/>
              <c:layout>
                <c:manualLayout>
                  <c:x val="1.6067153328759586E-2"/>
                  <c:y val="0.1837578838123159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2C-42EB-BC39-D66FB77C7C1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'（01）【全体（大学）】'!$AH$231:$AK$231</c:f>
              <c:strCache>
                <c:ptCount val="4"/>
                <c:pt idx="0">
                  <c:v>身に付いた</c:v>
                </c:pt>
                <c:pt idx="1">
                  <c:v>ある程度身に付いた</c:v>
                </c:pt>
                <c:pt idx="2">
                  <c:v>あまり身に付いていない</c:v>
                </c:pt>
                <c:pt idx="3">
                  <c:v>身に付いていない</c:v>
                </c:pt>
              </c:strCache>
            </c:strRef>
          </c:cat>
          <c:val>
            <c:numRef>
              <c:f>'（01）【全体（大学）】'!$AH$232:$AK$232</c:f>
              <c:numCache>
                <c:formatCode>0.0%</c:formatCode>
                <c:ptCount val="4"/>
                <c:pt idx="0">
                  <c:v>0.32339322463194553</c:v>
                </c:pt>
                <c:pt idx="1">
                  <c:v>0.52981043216716794</c:v>
                </c:pt>
                <c:pt idx="2">
                  <c:v>0.11159371537122052</c:v>
                </c:pt>
                <c:pt idx="3">
                  <c:v>3.5202627829665982E-2</c:v>
                </c:pt>
              </c:numCache>
            </c:numRef>
          </c:val>
          <c:extLst>
            <c:ext xmlns:c16="http://schemas.microsoft.com/office/drawing/2014/chart" uri="{C3380CC4-5D6E-409C-BE32-E72D297353CC}">
              <c16:uniqueId val="{00000008-062C-42EB-BC39-D66FB77C7C1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'（05）【学年別（大学）】'!$B$357</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'（05）【学年別（大学）】'!$AK$358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'（05）【学年別（大学）】'!$AK$359:$AK$361</c:f>
              <c:numCache>
                <c:formatCode>0.0%</c:formatCode>
                <c:ptCount val="3"/>
                <c:pt idx="0">
                  <c:v>0.21016659547202052</c:v>
                </c:pt>
                <c:pt idx="1">
                  <c:v>0.24891917793632201</c:v>
                </c:pt>
                <c:pt idx="2">
                  <c:v>0.66615678776290632</c:v>
                </c:pt>
              </c:numCache>
            </c:numRef>
          </c:val>
          <c:extLst>
            <c:ext xmlns:c16="http://schemas.microsoft.com/office/drawing/2014/chart" uri="{C3380CC4-5D6E-409C-BE32-E72D297353CC}">
              <c16:uniqueId val="{00000000-A220-4320-BBCA-32D2842F73BB}"/>
            </c:ext>
          </c:extLst>
        </c:ser>
        <c:ser>
          <c:idx val="1"/>
          <c:order val="1"/>
          <c:tx>
            <c:strRef>
              <c:f>'（05）【学年別（大学）】'!$AL$358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'（05）【学年別（大学）】'!$AL$359:$AL$361</c:f>
              <c:numCache>
                <c:formatCode>0.0%</c:formatCode>
                <c:ptCount val="3"/>
                <c:pt idx="0">
                  <c:v>0.12820861325773755</c:v>
                </c:pt>
                <c:pt idx="1">
                  <c:v>0.12247896922585454</c:v>
                </c:pt>
                <c:pt idx="2">
                  <c:v>0.15449330783938814</c:v>
                </c:pt>
              </c:numCache>
            </c:numRef>
          </c:val>
          <c:extLst>
            <c:ext xmlns:c16="http://schemas.microsoft.com/office/drawing/2014/chart" uri="{C3380CC4-5D6E-409C-BE32-E72D297353CC}">
              <c16:uniqueId val="{00000001-A220-4320-BBCA-32D2842F73BB}"/>
            </c:ext>
          </c:extLst>
        </c:ser>
        <c:ser>
          <c:idx val="2"/>
          <c:order val="2"/>
          <c:tx>
            <c:strRef>
              <c:f>'（05）【学年別（大学）】'!$AM$358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'（05）【学年別（大学）】'!$AM$359:$AM$361</c:f>
              <c:numCache>
                <c:formatCode>0.0%</c:formatCode>
                <c:ptCount val="3"/>
                <c:pt idx="0">
                  <c:v>0.20164265465418818</c:v>
                </c:pt>
                <c:pt idx="1">
                  <c:v>0.17512511979554893</c:v>
                </c:pt>
                <c:pt idx="2">
                  <c:v>8.1835564053537285E-2</c:v>
                </c:pt>
              </c:numCache>
            </c:numRef>
          </c:val>
          <c:extLst>
            <c:ext xmlns:c16="http://schemas.microsoft.com/office/drawing/2014/chart" uri="{C3380CC4-5D6E-409C-BE32-E72D297353CC}">
              <c16:uniqueId val="{00000002-A220-4320-BBCA-32D2842F73BB}"/>
            </c:ext>
          </c:extLst>
        </c:ser>
        <c:ser>
          <c:idx val="3"/>
          <c:order val="3"/>
          <c:tx>
            <c:strRef>
              <c:f>'（05）【学年別（大学）】'!$AN$358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'（05）【学年別（大学）】'!$AN$359:$AN$361</c:f>
              <c:numCache>
                <c:formatCode>0.0%</c:formatCode>
                <c:ptCount val="3"/>
                <c:pt idx="0">
                  <c:v>0.21008892858529765</c:v>
                </c:pt>
                <c:pt idx="1">
                  <c:v>0.16594611862421468</c:v>
                </c:pt>
                <c:pt idx="2">
                  <c:v>4.0152963671128104E-2</c:v>
                </c:pt>
              </c:numCache>
            </c:numRef>
          </c:val>
          <c:extLst>
            <c:ext xmlns:c16="http://schemas.microsoft.com/office/drawing/2014/chart" uri="{C3380CC4-5D6E-409C-BE32-E72D297353CC}">
              <c16:uniqueId val="{00000003-A220-4320-BBCA-32D2842F73BB}"/>
            </c:ext>
          </c:extLst>
        </c:ser>
        <c:ser>
          <c:idx val="4"/>
          <c:order val="4"/>
          <c:tx>
            <c:strRef>
              <c:f>'（05）【学年別（大学）】'!$AO$358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'（05）【学年別（大学）】'!$AO$359:$AO$361</c:f>
              <c:numCache>
                <c:formatCode>0.0%</c:formatCode>
                <c:ptCount val="3"/>
                <c:pt idx="0">
                  <c:v>0.14776125199021398</c:v>
                </c:pt>
                <c:pt idx="1">
                  <c:v>0.13713129592162709</c:v>
                </c:pt>
                <c:pt idx="2">
                  <c:v>2.1797323135755258E-2</c:v>
                </c:pt>
              </c:numCache>
            </c:numRef>
          </c:val>
          <c:extLst>
            <c:ext xmlns:c16="http://schemas.microsoft.com/office/drawing/2014/chart" uri="{C3380CC4-5D6E-409C-BE32-E72D297353CC}">
              <c16:uniqueId val="{00000004-A220-4320-BBCA-32D2842F73BB}"/>
            </c:ext>
          </c:extLst>
        </c:ser>
        <c:ser>
          <c:idx val="5"/>
          <c:order val="5"/>
          <c:tx>
            <c:strRef>
              <c:f>'（05）【学年別（大学）】'!$AP$358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'（05）【学年別（大学）】'!$AP$359:$AP$361</c:f>
              <c:numCache>
                <c:formatCode>0.0%</c:formatCode>
                <c:ptCount val="3"/>
                <c:pt idx="0">
                  <c:v>5.8754999805832785E-2</c:v>
                </c:pt>
                <c:pt idx="1">
                  <c:v>7.0343946331594076E-2</c:v>
                </c:pt>
                <c:pt idx="2">
                  <c:v>7.6481835564053535E-3</c:v>
                </c:pt>
              </c:numCache>
            </c:numRef>
          </c:val>
          <c:extLst>
            <c:ext xmlns:c16="http://schemas.microsoft.com/office/drawing/2014/chart" uri="{C3380CC4-5D6E-409C-BE32-E72D297353CC}">
              <c16:uniqueId val="{00000005-A220-4320-BBCA-32D2842F73BB}"/>
            </c:ext>
          </c:extLst>
        </c:ser>
        <c:ser>
          <c:idx val="6"/>
          <c:order val="6"/>
          <c:tx>
            <c:strRef>
              <c:f>'（05）【学年別（大学）】'!$AQ$358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'（05）【学年別（大学）】'!$AJ$359:$AJ$361</c:f>
              <c:strCache>
                <c:ptCount val="3"/>
                <c:pt idx="0">
                  <c:v>２年生</c:v>
                </c:pt>
                <c:pt idx="1">
                  <c:v>４年生以上</c:v>
                </c:pt>
                <c:pt idx="2">
                  <c:v>６年生以上</c:v>
                </c:pt>
              </c:strCache>
            </c:strRef>
          </c:cat>
          <c:val>
            <c:numRef>
              <c:f>'（05）【学年別（大学）】'!$AQ$359:$AQ$361</c:f>
              <c:numCache>
                <c:formatCode>0.0%</c:formatCode>
                <c:ptCount val="3"/>
                <c:pt idx="0">
                  <c:v>4.337695623470933E-2</c:v>
                </c:pt>
                <c:pt idx="1">
                  <c:v>8.005537216483867E-2</c:v>
                </c:pt>
                <c:pt idx="2">
                  <c:v>2.791586998087954E-2</c:v>
                </c:pt>
              </c:numCache>
            </c:numRef>
          </c:val>
          <c:extLst>
            <c:ext xmlns:c16="http://schemas.microsoft.com/office/drawing/2014/chart" uri="{C3380CC4-5D6E-409C-BE32-E72D297353CC}">
              <c16:uniqueId val="{00000006-A220-4320-BBCA-32D2842F73B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'（05）【学年別（大学）】'!$B$95</c:f>
          <c:strCache>
            <c:ptCount val="1"/>
            <c:pt idx="0">
              <c:v>項目15：インターンシップ（５日間以上）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'（05）【学年別（大学）】'!$AI$96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'（05）【学年別（大学）】'!$AH$97:$AH$99</c:f>
              <c:strCache>
                <c:ptCount val="3"/>
                <c:pt idx="0">
                  <c:v>２年生</c:v>
                </c:pt>
                <c:pt idx="1">
                  <c:v>４年生以上</c:v>
                </c:pt>
                <c:pt idx="2">
                  <c:v>６年生以上</c:v>
                </c:pt>
              </c:strCache>
            </c:strRef>
          </c:cat>
          <c:val>
            <c:numRef>
              <c:f>'（05）【学年別（大学）】'!$AI$97:$AI$99</c:f>
              <c:numCache>
                <c:formatCode>0.0%</c:formatCode>
                <c:ptCount val="3"/>
                <c:pt idx="0">
                  <c:v>5.5395906955069706E-2</c:v>
                </c:pt>
                <c:pt idx="1">
                  <c:v>0.11276754339260994</c:v>
                </c:pt>
                <c:pt idx="2">
                  <c:v>8.4512428298279152E-2</c:v>
                </c:pt>
              </c:numCache>
            </c:numRef>
          </c:val>
          <c:extLst>
            <c:ext xmlns:c16="http://schemas.microsoft.com/office/drawing/2014/chart" uri="{C3380CC4-5D6E-409C-BE32-E72D297353CC}">
              <c16:uniqueId val="{00000000-98B5-4008-B698-F69EB656EE28}"/>
            </c:ext>
          </c:extLst>
        </c:ser>
        <c:ser>
          <c:idx val="1"/>
          <c:order val="1"/>
          <c:tx>
            <c:strRef>
              <c:f>'（05）【学年別（大学）】'!$AJ$96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'（05）【学年別（大学）】'!$AH$97:$AH$99</c:f>
              <c:strCache>
                <c:ptCount val="3"/>
                <c:pt idx="0">
                  <c:v>２年生</c:v>
                </c:pt>
                <c:pt idx="1">
                  <c:v>４年生以上</c:v>
                </c:pt>
                <c:pt idx="2">
                  <c:v>６年生以上</c:v>
                </c:pt>
              </c:strCache>
            </c:strRef>
          </c:cat>
          <c:val>
            <c:numRef>
              <c:f>'（05）【学年別（大学）】'!$AJ$97:$AJ$99</c:f>
              <c:numCache>
                <c:formatCode>0.0%</c:formatCode>
                <c:ptCount val="3"/>
                <c:pt idx="0">
                  <c:v>4.6541881868665293E-2</c:v>
                </c:pt>
                <c:pt idx="1">
                  <c:v>9.700777340006389E-2</c:v>
                </c:pt>
                <c:pt idx="2">
                  <c:v>8.0305927342256209E-2</c:v>
                </c:pt>
              </c:numCache>
            </c:numRef>
          </c:val>
          <c:extLst>
            <c:ext xmlns:c16="http://schemas.microsoft.com/office/drawing/2014/chart" uri="{C3380CC4-5D6E-409C-BE32-E72D297353CC}">
              <c16:uniqueId val="{00000001-98B5-4008-B698-F69EB656EE28}"/>
            </c:ext>
          </c:extLst>
        </c:ser>
        <c:ser>
          <c:idx val="2"/>
          <c:order val="2"/>
          <c:tx>
            <c:strRef>
              <c:f>'（05）【学年別（大学）】'!$AK$96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'（05）【学年別（大学）】'!$AH$97:$AH$99</c:f>
              <c:strCache>
                <c:ptCount val="3"/>
                <c:pt idx="0">
                  <c:v>２年生</c:v>
                </c:pt>
                <c:pt idx="1">
                  <c:v>４年生以上</c:v>
                </c:pt>
                <c:pt idx="2">
                  <c:v>６年生以上</c:v>
                </c:pt>
              </c:strCache>
            </c:strRef>
          </c:cat>
          <c:val>
            <c:numRef>
              <c:f>'（05）【学年別（大学）】'!$AK$97:$AK$99</c:f>
              <c:numCache>
                <c:formatCode>0.0%</c:formatCode>
                <c:ptCount val="3"/>
                <c:pt idx="0">
                  <c:v>1.6504213428604714E-2</c:v>
                </c:pt>
                <c:pt idx="1">
                  <c:v>3.7908635928016188E-2</c:v>
                </c:pt>
                <c:pt idx="2">
                  <c:v>2.5239005736137667E-2</c:v>
                </c:pt>
              </c:numCache>
            </c:numRef>
          </c:val>
          <c:extLst>
            <c:ext xmlns:c16="http://schemas.microsoft.com/office/drawing/2014/chart" uri="{C3380CC4-5D6E-409C-BE32-E72D297353CC}">
              <c16:uniqueId val="{00000002-98B5-4008-B698-F69EB656EE28}"/>
            </c:ext>
          </c:extLst>
        </c:ser>
        <c:ser>
          <c:idx val="3"/>
          <c:order val="3"/>
          <c:tx>
            <c:strRef>
              <c:f>'（05）【学年別（大学）】'!$AL$96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'（05）【学年別（大学）】'!$AH$97:$AH$99</c:f>
              <c:strCache>
                <c:ptCount val="3"/>
                <c:pt idx="0">
                  <c:v>２年生</c:v>
                </c:pt>
                <c:pt idx="1">
                  <c:v>４年生以上</c:v>
                </c:pt>
                <c:pt idx="2">
                  <c:v>６年生以上</c:v>
                </c:pt>
              </c:strCache>
            </c:strRef>
          </c:cat>
          <c:val>
            <c:numRef>
              <c:f>'（05）【学年別（大学）】'!$AL$97:$AL$99</c:f>
              <c:numCache>
                <c:formatCode>0.0%</c:formatCode>
                <c:ptCount val="3"/>
                <c:pt idx="0">
                  <c:v>6.2910178245505028E-3</c:v>
                </c:pt>
                <c:pt idx="1">
                  <c:v>1.859226919390906E-2</c:v>
                </c:pt>
                <c:pt idx="2">
                  <c:v>1.6826003824091777E-2</c:v>
                </c:pt>
              </c:numCache>
            </c:numRef>
          </c:val>
          <c:extLst>
            <c:ext xmlns:c16="http://schemas.microsoft.com/office/drawing/2014/chart" uri="{C3380CC4-5D6E-409C-BE32-E72D297353CC}">
              <c16:uniqueId val="{00000003-98B5-4008-B698-F69EB656EE28}"/>
            </c:ext>
          </c:extLst>
        </c:ser>
        <c:ser>
          <c:idx val="4"/>
          <c:order val="4"/>
          <c:tx>
            <c:strRef>
              <c:f>'（05）【学年別（大学）】'!$AM$96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'（05）【学年別（大学）】'!$AH$97:$AH$99</c:f>
              <c:strCache>
                <c:ptCount val="3"/>
                <c:pt idx="0">
                  <c:v>２年生</c:v>
                </c:pt>
                <c:pt idx="1">
                  <c:v>４年生以上</c:v>
                </c:pt>
                <c:pt idx="2">
                  <c:v>６年生以上</c:v>
                </c:pt>
              </c:strCache>
            </c:strRef>
          </c:cat>
          <c:val>
            <c:numRef>
              <c:f>'（05）【学年別（大学）】'!$AM$97:$AM$99</c:f>
              <c:numCache>
                <c:formatCode>0.0%</c:formatCode>
                <c:ptCount val="3"/>
                <c:pt idx="0">
                  <c:v>0.87526697992310976</c:v>
                </c:pt>
                <c:pt idx="1">
                  <c:v>0.7337237780854009</c:v>
                </c:pt>
                <c:pt idx="2">
                  <c:v>0.79311663479923522</c:v>
                </c:pt>
              </c:numCache>
            </c:numRef>
          </c:val>
          <c:extLst>
            <c:ext xmlns:c16="http://schemas.microsoft.com/office/drawing/2014/chart" uri="{C3380CC4-5D6E-409C-BE32-E72D297353CC}">
              <c16:uniqueId val="{00000004-98B5-4008-B698-F69EB656EE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'（05）【学年別（大学）】'!$B$109</c:f>
          <c:strCache>
            <c:ptCount val="1"/>
            <c:pt idx="0">
              <c:v>項目17：海外の大学等が提供するオンライン授業（オンライン留学等）</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'（05）【学年別（大学）】'!$AI$110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'（05）【学年別（大学）】'!$AH$111:$AH$113</c:f>
              <c:strCache>
                <c:ptCount val="3"/>
                <c:pt idx="0">
                  <c:v>２年生</c:v>
                </c:pt>
                <c:pt idx="1">
                  <c:v>４年生以上</c:v>
                </c:pt>
                <c:pt idx="2">
                  <c:v>６年生以上</c:v>
                </c:pt>
              </c:strCache>
            </c:strRef>
          </c:cat>
          <c:val>
            <c:numRef>
              <c:f>'（05）【学年別（大学）】'!$AI$111:$AI$113</c:f>
              <c:numCache>
                <c:formatCode>0.0%</c:formatCode>
                <c:ptCount val="3"/>
                <c:pt idx="0">
                  <c:v>3.9746029280416297E-2</c:v>
                </c:pt>
                <c:pt idx="1">
                  <c:v>4.7066340112874028E-2</c:v>
                </c:pt>
                <c:pt idx="2">
                  <c:v>3.518164435946463E-2</c:v>
                </c:pt>
              </c:numCache>
            </c:numRef>
          </c:val>
          <c:extLst>
            <c:ext xmlns:c16="http://schemas.microsoft.com/office/drawing/2014/chart" uri="{C3380CC4-5D6E-409C-BE32-E72D297353CC}">
              <c16:uniqueId val="{00000000-77B9-4143-B7A9-B055DEB5BE97}"/>
            </c:ext>
          </c:extLst>
        </c:ser>
        <c:ser>
          <c:idx val="1"/>
          <c:order val="1"/>
          <c:tx>
            <c:strRef>
              <c:f>'（05）【学年別（大学）】'!$AJ$110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'（05）【学年別（大学）】'!$AH$111:$AH$113</c:f>
              <c:strCache>
                <c:ptCount val="3"/>
                <c:pt idx="0">
                  <c:v>２年生</c:v>
                </c:pt>
                <c:pt idx="1">
                  <c:v>４年生以上</c:v>
                </c:pt>
                <c:pt idx="2">
                  <c:v>６年生以上</c:v>
                </c:pt>
              </c:strCache>
            </c:strRef>
          </c:cat>
          <c:val>
            <c:numRef>
              <c:f>'（05）【学年別（大学）】'!$AJ$111:$AJ$113</c:f>
              <c:numCache>
                <c:formatCode>0.0%</c:formatCode>
                <c:ptCount val="3"/>
                <c:pt idx="0">
                  <c:v>5.2949400023300064E-2</c:v>
                </c:pt>
                <c:pt idx="1">
                  <c:v>6.2655734213608774E-2</c:v>
                </c:pt>
                <c:pt idx="2">
                  <c:v>5.4302103250478011E-2</c:v>
                </c:pt>
              </c:numCache>
            </c:numRef>
          </c:val>
          <c:extLst>
            <c:ext xmlns:c16="http://schemas.microsoft.com/office/drawing/2014/chart" uri="{C3380CC4-5D6E-409C-BE32-E72D297353CC}">
              <c16:uniqueId val="{00000001-77B9-4143-B7A9-B055DEB5BE97}"/>
            </c:ext>
          </c:extLst>
        </c:ser>
        <c:ser>
          <c:idx val="2"/>
          <c:order val="2"/>
          <c:tx>
            <c:strRef>
              <c:f>'（05）【学年別（大学）】'!$AK$110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'（05）【学年別（大学）】'!$AH$111:$AH$113</c:f>
              <c:strCache>
                <c:ptCount val="3"/>
                <c:pt idx="0">
                  <c:v>２年生</c:v>
                </c:pt>
                <c:pt idx="1">
                  <c:v>４年生以上</c:v>
                </c:pt>
                <c:pt idx="2">
                  <c:v>６年生以上</c:v>
                </c:pt>
              </c:strCache>
            </c:strRef>
          </c:cat>
          <c:val>
            <c:numRef>
              <c:f>'（05）【学年別（大学）】'!$AK$111:$AK$113</c:f>
              <c:numCache>
                <c:formatCode>0.0%</c:formatCode>
                <c:ptCount val="3"/>
                <c:pt idx="0">
                  <c:v>1.8989553803735779E-2</c:v>
                </c:pt>
                <c:pt idx="1">
                  <c:v>2.4960068150356726E-2</c:v>
                </c:pt>
                <c:pt idx="2">
                  <c:v>1.9502868068833654E-2</c:v>
                </c:pt>
              </c:numCache>
            </c:numRef>
          </c:val>
          <c:extLst>
            <c:ext xmlns:c16="http://schemas.microsoft.com/office/drawing/2014/chart" uri="{C3380CC4-5D6E-409C-BE32-E72D297353CC}">
              <c16:uniqueId val="{00000002-77B9-4143-B7A9-B055DEB5BE97}"/>
            </c:ext>
          </c:extLst>
        </c:ser>
        <c:ser>
          <c:idx val="3"/>
          <c:order val="3"/>
          <c:tx>
            <c:strRef>
              <c:f>'（05）【学年別（大学）】'!$AL$110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'（05）【学年別（大学）】'!$AH$111:$AH$113</c:f>
              <c:strCache>
                <c:ptCount val="3"/>
                <c:pt idx="0">
                  <c:v>２年生</c:v>
                </c:pt>
                <c:pt idx="1">
                  <c:v>４年生以上</c:v>
                </c:pt>
                <c:pt idx="2">
                  <c:v>６年生以上</c:v>
                </c:pt>
              </c:strCache>
            </c:strRef>
          </c:cat>
          <c:val>
            <c:numRef>
              <c:f>'（05）【学年別（大学）】'!$AL$111:$AL$113</c:f>
              <c:numCache>
                <c:formatCode>0.0%</c:formatCode>
                <c:ptCount val="3"/>
                <c:pt idx="0">
                  <c:v>7.5725214554774574E-3</c:v>
                </c:pt>
                <c:pt idx="1">
                  <c:v>1.169204557555106E-2</c:v>
                </c:pt>
                <c:pt idx="2">
                  <c:v>1.2237093690248566E-2</c:v>
                </c:pt>
              </c:numCache>
            </c:numRef>
          </c:val>
          <c:extLst>
            <c:ext xmlns:c16="http://schemas.microsoft.com/office/drawing/2014/chart" uri="{C3380CC4-5D6E-409C-BE32-E72D297353CC}">
              <c16:uniqueId val="{00000003-77B9-4143-B7A9-B055DEB5BE97}"/>
            </c:ext>
          </c:extLst>
        </c:ser>
        <c:ser>
          <c:idx val="4"/>
          <c:order val="4"/>
          <c:tx>
            <c:strRef>
              <c:f>'（05）【学年別（大学）】'!$AM$110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'（05）【学年別（大学）】'!$AH$111:$AH$113</c:f>
              <c:strCache>
                <c:ptCount val="3"/>
                <c:pt idx="0">
                  <c:v>２年生</c:v>
                </c:pt>
                <c:pt idx="1">
                  <c:v>４年生以上</c:v>
                </c:pt>
                <c:pt idx="2">
                  <c:v>６年生以上</c:v>
                </c:pt>
              </c:strCache>
            </c:strRef>
          </c:cat>
          <c:val>
            <c:numRef>
              <c:f>'（05）【学年別（大学）】'!$AM$111:$AM$113</c:f>
              <c:numCache>
                <c:formatCode>0.0%</c:formatCode>
                <c:ptCount val="3"/>
                <c:pt idx="0">
                  <c:v>0.88074249543707039</c:v>
                </c:pt>
                <c:pt idx="1">
                  <c:v>0.85362581194760945</c:v>
                </c:pt>
                <c:pt idx="2">
                  <c:v>0.87877629063097518</c:v>
                </c:pt>
              </c:numCache>
            </c:numRef>
          </c:val>
          <c:extLst>
            <c:ext xmlns:c16="http://schemas.microsoft.com/office/drawing/2014/chart" uri="{C3380CC4-5D6E-409C-BE32-E72D297353CC}">
              <c16:uniqueId val="{00000004-77B9-4143-B7A9-B055DEB5BE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'（05）【学年別（大学）】'!$B$116</c:f>
          <c:strCache>
            <c:ptCount val="1"/>
            <c:pt idx="0">
              <c:v>項目18：学内で自分と異なる文化圏の学生と交流する機会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'（05）【学年別（大学）】'!$AI$117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'（05）【学年別（大学）】'!$AH$118:$AH$120</c:f>
              <c:strCache>
                <c:ptCount val="3"/>
                <c:pt idx="0">
                  <c:v>２年生</c:v>
                </c:pt>
                <c:pt idx="1">
                  <c:v>４年生以上</c:v>
                </c:pt>
                <c:pt idx="2">
                  <c:v>６年生以上</c:v>
                </c:pt>
              </c:strCache>
            </c:strRef>
          </c:cat>
          <c:val>
            <c:numRef>
              <c:f>'（05）【学年別（大学）】'!$AI$118:$AI$120</c:f>
              <c:numCache>
                <c:formatCode>0.0%</c:formatCode>
                <c:ptCount val="3"/>
                <c:pt idx="0">
                  <c:v>8.4249155372606896E-2</c:v>
                </c:pt>
                <c:pt idx="1">
                  <c:v>0.10280055372164838</c:v>
                </c:pt>
                <c:pt idx="2">
                  <c:v>7.9158699808795405E-2</c:v>
                </c:pt>
              </c:numCache>
            </c:numRef>
          </c:val>
          <c:extLst>
            <c:ext xmlns:c16="http://schemas.microsoft.com/office/drawing/2014/chart" uri="{C3380CC4-5D6E-409C-BE32-E72D297353CC}">
              <c16:uniqueId val="{00000000-C06D-47A9-8420-D6DCEAC81C89}"/>
            </c:ext>
          </c:extLst>
        </c:ser>
        <c:ser>
          <c:idx val="1"/>
          <c:order val="1"/>
          <c:tx>
            <c:strRef>
              <c:f>'（05）【学年別（大学）】'!$AJ$117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'（05）【学年別（大学）】'!$AH$118:$AH$120</c:f>
              <c:strCache>
                <c:ptCount val="3"/>
                <c:pt idx="0">
                  <c:v>２年生</c:v>
                </c:pt>
                <c:pt idx="1">
                  <c:v>４年生以上</c:v>
                </c:pt>
                <c:pt idx="2">
                  <c:v>６年生以上</c:v>
                </c:pt>
              </c:strCache>
            </c:strRef>
          </c:cat>
          <c:val>
            <c:numRef>
              <c:f>'（05）【学年別（大学）】'!$AJ$118:$AJ$120</c:f>
              <c:numCache>
                <c:formatCode>0.0%</c:formatCode>
                <c:ptCount val="3"/>
                <c:pt idx="0">
                  <c:v>0.13137353889169354</c:v>
                </c:pt>
                <c:pt idx="1">
                  <c:v>0.17478436801192632</c:v>
                </c:pt>
                <c:pt idx="2">
                  <c:v>0.1158699808795411</c:v>
                </c:pt>
              </c:numCache>
            </c:numRef>
          </c:val>
          <c:extLst>
            <c:ext xmlns:c16="http://schemas.microsoft.com/office/drawing/2014/chart" uri="{C3380CC4-5D6E-409C-BE32-E72D297353CC}">
              <c16:uniqueId val="{00000001-C06D-47A9-8420-D6DCEAC81C89}"/>
            </c:ext>
          </c:extLst>
        </c:ser>
        <c:ser>
          <c:idx val="2"/>
          <c:order val="2"/>
          <c:tx>
            <c:strRef>
              <c:f>'（05）【学年別（大学）】'!$AK$117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'（05）【学年別（大学）】'!$AH$118:$AH$120</c:f>
              <c:strCache>
                <c:ptCount val="3"/>
                <c:pt idx="0">
                  <c:v>２年生</c:v>
                </c:pt>
                <c:pt idx="1">
                  <c:v>４年生以上</c:v>
                </c:pt>
                <c:pt idx="2">
                  <c:v>６年生以上</c:v>
                </c:pt>
              </c:strCache>
            </c:strRef>
          </c:cat>
          <c:val>
            <c:numRef>
              <c:f>'（05）【学年別（大学）】'!$AK$118:$AK$120</c:f>
              <c:numCache>
                <c:formatCode>0.0%</c:formatCode>
                <c:ptCount val="3"/>
                <c:pt idx="0">
                  <c:v>3.6872354471671004E-2</c:v>
                </c:pt>
                <c:pt idx="1">
                  <c:v>5.2113725907784049E-2</c:v>
                </c:pt>
                <c:pt idx="2">
                  <c:v>3.3269598470363287E-2</c:v>
                </c:pt>
              </c:numCache>
            </c:numRef>
          </c:val>
          <c:extLst>
            <c:ext xmlns:c16="http://schemas.microsoft.com/office/drawing/2014/chart" uri="{C3380CC4-5D6E-409C-BE32-E72D297353CC}">
              <c16:uniqueId val="{00000002-C06D-47A9-8420-D6DCEAC81C89}"/>
            </c:ext>
          </c:extLst>
        </c:ser>
        <c:ser>
          <c:idx val="3"/>
          <c:order val="3"/>
          <c:tx>
            <c:strRef>
              <c:f>'（05）【学年別（大学）】'!$AL$117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'（05）【学年別（大学）】'!$AH$118:$AH$120</c:f>
              <c:strCache>
                <c:ptCount val="3"/>
                <c:pt idx="0">
                  <c:v>２年生</c:v>
                </c:pt>
                <c:pt idx="1">
                  <c:v>４年生以上</c:v>
                </c:pt>
                <c:pt idx="2">
                  <c:v>６年生以上</c:v>
                </c:pt>
              </c:strCache>
            </c:strRef>
          </c:cat>
          <c:val>
            <c:numRef>
              <c:f>'（05）【学年別（大学）】'!$AL$118:$AL$120</c:f>
              <c:numCache>
                <c:formatCode>0.0%</c:formatCode>
                <c:ptCount val="3"/>
                <c:pt idx="0">
                  <c:v>1.2213117937167488E-2</c:v>
                </c:pt>
                <c:pt idx="1">
                  <c:v>1.8656160153338302E-2</c:v>
                </c:pt>
                <c:pt idx="2">
                  <c:v>1.9120458891013385E-2</c:v>
                </c:pt>
              </c:numCache>
            </c:numRef>
          </c:val>
          <c:extLst>
            <c:ext xmlns:c16="http://schemas.microsoft.com/office/drawing/2014/chart" uri="{C3380CC4-5D6E-409C-BE32-E72D297353CC}">
              <c16:uniqueId val="{00000003-C06D-47A9-8420-D6DCEAC81C89}"/>
            </c:ext>
          </c:extLst>
        </c:ser>
        <c:ser>
          <c:idx val="4"/>
          <c:order val="4"/>
          <c:tx>
            <c:strRef>
              <c:f>'（05）【学年別（大学）】'!$AM$117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'（05）【学年別（大学）】'!$AH$118:$AH$120</c:f>
              <c:strCache>
                <c:ptCount val="3"/>
                <c:pt idx="0">
                  <c:v>２年生</c:v>
                </c:pt>
                <c:pt idx="1">
                  <c:v>４年生以上</c:v>
                </c:pt>
                <c:pt idx="2">
                  <c:v>６年生以上</c:v>
                </c:pt>
              </c:strCache>
            </c:strRef>
          </c:cat>
          <c:val>
            <c:numRef>
              <c:f>'（05）【学年別（大学）】'!$AM$118:$AM$120</c:f>
              <c:numCache>
                <c:formatCode>0.0%</c:formatCode>
                <c:ptCount val="3"/>
                <c:pt idx="0">
                  <c:v>0.7352918333268611</c:v>
                </c:pt>
                <c:pt idx="1">
                  <c:v>0.65164519220530293</c:v>
                </c:pt>
                <c:pt idx="2">
                  <c:v>0.75258126195028685</c:v>
                </c:pt>
              </c:numCache>
            </c:numRef>
          </c:val>
          <c:extLst>
            <c:ext xmlns:c16="http://schemas.microsoft.com/office/drawing/2014/chart" uri="{C3380CC4-5D6E-409C-BE32-E72D297353CC}">
              <c16:uniqueId val="{00000004-C06D-47A9-8420-D6DCEAC81C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'（05）【学年別（大学）】'!$B$123</c:f>
          <c:strCache>
            <c:ptCount val="1"/>
            <c:pt idx="0">
              <c:v>項目19：図書館やラーニングスペースなど大学施設を活用した自主的な学習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'（05）【学年別（大学）】'!$AI$124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'（05）【学年別（大学）】'!$AH$125:$AH$127</c:f>
              <c:strCache>
                <c:ptCount val="3"/>
                <c:pt idx="0">
                  <c:v>２年生</c:v>
                </c:pt>
                <c:pt idx="1">
                  <c:v>４年生以上</c:v>
                </c:pt>
                <c:pt idx="2">
                  <c:v>６年生以上</c:v>
                </c:pt>
              </c:strCache>
            </c:strRef>
          </c:cat>
          <c:val>
            <c:numRef>
              <c:f>'（05）【学年別（大学）】'!$AI$125:$AI$127</c:f>
              <c:numCache>
                <c:formatCode>0.0%</c:formatCode>
                <c:ptCount val="3"/>
                <c:pt idx="0">
                  <c:v>0.40664440215913944</c:v>
                </c:pt>
                <c:pt idx="1">
                  <c:v>0.4317964008092855</c:v>
                </c:pt>
                <c:pt idx="2">
                  <c:v>0.45353728489483747</c:v>
                </c:pt>
              </c:numCache>
            </c:numRef>
          </c:val>
          <c:extLst>
            <c:ext xmlns:c16="http://schemas.microsoft.com/office/drawing/2014/chart" uri="{C3380CC4-5D6E-409C-BE32-E72D297353CC}">
              <c16:uniqueId val="{00000000-2F74-4594-BAA7-3F6306FA91D6}"/>
            </c:ext>
          </c:extLst>
        </c:ser>
        <c:ser>
          <c:idx val="1"/>
          <c:order val="1"/>
          <c:tx>
            <c:strRef>
              <c:f>'（05）【学年別（大学）】'!$AJ$124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'（05）【学年別（大学）】'!$AH$125:$AH$127</c:f>
              <c:strCache>
                <c:ptCount val="3"/>
                <c:pt idx="0">
                  <c:v>２年生</c:v>
                </c:pt>
                <c:pt idx="1">
                  <c:v>４年生以上</c:v>
                </c:pt>
                <c:pt idx="2">
                  <c:v>６年生以上</c:v>
                </c:pt>
              </c:strCache>
            </c:strRef>
          </c:cat>
          <c:val>
            <c:numRef>
              <c:f>'（05）【学年別（大学）】'!$AJ$125:$AJ$127</c:f>
              <c:numCache>
                <c:formatCode>0.0%</c:formatCode>
                <c:ptCount val="3"/>
                <c:pt idx="0">
                  <c:v>0.37470389499436912</c:v>
                </c:pt>
                <c:pt idx="1">
                  <c:v>0.40487700990309872</c:v>
                </c:pt>
                <c:pt idx="2">
                  <c:v>0.3881453154875717</c:v>
                </c:pt>
              </c:numCache>
            </c:numRef>
          </c:val>
          <c:extLst>
            <c:ext xmlns:c16="http://schemas.microsoft.com/office/drawing/2014/chart" uri="{C3380CC4-5D6E-409C-BE32-E72D297353CC}">
              <c16:uniqueId val="{00000001-2F74-4594-BAA7-3F6306FA91D6}"/>
            </c:ext>
          </c:extLst>
        </c:ser>
        <c:ser>
          <c:idx val="2"/>
          <c:order val="2"/>
          <c:tx>
            <c:strRef>
              <c:f>'（05）【学年別（大学）】'!$AK$124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'（05）【学年別（大学）】'!$AH$125:$AH$127</c:f>
              <c:strCache>
                <c:ptCount val="3"/>
                <c:pt idx="0">
                  <c:v>２年生</c:v>
                </c:pt>
                <c:pt idx="1">
                  <c:v>４年生以上</c:v>
                </c:pt>
                <c:pt idx="2">
                  <c:v>６年生以上</c:v>
                </c:pt>
              </c:strCache>
            </c:strRef>
          </c:cat>
          <c:val>
            <c:numRef>
              <c:f>'（05）【学年別（大学）】'!$AK$125:$AK$127</c:f>
              <c:numCache>
                <c:formatCode>0.0%</c:formatCode>
                <c:ptCount val="3"/>
                <c:pt idx="0">
                  <c:v>4.6736049085472409E-2</c:v>
                </c:pt>
                <c:pt idx="1">
                  <c:v>6.2080715578745609E-2</c:v>
                </c:pt>
                <c:pt idx="2">
                  <c:v>6.462715105162524E-2</c:v>
                </c:pt>
              </c:numCache>
            </c:numRef>
          </c:val>
          <c:extLst>
            <c:ext xmlns:c16="http://schemas.microsoft.com/office/drawing/2014/chart" uri="{C3380CC4-5D6E-409C-BE32-E72D297353CC}">
              <c16:uniqueId val="{00000002-2F74-4594-BAA7-3F6306FA91D6}"/>
            </c:ext>
          </c:extLst>
        </c:ser>
        <c:ser>
          <c:idx val="3"/>
          <c:order val="3"/>
          <c:tx>
            <c:strRef>
              <c:f>'（05）【学年別（大学）】'!$AL$124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'（05）【学年別（大学）】'!$AH$125:$AH$127</c:f>
              <c:strCache>
                <c:ptCount val="3"/>
                <c:pt idx="0">
                  <c:v>２年生</c:v>
                </c:pt>
                <c:pt idx="1">
                  <c:v>４年生以上</c:v>
                </c:pt>
                <c:pt idx="2">
                  <c:v>６年生以上</c:v>
                </c:pt>
              </c:strCache>
            </c:strRef>
          </c:cat>
          <c:val>
            <c:numRef>
              <c:f>'（05）【学年別（大学）】'!$AL$125:$AL$127</c:f>
              <c:numCache>
                <c:formatCode>0.0%</c:formatCode>
                <c:ptCount val="3"/>
                <c:pt idx="0">
                  <c:v>1.4892625529105665E-2</c:v>
                </c:pt>
                <c:pt idx="1">
                  <c:v>1.8783942072196785E-2</c:v>
                </c:pt>
                <c:pt idx="2">
                  <c:v>4.1300191204588908E-2</c:v>
                </c:pt>
              </c:numCache>
            </c:numRef>
          </c:val>
          <c:extLst>
            <c:ext xmlns:c16="http://schemas.microsoft.com/office/drawing/2014/chart" uri="{C3380CC4-5D6E-409C-BE32-E72D297353CC}">
              <c16:uniqueId val="{00000003-2F74-4594-BAA7-3F6306FA91D6}"/>
            </c:ext>
          </c:extLst>
        </c:ser>
        <c:ser>
          <c:idx val="4"/>
          <c:order val="4"/>
          <c:tx>
            <c:strRef>
              <c:f>'（05）【学年別（大学）】'!$AM$124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'（05）【学年別（大学）】'!$AH$125:$AH$127</c:f>
              <c:strCache>
                <c:ptCount val="3"/>
                <c:pt idx="0">
                  <c:v>２年生</c:v>
                </c:pt>
                <c:pt idx="1">
                  <c:v>４年生以上</c:v>
                </c:pt>
                <c:pt idx="2">
                  <c:v>６年生以上</c:v>
                </c:pt>
              </c:strCache>
            </c:strRef>
          </c:cat>
          <c:val>
            <c:numRef>
              <c:f>'（05）【学年別（大学）】'!$AM$125:$AM$127</c:f>
              <c:numCache>
                <c:formatCode>0.0%</c:formatCode>
                <c:ptCount val="3"/>
                <c:pt idx="0">
                  <c:v>0.15702302823191333</c:v>
                </c:pt>
                <c:pt idx="1">
                  <c:v>8.2461931636673411E-2</c:v>
                </c:pt>
                <c:pt idx="2">
                  <c:v>5.2390057361376675E-2</c:v>
                </c:pt>
              </c:numCache>
            </c:numRef>
          </c:val>
          <c:extLst>
            <c:ext xmlns:c16="http://schemas.microsoft.com/office/drawing/2014/chart" uri="{C3380CC4-5D6E-409C-BE32-E72D297353CC}">
              <c16:uniqueId val="{00000004-2F74-4594-BAA7-3F6306FA91D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'（05）【学年別（大学）】'!$B$140</c:f>
          <c:strCache>
            <c:ptCount val="1"/>
            <c:pt idx="0">
              <c:v>項目2１：専門分野に関する知識・理解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'（05）【学年別（大学）】'!$AH$141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'（05）【学年別（大学）】'!$AG$142:$AG$144</c:f>
              <c:strCache>
                <c:ptCount val="3"/>
                <c:pt idx="0">
                  <c:v>２年生</c:v>
                </c:pt>
                <c:pt idx="1">
                  <c:v>４年生以上</c:v>
                </c:pt>
                <c:pt idx="2">
                  <c:v>６年生以上</c:v>
                </c:pt>
              </c:strCache>
            </c:strRef>
          </c:cat>
          <c:val>
            <c:numRef>
              <c:f>'（05）【学年別（大学）】'!$AH$142:$AH$144</c:f>
              <c:numCache>
                <c:formatCode>0.0%</c:formatCode>
                <c:ptCount val="3"/>
                <c:pt idx="0">
                  <c:v>0.25901906722069046</c:v>
                </c:pt>
                <c:pt idx="1">
                  <c:v>0.39020338622084977</c:v>
                </c:pt>
                <c:pt idx="2">
                  <c:v>0.53919694072657742</c:v>
                </c:pt>
              </c:numCache>
            </c:numRef>
          </c:val>
          <c:extLst>
            <c:ext xmlns:c16="http://schemas.microsoft.com/office/drawing/2014/chart" uri="{C3380CC4-5D6E-409C-BE32-E72D297353CC}">
              <c16:uniqueId val="{00000000-C0F3-41B1-A24B-CD56ECC73A49}"/>
            </c:ext>
          </c:extLst>
        </c:ser>
        <c:ser>
          <c:idx val="1"/>
          <c:order val="1"/>
          <c:tx>
            <c:strRef>
              <c:f>'（05）【学年別（大学）】'!$AI$141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'（05）【学年別（大学）】'!$AG$142:$AG$144</c:f>
              <c:strCache>
                <c:ptCount val="3"/>
                <c:pt idx="0">
                  <c:v>２年生</c:v>
                </c:pt>
                <c:pt idx="1">
                  <c:v>４年生以上</c:v>
                </c:pt>
                <c:pt idx="2">
                  <c:v>６年生以上</c:v>
                </c:pt>
              </c:strCache>
            </c:strRef>
          </c:cat>
          <c:val>
            <c:numRef>
              <c:f>'（05）【学年別（大学）】'!$AI$142:$AI$144</c:f>
              <c:numCache>
                <c:formatCode>0.0%</c:formatCode>
                <c:ptCount val="3"/>
                <c:pt idx="0">
                  <c:v>0.60238437342239137</c:v>
                </c:pt>
                <c:pt idx="1">
                  <c:v>0.52269193909061873</c:v>
                </c:pt>
                <c:pt idx="2">
                  <c:v>0.40535372848948376</c:v>
                </c:pt>
              </c:numCache>
            </c:numRef>
          </c:val>
          <c:extLst>
            <c:ext xmlns:c16="http://schemas.microsoft.com/office/drawing/2014/chart" uri="{C3380CC4-5D6E-409C-BE32-E72D297353CC}">
              <c16:uniqueId val="{00000001-C0F3-41B1-A24B-CD56ECC73A49}"/>
            </c:ext>
          </c:extLst>
        </c:ser>
        <c:ser>
          <c:idx val="2"/>
          <c:order val="2"/>
          <c:tx>
            <c:strRef>
              <c:f>'（05）【学年別（大学）】'!$AJ$141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'（05）【学年別（大学）】'!$AG$142:$AG$144</c:f>
              <c:strCache>
                <c:ptCount val="3"/>
                <c:pt idx="0">
                  <c:v>２年生</c:v>
                </c:pt>
                <c:pt idx="1">
                  <c:v>４年生以上</c:v>
                </c:pt>
                <c:pt idx="2">
                  <c:v>６年生以上</c:v>
                </c:pt>
              </c:strCache>
            </c:strRef>
          </c:cat>
          <c:val>
            <c:numRef>
              <c:f>'（05）【学年別（大学）】'!$AJ$142:$AJ$144</c:f>
              <c:numCache>
                <c:formatCode>0.0%</c:formatCode>
                <c:ptCount val="3"/>
                <c:pt idx="0">
                  <c:v>0.12199526231990991</c:v>
                </c:pt>
                <c:pt idx="1">
                  <c:v>7.3282930465339152E-2</c:v>
                </c:pt>
                <c:pt idx="2">
                  <c:v>4.3977055449330782E-2</c:v>
                </c:pt>
              </c:numCache>
            </c:numRef>
          </c:val>
          <c:extLst>
            <c:ext xmlns:c16="http://schemas.microsoft.com/office/drawing/2014/chart" uri="{C3380CC4-5D6E-409C-BE32-E72D297353CC}">
              <c16:uniqueId val="{00000002-C0F3-41B1-A24B-CD56ECC73A49}"/>
            </c:ext>
          </c:extLst>
        </c:ser>
        <c:ser>
          <c:idx val="3"/>
          <c:order val="3"/>
          <c:tx>
            <c:strRef>
              <c:f>'（05）【学年別（大学）】'!$AK$141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'（05）【学年別（大学）】'!$AG$142:$AG$144</c:f>
              <c:strCache>
                <c:ptCount val="3"/>
                <c:pt idx="0">
                  <c:v>２年生</c:v>
                </c:pt>
                <c:pt idx="1">
                  <c:v>４年生以上</c:v>
                </c:pt>
                <c:pt idx="2">
                  <c:v>６年生以上</c:v>
                </c:pt>
              </c:strCache>
            </c:strRef>
          </c:cat>
          <c:val>
            <c:numRef>
              <c:f>'（05）【学年別（大学）】'!$AK$142:$AK$144</c:f>
              <c:numCache>
                <c:formatCode>0.0%</c:formatCode>
                <c:ptCount val="3"/>
                <c:pt idx="0">
                  <c:v>1.6601297037008272E-2</c:v>
                </c:pt>
                <c:pt idx="1">
                  <c:v>1.3821744223192418E-2</c:v>
                </c:pt>
                <c:pt idx="2">
                  <c:v>1.1472275334608031E-2</c:v>
                </c:pt>
              </c:numCache>
            </c:numRef>
          </c:val>
          <c:extLst>
            <c:ext xmlns:c16="http://schemas.microsoft.com/office/drawing/2014/chart" uri="{C3380CC4-5D6E-409C-BE32-E72D297353CC}">
              <c16:uniqueId val="{00000003-C0F3-41B1-A24B-CD56ECC73A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'（05）【学年別（大学）】'!$B$147</c:f>
          <c:strCache>
            <c:ptCount val="1"/>
            <c:pt idx="0">
              <c:v>項目22：将来の仕事につながるような知識・技能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'（05）【学年別（大学）】'!$AH$148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'（05）【学年別（大学）】'!$AG$149:$AG$151</c:f>
              <c:strCache>
                <c:ptCount val="3"/>
                <c:pt idx="0">
                  <c:v>２年生</c:v>
                </c:pt>
                <c:pt idx="1">
                  <c:v>４年生以上</c:v>
                </c:pt>
                <c:pt idx="2">
                  <c:v>６年生以上</c:v>
                </c:pt>
              </c:strCache>
            </c:strRef>
          </c:cat>
          <c:val>
            <c:numRef>
              <c:f>'（05）【学年別（大学）】'!$AH$149:$AH$151</c:f>
              <c:numCache>
                <c:formatCode>0.0%</c:formatCode>
                <c:ptCount val="3"/>
                <c:pt idx="0">
                  <c:v>0.25453380451244612</c:v>
                </c:pt>
                <c:pt idx="1">
                  <c:v>0.35538281333191352</c:v>
                </c:pt>
                <c:pt idx="2">
                  <c:v>0.56826003824091775</c:v>
                </c:pt>
              </c:numCache>
            </c:numRef>
          </c:val>
          <c:extLst>
            <c:ext xmlns:c16="http://schemas.microsoft.com/office/drawing/2014/chart" uri="{C3380CC4-5D6E-409C-BE32-E72D297353CC}">
              <c16:uniqueId val="{00000000-282C-4B5C-B676-2D8E2FCBBEB6}"/>
            </c:ext>
          </c:extLst>
        </c:ser>
        <c:ser>
          <c:idx val="1"/>
          <c:order val="1"/>
          <c:tx>
            <c:strRef>
              <c:f>'（05）【学年別（大学）】'!$AI$148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'（05）【学年別（大学）】'!$AG$149:$AG$151</c:f>
              <c:strCache>
                <c:ptCount val="3"/>
                <c:pt idx="0">
                  <c:v>２年生</c:v>
                </c:pt>
                <c:pt idx="1">
                  <c:v>４年生以上</c:v>
                </c:pt>
                <c:pt idx="2">
                  <c:v>６年生以上</c:v>
                </c:pt>
              </c:strCache>
            </c:strRef>
          </c:cat>
          <c:val>
            <c:numRef>
              <c:f>'（05）【学年別（大学）】'!$AI$149:$AI$151</c:f>
              <c:numCache>
                <c:formatCode>0.0%</c:formatCode>
                <c:ptCount val="3"/>
                <c:pt idx="0">
                  <c:v>0.52126131024037903</c:v>
                </c:pt>
                <c:pt idx="1">
                  <c:v>0.4619529336598871</c:v>
                </c:pt>
                <c:pt idx="2">
                  <c:v>0.37743785850860423</c:v>
                </c:pt>
              </c:numCache>
            </c:numRef>
          </c:val>
          <c:extLst>
            <c:ext xmlns:c16="http://schemas.microsoft.com/office/drawing/2014/chart" uri="{C3380CC4-5D6E-409C-BE32-E72D297353CC}">
              <c16:uniqueId val="{00000001-282C-4B5C-B676-2D8E2FCBBEB6}"/>
            </c:ext>
          </c:extLst>
        </c:ser>
        <c:ser>
          <c:idx val="2"/>
          <c:order val="2"/>
          <c:tx>
            <c:strRef>
              <c:f>'（05）【学年別（大学）】'!$AJ$148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'（05）【学年別（大学）】'!$AG$149:$AG$151</c:f>
              <c:strCache>
                <c:ptCount val="3"/>
                <c:pt idx="0">
                  <c:v>２年生</c:v>
                </c:pt>
                <c:pt idx="1">
                  <c:v>４年生以上</c:v>
                </c:pt>
                <c:pt idx="2">
                  <c:v>６年生以上</c:v>
                </c:pt>
              </c:strCache>
            </c:strRef>
          </c:cat>
          <c:val>
            <c:numRef>
              <c:f>'（05）【学年別（大学）】'!$AJ$149:$AJ$151</c:f>
              <c:numCache>
                <c:formatCode>0.0%</c:formatCode>
                <c:ptCount val="3"/>
                <c:pt idx="0">
                  <c:v>0.19003145508912275</c:v>
                </c:pt>
                <c:pt idx="1">
                  <c:v>0.14543712064742839</c:v>
                </c:pt>
                <c:pt idx="2">
                  <c:v>4.1300191204588908E-2</c:v>
                </c:pt>
              </c:numCache>
            </c:numRef>
          </c:val>
          <c:extLst>
            <c:ext xmlns:c16="http://schemas.microsoft.com/office/drawing/2014/chart" uri="{C3380CC4-5D6E-409C-BE32-E72D297353CC}">
              <c16:uniqueId val="{00000002-282C-4B5C-B676-2D8E2FCBBEB6}"/>
            </c:ext>
          </c:extLst>
        </c:ser>
        <c:ser>
          <c:idx val="3"/>
          <c:order val="3"/>
          <c:tx>
            <c:strRef>
              <c:f>'（05）【学年別（大学）】'!$AK$148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'（05）【学年別（大学）】'!$AG$149:$AG$151</c:f>
              <c:strCache>
                <c:ptCount val="3"/>
                <c:pt idx="0">
                  <c:v>２年生</c:v>
                </c:pt>
                <c:pt idx="1">
                  <c:v>４年生以上</c:v>
                </c:pt>
                <c:pt idx="2">
                  <c:v>６年生以上</c:v>
                </c:pt>
              </c:strCache>
            </c:strRef>
          </c:cat>
          <c:val>
            <c:numRef>
              <c:f>'（05）【学年別（大学）】'!$AK$149:$AK$151</c:f>
              <c:numCache>
                <c:formatCode>0.0%</c:formatCode>
                <c:ptCount val="3"/>
                <c:pt idx="0">
                  <c:v>3.4173430158052118E-2</c:v>
                </c:pt>
                <c:pt idx="1">
                  <c:v>3.7227132360770951E-2</c:v>
                </c:pt>
                <c:pt idx="2">
                  <c:v>1.3001912045889101E-2</c:v>
                </c:pt>
              </c:numCache>
            </c:numRef>
          </c:val>
          <c:extLst>
            <c:ext xmlns:c16="http://schemas.microsoft.com/office/drawing/2014/chart" uri="{C3380CC4-5D6E-409C-BE32-E72D297353CC}">
              <c16:uniqueId val="{00000003-282C-4B5C-B676-2D8E2FCBBEB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'（05）【学年別（大学）】'!$B$154</c:f>
          <c:strCache>
            <c:ptCount val="1"/>
            <c:pt idx="0">
              <c:v>項目23：文献・資料を収集・分析する力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'（05）【学年別（大学）】'!$AH$155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'（05）【学年別（大学）】'!$AG$156:$AG$158</c:f>
              <c:strCache>
                <c:ptCount val="3"/>
                <c:pt idx="0">
                  <c:v>２年生</c:v>
                </c:pt>
                <c:pt idx="1">
                  <c:v>４年生以上</c:v>
                </c:pt>
                <c:pt idx="2">
                  <c:v>６年生以上</c:v>
                </c:pt>
              </c:strCache>
            </c:strRef>
          </c:cat>
          <c:val>
            <c:numRef>
              <c:f>'（05）【学年別（大学）】'!$AH$156:$AH$158</c:f>
              <c:numCache>
                <c:formatCode>0.0%</c:formatCode>
                <c:ptCount val="3"/>
                <c:pt idx="0">
                  <c:v>0.21538969360413188</c:v>
                </c:pt>
                <c:pt idx="1">
                  <c:v>0.3318496432754765</c:v>
                </c:pt>
                <c:pt idx="2">
                  <c:v>0.31051625239005737</c:v>
                </c:pt>
              </c:numCache>
            </c:numRef>
          </c:val>
          <c:extLst>
            <c:ext xmlns:c16="http://schemas.microsoft.com/office/drawing/2014/chart" uri="{C3380CC4-5D6E-409C-BE32-E72D297353CC}">
              <c16:uniqueId val="{00000000-E812-44A0-ABEC-7AFAEBDBF627}"/>
            </c:ext>
          </c:extLst>
        </c:ser>
        <c:ser>
          <c:idx val="1"/>
          <c:order val="1"/>
          <c:tx>
            <c:strRef>
              <c:f>'（05）【学年別（大学）】'!$AI$155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'（05）【学年別（大学）】'!$AG$156:$AG$158</c:f>
              <c:strCache>
                <c:ptCount val="3"/>
                <c:pt idx="0">
                  <c:v>２年生</c:v>
                </c:pt>
                <c:pt idx="1">
                  <c:v>４年生以上</c:v>
                </c:pt>
                <c:pt idx="2">
                  <c:v>６年生以上</c:v>
                </c:pt>
              </c:strCache>
            </c:strRef>
          </c:cat>
          <c:val>
            <c:numRef>
              <c:f>'（05）【学年別（大学）】'!$AI$156:$AI$158</c:f>
              <c:numCache>
                <c:formatCode>0.0%</c:formatCode>
                <c:ptCount val="3"/>
                <c:pt idx="0">
                  <c:v>0.54011494699234985</c:v>
                </c:pt>
                <c:pt idx="1">
                  <c:v>0.52665317857523164</c:v>
                </c:pt>
                <c:pt idx="2">
                  <c:v>0.51625239005736134</c:v>
                </c:pt>
              </c:numCache>
            </c:numRef>
          </c:val>
          <c:extLst>
            <c:ext xmlns:c16="http://schemas.microsoft.com/office/drawing/2014/chart" uri="{C3380CC4-5D6E-409C-BE32-E72D297353CC}">
              <c16:uniqueId val="{00000001-E812-44A0-ABEC-7AFAEBDBF627}"/>
            </c:ext>
          </c:extLst>
        </c:ser>
        <c:ser>
          <c:idx val="2"/>
          <c:order val="2"/>
          <c:tx>
            <c:strRef>
              <c:f>'（05）【学年別（大学）】'!$AJ$155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'（05）【学年別（大学）】'!$AG$156:$AG$158</c:f>
              <c:strCache>
                <c:ptCount val="3"/>
                <c:pt idx="0">
                  <c:v>２年生</c:v>
                </c:pt>
                <c:pt idx="1">
                  <c:v>４年生以上</c:v>
                </c:pt>
                <c:pt idx="2">
                  <c:v>６年生以上</c:v>
                </c:pt>
              </c:strCache>
            </c:strRef>
          </c:cat>
          <c:val>
            <c:numRef>
              <c:f>'（05）【学年別（大学）】'!$AJ$156:$AJ$158</c:f>
              <c:numCache>
                <c:formatCode>0.0%</c:formatCode>
                <c:ptCount val="3"/>
                <c:pt idx="0">
                  <c:v>0.21210826764009164</c:v>
                </c:pt>
                <c:pt idx="1">
                  <c:v>0.11998722180811415</c:v>
                </c:pt>
                <c:pt idx="2">
                  <c:v>0.13843212237093691</c:v>
                </c:pt>
              </c:numCache>
            </c:numRef>
          </c:val>
          <c:extLst>
            <c:ext xmlns:c16="http://schemas.microsoft.com/office/drawing/2014/chart" uri="{C3380CC4-5D6E-409C-BE32-E72D297353CC}">
              <c16:uniqueId val="{00000002-E812-44A0-ABEC-7AFAEBDBF627}"/>
            </c:ext>
          </c:extLst>
        </c:ser>
        <c:ser>
          <c:idx val="3"/>
          <c:order val="3"/>
          <c:tx>
            <c:strRef>
              <c:f>'（05）【学年別（大学）】'!$AK$155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'（05）【学年別（大学）】'!$AG$156:$AG$158</c:f>
              <c:strCache>
                <c:ptCount val="3"/>
                <c:pt idx="0">
                  <c:v>２年生</c:v>
                </c:pt>
                <c:pt idx="1">
                  <c:v>４年生以上</c:v>
                </c:pt>
                <c:pt idx="2">
                  <c:v>６年生以上</c:v>
                </c:pt>
              </c:strCache>
            </c:strRef>
          </c:cat>
          <c:val>
            <c:numRef>
              <c:f>'（05）【学年別（大学）】'!$AK$156:$AK$158</c:f>
              <c:numCache>
                <c:formatCode>0.0%</c:formatCode>
                <c:ptCount val="3"/>
                <c:pt idx="0">
                  <c:v>3.2387091763426662E-2</c:v>
                </c:pt>
                <c:pt idx="1">
                  <c:v>2.1509956341177722E-2</c:v>
                </c:pt>
                <c:pt idx="2">
                  <c:v>3.4799235181644357E-2</c:v>
                </c:pt>
              </c:numCache>
            </c:numRef>
          </c:val>
          <c:extLst>
            <c:ext xmlns:c16="http://schemas.microsoft.com/office/drawing/2014/chart" uri="{C3380CC4-5D6E-409C-BE32-E72D297353CC}">
              <c16:uniqueId val="{00000003-E812-44A0-ABEC-7AFAEBDBF62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'（05）【学年別（大学）】'!$B$256</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'（05）【学年別（大学）】'!$AH$257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'（05）【学年別（大学）】'!$AG$258:$AG$260</c:f>
              <c:strCache>
                <c:ptCount val="3"/>
                <c:pt idx="0">
                  <c:v>２年生</c:v>
                </c:pt>
                <c:pt idx="1">
                  <c:v>４年生以上</c:v>
                </c:pt>
                <c:pt idx="2">
                  <c:v>６年生以上</c:v>
                </c:pt>
              </c:strCache>
            </c:strRef>
          </c:cat>
          <c:val>
            <c:numRef>
              <c:f>'（05）【学年別（大学）】'!$AH$258:$AH$260</c:f>
              <c:numCache>
                <c:formatCode>0.0%</c:formatCode>
                <c:ptCount val="3"/>
                <c:pt idx="0">
                  <c:v>0.24053434818065317</c:v>
                </c:pt>
                <c:pt idx="1">
                  <c:v>0.27696730912575873</c:v>
                </c:pt>
                <c:pt idx="2">
                  <c:v>0.21338432122370937</c:v>
                </c:pt>
              </c:numCache>
            </c:numRef>
          </c:val>
          <c:extLst>
            <c:ext xmlns:c16="http://schemas.microsoft.com/office/drawing/2014/chart" uri="{C3380CC4-5D6E-409C-BE32-E72D297353CC}">
              <c16:uniqueId val="{00000000-63E9-4BC5-8E79-7799FB6D74A1}"/>
            </c:ext>
          </c:extLst>
        </c:ser>
        <c:ser>
          <c:idx val="1"/>
          <c:order val="1"/>
          <c:tx>
            <c:strRef>
              <c:f>'（05）【学年別（大学）】'!$AI$257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'（05）【学年別（大学）】'!$AG$258:$AG$260</c:f>
              <c:strCache>
                <c:ptCount val="3"/>
                <c:pt idx="0">
                  <c:v>２年生</c:v>
                </c:pt>
                <c:pt idx="1">
                  <c:v>４年生以上</c:v>
                </c:pt>
                <c:pt idx="2">
                  <c:v>６年生以上</c:v>
                </c:pt>
              </c:strCache>
            </c:strRef>
          </c:cat>
          <c:val>
            <c:numRef>
              <c:f>'（05）【学年別（大学）】'!$AI$258:$AI$260</c:f>
              <c:numCache>
                <c:formatCode>0.0%</c:formatCode>
                <c:ptCount val="3"/>
                <c:pt idx="0">
                  <c:v>0.54399829132849209</c:v>
                </c:pt>
                <c:pt idx="1">
                  <c:v>0.53280800766691516</c:v>
                </c:pt>
                <c:pt idx="2">
                  <c:v>0.50783938814531548</c:v>
                </c:pt>
              </c:numCache>
            </c:numRef>
          </c:val>
          <c:extLst>
            <c:ext xmlns:c16="http://schemas.microsoft.com/office/drawing/2014/chart" uri="{C3380CC4-5D6E-409C-BE32-E72D297353CC}">
              <c16:uniqueId val="{00000001-63E9-4BC5-8E79-7799FB6D74A1}"/>
            </c:ext>
          </c:extLst>
        </c:ser>
        <c:ser>
          <c:idx val="2"/>
          <c:order val="2"/>
          <c:tx>
            <c:strRef>
              <c:f>'（05）【学年別（大学）】'!$AJ$257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'（05）【学年別（大学）】'!$AG$258:$AG$260</c:f>
              <c:strCache>
                <c:ptCount val="3"/>
                <c:pt idx="0">
                  <c:v>２年生</c:v>
                </c:pt>
                <c:pt idx="1">
                  <c:v>４年生以上</c:v>
                </c:pt>
                <c:pt idx="2">
                  <c:v>６年生以上</c:v>
                </c:pt>
              </c:strCache>
            </c:strRef>
          </c:cat>
          <c:val>
            <c:numRef>
              <c:f>'（05）【学年別（大学）】'!$AJ$258:$AJ$260</c:f>
              <c:numCache>
                <c:formatCode>0.0%</c:formatCode>
                <c:ptCount val="3"/>
                <c:pt idx="0">
                  <c:v>0.16599355364840201</c:v>
                </c:pt>
                <c:pt idx="1">
                  <c:v>0.1439037376211266</c:v>
                </c:pt>
                <c:pt idx="2">
                  <c:v>0.18202676864244741</c:v>
                </c:pt>
              </c:numCache>
            </c:numRef>
          </c:val>
          <c:extLst>
            <c:ext xmlns:c16="http://schemas.microsoft.com/office/drawing/2014/chart" uri="{C3380CC4-5D6E-409C-BE32-E72D297353CC}">
              <c16:uniqueId val="{00000002-63E9-4BC5-8E79-7799FB6D74A1}"/>
            </c:ext>
          </c:extLst>
        </c:ser>
        <c:ser>
          <c:idx val="3"/>
          <c:order val="3"/>
          <c:tx>
            <c:strRef>
              <c:f>'（05）【学年別（大学）】'!$AK$257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'（05）【学年別（大学）】'!$AG$258:$AG$260</c:f>
              <c:strCache>
                <c:ptCount val="3"/>
                <c:pt idx="0">
                  <c:v>２年生</c:v>
                </c:pt>
                <c:pt idx="1">
                  <c:v>４年生以上</c:v>
                </c:pt>
                <c:pt idx="2">
                  <c:v>６年生以上</c:v>
                </c:pt>
              </c:strCache>
            </c:strRef>
          </c:cat>
          <c:val>
            <c:numRef>
              <c:f>'（05）【学年別（大学）】'!$AK$258:$AK$260</c:f>
              <c:numCache>
                <c:formatCode>0.0%</c:formatCode>
                <c:ptCount val="3"/>
                <c:pt idx="0">
                  <c:v>4.9473806842452721E-2</c:v>
                </c:pt>
                <c:pt idx="1">
                  <c:v>4.6320945586199549E-2</c:v>
                </c:pt>
                <c:pt idx="2">
                  <c:v>9.6749521988527723E-2</c:v>
                </c:pt>
              </c:numCache>
            </c:numRef>
          </c:val>
          <c:extLst>
            <c:ext xmlns:c16="http://schemas.microsoft.com/office/drawing/2014/chart" uri="{C3380CC4-5D6E-409C-BE32-E72D297353CC}">
              <c16:uniqueId val="{00000003-63E9-4BC5-8E79-7799FB6D74A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項目４：授業内容の意義や必要性を十分に説明してくれる。</c:v>
            </c:pt>
          </c:strCache>
        </c:strRef>
      </c:tx>
      <c:layout>
        <c:manualLayout>
          <c:xMode val="edge"/>
          <c:yMode val="edge"/>
          <c:x val="0.11216966629208409"/>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'（06）【設置者別＋学部規模別（大学）】'!$AH$23:$AH$31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'（06）【設置者別＋学部規模別（大学）】'!$AI$23:$AI$31</c:f>
              <c:numCache>
                <c:formatCode>0.0%</c:formatCode>
                <c:ptCount val="9"/>
                <c:pt idx="0">
                  <c:v>0.24454228581911575</c:v>
                </c:pt>
                <c:pt idx="1">
                  <c:v>0.27163151097718469</c:v>
                </c:pt>
                <c:pt idx="2">
                  <c:v>0.30641700799687926</c:v>
                </c:pt>
                <c:pt idx="3">
                  <c:v>0.23361823361823361</c:v>
                </c:pt>
                <c:pt idx="4">
                  <c:v>0.2674124864669794</c:v>
                </c:pt>
                <c:pt idx="5">
                  <c:v>0.34118291347207008</c:v>
                </c:pt>
                <c:pt idx="6">
                  <c:v>0.29681162685894547</c:v>
                </c:pt>
                <c:pt idx="7">
                  <c:v>0.31075335865313758</c:v>
                </c:pt>
                <c:pt idx="8">
                  <c:v>0.34370762973006286</c:v>
                </c:pt>
              </c:numCache>
            </c:numRef>
          </c:val>
          <c:extLst>
            <c:ext xmlns:c16="http://schemas.microsoft.com/office/drawing/2014/chart" uri="{C3380CC4-5D6E-409C-BE32-E72D297353CC}">
              <c16:uniqueId val="{00000000-825B-4924-84C9-33F4F3BAA02A}"/>
            </c:ext>
          </c:extLst>
        </c:ser>
        <c:ser>
          <c:idx val="1"/>
          <c:order val="1"/>
          <c:tx>
            <c:strRef>
              <c:f>'（06）【設置者別＋学部規模別（大学）】'!$AJ$22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'（06）【設置者別＋学部規模別（大学）】'!$AH$23:$AH$31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'（06）【設置者別＋学部規模別（大学）】'!$AJ$23:$AJ$31</c:f>
              <c:numCache>
                <c:formatCode>0.0%</c:formatCode>
                <c:ptCount val="9"/>
                <c:pt idx="0">
                  <c:v>0.63052650889744999</c:v>
                </c:pt>
                <c:pt idx="1">
                  <c:v>0.60410388864973452</c:v>
                </c:pt>
                <c:pt idx="2">
                  <c:v>0.58747805734347569</c:v>
                </c:pt>
                <c:pt idx="3">
                  <c:v>0.62535612535612539</c:v>
                </c:pt>
                <c:pt idx="4">
                  <c:v>0.61710573800072177</c:v>
                </c:pt>
                <c:pt idx="5">
                  <c:v>0.56845564074479737</c:v>
                </c:pt>
                <c:pt idx="6">
                  <c:v>0.59086300135196035</c:v>
                </c:pt>
                <c:pt idx="7">
                  <c:v>0.60064622186950856</c:v>
                </c:pt>
                <c:pt idx="8">
                  <c:v>0.57740663133242942</c:v>
                </c:pt>
              </c:numCache>
            </c:numRef>
          </c:val>
          <c:extLst>
            <c:ext xmlns:c16="http://schemas.microsoft.com/office/drawing/2014/chart" uri="{C3380CC4-5D6E-409C-BE32-E72D297353CC}">
              <c16:uniqueId val="{00000001-825B-4924-84C9-33F4F3BAA02A}"/>
            </c:ext>
          </c:extLst>
        </c:ser>
        <c:ser>
          <c:idx val="2"/>
          <c:order val="2"/>
          <c:tx>
            <c:strRef>
              <c:f>'（06）【設置者別＋学部規模別（大学）】'!$AK$22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'（06）【設置者別＋学部規模別（大学）】'!$AH$23:$AH$31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'（06）【設置者別＋学部規模別（大学）】'!$AK$23:$AK$31</c:f>
              <c:numCache>
                <c:formatCode>0.0%</c:formatCode>
                <c:ptCount val="9"/>
                <c:pt idx="0">
                  <c:v>0.11502476609796368</c:v>
                </c:pt>
                <c:pt idx="1">
                  <c:v>0.11608552159563783</c:v>
                </c:pt>
                <c:pt idx="2">
                  <c:v>9.6547688706846102E-2</c:v>
                </c:pt>
                <c:pt idx="3">
                  <c:v>0.1111111111111111</c:v>
                </c:pt>
                <c:pt idx="4">
                  <c:v>0.10645976181883797</c:v>
                </c:pt>
                <c:pt idx="5">
                  <c:v>8.4884994523548737E-2</c:v>
                </c:pt>
                <c:pt idx="6">
                  <c:v>9.9538080216313649E-2</c:v>
                </c:pt>
                <c:pt idx="7">
                  <c:v>7.9417266594864241E-2</c:v>
                </c:pt>
                <c:pt idx="8">
                  <c:v>6.7977320350055465E-2</c:v>
                </c:pt>
              </c:numCache>
            </c:numRef>
          </c:val>
          <c:extLst>
            <c:ext xmlns:c16="http://schemas.microsoft.com/office/drawing/2014/chart" uri="{C3380CC4-5D6E-409C-BE32-E72D297353CC}">
              <c16:uniqueId val="{00000002-825B-4924-84C9-33F4F3BAA02A}"/>
            </c:ext>
          </c:extLst>
        </c:ser>
        <c:ser>
          <c:idx val="3"/>
          <c:order val="3"/>
          <c:tx>
            <c:strRef>
              <c:f>'（06）【設置者別＋学部規模別（大学）】'!$AL$22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'（06）【設置者別＋学部規模別（大学）】'!$AH$23:$AH$31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'（06）【設置者別＋学部規模別（大学）】'!$AL$23:$AL$31</c:f>
              <c:numCache>
                <c:formatCode>0.0%</c:formatCode>
                <c:ptCount val="9"/>
                <c:pt idx="0">
                  <c:v>9.9064391854705551E-3</c:v>
                </c:pt>
                <c:pt idx="1">
                  <c:v>8.1790787774429618E-3</c:v>
                </c:pt>
                <c:pt idx="2">
                  <c:v>9.5572459527989082E-3</c:v>
                </c:pt>
                <c:pt idx="3">
                  <c:v>2.9914529914529916E-2</c:v>
                </c:pt>
                <c:pt idx="4">
                  <c:v>9.0220137134608448E-3</c:v>
                </c:pt>
                <c:pt idx="5">
                  <c:v>5.4764512595837896E-3</c:v>
                </c:pt>
                <c:pt idx="6">
                  <c:v>1.2787291572780532E-2</c:v>
                </c:pt>
                <c:pt idx="7">
                  <c:v>9.1831528824896543E-3</c:v>
                </c:pt>
                <c:pt idx="8">
                  <c:v>1.0908418587452237E-2</c:v>
                </c:pt>
              </c:numCache>
            </c:numRef>
          </c:val>
          <c:extLst>
            <c:ext xmlns:c16="http://schemas.microsoft.com/office/drawing/2014/chart" uri="{C3380CC4-5D6E-409C-BE32-E72D297353CC}">
              <c16:uniqueId val="{00000003-825B-4924-84C9-33F4F3BAA02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'（01）【全体（大学）】'!$B$240</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'（01）【全体（大学）】'!$AG$242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2DA-42FF-841F-5B5E44A6B816}"/>
              </c:ext>
            </c:extLst>
          </c:dPt>
          <c:dPt>
            <c:idx val="1"/>
            <c:bubble3D val="0"/>
            <c:spPr>
              <a:solidFill>
                <a:schemeClr val="accent2"/>
              </a:solidFill>
              <a:ln>
                <a:noFill/>
              </a:ln>
              <a:effectLst/>
            </c:spPr>
            <c:extLst>
              <c:ext xmlns:c16="http://schemas.microsoft.com/office/drawing/2014/chart" uri="{C3380CC4-5D6E-409C-BE32-E72D297353CC}">
                <c16:uniqueId val="{00000003-02DA-42FF-841F-5B5E44A6B816}"/>
              </c:ext>
            </c:extLst>
          </c:dPt>
          <c:dPt>
            <c:idx val="2"/>
            <c:bubble3D val="0"/>
            <c:spPr>
              <a:solidFill>
                <a:schemeClr val="accent3"/>
              </a:solidFill>
              <a:ln>
                <a:noFill/>
              </a:ln>
              <a:effectLst/>
            </c:spPr>
            <c:extLst>
              <c:ext xmlns:c16="http://schemas.microsoft.com/office/drawing/2014/chart" uri="{C3380CC4-5D6E-409C-BE32-E72D297353CC}">
                <c16:uniqueId val="{00000005-02DA-42FF-841F-5B5E44A6B816}"/>
              </c:ext>
            </c:extLst>
          </c:dPt>
          <c:dPt>
            <c:idx val="3"/>
            <c:bubble3D val="0"/>
            <c:spPr>
              <a:solidFill>
                <a:schemeClr val="accent4"/>
              </a:solidFill>
              <a:ln>
                <a:noFill/>
              </a:ln>
              <a:effectLst/>
            </c:spPr>
            <c:extLst>
              <c:ext xmlns:c16="http://schemas.microsoft.com/office/drawing/2014/chart" uri="{C3380CC4-5D6E-409C-BE32-E72D297353CC}">
                <c16:uniqueId val="{00000007-02DA-42FF-841F-5B5E44A6B816}"/>
              </c:ext>
            </c:extLst>
          </c:dPt>
          <c:dLbls>
            <c:dLbl>
              <c:idx val="3"/>
              <c:layout>
                <c:manualLayout>
                  <c:x val="1.7872031897152293E-2"/>
                  <c:y val="0.1696663392010248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DA-42FF-841F-5B5E44A6B81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'（01）【全体（大学）】'!$AH$241:$AK$241</c:f>
              <c:strCache>
                <c:ptCount val="4"/>
                <c:pt idx="0">
                  <c:v>そう思う</c:v>
                </c:pt>
                <c:pt idx="1">
                  <c:v>ある程度そう思う</c:v>
                </c:pt>
                <c:pt idx="2">
                  <c:v>あまりそうは思わない</c:v>
                </c:pt>
                <c:pt idx="3">
                  <c:v>そうは思わない</c:v>
                </c:pt>
              </c:strCache>
            </c:strRef>
          </c:cat>
          <c:val>
            <c:numRef>
              <c:f>'（01）【全体（大学）】'!$AH$242:$AK$242</c:f>
              <c:numCache>
                <c:formatCode>0.0%</c:formatCode>
                <c:ptCount val="4"/>
                <c:pt idx="0">
                  <c:v>0.24715054614532214</c:v>
                </c:pt>
                <c:pt idx="1">
                  <c:v>0.5503007756846604</c:v>
                </c:pt>
                <c:pt idx="2">
                  <c:v>0.16531779325629253</c:v>
                </c:pt>
                <c:pt idx="3">
                  <c:v>3.7230884913724872E-2</c:v>
                </c:pt>
              </c:numCache>
            </c:numRef>
          </c:val>
          <c:extLst>
            <c:ext xmlns:c16="http://schemas.microsoft.com/office/drawing/2014/chart" uri="{C3380CC4-5D6E-409C-BE32-E72D297353CC}">
              <c16:uniqueId val="{00000008-02DA-42FF-841F-5B5E44A6B8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'（06）【設置者別＋学部規模別（大学）】'!$B$34</c:f>
          <c:strCache>
            <c:ptCount val="1"/>
            <c:pt idx="0">
              <c:v>項目５：予習・復習など授業時間外に行うべき学習が指示される。</c:v>
            </c:pt>
          </c:strCache>
        </c:strRef>
      </c:tx>
      <c:layout>
        <c:manualLayout>
          <c:xMode val="edge"/>
          <c:yMode val="edge"/>
          <c:x val="0.11216966629208409"/>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'（06）【設置者別＋学部規模別（大学）】'!$AH$36:$AH$44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'（06）【設置者別＋学部規模別（大学）】'!$AI$36:$AI$44</c:f>
              <c:numCache>
                <c:formatCode>0.0%</c:formatCode>
                <c:ptCount val="9"/>
                <c:pt idx="0">
                  <c:v>0.27793065492570168</c:v>
                </c:pt>
                <c:pt idx="1">
                  <c:v>0.27981058975462764</c:v>
                </c:pt>
                <c:pt idx="2">
                  <c:v>0.28125609518236788</c:v>
                </c:pt>
                <c:pt idx="3">
                  <c:v>0.24358974358974358</c:v>
                </c:pt>
                <c:pt idx="4">
                  <c:v>0.24467701190905811</c:v>
                </c:pt>
                <c:pt idx="5">
                  <c:v>0.30010952902519167</c:v>
                </c:pt>
                <c:pt idx="6">
                  <c:v>0.27478593961243802</c:v>
                </c:pt>
                <c:pt idx="7">
                  <c:v>0.26251346295561478</c:v>
                </c:pt>
                <c:pt idx="8">
                  <c:v>0.31813139405891777</c:v>
                </c:pt>
              </c:numCache>
            </c:numRef>
          </c:val>
          <c:extLst>
            <c:ext xmlns:c16="http://schemas.microsoft.com/office/drawing/2014/chart" uri="{C3380CC4-5D6E-409C-BE32-E72D297353CC}">
              <c16:uniqueId val="{00000000-0919-4E27-932E-CA19136079C6}"/>
            </c:ext>
          </c:extLst>
        </c:ser>
        <c:ser>
          <c:idx val="1"/>
          <c:order val="1"/>
          <c:tx>
            <c:strRef>
              <c:f>'（06）【設置者別＋学部規模別（大学）】'!$AJ$35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'（06）【設置者別＋学部規模別（大学）】'!$AH$36:$AH$44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'（06）【設置者別＋学部規模別（大学）】'!$AJ$36:$AJ$44</c:f>
              <c:numCache>
                <c:formatCode>0.0%</c:formatCode>
                <c:ptCount val="9"/>
                <c:pt idx="0">
                  <c:v>0.5222894881673088</c:v>
                </c:pt>
                <c:pt idx="1">
                  <c:v>0.54082364758214951</c:v>
                </c:pt>
                <c:pt idx="2">
                  <c:v>0.5020479812755998</c:v>
                </c:pt>
                <c:pt idx="3">
                  <c:v>0.51994301994301995</c:v>
                </c:pt>
                <c:pt idx="4">
                  <c:v>0.54095994225911226</c:v>
                </c:pt>
                <c:pt idx="5">
                  <c:v>0.49233296823658268</c:v>
                </c:pt>
                <c:pt idx="6">
                  <c:v>0.51633618747183418</c:v>
                </c:pt>
                <c:pt idx="7">
                  <c:v>0.53732781588345335</c:v>
                </c:pt>
                <c:pt idx="8">
                  <c:v>0.51417478121533344</c:v>
                </c:pt>
              </c:numCache>
            </c:numRef>
          </c:val>
          <c:extLst>
            <c:ext xmlns:c16="http://schemas.microsoft.com/office/drawing/2014/chart" uri="{C3380CC4-5D6E-409C-BE32-E72D297353CC}">
              <c16:uniqueId val="{00000001-0919-4E27-932E-CA19136079C6}"/>
            </c:ext>
          </c:extLst>
        </c:ser>
        <c:ser>
          <c:idx val="2"/>
          <c:order val="2"/>
          <c:tx>
            <c:strRef>
              <c:f>'（06）【設置者別＋学部規模別（大学）】'!$AK$35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'（06）【設置者別＋学部規模別（大学）】'!$AH$36:$AH$44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'（06）【設置者別＋学部規模別（大学）】'!$AK$36:$AK$44</c:f>
              <c:numCache>
                <c:formatCode>0.0%</c:formatCode>
                <c:ptCount val="9"/>
                <c:pt idx="0">
                  <c:v>0.18216840946615301</c:v>
                </c:pt>
                <c:pt idx="1">
                  <c:v>0.16401205337925095</c:v>
                </c:pt>
                <c:pt idx="2">
                  <c:v>0.1954359274429491</c:v>
                </c:pt>
                <c:pt idx="3">
                  <c:v>0.21794871794871795</c:v>
                </c:pt>
                <c:pt idx="4">
                  <c:v>0.20028870443883073</c:v>
                </c:pt>
                <c:pt idx="5">
                  <c:v>0.18784227820372398</c:v>
                </c:pt>
                <c:pt idx="6">
                  <c:v>0.18628886885984677</c:v>
                </c:pt>
                <c:pt idx="7">
                  <c:v>0.17997845927101638</c:v>
                </c:pt>
                <c:pt idx="8">
                  <c:v>0.14883520276100087</c:v>
                </c:pt>
              </c:numCache>
            </c:numRef>
          </c:val>
          <c:extLst>
            <c:ext xmlns:c16="http://schemas.microsoft.com/office/drawing/2014/chart" uri="{C3380CC4-5D6E-409C-BE32-E72D297353CC}">
              <c16:uniqueId val="{00000002-0919-4E27-932E-CA19136079C6}"/>
            </c:ext>
          </c:extLst>
        </c:ser>
        <c:ser>
          <c:idx val="3"/>
          <c:order val="3"/>
          <c:tx>
            <c:strRef>
              <c:f>'（06）【設置者別＋学部規模別（大学）】'!$AL$35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'（06）【設置者別＋学部規模別（大学）】'!$AH$36:$AH$44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'（06）【設置者別＋学部規模別（大学）】'!$AL$36:$AL$44</c:f>
              <c:numCache>
                <c:formatCode>0.0%</c:formatCode>
                <c:ptCount val="9"/>
                <c:pt idx="0">
                  <c:v>1.7611447440836543E-2</c:v>
                </c:pt>
                <c:pt idx="1">
                  <c:v>1.5353709283971876E-2</c:v>
                </c:pt>
                <c:pt idx="2">
                  <c:v>2.1259996099083283E-2</c:v>
                </c:pt>
                <c:pt idx="3">
                  <c:v>1.8518518518518517E-2</c:v>
                </c:pt>
                <c:pt idx="4">
                  <c:v>1.4074341392998917E-2</c:v>
                </c:pt>
                <c:pt idx="5">
                  <c:v>1.9715224534501644E-2</c:v>
                </c:pt>
                <c:pt idx="6">
                  <c:v>2.2589004055881028E-2</c:v>
                </c:pt>
                <c:pt idx="7">
                  <c:v>2.0180261889915539E-2</c:v>
                </c:pt>
                <c:pt idx="8">
                  <c:v>1.8858621964747937E-2</c:v>
                </c:pt>
              </c:numCache>
            </c:numRef>
          </c:val>
          <c:extLst>
            <c:ext xmlns:c16="http://schemas.microsoft.com/office/drawing/2014/chart" uri="{C3380CC4-5D6E-409C-BE32-E72D297353CC}">
              <c16:uniqueId val="{00000003-0919-4E27-932E-CA19136079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'（06）【設置者別＋学部規模別（大学）】'!$B$47</c:f>
          <c:strCache>
            <c:ptCount val="1"/>
            <c:pt idx="0">
              <c:v>項目６：課題等の提出物に適切なコメントが付されて返却される。</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'（06）【設置者別＋学部規模別（大学）】'!$AH$49:$AH$57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'（06）【設置者別＋学部規模別（大学）】'!$AI$49:$AI$57</c:f>
              <c:numCache>
                <c:formatCode>0.0%</c:formatCode>
                <c:ptCount val="9"/>
                <c:pt idx="0">
                  <c:v>9.3377361951935425E-2</c:v>
                </c:pt>
                <c:pt idx="1">
                  <c:v>0.10589754627636677</c:v>
                </c:pt>
                <c:pt idx="2">
                  <c:v>0.12931538911644236</c:v>
                </c:pt>
                <c:pt idx="3">
                  <c:v>0.13105413105413105</c:v>
                </c:pt>
                <c:pt idx="4">
                  <c:v>0.11079032840129917</c:v>
                </c:pt>
                <c:pt idx="5">
                  <c:v>0.15553121577217963</c:v>
                </c:pt>
                <c:pt idx="6">
                  <c:v>0.14939161784587651</c:v>
                </c:pt>
                <c:pt idx="7">
                  <c:v>0.1646165183379627</c:v>
                </c:pt>
                <c:pt idx="8">
                  <c:v>0.19918649081720696</c:v>
                </c:pt>
              </c:numCache>
            </c:numRef>
          </c:val>
          <c:extLst>
            <c:ext xmlns:c16="http://schemas.microsoft.com/office/drawing/2014/chart" uri="{C3380CC4-5D6E-409C-BE32-E72D297353CC}">
              <c16:uniqueId val="{00000000-97F7-429B-A144-6711F6841668}"/>
            </c:ext>
          </c:extLst>
        </c:ser>
        <c:ser>
          <c:idx val="1"/>
          <c:order val="1"/>
          <c:tx>
            <c:strRef>
              <c:f>'（06）【設置者別＋学部規模別（大学）】'!$AJ$48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'（06）【設置者別＋学部規模別（大学）】'!$AH$49:$AH$57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'（06）【設置者別＋学部規模別（大学）】'!$AJ$49:$AJ$57</c:f>
              <c:numCache>
                <c:formatCode>0.0%</c:formatCode>
                <c:ptCount val="9"/>
                <c:pt idx="0">
                  <c:v>0.36415336635479728</c:v>
                </c:pt>
                <c:pt idx="1">
                  <c:v>0.38212082077772996</c:v>
                </c:pt>
                <c:pt idx="2">
                  <c:v>0.38716598400624147</c:v>
                </c:pt>
                <c:pt idx="3">
                  <c:v>0.38746438746438744</c:v>
                </c:pt>
                <c:pt idx="4">
                  <c:v>0.37206784554312522</c:v>
                </c:pt>
                <c:pt idx="5">
                  <c:v>0.40690032858707559</c:v>
                </c:pt>
                <c:pt idx="6">
                  <c:v>0.38666065795403337</c:v>
                </c:pt>
                <c:pt idx="7">
                  <c:v>0.40728983617708747</c:v>
                </c:pt>
                <c:pt idx="8">
                  <c:v>0.43307038087020833</c:v>
                </c:pt>
              </c:numCache>
            </c:numRef>
          </c:val>
          <c:extLst>
            <c:ext xmlns:c16="http://schemas.microsoft.com/office/drawing/2014/chart" uri="{C3380CC4-5D6E-409C-BE32-E72D297353CC}">
              <c16:uniqueId val="{00000001-97F7-429B-A144-6711F6841668}"/>
            </c:ext>
          </c:extLst>
        </c:ser>
        <c:ser>
          <c:idx val="2"/>
          <c:order val="2"/>
          <c:tx>
            <c:strRef>
              <c:f>'（06）【設置者別＋学部規模別（大学）】'!$AK$48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'（06）【設置者別＋学部規模別（大学）】'!$AH$49:$AH$57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'（06）【設置者別＋学部規模別（大学）】'!$AK$49:$AK$57</c:f>
              <c:numCache>
                <c:formatCode>0.0%</c:formatCode>
                <c:ptCount val="9"/>
                <c:pt idx="0">
                  <c:v>0.4523940561364887</c:v>
                </c:pt>
                <c:pt idx="1">
                  <c:v>0.42559908164729515</c:v>
                </c:pt>
                <c:pt idx="2">
                  <c:v>0.39438267992978349</c:v>
                </c:pt>
                <c:pt idx="3">
                  <c:v>0.40313390313390313</c:v>
                </c:pt>
                <c:pt idx="4">
                  <c:v>0.42259112233850593</c:v>
                </c:pt>
                <c:pt idx="5">
                  <c:v>0.35980284775465499</c:v>
                </c:pt>
                <c:pt idx="6">
                  <c:v>0.37336638125281657</c:v>
                </c:pt>
                <c:pt idx="7">
                  <c:v>0.34000340116773425</c:v>
                </c:pt>
                <c:pt idx="8">
                  <c:v>0.30099839763342784</c:v>
                </c:pt>
              </c:numCache>
            </c:numRef>
          </c:val>
          <c:extLst>
            <c:ext xmlns:c16="http://schemas.microsoft.com/office/drawing/2014/chart" uri="{C3380CC4-5D6E-409C-BE32-E72D297353CC}">
              <c16:uniqueId val="{00000002-97F7-429B-A144-6711F6841668}"/>
            </c:ext>
          </c:extLst>
        </c:ser>
        <c:ser>
          <c:idx val="3"/>
          <c:order val="3"/>
          <c:tx>
            <c:strRef>
              <c:f>'（06）【設置者別＋学部規模別（大学）】'!$AL$48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'（06）【設置者別＋学部規模別（大学）】'!$AH$49:$AH$57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'（06）【設置者別＋学部規模別（大学）】'!$AL$49:$AL$57</c:f>
              <c:numCache>
                <c:formatCode>0.0%</c:formatCode>
                <c:ptCount val="9"/>
                <c:pt idx="0">
                  <c:v>9.0075215556778568E-2</c:v>
                </c:pt>
                <c:pt idx="1">
                  <c:v>8.6382551298608126E-2</c:v>
                </c:pt>
                <c:pt idx="2">
                  <c:v>8.9135946947532671E-2</c:v>
                </c:pt>
                <c:pt idx="3">
                  <c:v>7.8347578347578342E-2</c:v>
                </c:pt>
                <c:pt idx="4">
                  <c:v>9.4550703717069653E-2</c:v>
                </c:pt>
                <c:pt idx="5">
                  <c:v>7.7765607886089813E-2</c:v>
                </c:pt>
                <c:pt idx="6">
                  <c:v>9.0581342947273547E-2</c:v>
                </c:pt>
                <c:pt idx="7">
                  <c:v>8.8090244317215571E-2</c:v>
                </c:pt>
                <c:pt idx="8">
                  <c:v>6.6744730679156913E-2</c:v>
                </c:pt>
              </c:numCache>
            </c:numRef>
          </c:val>
          <c:extLst>
            <c:ext xmlns:c16="http://schemas.microsoft.com/office/drawing/2014/chart" uri="{C3380CC4-5D6E-409C-BE32-E72D297353CC}">
              <c16:uniqueId val="{00000003-97F7-429B-A144-6711F684166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0.24454228581911575</c:v>
                </c:pt>
                <c:pt idx="1">
                  <c:v>0.27163151097718469</c:v>
                </c:pt>
                <c:pt idx="2">
                  <c:v>0.30641700799687926</c:v>
                </c:pt>
                <c:pt idx="3">
                  <c:v>0.23361823361823361</c:v>
                </c:pt>
                <c:pt idx="4">
                  <c:v>0.2674124864669794</c:v>
                </c:pt>
                <c:pt idx="5">
                  <c:v>0.34118291347207008</c:v>
                </c:pt>
                <c:pt idx="6">
                  <c:v>0.29681162685894547</c:v>
                </c:pt>
              </c:numCache>
            </c:numRef>
          </c:val>
          <c:extLst>
            <c:ext xmlns:c16="http://schemas.microsoft.com/office/drawing/2014/chart" uri="{C3380CC4-5D6E-409C-BE32-E72D297353CC}">
              <c16:uniqueId val="{00000000-79F3-488B-B430-C5A90151C3C8}"/>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0.63052650889744999</c:v>
                </c:pt>
                <c:pt idx="1">
                  <c:v>0.60410388864973452</c:v>
                </c:pt>
                <c:pt idx="2">
                  <c:v>0.58747805734347569</c:v>
                </c:pt>
                <c:pt idx="3">
                  <c:v>0.62535612535612539</c:v>
                </c:pt>
                <c:pt idx="4">
                  <c:v>0.61710573800072177</c:v>
                </c:pt>
                <c:pt idx="5">
                  <c:v>0.56845564074479737</c:v>
                </c:pt>
                <c:pt idx="6">
                  <c:v>0.59086300135196035</c:v>
                </c:pt>
              </c:numCache>
            </c:numRef>
          </c:val>
          <c:extLst>
            <c:ext xmlns:c16="http://schemas.microsoft.com/office/drawing/2014/chart" uri="{C3380CC4-5D6E-409C-BE32-E72D297353CC}">
              <c16:uniqueId val="{00000001-79F3-488B-B430-C5A90151C3C8}"/>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0.11502476609796368</c:v>
                </c:pt>
                <c:pt idx="1">
                  <c:v>0.11608552159563783</c:v>
                </c:pt>
                <c:pt idx="2">
                  <c:v>9.6547688706846102E-2</c:v>
                </c:pt>
                <c:pt idx="3">
                  <c:v>0.1111111111111111</c:v>
                </c:pt>
                <c:pt idx="4">
                  <c:v>0.10645976181883797</c:v>
                </c:pt>
                <c:pt idx="5">
                  <c:v>8.4884994523548737E-2</c:v>
                </c:pt>
                <c:pt idx="6">
                  <c:v>9.9538080216313649E-2</c:v>
                </c:pt>
              </c:numCache>
            </c:numRef>
          </c:val>
          <c:extLst>
            <c:ext xmlns:c16="http://schemas.microsoft.com/office/drawing/2014/chart" uri="{C3380CC4-5D6E-409C-BE32-E72D297353CC}">
              <c16:uniqueId val="{00000002-79F3-488B-B430-C5A90151C3C8}"/>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9.9064391854705551E-3</c:v>
                </c:pt>
                <c:pt idx="1">
                  <c:v>8.1790787774429618E-3</c:v>
                </c:pt>
                <c:pt idx="2">
                  <c:v>9.5572459527989082E-3</c:v>
                </c:pt>
                <c:pt idx="3">
                  <c:v>2.9914529914529916E-2</c:v>
                </c:pt>
                <c:pt idx="4">
                  <c:v>9.0220137134608448E-3</c:v>
                </c:pt>
                <c:pt idx="5">
                  <c:v>5.4764512595837896E-3</c:v>
                </c:pt>
                <c:pt idx="6">
                  <c:v>1.2787291572780532E-2</c:v>
                </c:pt>
              </c:numCache>
            </c:numRef>
          </c:val>
          <c:extLst>
            <c:ext xmlns:c16="http://schemas.microsoft.com/office/drawing/2014/chart" uri="{C3380CC4-5D6E-409C-BE32-E72D297353CC}">
              <c16:uniqueId val="{00000003-79F3-488B-B430-C5A90151C3C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'（06）【設置者別＋学部規模別（大学）】'!$B$60</c:f>
          <c:strCache>
            <c:ptCount val="1"/>
            <c:pt idx="0">
              <c:v>項目７：グループワークやディスカッションの機会がある。</c:v>
            </c:pt>
          </c:strCache>
        </c:strRef>
      </c:tx>
      <c:layout>
        <c:manualLayout>
          <c:xMode val="edge"/>
          <c:yMode val="edge"/>
          <c:x val="0.11216966629208409"/>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'（06）【設置者別＋学部規模別（大学）】'!$AI$61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'（06）【設置者別＋学部規模別（大学）】'!$AH$62:$AH$70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'（06）【設置者別＋学部規模別（大学）】'!$AI$62:$AI$70</c:f>
              <c:numCache>
                <c:formatCode>0.0%</c:formatCode>
                <c:ptCount val="9"/>
                <c:pt idx="0">
                  <c:v>0.17978352595853972</c:v>
                </c:pt>
                <c:pt idx="1">
                  <c:v>0.22011766394030707</c:v>
                </c:pt>
                <c:pt idx="2">
                  <c:v>0.35751901696898769</c:v>
                </c:pt>
                <c:pt idx="3">
                  <c:v>0.27492877492877493</c:v>
                </c:pt>
                <c:pt idx="4">
                  <c:v>0.25009022013713461</c:v>
                </c:pt>
                <c:pt idx="5">
                  <c:v>0.36582694414019717</c:v>
                </c:pt>
                <c:pt idx="6">
                  <c:v>0.24926768814781433</c:v>
                </c:pt>
                <c:pt idx="7">
                  <c:v>0.31438127090301005</c:v>
                </c:pt>
                <c:pt idx="8">
                  <c:v>0.41051398989276472</c:v>
                </c:pt>
              </c:numCache>
            </c:numRef>
          </c:val>
          <c:extLst>
            <c:ext xmlns:c16="http://schemas.microsoft.com/office/drawing/2014/chart" uri="{C3380CC4-5D6E-409C-BE32-E72D297353CC}">
              <c16:uniqueId val="{00000000-053F-4F31-967A-6C3F21D4C35C}"/>
            </c:ext>
          </c:extLst>
        </c:ser>
        <c:ser>
          <c:idx val="1"/>
          <c:order val="1"/>
          <c:tx>
            <c:strRef>
              <c:f>'（06）【設置者別＋学部規模別（大学）】'!$AJ$61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'（06）【設置者別＋学部規模別（大学）】'!$AH$62:$AH$70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'（06）【設置者別＋学部規模別（大学）】'!$AJ$62:$AJ$70</c:f>
              <c:numCache>
                <c:formatCode>0.0%</c:formatCode>
                <c:ptCount val="9"/>
                <c:pt idx="0">
                  <c:v>0.43037974683544306</c:v>
                </c:pt>
                <c:pt idx="1">
                  <c:v>0.45888936719758933</c:v>
                </c:pt>
                <c:pt idx="2">
                  <c:v>0.45660230154086212</c:v>
                </c:pt>
                <c:pt idx="3">
                  <c:v>0.36324786324786323</c:v>
                </c:pt>
                <c:pt idx="4">
                  <c:v>0.47094911584265609</c:v>
                </c:pt>
                <c:pt idx="5">
                  <c:v>0.400328587075575</c:v>
                </c:pt>
                <c:pt idx="6">
                  <c:v>0.42479720594862552</c:v>
                </c:pt>
                <c:pt idx="7">
                  <c:v>0.45025792188651437</c:v>
                </c:pt>
                <c:pt idx="8">
                  <c:v>0.43454948847528657</c:v>
                </c:pt>
              </c:numCache>
            </c:numRef>
          </c:val>
          <c:extLst>
            <c:ext xmlns:c16="http://schemas.microsoft.com/office/drawing/2014/chart" uri="{C3380CC4-5D6E-409C-BE32-E72D297353CC}">
              <c16:uniqueId val="{00000001-053F-4F31-967A-6C3F21D4C35C}"/>
            </c:ext>
          </c:extLst>
        </c:ser>
        <c:ser>
          <c:idx val="2"/>
          <c:order val="2"/>
          <c:tx>
            <c:strRef>
              <c:f>'（06）【設置者別＋学部規模別（大学）】'!$AK$61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'（06）【設置者別＋学部規模別（大学）】'!$AH$62:$AH$70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'（06）【設置者別＋学部規模別（大学）】'!$AK$62:$AK$70</c:f>
              <c:numCache>
                <c:formatCode>0.0%</c:formatCode>
                <c:ptCount val="9"/>
                <c:pt idx="0">
                  <c:v>0.33388369106585947</c:v>
                </c:pt>
                <c:pt idx="1">
                  <c:v>0.28124551585593344</c:v>
                </c:pt>
                <c:pt idx="2">
                  <c:v>0.16461868539106689</c:v>
                </c:pt>
                <c:pt idx="3">
                  <c:v>0.30199430199430199</c:v>
                </c:pt>
                <c:pt idx="4">
                  <c:v>0.247924936845904</c:v>
                </c:pt>
                <c:pt idx="5">
                  <c:v>0.20755750273822562</c:v>
                </c:pt>
                <c:pt idx="6">
                  <c:v>0.26932176656151419</c:v>
                </c:pt>
                <c:pt idx="7">
                  <c:v>0.19868488180942123</c:v>
                </c:pt>
                <c:pt idx="8">
                  <c:v>0.13274990755577468</c:v>
                </c:pt>
              </c:numCache>
            </c:numRef>
          </c:val>
          <c:extLst>
            <c:ext xmlns:c16="http://schemas.microsoft.com/office/drawing/2014/chart" uri="{C3380CC4-5D6E-409C-BE32-E72D297353CC}">
              <c16:uniqueId val="{00000002-053F-4F31-967A-6C3F21D4C35C}"/>
            </c:ext>
          </c:extLst>
        </c:ser>
        <c:ser>
          <c:idx val="3"/>
          <c:order val="3"/>
          <c:tx>
            <c:strRef>
              <c:f>'（06）【設置者別＋学部規模別（大学）】'!$AL$61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'（06）【設置者別＋学部規模別（大学）】'!$AH$62:$AH$70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'（06）【設置者別＋学部規模別（大学）】'!$AL$62:$AL$70</c:f>
              <c:numCache>
                <c:formatCode>0.0%</c:formatCode>
                <c:ptCount val="9"/>
                <c:pt idx="0">
                  <c:v>5.5953036140157772E-2</c:v>
                </c:pt>
                <c:pt idx="1">
                  <c:v>3.9747453006170184E-2</c:v>
                </c:pt>
                <c:pt idx="2">
                  <c:v>2.1259996099083283E-2</c:v>
                </c:pt>
                <c:pt idx="3">
                  <c:v>5.9829059829059832E-2</c:v>
                </c:pt>
                <c:pt idx="4">
                  <c:v>3.1035727174305305E-2</c:v>
                </c:pt>
                <c:pt idx="5">
                  <c:v>2.628696604600219E-2</c:v>
                </c:pt>
                <c:pt idx="6">
                  <c:v>5.6613339342045967E-2</c:v>
                </c:pt>
                <c:pt idx="7">
                  <c:v>3.6675925401054361E-2</c:v>
                </c:pt>
                <c:pt idx="8">
                  <c:v>2.2186614076174043E-2</c:v>
                </c:pt>
              </c:numCache>
            </c:numRef>
          </c:val>
          <c:extLst>
            <c:ext xmlns:c16="http://schemas.microsoft.com/office/drawing/2014/chart" uri="{C3380CC4-5D6E-409C-BE32-E72D297353CC}">
              <c16:uniqueId val="{00000003-053F-4F31-967A-6C3F21D4C3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'（06）【設置者別＋学部規模別（大学）】'!$B$73</c:f>
          <c:strCache>
            <c:ptCount val="1"/>
            <c:pt idx="0">
              <c:v>項目８：質疑応答など、教員等との意見交換の機会がある。</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'（06）【設置者別＋学部規模別（大学）】'!$AI$74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'（06）【設置者別＋学部規模別（大学）】'!$AH$75:$AH$83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'（06）【設置者別＋学部規模別（大学）】'!$AI$75:$AI$83</c:f>
              <c:numCache>
                <c:formatCode>0.0%</c:formatCode>
                <c:ptCount val="9"/>
                <c:pt idx="0">
                  <c:v>0.16602458264538617</c:v>
                </c:pt>
                <c:pt idx="1">
                  <c:v>0.20347252116515999</c:v>
                </c:pt>
                <c:pt idx="2">
                  <c:v>0.24634289057928613</c:v>
                </c:pt>
                <c:pt idx="3">
                  <c:v>0.1752136752136752</c:v>
                </c:pt>
                <c:pt idx="4">
                  <c:v>0.18729700469144714</c:v>
                </c:pt>
                <c:pt idx="5">
                  <c:v>0.27710843373493976</c:v>
                </c:pt>
                <c:pt idx="6">
                  <c:v>0.21682063992789544</c:v>
                </c:pt>
                <c:pt idx="7">
                  <c:v>0.22271980046482626</c:v>
                </c:pt>
                <c:pt idx="8">
                  <c:v>0.27394305435720451</c:v>
                </c:pt>
              </c:numCache>
            </c:numRef>
          </c:val>
          <c:extLst>
            <c:ext xmlns:c16="http://schemas.microsoft.com/office/drawing/2014/chart" uri="{C3380CC4-5D6E-409C-BE32-E72D297353CC}">
              <c16:uniqueId val="{00000000-9397-4F1F-B0A4-5A270CD328C0}"/>
            </c:ext>
          </c:extLst>
        </c:ser>
        <c:ser>
          <c:idx val="1"/>
          <c:order val="1"/>
          <c:tx>
            <c:strRef>
              <c:f>'（06）【設置者別＋学部規模別（大学）】'!$AJ$74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'（06）【設置者別＋学部規模別（大学）】'!$AH$75:$AH$83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'（06）【設置者別＋学部規模別（大学）】'!$AJ$75:$AJ$83</c:f>
              <c:numCache>
                <c:formatCode>0.0%</c:formatCode>
                <c:ptCount val="9"/>
                <c:pt idx="0">
                  <c:v>0.50155934690882409</c:v>
                </c:pt>
                <c:pt idx="1">
                  <c:v>0.5174343521308653</c:v>
                </c:pt>
                <c:pt idx="2">
                  <c:v>0.52876926077628239</c:v>
                </c:pt>
                <c:pt idx="3">
                  <c:v>0.46723646723646722</c:v>
                </c:pt>
                <c:pt idx="4">
                  <c:v>0.50090220137134611</c:v>
                </c:pt>
                <c:pt idx="5">
                  <c:v>0.52026286966045998</c:v>
                </c:pt>
                <c:pt idx="6">
                  <c:v>0.48912798557908965</c:v>
                </c:pt>
                <c:pt idx="7">
                  <c:v>0.50467660563460126</c:v>
                </c:pt>
                <c:pt idx="8">
                  <c:v>0.50597805990385802</c:v>
                </c:pt>
              </c:numCache>
            </c:numRef>
          </c:val>
          <c:extLst>
            <c:ext xmlns:c16="http://schemas.microsoft.com/office/drawing/2014/chart" uri="{C3380CC4-5D6E-409C-BE32-E72D297353CC}">
              <c16:uniqueId val="{00000001-9397-4F1F-B0A4-5A270CD328C0}"/>
            </c:ext>
          </c:extLst>
        </c:ser>
        <c:ser>
          <c:idx val="2"/>
          <c:order val="2"/>
          <c:tx>
            <c:strRef>
              <c:f>'（06）【設置者別＋学部規模別（大学）】'!$AK$74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'（06）【設置者別＋学部規模別（大学）】'!$AH$75:$AH$83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'（06）【設置者別＋学部規模別（大学）】'!$AK$75:$AK$83</c:f>
              <c:numCache>
                <c:formatCode>0.0%</c:formatCode>
                <c:ptCount val="9"/>
                <c:pt idx="0">
                  <c:v>0.29279031370390757</c:v>
                </c:pt>
                <c:pt idx="1">
                  <c:v>0.24924666379681445</c:v>
                </c:pt>
                <c:pt idx="2">
                  <c:v>0.20284766920226252</c:v>
                </c:pt>
                <c:pt idx="3">
                  <c:v>0.30911680911680911</c:v>
                </c:pt>
                <c:pt idx="4">
                  <c:v>0.27066041140382535</c:v>
                </c:pt>
                <c:pt idx="5">
                  <c:v>0.18236582694414019</c:v>
                </c:pt>
                <c:pt idx="6">
                  <c:v>0.25168995042812076</c:v>
                </c:pt>
                <c:pt idx="7">
                  <c:v>0.2362677852729437</c:v>
                </c:pt>
                <c:pt idx="8">
                  <c:v>0.19376309626525329</c:v>
                </c:pt>
              </c:numCache>
            </c:numRef>
          </c:val>
          <c:extLst>
            <c:ext xmlns:c16="http://schemas.microsoft.com/office/drawing/2014/chart" uri="{C3380CC4-5D6E-409C-BE32-E72D297353CC}">
              <c16:uniqueId val="{00000002-9397-4F1F-B0A4-5A270CD328C0}"/>
            </c:ext>
          </c:extLst>
        </c:ser>
        <c:ser>
          <c:idx val="3"/>
          <c:order val="3"/>
          <c:tx>
            <c:strRef>
              <c:f>'（06）【設置者別＋学部規模別（大学）】'!$AL$74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'（06）【設置者別＋学部規模別（大学）】'!$AH$75:$AH$83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'（06）【設置者別＋学部規模別（大学）】'!$AL$75:$AL$83</c:f>
              <c:numCache>
                <c:formatCode>0.0%</c:formatCode>
                <c:ptCount val="9"/>
                <c:pt idx="0">
                  <c:v>3.962575674188222E-2</c:v>
                </c:pt>
                <c:pt idx="1">
                  <c:v>2.9846462907160282E-2</c:v>
                </c:pt>
                <c:pt idx="2">
                  <c:v>2.2040179442168909E-2</c:v>
                </c:pt>
                <c:pt idx="3">
                  <c:v>4.843304843304843E-2</c:v>
                </c:pt>
                <c:pt idx="4">
                  <c:v>4.1140382533381453E-2</c:v>
                </c:pt>
                <c:pt idx="5">
                  <c:v>2.0262869660460023E-2</c:v>
                </c:pt>
                <c:pt idx="6">
                  <c:v>4.2361424064894099E-2</c:v>
                </c:pt>
                <c:pt idx="7">
                  <c:v>3.6335808627628821E-2</c:v>
                </c:pt>
                <c:pt idx="8">
                  <c:v>2.6315789473684209E-2</c:v>
                </c:pt>
              </c:numCache>
            </c:numRef>
          </c:val>
          <c:extLst>
            <c:ext xmlns:c16="http://schemas.microsoft.com/office/drawing/2014/chart" uri="{C3380CC4-5D6E-409C-BE32-E72D297353CC}">
              <c16:uniqueId val="{00000003-9397-4F1F-B0A4-5A270CD328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'（06）【設置者別＋学部規模別（大学）】'!$B$86</c:f>
          <c:strCache>
            <c:ptCount val="1"/>
            <c:pt idx="0">
              <c:v>項目９：ティーチングアシスタントなどによる補助的な指導がある。</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'（06）【設置者別＋学部規模別（大学）】'!$AI$87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'（06）【設置者別＋学部規模別（大学）】'!$AH$88:$AH$96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'（06）【設置者別＋学部規模別（大学）】'!$AI$88:$AI$96</c:f>
              <c:numCache>
                <c:formatCode>0.0%</c:formatCode>
                <c:ptCount val="9"/>
                <c:pt idx="0">
                  <c:v>0.20748486516235554</c:v>
                </c:pt>
                <c:pt idx="1">
                  <c:v>0.15368058544984933</c:v>
                </c:pt>
                <c:pt idx="2">
                  <c:v>0.13614199336844157</c:v>
                </c:pt>
                <c:pt idx="3">
                  <c:v>9.4017094017094016E-2</c:v>
                </c:pt>
                <c:pt idx="4">
                  <c:v>0.13641284734752795</c:v>
                </c:pt>
                <c:pt idx="5">
                  <c:v>0.1511500547645126</c:v>
                </c:pt>
                <c:pt idx="6">
                  <c:v>0.15074357818837314</c:v>
                </c:pt>
                <c:pt idx="7">
                  <c:v>0.16558018252933507</c:v>
                </c:pt>
                <c:pt idx="8">
                  <c:v>0.18833970171329964</c:v>
                </c:pt>
              </c:numCache>
            </c:numRef>
          </c:val>
          <c:extLst>
            <c:ext xmlns:c16="http://schemas.microsoft.com/office/drawing/2014/chart" uri="{C3380CC4-5D6E-409C-BE32-E72D297353CC}">
              <c16:uniqueId val="{00000000-5CFD-49FC-8D0B-A56CF6EA81AB}"/>
            </c:ext>
          </c:extLst>
        </c:ser>
        <c:ser>
          <c:idx val="1"/>
          <c:order val="1"/>
          <c:tx>
            <c:strRef>
              <c:f>'（06）【設置者別＋学部規模別（大学）】'!$AJ$87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'（06）【設置者別＋学部規模別（大学）】'!$AH$88:$AH$96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'（06）【設置者別＋学部規模別（大学）】'!$AJ$88:$AJ$96</c:f>
              <c:numCache>
                <c:formatCode>0.0%</c:formatCode>
                <c:ptCount val="9"/>
                <c:pt idx="0">
                  <c:v>0.41221794166208037</c:v>
                </c:pt>
                <c:pt idx="1">
                  <c:v>0.39187831826660929</c:v>
                </c:pt>
                <c:pt idx="2">
                  <c:v>0.35927442949093036</c:v>
                </c:pt>
                <c:pt idx="3">
                  <c:v>0.27065527065527067</c:v>
                </c:pt>
                <c:pt idx="4">
                  <c:v>0.30566582461205338</c:v>
                </c:pt>
                <c:pt idx="5">
                  <c:v>0.41237677984665938</c:v>
                </c:pt>
                <c:pt idx="6">
                  <c:v>0.34097566471383506</c:v>
                </c:pt>
                <c:pt idx="7">
                  <c:v>0.39215463975965081</c:v>
                </c:pt>
                <c:pt idx="8">
                  <c:v>0.42308640453592999</c:v>
                </c:pt>
              </c:numCache>
            </c:numRef>
          </c:val>
          <c:extLst>
            <c:ext xmlns:c16="http://schemas.microsoft.com/office/drawing/2014/chart" uri="{C3380CC4-5D6E-409C-BE32-E72D297353CC}">
              <c16:uniqueId val="{00000001-5CFD-49FC-8D0B-A56CF6EA81AB}"/>
            </c:ext>
          </c:extLst>
        </c:ser>
        <c:ser>
          <c:idx val="2"/>
          <c:order val="2"/>
          <c:tx>
            <c:strRef>
              <c:f>'（06）【設置者別＋学部規模別（大学）】'!$AK$87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'（06）【設置者別＋学部規模別（大学）】'!$AH$88:$AH$96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'（06）【設置者別＋学部規模別（大学）】'!$AK$88:$AK$96</c:f>
              <c:numCache>
                <c:formatCode>0.0%</c:formatCode>
                <c:ptCount val="9"/>
                <c:pt idx="0">
                  <c:v>0.27829756008071915</c:v>
                </c:pt>
                <c:pt idx="1">
                  <c:v>0.33462476682450853</c:v>
                </c:pt>
                <c:pt idx="2">
                  <c:v>0.36044470450555882</c:v>
                </c:pt>
                <c:pt idx="3">
                  <c:v>0.35470085470085472</c:v>
                </c:pt>
                <c:pt idx="4">
                  <c:v>0.36340671237820282</c:v>
                </c:pt>
                <c:pt idx="5">
                  <c:v>0.33132530120481929</c:v>
                </c:pt>
                <c:pt idx="6">
                  <c:v>0.33568048670572331</c:v>
                </c:pt>
                <c:pt idx="7">
                  <c:v>0.30638852672750977</c:v>
                </c:pt>
                <c:pt idx="8">
                  <c:v>0.28417354862566252</c:v>
                </c:pt>
              </c:numCache>
            </c:numRef>
          </c:val>
          <c:extLst>
            <c:ext xmlns:c16="http://schemas.microsoft.com/office/drawing/2014/chart" uri="{C3380CC4-5D6E-409C-BE32-E72D297353CC}">
              <c16:uniqueId val="{00000002-5CFD-49FC-8D0B-A56CF6EA81AB}"/>
            </c:ext>
          </c:extLst>
        </c:ser>
        <c:ser>
          <c:idx val="3"/>
          <c:order val="3"/>
          <c:tx>
            <c:strRef>
              <c:f>'（06）【設置者別＋学部規模別（大学）】'!$AL$87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'（06）【設置者別＋学部規模別（大学）】'!$AH$88:$AH$96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'（06）【設置者別＋学部規模別（大学）】'!$AL$88:$AL$96</c:f>
              <c:numCache>
                <c:formatCode>0.0%</c:formatCode>
                <c:ptCount val="9"/>
                <c:pt idx="0">
                  <c:v>0.10199963309484499</c:v>
                </c:pt>
                <c:pt idx="1">
                  <c:v>0.11981632945903287</c:v>
                </c:pt>
                <c:pt idx="2">
                  <c:v>0.14413887263506925</c:v>
                </c:pt>
                <c:pt idx="3">
                  <c:v>0.28062678062678065</c:v>
                </c:pt>
                <c:pt idx="4">
                  <c:v>0.19451461566221581</c:v>
                </c:pt>
                <c:pt idx="5">
                  <c:v>0.10514786418400876</c:v>
                </c:pt>
                <c:pt idx="6">
                  <c:v>0.17260027039206849</c:v>
                </c:pt>
                <c:pt idx="7">
                  <c:v>0.13587665098350435</c:v>
                </c:pt>
                <c:pt idx="8">
                  <c:v>0.10440034512510785</c:v>
                </c:pt>
              </c:numCache>
            </c:numRef>
          </c:val>
          <c:extLst>
            <c:ext xmlns:c16="http://schemas.microsoft.com/office/drawing/2014/chart" uri="{C3380CC4-5D6E-409C-BE32-E72D297353CC}">
              <c16:uniqueId val="{00000003-5CFD-49FC-8D0B-A56CF6EA81A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'（06）【設置者別＋学部規模別（大学）】'!$B$99</c:f>
          <c:strCache>
            <c:ptCount val="1"/>
            <c:pt idx="0">
              <c:v>項目10：受講者数が概ね20名以下の少人数で実施される授業の機会がある。</c:v>
            </c:pt>
          </c:strCache>
        </c:strRef>
      </c:tx>
      <c:layout>
        <c:manualLayout>
          <c:xMode val="edge"/>
          <c:yMode val="edge"/>
          <c:x val="0.11216966629208409"/>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'（06）【設置者別＋学部規模別（大学）】'!$AI$100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'（06）【設置者別＋学部規模別（大学）】'!$AH$101:$AH$109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'（06）【設置者別＋学部規模別（大学）】'!$AI$101:$AI$109</c:f>
              <c:numCache>
                <c:formatCode>0.0%</c:formatCode>
                <c:ptCount val="9"/>
                <c:pt idx="0">
                  <c:v>0.13703907539900936</c:v>
                </c:pt>
                <c:pt idx="1">
                  <c:v>0.2298751614291864</c:v>
                </c:pt>
                <c:pt idx="2">
                  <c:v>0.26584747415642673</c:v>
                </c:pt>
                <c:pt idx="3">
                  <c:v>0.25356125356125359</c:v>
                </c:pt>
                <c:pt idx="4">
                  <c:v>0.21580656802598339</c:v>
                </c:pt>
                <c:pt idx="5">
                  <c:v>0.21522453450164294</c:v>
                </c:pt>
                <c:pt idx="6">
                  <c:v>0.20741324921135645</c:v>
                </c:pt>
                <c:pt idx="7">
                  <c:v>0.2071878011450598</c:v>
                </c:pt>
                <c:pt idx="8">
                  <c:v>0.21021816837174903</c:v>
                </c:pt>
              </c:numCache>
            </c:numRef>
          </c:val>
          <c:extLst>
            <c:ext xmlns:c16="http://schemas.microsoft.com/office/drawing/2014/chart" uri="{C3380CC4-5D6E-409C-BE32-E72D297353CC}">
              <c16:uniqueId val="{00000000-0743-4F4D-BBBE-6AE94BE34C08}"/>
            </c:ext>
          </c:extLst>
        </c:ser>
        <c:ser>
          <c:idx val="1"/>
          <c:order val="1"/>
          <c:tx>
            <c:strRef>
              <c:f>'（06）【設置者別＋学部規模別（大学）】'!$AJ$100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'（06）【設置者別＋学部規模別（大学）】'!$AH$101:$AH$109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'（06）【設置者別＋学部規模別（大学）】'!$AJ$101:$AJ$109</c:f>
              <c:numCache>
                <c:formatCode>0.0%</c:formatCode>
                <c:ptCount val="9"/>
                <c:pt idx="0">
                  <c:v>0.33681893230599891</c:v>
                </c:pt>
                <c:pt idx="1">
                  <c:v>0.40177930836561915</c:v>
                </c:pt>
                <c:pt idx="2">
                  <c:v>0.33118782913984784</c:v>
                </c:pt>
                <c:pt idx="3">
                  <c:v>0.41025641025641024</c:v>
                </c:pt>
                <c:pt idx="4">
                  <c:v>0.4529050884157344</c:v>
                </c:pt>
                <c:pt idx="5">
                  <c:v>0.35980284775465499</c:v>
                </c:pt>
                <c:pt idx="6">
                  <c:v>0.38885759351059035</c:v>
                </c:pt>
                <c:pt idx="7">
                  <c:v>0.371917691740831</c:v>
                </c:pt>
                <c:pt idx="8">
                  <c:v>0.34567977320350057</c:v>
                </c:pt>
              </c:numCache>
            </c:numRef>
          </c:val>
          <c:extLst>
            <c:ext xmlns:c16="http://schemas.microsoft.com/office/drawing/2014/chart" uri="{C3380CC4-5D6E-409C-BE32-E72D297353CC}">
              <c16:uniqueId val="{00000001-0743-4F4D-BBBE-6AE94BE34C08}"/>
            </c:ext>
          </c:extLst>
        </c:ser>
        <c:ser>
          <c:idx val="2"/>
          <c:order val="2"/>
          <c:tx>
            <c:strRef>
              <c:f>'（06）【設置者別＋学部規模別（大学）】'!$AK$100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'（06）【設置者別＋学部規模別（大学）】'!$AH$101:$AH$109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'（06）【設置者別＋学部規模別（大学）】'!$AK$101:$AK$109</c:f>
              <c:numCache>
                <c:formatCode>0.0%</c:formatCode>
                <c:ptCount val="9"/>
                <c:pt idx="0">
                  <c:v>0.38378279214822969</c:v>
                </c:pt>
                <c:pt idx="1">
                  <c:v>0.29616874730951354</c:v>
                </c:pt>
                <c:pt idx="2">
                  <c:v>0.28593719524088163</c:v>
                </c:pt>
                <c:pt idx="3">
                  <c:v>0.27350427350427353</c:v>
                </c:pt>
                <c:pt idx="4">
                  <c:v>0.28040418621436303</c:v>
                </c:pt>
                <c:pt idx="5">
                  <c:v>0.3302300109529025</c:v>
                </c:pt>
                <c:pt idx="6">
                  <c:v>0.29720594862550698</c:v>
                </c:pt>
                <c:pt idx="7">
                  <c:v>0.30020973867694573</c:v>
                </c:pt>
                <c:pt idx="8">
                  <c:v>0.31135215086897572</c:v>
                </c:pt>
              </c:numCache>
            </c:numRef>
          </c:val>
          <c:extLst>
            <c:ext xmlns:c16="http://schemas.microsoft.com/office/drawing/2014/chart" uri="{C3380CC4-5D6E-409C-BE32-E72D297353CC}">
              <c16:uniqueId val="{00000002-0743-4F4D-BBBE-6AE94BE34C08}"/>
            </c:ext>
          </c:extLst>
        </c:ser>
        <c:ser>
          <c:idx val="3"/>
          <c:order val="3"/>
          <c:tx>
            <c:strRef>
              <c:f>'（06）【設置者別＋学部規模別（大学）】'!$AL$100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'（06）【設置者別＋学部規模別（大学）】'!$AH$101:$AH$109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'（06）【設置者別＋学部規模別（大学）】'!$AL$101:$AL$109</c:f>
              <c:numCache>
                <c:formatCode>0.0%</c:formatCode>
                <c:ptCount val="9"/>
                <c:pt idx="0">
                  <c:v>0.14235920014676207</c:v>
                </c:pt>
                <c:pt idx="1">
                  <c:v>7.2176782895680872E-2</c:v>
                </c:pt>
                <c:pt idx="2">
                  <c:v>0.11702750146284377</c:v>
                </c:pt>
                <c:pt idx="3">
                  <c:v>6.2678062678062682E-2</c:v>
                </c:pt>
                <c:pt idx="4">
                  <c:v>5.0884157343919163E-2</c:v>
                </c:pt>
                <c:pt idx="5">
                  <c:v>9.4742606790799558E-2</c:v>
                </c:pt>
                <c:pt idx="6">
                  <c:v>0.10652320865254619</c:v>
                </c:pt>
                <c:pt idx="7">
                  <c:v>0.12068476843716343</c:v>
                </c:pt>
                <c:pt idx="8">
                  <c:v>0.13274990755577468</c:v>
                </c:pt>
              </c:numCache>
            </c:numRef>
          </c:val>
          <c:extLst>
            <c:ext xmlns:c16="http://schemas.microsoft.com/office/drawing/2014/chart" uri="{C3380CC4-5D6E-409C-BE32-E72D297353CC}">
              <c16:uniqueId val="{00000003-0743-4F4D-BBBE-6AE94BE34C0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'（06）【設置者別＋学部規模別（大学）】'!$B$116</c:f>
          <c:strCache>
            <c:ptCount val="1"/>
            <c:pt idx="0">
              <c:v>項目11：大学での学習の方法（スタディ・スキル）を学ぶ科目</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'（06）【設置者別＋学部規模別（大学）】'!$AJ$117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'（06）【設置者別＋学部規模別（大学）】'!$AI$118:$AI$126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'（06）【設置者別＋学部規模別（大学）】'!$AJ$118:$AJ$126</c:f>
              <c:numCache>
                <c:formatCode>0.0%</c:formatCode>
                <c:ptCount val="9"/>
                <c:pt idx="0">
                  <c:v>0.13979086406164007</c:v>
                </c:pt>
                <c:pt idx="1">
                  <c:v>0.16573396470081792</c:v>
                </c:pt>
                <c:pt idx="2">
                  <c:v>0.19055978154866393</c:v>
                </c:pt>
                <c:pt idx="3">
                  <c:v>0.18091168091168092</c:v>
                </c:pt>
                <c:pt idx="4">
                  <c:v>0.18296643810898591</c:v>
                </c:pt>
                <c:pt idx="5">
                  <c:v>0.20536692223439212</c:v>
                </c:pt>
                <c:pt idx="6">
                  <c:v>0.20070977917981073</c:v>
                </c:pt>
                <c:pt idx="7">
                  <c:v>0.21433025338699621</c:v>
                </c:pt>
                <c:pt idx="8">
                  <c:v>0.23160359916183904</c:v>
                </c:pt>
              </c:numCache>
            </c:numRef>
          </c:val>
          <c:extLst>
            <c:ext xmlns:c16="http://schemas.microsoft.com/office/drawing/2014/chart" uri="{C3380CC4-5D6E-409C-BE32-E72D297353CC}">
              <c16:uniqueId val="{00000000-7DFA-4F59-A8A1-43D245499CF2}"/>
            </c:ext>
          </c:extLst>
        </c:ser>
        <c:ser>
          <c:idx val="1"/>
          <c:order val="1"/>
          <c:tx>
            <c:strRef>
              <c:f>'（06）【設置者別＋学部規模別（大学）】'!$AK$117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'（06）【設置者別＋学部規模別（大学）】'!$AI$118:$AI$126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'（06）【設置者別＋学部規模別（大学）】'!$AK$118:$AK$126</c:f>
              <c:numCache>
                <c:formatCode>0.0%</c:formatCode>
                <c:ptCount val="9"/>
                <c:pt idx="0">
                  <c:v>0.40964960557695834</c:v>
                </c:pt>
                <c:pt idx="1">
                  <c:v>0.44511407662505381</c:v>
                </c:pt>
                <c:pt idx="2">
                  <c:v>0.4228593719524088</c:v>
                </c:pt>
                <c:pt idx="3">
                  <c:v>0.44017094017094016</c:v>
                </c:pt>
                <c:pt idx="4">
                  <c:v>0.47961024900757848</c:v>
                </c:pt>
                <c:pt idx="5">
                  <c:v>0.44906900328587074</c:v>
                </c:pt>
                <c:pt idx="6">
                  <c:v>0.44034474988733663</c:v>
                </c:pt>
                <c:pt idx="7">
                  <c:v>0.47656028569808967</c:v>
                </c:pt>
                <c:pt idx="8">
                  <c:v>0.47756686798964626</c:v>
                </c:pt>
              </c:numCache>
            </c:numRef>
          </c:val>
          <c:extLst>
            <c:ext xmlns:c16="http://schemas.microsoft.com/office/drawing/2014/chart" uri="{C3380CC4-5D6E-409C-BE32-E72D297353CC}">
              <c16:uniqueId val="{00000001-7DFA-4F59-A8A1-43D245499CF2}"/>
            </c:ext>
          </c:extLst>
        </c:ser>
        <c:ser>
          <c:idx val="2"/>
          <c:order val="2"/>
          <c:tx>
            <c:strRef>
              <c:f>'（06）【設置者別＋学部規模別（大学）】'!$AL$117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'（06）【設置者別＋学部規模別（大学）】'!$AI$118:$AI$126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'（06）【設置者別＋学部規模別（大学）】'!$AL$118:$AL$126</c:f>
              <c:numCache>
                <c:formatCode>0.0%</c:formatCode>
                <c:ptCount val="9"/>
                <c:pt idx="0">
                  <c:v>0.13722252797651807</c:v>
                </c:pt>
                <c:pt idx="1">
                  <c:v>0.13301764959104606</c:v>
                </c:pt>
                <c:pt idx="2">
                  <c:v>0.12229373902867174</c:v>
                </c:pt>
                <c:pt idx="3">
                  <c:v>0.11680911680911681</c:v>
                </c:pt>
                <c:pt idx="4">
                  <c:v>0.12847347527968242</c:v>
                </c:pt>
                <c:pt idx="5">
                  <c:v>0.1276013143483023</c:v>
                </c:pt>
                <c:pt idx="6">
                  <c:v>0.11914150518251465</c:v>
                </c:pt>
                <c:pt idx="7">
                  <c:v>0.12119494359730174</c:v>
                </c:pt>
                <c:pt idx="8">
                  <c:v>0.11814371995562677</c:v>
                </c:pt>
              </c:numCache>
            </c:numRef>
          </c:val>
          <c:extLst>
            <c:ext xmlns:c16="http://schemas.microsoft.com/office/drawing/2014/chart" uri="{C3380CC4-5D6E-409C-BE32-E72D297353CC}">
              <c16:uniqueId val="{00000002-7DFA-4F59-A8A1-43D245499CF2}"/>
            </c:ext>
          </c:extLst>
        </c:ser>
        <c:ser>
          <c:idx val="3"/>
          <c:order val="3"/>
          <c:tx>
            <c:strRef>
              <c:f>'（06）【設置者別＋学部規模別（大学）】'!$AM$117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'（06）【設置者別＋学部規模別（大学）】'!$AI$118:$AI$126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'（06）【設置者別＋学部規模別（大学）】'!$AM$118:$AM$126</c:f>
              <c:numCache>
                <c:formatCode>0.0%</c:formatCode>
                <c:ptCount val="9"/>
                <c:pt idx="0">
                  <c:v>2.8251696936341955E-2</c:v>
                </c:pt>
                <c:pt idx="1">
                  <c:v>2.8555029415985075E-2</c:v>
                </c:pt>
                <c:pt idx="2">
                  <c:v>2.7891554515311098E-2</c:v>
                </c:pt>
                <c:pt idx="3">
                  <c:v>3.4188034188034191E-2</c:v>
                </c:pt>
                <c:pt idx="4">
                  <c:v>2.4900757849151932E-2</c:v>
                </c:pt>
                <c:pt idx="5">
                  <c:v>2.7382256297918947E-2</c:v>
                </c:pt>
                <c:pt idx="6">
                  <c:v>2.9574132492113565E-2</c:v>
                </c:pt>
                <c:pt idx="7">
                  <c:v>2.624567768267105E-2</c:v>
                </c:pt>
                <c:pt idx="8">
                  <c:v>2.7671638111672624E-2</c:v>
                </c:pt>
              </c:numCache>
            </c:numRef>
          </c:val>
          <c:extLst>
            <c:ext xmlns:c16="http://schemas.microsoft.com/office/drawing/2014/chart" uri="{C3380CC4-5D6E-409C-BE32-E72D297353CC}">
              <c16:uniqueId val="{00000003-7DFA-4F59-A8A1-43D245499CF2}"/>
            </c:ext>
          </c:extLst>
        </c:ser>
        <c:ser>
          <c:idx val="4"/>
          <c:order val="4"/>
          <c:tx>
            <c:strRef>
              <c:f>'（06）【設置者別＋学部規模別（大学）】'!$AN$117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'（06）【設置者別＋学部規模別（大学）】'!$AI$118:$AI$126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'（06）【設置者別＋学部規模別（大学）】'!$AN$118:$AN$126</c:f>
              <c:numCache>
                <c:formatCode>0.0%</c:formatCode>
                <c:ptCount val="9"/>
                <c:pt idx="0">
                  <c:v>0.28508530544854155</c:v>
                </c:pt>
                <c:pt idx="1">
                  <c:v>0.22757927966709715</c:v>
                </c:pt>
                <c:pt idx="2">
                  <c:v>0.23639555295494441</c:v>
                </c:pt>
                <c:pt idx="3">
                  <c:v>0.22792022792022792</c:v>
                </c:pt>
                <c:pt idx="4">
                  <c:v>0.18404907975460122</c:v>
                </c:pt>
                <c:pt idx="5">
                  <c:v>0.19058050383351588</c:v>
                </c:pt>
                <c:pt idx="6">
                  <c:v>0.21022983325822442</c:v>
                </c:pt>
                <c:pt idx="7">
                  <c:v>0.16166883963494133</c:v>
                </c:pt>
                <c:pt idx="8">
                  <c:v>0.14501417478121534</c:v>
                </c:pt>
              </c:numCache>
            </c:numRef>
          </c:val>
          <c:extLst>
            <c:ext xmlns:c16="http://schemas.microsoft.com/office/drawing/2014/chart" uri="{C3380CC4-5D6E-409C-BE32-E72D297353CC}">
              <c16:uniqueId val="{00000004-7DFA-4F59-A8A1-43D245499CF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'（06）【設置者別＋学部規模別（大学）】'!$B$129</c:f>
          <c:strCache>
            <c:ptCount val="1"/>
            <c:pt idx="0">
              <c:v>項目12：卒業論文・卒業研究・卒業制作などの教育（最終学年生のみ）</c:v>
            </c:pt>
          </c:strCache>
        </c:strRef>
      </c:tx>
      <c:layout>
        <c:manualLayout>
          <c:xMode val="edge"/>
          <c:yMode val="edge"/>
          <c:x val="0.1102387237899262"/>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'（06）【設置者別＋学部規模別（大学）】'!$AJ$130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'（06）【設置者別＋学部規模別（大学）】'!$AI$131:$AI$139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'（06）【設置者別＋学部規模別（大学）】'!$AJ$131:$AJ$139</c:f>
              <c:numCache>
                <c:formatCode>0.0%</c:formatCode>
                <c:ptCount val="9"/>
                <c:pt idx="0">
                  <c:v>0.4411957950065703</c:v>
                </c:pt>
                <c:pt idx="1">
                  <c:v>0.44143404488232074</c:v>
                </c:pt>
                <c:pt idx="2">
                  <c:v>0.39460981496379727</c:v>
                </c:pt>
                <c:pt idx="3">
                  <c:v>0.40331491712707185</c:v>
                </c:pt>
                <c:pt idx="4">
                  <c:v>0.47199999999999998</c:v>
                </c:pt>
                <c:pt idx="5">
                  <c:v>0.42212189616252821</c:v>
                </c:pt>
                <c:pt idx="6">
                  <c:v>0.36835457572626018</c:v>
                </c:pt>
                <c:pt idx="7">
                  <c:v>0.41132947976878614</c:v>
                </c:pt>
                <c:pt idx="8">
                  <c:v>0.37900144908444211</c:v>
                </c:pt>
              </c:numCache>
            </c:numRef>
          </c:val>
          <c:extLst>
            <c:ext xmlns:c16="http://schemas.microsoft.com/office/drawing/2014/chart" uri="{C3380CC4-5D6E-409C-BE32-E72D297353CC}">
              <c16:uniqueId val="{00000000-881D-4223-A7F7-327E7BF8D933}"/>
            </c:ext>
          </c:extLst>
        </c:ser>
        <c:ser>
          <c:idx val="1"/>
          <c:order val="1"/>
          <c:tx>
            <c:strRef>
              <c:f>'（06）【設置者別＋学部規模別（大学）】'!$AK$130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'（06）【設置者別＋学部規模別（大学）】'!$AI$131:$AI$139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'（06）【設置者別＋学部規模別（大学）】'!$AK$131:$AK$139</c:f>
              <c:numCache>
                <c:formatCode>0.0%</c:formatCode>
                <c:ptCount val="9"/>
                <c:pt idx="0">
                  <c:v>0.38600525624178711</c:v>
                </c:pt>
                <c:pt idx="1">
                  <c:v>0.37876299945265463</c:v>
                </c:pt>
                <c:pt idx="2">
                  <c:v>0.36444086886564764</c:v>
                </c:pt>
                <c:pt idx="3">
                  <c:v>0.39779005524861877</c:v>
                </c:pt>
                <c:pt idx="4">
                  <c:v>0.39200000000000002</c:v>
                </c:pt>
                <c:pt idx="5">
                  <c:v>0.38600451467268621</c:v>
                </c:pt>
                <c:pt idx="6">
                  <c:v>0.32460672867148926</c:v>
                </c:pt>
                <c:pt idx="7">
                  <c:v>0.38982658959537575</c:v>
                </c:pt>
                <c:pt idx="8">
                  <c:v>0.40179159531023578</c:v>
                </c:pt>
              </c:numCache>
            </c:numRef>
          </c:val>
          <c:extLst>
            <c:ext xmlns:c16="http://schemas.microsoft.com/office/drawing/2014/chart" uri="{C3380CC4-5D6E-409C-BE32-E72D297353CC}">
              <c16:uniqueId val="{00000001-881D-4223-A7F7-327E7BF8D933}"/>
            </c:ext>
          </c:extLst>
        </c:ser>
        <c:ser>
          <c:idx val="2"/>
          <c:order val="2"/>
          <c:tx>
            <c:strRef>
              <c:f>'（06）【設置者別＋学部規模別（大学）】'!$AL$130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'（06）【設置者別＋学部規模別（大学）】'!$AI$131:$AI$139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'（06）【設置者別＋学部規模別（大学）】'!$AL$131:$AL$139</c:f>
              <c:numCache>
                <c:formatCode>0.0%</c:formatCode>
                <c:ptCount val="9"/>
                <c:pt idx="0">
                  <c:v>8.2457293035479634E-2</c:v>
                </c:pt>
                <c:pt idx="1">
                  <c:v>9.0585659551176798E-2</c:v>
                </c:pt>
                <c:pt idx="2">
                  <c:v>8.7288817377312949E-2</c:v>
                </c:pt>
                <c:pt idx="3">
                  <c:v>0.10497237569060773</c:v>
                </c:pt>
                <c:pt idx="4">
                  <c:v>8.145454545454546E-2</c:v>
                </c:pt>
                <c:pt idx="5">
                  <c:v>8.0135440180586909E-2</c:v>
                </c:pt>
                <c:pt idx="6">
                  <c:v>8.7151222872890108E-2</c:v>
                </c:pt>
                <c:pt idx="7">
                  <c:v>9.5375722543352595E-2</c:v>
                </c:pt>
                <c:pt idx="8">
                  <c:v>9.5376103280200242E-2</c:v>
                </c:pt>
              </c:numCache>
            </c:numRef>
          </c:val>
          <c:extLst>
            <c:ext xmlns:c16="http://schemas.microsoft.com/office/drawing/2014/chart" uri="{C3380CC4-5D6E-409C-BE32-E72D297353CC}">
              <c16:uniqueId val="{00000002-881D-4223-A7F7-327E7BF8D933}"/>
            </c:ext>
          </c:extLst>
        </c:ser>
        <c:ser>
          <c:idx val="3"/>
          <c:order val="3"/>
          <c:tx>
            <c:strRef>
              <c:f>'（06）【設置者別＋学部規模別（大学）】'!$AM$130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'（06）【設置者別＋学部規模別（大学）】'!$AI$131:$AI$139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'（06）【設置者別＋学部規模別（大学）】'!$AM$131:$AM$139</c:f>
              <c:numCache>
                <c:formatCode>0.0%</c:formatCode>
                <c:ptCount val="9"/>
                <c:pt idx="0">
                  <c:v>3.6793692509855452E-2</c:v>
                </c:pt>
                <c:pt idx="1">
                  <c:v>3.0925013683634373E-2</c:v>
                </c:pt>
                <c:pt idx="2">
                  <c:v>3.3789219629927592E-2</c:v>
                </c:pt>
                <c:pt idx="3">
                  <c:v>5.5248618784530384E-2</c:v>
                </c:pt>
                <c:pt idx="4">
                  <c:v>3.4181818181818181E-2</c:v>
                </c:pt>
                <c:pt idx="5">
                  <c:v>4.740406320541761E-2</c:v>
                </c:pt>
                <c:pt idx="6">
                  <c:v>3.7777012286140776E-2</c:v>
                </c:pt>
                <c:pt idx="7">
                  <c:v>4.069364161849711E-2</c:v>
                </c:pt>
                <c:pt idx="8">
                  <c:v>3.3987616914767489E-2</c:v>
                </c:pt>
              </c:numCache>
            </c:numRef>
          </c:val>
          <c:extLst>
            <c:ext xmlns:c16="http://schemas.microsoft.com/office/drawing/2014/chart" uri="{C3380CC4-5D6E-409C-BE32-E72D297353CC}">
              <c16:uniqueId val="{00000003-881D-4223-A7F7-327E7BF8D933}"/>
            </c:ext>
          </c:extLst>
        </c:ser>
        <c:ser>
          <c:idx val="4"/>
          <c:order val="4"/>
          <c:tx>
            <c:strRef>
              <c:f>'（06）【設置者別＋学部規模別（大学）】'!$AN$130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'（06）【設置者別＋学部規模別（大学）】'!$AI$131:$AI$139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'（06）【設置者別＋学部規模別（大学）】'!$AN$131:$AN$139</c:f>
              <c:numCache>
                <c:formatCode>0.0%</c:formatCode>
                <c:ptCount val="9"/>
                <c:pt idx="0">
                  <c:v>5.3547963206307489E-2</c:v>
                </c:pt>
                <c:pt idx="1">
                  <c:v>5.8292282430213463E-2</c:v>
                </c:pt>
                <c:pt idx="2">
                  <c:v>0.11987127916331457</c:v>
                </c:pt>
                <c:pt idx="3">
                  <c:v>3.8674033149171269E-2</c:v>
                </c:pt>
                <c:pt idx="4">
                  <c:v>2.0363636363636365E-2</c:v>
                </c:pt>
                <c:pt idx="5">
                  <c:v>6.4334085778781039E-2</c:v>
                </c:pt>
                <c:pt idx="6">
                  <c:v>0.18211046044321966</c:v>
                </c:pt>
                <c:pt idx="7">
                  <c:v>6.2774566473988436E-2</c:v>
                </c:pt>
                <c:pt idx="8">
                  <c:v>8.9843235410354369E-2</c:v>
                </c:pt>
              </c:numCache>
            </c:numRef>
          </c:val>
          <c:extLst>
            <c:ext xmlns:c16="http://schemas.microsoft.com/office/drawing/2014/chart" uri="{C3380CC4-5D6E-409C-BE32-E72D297353CC}">
              <c16:uniqueId val="{00000004-881D-4223-A7F7-327E7BF8D93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'（06）【設置者別＋学部規模別（大学）】'!$B$142</c:f>
          <c:strCache>
            <c:ptCount val="1"/>
            <c:pt idx="0">
              <c:v>項目13：授業時間以外で、教員に質問・相談するオフィス・アワー</c:v>
            </c:pt>
          </c:strCache>
        </c:strRef>
      </c:tx>
      <c:layout>
        <c:manualLayout>
          <c:xMode val="edge"/>
          <c:yMode val="edge"/>
          <c:x val="0.11216966629208409"/>
          <c:y val="3.08563905639248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'（06）【設置者別＋学部規模別（大学）】'!$AJ$143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'（06）【設置者別＋学部規模別（大学）】'!$AI$144:$AI$152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'（06）【設置者別＋学部規模別（大学）】'!$AJ$144:$AJ$152</c:f>
              <c:numCache>
                <c:formatCode>0.0%</c:formatCode>
                <c:ptCount val="9"/>
                <c:pt idx="0">
                  <c:v>0.14786277747202348</c:v>
                </c:pt>
                <c:pt idx="1">
                  <c:v>0.17147366910604103</c:v>
                </c:pt>
                <c:pt idx="2">
                  <c:v>0.19407060659254924</c:v>
                </c:pt>
                <c:pt idx="3">
                  <c:v>0.14957264957264957</c:v>
                </c:pt>
                <c:pt idx="4">
                  <c:v>0.15878744135691086</c:v>
                </c:pt>
                <c:pt idx="5">
                  <c:v>0.21960569550930997</c:v>
                </c:pt>
                <c:pt idx="6">
                  <c:v>0.19259801712483102</c:v>
                </c:pt>
                <c:pt idx="7">
                  <c:v>0.21189274984411313</c:v>
                </c:pt>
                <c:pt idx="8">
                  <c:v>0.25533095032663627</c:v>
                </c:pt>
              </c:numCache>
            </c:numRef>
          </c:val>
          <c:extLst>
            <c:ext xmlns:c16="http://schemas.microsoft.com/office/drawing/2014/chart" uri="{C3380CC4-5D6E-409C-BE32-E72D297353CC}">
              <c16:uniqueId val="{00000000-8D93-4830-ABC9-5CCCDB7349DE}"/>
            </c:ext>
          </c:extLst>
        </c:ser>
        <c:ser>
          <c:idx val="1"/>
          <c:order val="1"/>
          <c:tx>
            <c:strRef>
              <c:f>'（06）【設置者別＋学部規模別（大学）】'!$AK$143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'（06）【設置者別＋学部規模別（大学）】'!$AI$144:$AI$152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'（06）【設置者別＋学部規模別（大学）】'!$AK$144:$AK$152</c:f>
              <c:numCache>
                <c:formatCode>0.0%</c:formatCode>
                <c:ptCount val="9"/>
                <c:pt idx="0">
                  <c:v>0.3182902219776188</c:v>
                </c:pt>
                <c:pt idx="1">
                  <c:v>0.32328885062419288</c:v>
                </c:pt>
                <c:pt idx="2">
                  <c:v>0.34094012092841819</c:v>
                </c:pt>
                <c:pt idx="3">
                  <c:v>0.31339031339031337</c:v>
                </c:pt>
                <c:pt idx="4">
                  <c:v>0.32840129916997474</c:v>
                </c:pt>
                <c:pt idx="5">
                  <c:v>0.35870755750273825</c:v>
                </c:pt>
                <c:pt idx="6">
                  <c:v>0.32790671473636773</c:v>
                </c:pt>
                <c:pt idx="7">
                  <c:v>0.36919675755342668</c:v>
                </c:pt>
                <c:pt idx="8">
                  <c:v>0.3911007025761124</c:v>
                </c:pt>
              </c:numCache>
            </c:numRef>
          </c:val>
          <c:extLst>
            <c:ext xmlns:c16="http://schemas.microsoft.com/office/drawing/2014/chart" uri="{C3380CC4-5D6E-409C-BE32-E72D297353CC}">
              <c16:uniqueId val="{00000001-8D93-4830-ABC9-5CCCDB7349DE}"/>
            </c:ext>
          </c:extLst>
        </c:ser>
        <c:ser>
          <c:idx val="2"/>
          <c:order val="2"/>
          <c:tx>
            <c:strRef>
              <c:f>'（06）【設置者別＋学部規模別（大学）】'!$AL$143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'（06）【設置者別＋学部規模別（大学）】'!$AI$144:$AI$152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'（06）【設置者別＋学部規模別（大学）】'!$AL$144:$AL$152</c:f>
              <c:numCache>
                <c:formatCode>0.0%</c:formatCode>
                <c:ptCount val="9"/>
                <c:pt idx="0">
                  <c:v>0.13557145477893964</c:v>
                </c:pt>
                <c:pt idx="1">
                  <c:v>0.10934136891950065</c:v>
                </c:pt>
                <c:pt idx="2">
                  <c:v>0.11254144724010143</c:v>
                </c:pt>
                <c:pt idx="3">
                  <c:v>0.11680911680911681</c:v>
                </c:pt>
                <c:pt idx="4">
                  <c:v>0.11872970046914472</c:v>
                </c:pt>
                <c:pt idx="5">
                  <c:v>0.10843373493975904</c:v>
                </c:pt>
                <c:pt idx="6">
                  <c:v>0.12116944569625958</c:v>
                </c:pt>
                <c:pt idx="7">
                  <c:v>0.11881412618332295</c:v>
                </c:pt>
                <c:pt idx="8">
                  <c:v>0.11500061629483545</c:v>
                </c:pt>
              </c:numCache>
            </c:numRef>
          </c:val>
          <c:extLst>
            <c:ext xmlns:c16="http://schemas.microsoft.com/office/drawing/2014/chart" uri="{C3380CC4-5D6E-409C-BE32-E72D297353CC}">
              <c16:uniqueId val="{00000002-8D93-4830-ABC9-5CCCDB7349DE}"/>
            </c:ext>
          </c:extLst>
        </c:ser>
        <c:ser>
          <c:idx val="3"/>
          <c:order val="3"/>
          <c:tx>
            <c:strRef>
              <c:f>'（06）【設置者別＋学部規模別（大学）】'!$AM$143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'（06）【設置者別＋学部規模別（大学）】'!$AI$144:$AI$152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'（06）【設置者別＋学部規模別（大学）】'!$AM$144:$AM$152</c:f>
              <c:numCache>
                <c:formatCode>0.0%</c:formatCode>
                <c:ptCount val="9"/>
                <c:pt idx="0">
                  <c:v>3.2471106219042374E-2</c:v>
                </c:pt>
                <c:pt idx="1">
                  <c:v>2.582866982350409E-2</c:v>
                </c:pt>
                <c:pt idx="2">
                  <c:v>2.2235225277940317E-2</c:v>
                </c:pt>
                <c:pt idx="3">
                  <c:v>2.4216524216524215E-2</c:v>
                </c:pt>
                <c:pt idx="4">
                  <c:v>2.9231324431613137E-2</c:v>
                </c:pt>
                <c:pt idx="5">
                  <c:v>2.0262869660460023E-2</c:v>
                </c:pt>
                <c:pt idx="6">
                  <c:v>3.1095087877422264E-2</c:v>
                </c:pt>
                <c:pt idx="7">
                  <c:v>2.8569808967745594E-2</c:v>
                </c:pt>
                <c:pt idx="8">
                  <c:v>2.7610008628127698E-2</c:v>
                </c:pt>
              </c:numCache>
            </c:numRef>
          </c:val>
          <c:extLst>
            <c:ext xmlns:c16="http://schemas.microsoft.com/office/drawing/2014/chart" uri="{C3380CC4-5D6E-409C-BE32-E72D297353CC}">
              <c16:uniqueId val="{00000003-8D93-4830-ABC9-5CCCDB7349DE}"/>
            </c:ext>
          </c:extLst>
        </c:ser>
        <c:ser>
          <c:idx val="4"/>
          <c:order val="4"/>
          <c:tx>
            <c:strRef>
              <c:f>'（06）【設置者別＋学部規模別（大学）】'!$AN$143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'（06）【設置者別＋学部規模別（大学）】'!$AI$144:$AI$152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'（06）【設置者別＋学部規模別（大学）】'!$AN$144:$AN$152</c:f>
              <c:numCache>
                <c:formatCode>0.0%</c:formatCode>
                <c:ptCount val="9"/>
                <c:pt idx="0">
                  <c:v>0.36580443955237574</c:v>
                </c:pt>
                <c:pt idx="1">
                  <c:v>0.37006744152676135</c:v>
                </c:pt>
                <c:pt idx="2">
                  <c:v>0.33021259996099084</c:v>
                </c:pt>
                <c:pt idx="3">
                  <c:v>0.39601139601139601</c:v>
                </c:pt>
                <c:pt idx="4">
                  <c:v>0.36485023457235655</c:v>
                </c:pt>
                <c:pt idx="5">
                  <c:v>0.29299014238773274</c:v>
                </c:pt>
                <c:pt idx="6">
                  <c:v>0.32723073456511942</c:v>
                </c:pt>
                <c:pt idx="7">
                  <c:v>0.27152655745139165</c:v>
                </c:pt>
                <c:pt idx="8">
                  <c:v>0.21095772217428818</c:v>
                </c:pt>
              </c:numCache>
            </c:numRef>
          </c:val>
          <c:extLst>
            <c:ext xmlns:c16="http://schemas.microsoft.com/office/drawing/2014/chart" uri="{C3380CC4-5D6E-409C-BE32-E72D297353CC}">
              <c16:uniqueId val="{00000004-8D93-4830-ABC9-5CCCDB7349D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'（01）【全体（大学）】'!$B$247</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843431963565714"/>
          <c:h val="0.68366434053141834"/>
        </c:manualLayout>
      </c:layout>
      <c:pieChart>
        <c:varyColors val="1"/>
        <c:ser>
          <c:idx val="0"/>
          <c:order val="0"/>
          <c:tx>
            <c:strRef>
              <c:f>'（01）【全体（大学）】'!$AG$249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AA1-4A7A-85F4-E2FB965EFA50}"/>
              </c:ext>
            </c:extLst>
          </c:dPt>
          <c:dPt>
            <c:idx val="1"/>
            <c:bubble3D val="0"/>
            <c:spPr>
              <a:solidFill>
                <a:schemeClr val="accent2"/>
              </a:solidFill>
              <a:ln>
                <a:noFill/>
              </a:ln>
              <a:effectLst/>
            </c:spPr>
            <c:extLst>
              <c:ext xmlns:c16="http://schemas.microsoft.com/office/drawing/2014/chart" uri="{C3380CC4-5D6E-409C-BE32-E72D297353CC}">
                <c16:uniqueId val="{00000003-9AA1-4A7A-85F4-E2FB965EFA50}"/>
              </c:ext>
            </c:extLst>
          </c:dPt>
          <c:dPt>
            <c:idx val="2"/>
            <c:bubble3D val="0"/>
            <c:spPr>
              <a:solidFill>
                <a:schemeClr val="accent3"/>
              </a:solidFill>
              <a:ln>
                <a:noFill/>
              </a:ln>
              <a:effectLst/>
            </c:spPr>
            <c:extLst>
              <c:ext xmlns:c16="http://schemas.microsoft.com/office/drawing/2014/chart" uri="{C3380CC4-5D6E-409C-BE32-E72D297353CC}">
                <c16:uniqueId val="{00000005-9AA1-4A7A-85F4-E2FB965EFA50}"/>
              </c:ext>
            </c:extLst>
          </c:dPt>
          <c:dPt>
            <c:idx val="3"/>
            <c:bubble3D val="0"/>
            <c:spPr>
              <a:solidFill>
                <a:schemeClr val="accent4"/>
              </a:solidFill>
              <a:ln>
                <a:noFill/>
              </a:ln>
              <a:effectLst/>
            </c:spPr>
            <c:extLst>
              <c:ext xmlns:c16="http://schemas.microsoft.com/office/drawing/2014/chart" uri="{C3380CC4-5D6E-409C-BE32-E72D297353CC}">
                <c16:uniqueId val="{00000007-9AA1-4A7A-85F4-E2FB965EFA50}"/>
              </c:ext>
            </c:extLst>
          </c:dPt>
          <c:dLbls>
            <c:dLbl>
              <c:idx val="3"/>
              <c:layout>
                <c:manualLayout>
                  <c:x val="2.1108030860977116E-2"/>
                  <c:y val="0.1995855609209278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A1-4A7A-85F4-E2FB965EFA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'（01）【全体（大学）】'!$AH$248:$AK$248</c:f>
              <c:strCache>
                <c:ptCount val="4"/>
                <c:pt idx="0">
                  <c:v>そう思う</c:v>
                </c:pt>
                <c:pt idx="1">
                  <c:v>ある程度そう思う</c:v>
                </c:pt>
                <c:pt idx="2">
                  <c:v>あまりそうは思わない</c:v>
                </c:pt>
                <c:pt idx="3">
                  <c:v>そうは思わない</c:v>
                </c:pt>
              </c:strCache>
            </c:strRef>
          </c:cat>
          <c:val>
            <c:numRef>
              <c:f>'（01）【全体（大学）】'!$AH$249:$AK$249</c:f>
              <c:numCache>
                <c:formatCode>0.0%</c:formatCode>
                <c:ptCount val="4"/>
                <c:pt idx="0">
                  <c:v>0.12153712205160677</c:v>
                </c:pt>
                <c:pt idx="1">
                  <c:v>0.36890533481082793</c:v>
                </c:pt>
                <c:pt idx="2">
                  <c:v>0.36821275922114927</c:v>
                </c:pt>
                <c:pt idx="3">
                  <c:v>0.14134478391641603</c:v>
                </c:pt>
              </c:numCache>
            </c:numRef>
          </c:val>
          <c:extLst>
            <c:ext xmlns:c16="http://schemas.microsoft.com/office/drawing/2014/chart" uri="{C3380CC4-5D6E-409C-BE32-E72D297353CC}">
              <c16:uniqueId val="{00000008-9AA1-4A7A-85F4-E2FB965EFA5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'（06）【設置者別＋学部規模別（大学）】'!$B$290</c:f>
          <c:strCache>
            <c:ptCount val="1"/>
            <c:pt idx="0">
              <c:v>項目24：論理的に文章を書く力</c:v>
            </c:pt>
          </c:strCache>
        </c:strRef>
      </c:tx>
      <c:layout>
        <c:manualLayout>
          <c:xMode val="edge"/>
          <c:yMode val="edge"/>
          <c:x val="0.11216979993398463"/>
          <c:y val="6.4649350452643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'（06）【設置者別＋学部規模別（大学）】'!$AI$291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'（06）【設置者別＋学部規模別（大学）】'!$AH$292:$AH$300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'（06）【設置者別＋学部規模別（大学）】'!$AI$292:$AI$300</c:f>
              <c:numCache>
                <c:formatCode>0.0%</c:formatCode>
                <c:ptCount val="9"/>
                <c:pt idx="0">
                  <c:v>0.18693817648137956</c:v>
                </c:pt>
                <c:pt idx="1">
                  <c:v>0.22026115655043765</c:v>
                </c:pt>
                <c:pt idx="2">
                  <c:v>0.22157206943631755</c:v>
                </c:pt>
                <c:pt idx="3">
                  <c:v>0.20797720797720798</c:v>
                </c:pt>
                <c:pt idx="4">
                  <c:v>0.21833273186575244</c:v>
                </c:pt>
                <c:pt idx="5">
                  <c:v>0.20591456736035049</c:v>
                </c:pt>
                <c:pt idx="6">
                  <c:v>0.23704371338440738</c:v>
                </c:pt>
                <c:pt idx="7">
                  <c:v>0.21455699790261323</c:v>
                </c:pt>
                <c:pt idx="8">
                  <c:v>0.2054726981387896</c:v>
                </c:pt>
              </c:numCache>
            </c:numRef>
          </c:val>
          <c:extLst>
            <c:ext xmlns:c16="http://schemas.microsoft.com/office/drawing/2014/chart" uri="{C3380CC4-5D6E-409C-BE32-E72D297353CC}">
              <c16:uniqueId val="{00000000-7B13-44FE-ACF2-EE5159559C6C}"/>
            </c:ext>
          </c:extLst>
        </c:ser>
        <c:ser>
          <c:idx val="1"/>
          <c:order val="1"/>
          <c:tx>
            <c:strRef>
              <c:f>'（06）【設置者別＋学部規模別（大学）】'!$AJ$291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'（06）【設置者別＋学部規模別（大学）】'!$AH$292:$AH$300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'（06）【設置者別＋学部規模別（大学）】'!$AJ$292:$AJ$300</c:f>
              <c:numCache>
                <c:formatCode>0.0%</c:formatCode>
                <c:ptCount val="9"/>
                <c:pt idx="0">
                  <c:v>0.55035773252614195</c:v>
                </c:pt>
                <c:pt idx="1">
                  <c:v>0.55502941598507682</c:v>
                </c:pt>
                <c:pt idx="2">
                  <c:v>0.53618100253559586</c:v>
                </c:pt>
                <c:pt idx="3">
                  <c:v>0.57264957264957261</c:v>
                </c:pt>
                <c:pt idx="4">
                  <c:v>0.57127390833634062</c:v>
                </c:pt>
                <c:pt idx="5">
                  <c:v>0.56462212486308871</c:v>
                </c:pt>
                <c:pt idx="6">
                  <c:v>0.52315232086525465</c:v>
                </c:pt>
                <c:pt idx="7">
                  <c:v>0.52712431268068705</c:v>
                </c:pt>
                <c:pt idx="8">
                  <c:v>0.52539134722051029</c:v>
                </c:pt>
              </c:numCache>
            </c:numRef>
          </c:val>
          <c:extLst>
            <c:ext xmlns:c16="http://schemas.microsoft.com/office/drawing/2014/chart" uri="{C3380CC4-5D6E-409C-BE32-E72D297353CC}">
              <c16:uniqueId val="{00000001-7B13-44FE-ACF2-EE5159559C6C}"/>
            </c:ext>
          </c:extLst>
        </c:ser>
        <c:ser>
          <c:idx val="2"/>
          <c:order val="2"/>
          <c:tx>
            <c:strRef>
              <c:f>'（06）【設置者別＋学部規模別（大学）】'!$AK$291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'（06）【設置者別＋学部規模別（大学）】'!$AH$292:$AH$300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'（06）【設置者別＋学部規模別（大学）】'!$AK$292:$AK$300</c:f>
              <c:numCache>
                <c:formatCode>0.0%</c:formatCode>
                <c:ptCount val="9"/>
                <c:pt idx="0">
                  <c:v>0.22711429095578792</c:v>
                </c:pt>
                <c:pt idx="1">
                  <c:v>0.19888075764098148</c:v>
                </c:pt>
                <c:pt idx="2">
                  <c:v>0.2110395943046616</c:v>
                </c:pt>
                <c:pt idx="3">
                  <c:v>0.18518518518518517</c:v>
                </c:pt>
                <c:pt idx="4">
                  <c:v>0.18404907975460122</c:v>
                </c:pt>
                <c:pt idx="5">
                  <c:v>0.20536692223439212</c:v>
                </c:pt>
                <c:pt idx="6">
                  <c:v>0.2017237494366832</c:v>
                </c:pt>
                <c:pt idx="7">
                  <c:v>0.2227764865937305</c:v>
                </c:pt>
                <c:pt idx="8">
                  <c:v>0.22765931221496363</c:v>
                </c:pt>
              </c:numCache>
            </c:numRef>
          </c:val>
          <c:extLst>
            <c:ext xmlns:c16="http://schemas.microsoft.com/office/drawing/2014/chart" uri="{C3380CC4-5D6E-409C-BE32-E72D297353CC}">
              <c16:uniqueId val="{00000002-7B13-44FE-ACF2-EE5159559C6C}"/>
            </c:ext>
          </c:extLst>
        </c:ser>
        <c:ser>
          <c:idx val="3"/>
          <c:order val="3"/>
          <c:tx>
            <c:strRef>
              <c:f>'（06）【設置者別＋学部規模別（大学）】'!$AL$291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'（06）【設置者別＋学部規模別（大学）】'!$AH$292:$AH$300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'（06）【設置者別＋学部規模別（大学）】'!$AL$292:$AL$300</c:f>
              <c:numCache>
                <c:formatCode>0.0%</c:formatCode>
                <c:ptCount val="9"/>
                <c:pt idx="0">
                  <c:v>3.5589800036690517E-2</c:v>
                </c:pt>
                <c:pt idx="1">
                  <c:v>2.582866982350409E-2</c:v>
                </c:pt>
                <c:pt idx="2">
                  <c:v>3.1207333723425004E-2</c:v>
                </c:pt>
                <c:pt idx="3">
                  <c:v>3.4188034188034191E-2</c:v>
                </c:pt>
                <c:pt idx="4">
                  <c:v>2.6344280043305666E-2</c:v>
                </c:pt>
                <c:pt idx="5">
                  <c:v>2.4096385542168676E-2</c:v>
                </c:pt>
                <c:pt idx="6">
                  <c:v>3.8080216313654797E-2</c:v>
                </c:pt>
                <c:pt idx="7">
                  <c:v>3.5542202822969222E-2</c:v>
                </c:pt>
                <c:pt idx="8">
                  <c:v>4.1476642425736475E-2</c:v>
                </c:pt>
              </c:numCache>
            </c:numRef>
          </c:val>
          <c:extLst>
            <c:ext xmlns:c16="http://schemas.microsoft.com/office/drawing/2014/chart" uri="{C3380CC4-5D6E-409C-BE32-E72D297353CC}">
              <c16:uniqueId val="{00000003-7B13-44FE-ACF2-EE5159559C6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'（06）【設置者別＋学部規模別（大学）】'!$B$303</c:f>
          <c:strCache>
            <c:ptCount val="1"/>
            <c:pt idx="0">
              <c:v>項目25：人に分かりやすく話す力</c:v>
            </c:pt>
          </c:strCache>
        </c:strRef>
      </c:tx>
      <c:layout>
        <c:manualLayout>
          <c:xMode val="edge"/>
          <c:yMode val="edge"/>
          <c:x val="0.11216979993398463"/>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'（06）【設置者別＋学部規模別（大学）】'!$AI$304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'（06）【設置者別＋学部規模別（大学）】'!$AH$305:$AH$313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'（06）【設置者別＋学部規模別（大学）】'!$AI$305:$AI$313</c:f>
              <c:numCache>
                <c:formatCode>0.0%</c:formatCode>
                <c:ptCount val="9"/>
                <c:pt idx="0">
                  <c:v>0.16235553109521189</c:v>
                </c:pt>
                <c:pt idx="1">
                  <c:v>0.17907877744296169</c:v>
                </c:pt>
                <c:pt idx="2">
                  <c:v>0.19836161497952018</c:v>
                </c:pt>
                <c:pt idx="3">
                  <c:v>0.17806267806267806</c:v>
                </c:pt>
                <c:pt idx="4">
                  <c:v>0.17250090220137135</c:v>
                </c:pt>
                <c:pt idx="5">
                  <c:v>0.2004381161007667</c:v>
                </c:pt>
                <c:pt idx="6">
                  <c:v>0.2119197836863452</c:v>
                </c:pt>
                <c:pt idx="7">
                  <c:v>0.21149594694178334</c:v>
                </c:pt>
                <c:pt idx="8">
                  <c:v>0.21903118451867373</c:v>
                </c:pt>
              </c:numCache>
            </c:numRef>
          </c:val>
          <c:extLst>
            <c:ext xmlns:c16="http://schemas.microsoft.com/office/drawing/2014/chart" uri="{C3380CC4-5D6E-409C-BE32-E72D297353CC}">
              <c16:uniqueId val="{00000000-B9B7-483A-A660-4C411988A607}"/>
            </c:ext>
          </c:extLst>
        </c:ser>
        <c:ser>
          <c:idx val="1"/>
          <c:order val="1"/>
          <c:tx>
            <c:strRef>
              <c:f>'（06）【設置者別＋学部規模別（大学）】'!$AJ$304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'（06）【設置者別＋学部規模別（大学）】'!$AH$305:$AH$313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'（06）【設置者別＋学部規模別（大学）】'!$AJ$305:$AJ$313</c:f>
              <c:numCache>
                <c:formatCode>0.0%</c:formatCode>
                <c:ptCount val="9"/>
                <c:pt idx="0">
                  <c:v>0.5087139974316639</c:v>
                </c:pt>
                <c:pt idx="1">
                  <c:v>0.51987372650308505</c:v>
                </c:pt>
                <c:pt idx="2">
                  <c:v>0.53149990247708212</c:v>
                </c:pt>
                <c:pt idx="3">
                  <c:v>0.5213675213675214</c:v>
                </c:pt>
                <c:pt idx="4">
                  <c:v>0.54745579213280404</c:v>
                </c:pt>
                <c:pt idx="5">
                  <c:v>0.55038335158817087</c:v>
                </c:pt>
                <c:pt idx="6">
                  <c:v>0.50788643533123023</c:v>
                </c:pt>
                <c:pt idx="7">
                  <c:v>0.5214556997902613</c:v>
                </c:pt>
                <c:pt idx="8">
                  <c:v>0.53574510045605817</c:v>
                </c:pt>
              </c:numCache>
            </c:numRef>
          </c:val>
          <c:extLst>
            <c:ext xmlns:c16="http://schemas.microsoft.com/office/drawing/2014/chart" uri="{C3380CC4-5D6E-409C-BE32-E72D297353CC}">
              <c16:uniqueId val="{00000001-B9B7-483A-A660-4C411988A607}"/>
            </c:ext>
          </c:extLst>
        </c:ser>
        <c:ser>
          <c:idx val="2"/>
          <c:order val="2"/>
          <c:tx>
            <c:strRef>
              <c:f>'（06）【設置者別＋学部規模別（大学）】'!$AK$304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'（06）【設置者別＋学部規模別（大学）】'!$AH$305:$AH$313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'（06）【設置者別＋学部規模別（大学）】'!$AK$305:$AK$313</c:f>
              <c:numCache>
                <c:formatCode>0.0%</c:formatCode>
                <c:ptCount val="9"/>
                <c:pt idx="0">
                  <c:v>0.27756374977068426</c:v>
                </c:pt>
                <c:pt idx="1">
                  <c:v>0.26646577701248386</c:v>
                </c:pt>
                <c:pt idx="2">
                  <c:v>0.23873610298420128</c:v>
                </c:pt>
                <c:pt idx="3">
                  <c:v>0.26353276353276356</c:v>
                </c:pt>
                <c:pt idx="4">
                  <c:v>0.24972933958859617</c:v>
                </c:pt>
                <c:pt idx="5">
                  <c:v>0.22289156626506024</c:v>
                </c:pt>
                <c:pt idx="6">
                  <c:v>0.23766336187471834</c:v>
                </c:pt>
                <c:pt idx="7">
                  <c:v>0.23297998979649678</c:v>
                </c:pt>
                <c:pt idx="8">
                  <c:v>0.21292986564772587</c:v>
                </c:pt>
              </c:numCache>
            </c:numRef>
          </c:val>
          <c:extLst>
            <c:ext xmlns:c16="http://schemas.microsoft.com/office/drawing/2014/chart" uri="{C3380CC4-5D6E-409C-BE32-E72D297353CC}">
              <c16:uniqueId val="{00000002-B9B7-483A-A660-4C411988A607}"/>
            </c:ext>
          </c:extLst>
        </c:ser>
        <c:ser>
          <c:idx val="3"/>
          <c:order val="3"/>
          <c:tx>
            <c:strRef>
              <c:f>'（06）【設置者別＋学部規模別（大学）】'!$AL$304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'（06）【設置者別＋学部規模別（大学）】'!$AH$305:$AH$313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'（06）【設置者別＋学部規模別（大学）】'!$AL$305:$AL$313</c:f>
              <c:numCache>
                <c:formatCode>0.0%</c:formatCode>
                <c:ptCount val="9"/>
                <c:pt idx="0">
                  <c:v>5.1366721702439916E-2</c:v>
                </c:pt>
                <c:pt idx="1">
                  <c:v>3.4581719041469366E-2</c:v>
                </c:pt>
                <c:pt idx="2">
                  <c:v>3.1402379559196412E-2</c:v>
                </c:pt>
                <c:pt idx="3">
                  <c:v>3.7037037037037035E-2</c:v>
                </c:pt>
                <c:pt idx="4">
                  <c:v>3.0313966077228437E-2</c:v>
                </c:pt>
                <c:pt idx="5">
                  <c:v>2.628696604600219E-2</c:v>
                </c:pt>
                <c:pt idx="6">
                  <c:v>4.2530419107706177E-2</c:v>
                </c:pt>
                <c:pt idx="7">
                  <c:v>3.4068363471458536E-2</c:v>
                </c:pt>
                <c:pt idx="8">
                  <c:v>3.2293849377542219E-2</c:v>
                </c:pt>
              </c:numCache>
            </c:numRef>
          </c:val>
          <c:extLst>
            <c:ext xmlns:c16="http://schemas.microsoft.com/office/drawing/2014/chart" uri="{C3380CC4-5D6E-409C-BE32-E72D297353CC}">
              <c16:uniqueId val="{00000003-B9B7-483A-A660-4C411988A60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'（06）【設置者別＋学部規模別（大学）】'!$B$316</c:f>
          <c:strCache>
            <c:ptCount val="1"/>
            <c:pt idx="0">
              <c:v>項目26：外国語を読む力・書く力</c:v>
            </c:pt>
          </c:strCache>
        </c:strRef>
      </c:tx>
      <c:layout>
        <c:manualLayout>
          <c:xMode val="edge"/>
          <c:yMode val="edge"/>
          <c:x val="0.1141250129321174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'（06）【設置者別＋学部規模別（大学）】'!$AI$317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'（06）【設置者別＋学部規模別（大学）】'!$AH$318:$AH$326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'（06）【設置者別＋学部規模別（大学）】'!$AI$318:$AI$326</c:f>
              <c:numCache>
                <c:formatCode>0.0%</c:formatCode>
                <c:ptCount val="9"/>
                <c:pt idx="0">
                  <c:v>8.989176297926986E-2</c:v>
                </c:pt>
                <c:pt idx="1">
                  <c:v>9.9153393600229595E-2</c:v>
                </c:pt>
                <c:pt idx="2">
                  <c:v>0.10356933879461673</c:v>
                </c:pt>
                <c:pt idx="3">
                  <c:v>0.12250712250712251</c:v>
                </c:pt>
                <c:pt idx="4">
                  <c:v>0.10393359797906893</c:v>
                </c:pt>
                <c:pt idx="5">
                  <c:v>8.1599123767798473E-2</c:v>
                </c:pt>
                <c:pt idx="6">
                  <c:v>0.11097341144659757</c:v>
                </c:pt>
                <c:pt idx="7">
                  <c:v>9.5516127203673265E-2</c:v>
                </c:pt>
                <c:pt idx="8">
                  <c:v>8.6774312831258471E-2</c:v>
                </c:pt>
              </c:numCache>
            </c:numRef>
          </c:val>
          <c:extLst>
            <c:ext xmlns:c16="http://schemas.microsoft.com/office/drawing/2014/chart" uri="{C3380CC4-5D6E-409C-BE32-E72D297353CC}">
              <c16:uniqueId val="{00000000-A97D-4672-B07F-131A4D32283B}"/>
            </c:ext>
          </c:extLst>
        </c:ser>
        <c:ser>
          <c:idx val="1"/>
          <c:order val="1"/>
          <c:tx>
            <c:strRef>
              <c:f>'（06）【設置者別＋学部規模別（大学）】'!$AJ$317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'（06）【設置者別＋学部規模別（大学）】'!$AH$318:$AH$326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'（06）【設置者別＋学部規模別（大学）】'!$AJ$318:$AJ$326</c:f>
              <c:numCache>
                <c:formatCode>0.0%</c:formatCode>
                <c:ptCount val="9"/>
                <c:pt idx="0">
                  <c:v>0.37204182718767198</c:v>
                </c:pt>
                <c:pt idx="1">
                  <c:v>0.38656909169177789</c:v>
                </c:pt>
                <c:pt idx="2">
                  <c:v>0.37097717963721477</c:v>
                </c:pt>
                <c:pt idx="3">
                  <c:v>0.34615384615384615</c:v>
                </c:pt>
                <c:pt idx="4">
                  <c:v>0.41753879465896787</c:v>
                </c:pt>
                <c:pt idx="5">
                  <c:v>0.33077765607886089</c:v>
                </c:pt>
                <c:pt idx="6">
                  <c:v>0.34384858044164041</c:v>
                </c:pt>
                <c:pt idx="7">
                  <c:v>0.31477807380533984</c:v>
                </c:pt>
                <c:pt idx="8">
                  <c:v>0.28257118205349441</c:v>
                </c:pt>
              </c:numCache>
            </c:numRef>
          </c:val>
          <c:extLst>
            <c:ext xmlns:c16="http://schemas.microsoft.com/office/drawing/2014/chart" uri="{C3380CC4-5D6E-409C-BE32-E72D297353CC}">
              <c16:uniqueId val="{00000001-A97D-4672-B07F-131A4D32283B}"/>
            </c:ext>
          </c:extLst>
        </c:ser>
        <c:ser>
          <c:idx val="2"/>
          <c:order val="2"/>
          <c:tx>
            <c:strRef>
              <c:f>'（06）【設置者別＋学部規模別（大学）】'!$AK$317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'（06）【設置者別＋学部規模別（大学）】'!$AH$318:$AH$326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'（06）【設置者別＋学部規模別（大学）】'!$AK$318:$AK$326</c:f>
              <c:numCache>
                <c:formatCode>0.0%</c:formatCode>
                <c:ptCount val="9"/>
                <c:pt idx="0">
                  <c:v>0.40304531278664463</c:v>
                </c:pt>
                <c:pt idx="1">
                  <c:v>0.38771703257282247</c:v>
                </c:pt>
                <c:pt idx="2">
                  <c:v>0.39028671737858395</c:v>
                </c:pt>
                <c:pt idx="3">
                  <c:v>0.39743589743589741</c:v>
                </c:pt>
                <c:pt idx="4">
                  <c:v>0.37134608444604839</c:v>
                </c:pt>
                <c:pt idx="5">
                  <c:v>0.39430449069003287</c:v>
                </c:pt>
                <c:pt idx="6">
                  <c:v>0.36795853988283012</c:v>
                </c:pt>
                <c:pt idx="7">
                  <c:v>0.38608922396689532</c:v>
                </c:pt>
                <c:pt idx="8">
                  <c:v>0.38832737581659066</c:v>
                </c:pt>
              </c:numCache>
            </c:numRef>
          </c:val>
          <c:extLst>
            <c:ext xmlns:c16="http://schemas.microsoft.com/office/drawing/2014/chart" uri="{C3380CC4-5D6E-409C-BE32-E72D297353CC}">
              <c16:uniqueId val="{00000002-A97D-4672-B07F-131A4D32283B}"/>
            </c:ext>
          </c:extLst>
        </c:ser>
        <c:ser>
          <c:idx val="3"/>
          <c:order val="3"/>
          <c:tx>
            <c:strRef>
              <c:f>'（06）【設置者別＋学部規模別（大学）】'!$AL$317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'（06）【設置者別＋学部規模別（大学）】'!$AH$318:$AH$326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'（06）【設置者別＋学部規模別（大学）】'!$AL$318:$AL$326</c:f>
              <c:numCache>
                <c:formatCode>0.0%</c:formatCode>
                <c:ptCount val="9"/>
                <c:pt idx="0">
                  <c:v>0.13502109704641349</c:v>
                </c:pt>
                <c:pt idx="1">
                  <c:v>0.12656048213517004</c:v>
                </c:pt>
                <c:pt idx="2">
                  <c:v>0.13516676418958457</c:v>
                </c:pt>
                <c:pt idx="3">
                  <c:v>0.13390313390313391</c:v>
                </c:pt>
                <c:pt idx="4">
                  <c:v>0.10718152291591483</c:v>
                </c:pt>
                <c:pt idx="5">
                  <c:v>0.19331872946330778</c:v>
                </c:pt>
                <c:pt idx="6">
                  <c:v>0.17721946822893195</c:v>
                </c:pt>
                <c:pt idx="7">
                  <c:v>0.20361657502409161</c:v>
                </c:pt>
                <c:pt idx="8">
                  <c:v>0.24232712929865649</c:v>
                </c:pt>
              </c:numCache>
            </c:numRef>
          </c:val>
          <c:extLst>
            <c:ext xmlns:c16="http://schemas.microsoft.com/office/drawing/2014/chart" uri="{C3380CC4-5D6E-409C-BE32-E72D297353CC}">
              <c16:uniqueId val="{00000003-A97D-4672-B07F-131A4D32283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'（06）【設置者別＋学部規模別（大学）】'!$B$329</c:f>
          <c:strCache>
            <c:ptCount val="1"/>
            <c:pt idx="0">
              <c:v>項目27：外国語を聞く力・話す力</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'（06）【設置者別＋学部規模別（大学）】'!$AI$330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'（06）【設置者別＋学部規模別（大学）】'!$AH$331:$AH$339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'（06）【設置者別＋学部規模別（大学）】'!$AI$331:$AI$339</c:f>
              <c:numCache>
                <c:formatCode>0.0%</c:formatCode>
                <c:ptCount val="9"/>
                <c:pt idx="0">
                  <c:v>7.9801871216290593E-2</c:v>
                </c:pt>
                <c:pt idx="1">
                  <c:v>7.9925383842732095E-2</c:v>
                </c:pt>
                <c:pt idx="2">
                  <c:v>9.0696313633703923E-2</c:v>
                </c:pt>
                <c:pt idx="3">
                  <c:v>0.1111111111111111</c:v>
                </c:pt>
                <c:pt idx="4">
                  <c:v>0.10393359797906893</c:v>
                </c:pt>
                <c:pt idx="5">
                  <c:v>7.2836801752464403E-2</c:v>
                </c:pt>
                <c:pt idx="6">
                  <c:v>9.9876070301937805E-2</c:v>
                </c:pt>
                <c:pt idx="7">
                  <c:v>9.4495776883396637E-2</c:v>
                </c:pt>
                <c:pt idx="8">
                  <c:v>8.6034759028719335E-2</c:v>
                </c:pt>
              </c:numCache>
            </c:numRef>
          </c:val>
          <c:extLst>
            <c:ext xmlns:c16="http://schemas.microsoft.com/office/drawing/2014/chart" uri="{C3380CC4-5D6E-409C-BE32-E72D297353CC}">
              <c16:uniqueId val="{00000000-5F49-48E6-8E75-3A1BCCF8E99A}"/>
            </c:ext>
          </c:extLst>
        </c:ser>
        <c:ser>
          <c:idx val="1"/>
          <c:order val="1"/>
          <c:tx>
            <c:strRef>
              <c:f>'（06）【設置者別＋学部規模別（大学）】'!$AJ$330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'（06）【設置者別＋学部規模別（大学）】'!$AH$331:$AH$339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'（06）【設置者別＋学部規模別（大学）】'!$AJ$331:$AJ$339</c:f>
              <c:numCache>
                <c:formatCode>0.0%</c:formatCode>
                <c:ptCount val="9"/>
                <c:pt idx="0">
                  <c:v>0.30196294257934325</c:v>
                </c:pt>
                <c:pt idx="1">
                  <c:v>0.31195293442387717</c:v>
                </c:pt>
                <c:pt idx="2">
                  <c:v>0.31792471230739222</c:v>
                </c:pt>
                <c:pt idx="3">
                  <c:v>0.30911680911680911</c:v>
                </c:pt>
                <c:pt idx="4">
                  <c:v>0.36232407073258749</c:v>
                </c:pt>
                <c:pt idx="5">
                  <c:v>0.28039430449069003</c:v>
                </c:pt>
                <c:pt idx="6">
                  <c:v>0.30582469580892296</c:v>
                </c:pt>
                <c:pt idx="7">
                  <c:v>0.28949606031404118</c:v>
                </c:pt>
                <c:pt idx="8">
                  <c:v>0.26340441267102183</c:v>
                </c:pt>
              </c:numCache>
            </c:numRef>
          </c:val>
          <c:extLst>
            <c:ext xmlns:c16="http://schemas.microsoft.com/office/drawing/2014/chart" uri="{C3380CC4-5D6E-409C-BE32-E72D297353CC}">
              <c16:uniqueId val="{00000001-5F49-48E6-8E75-3A1BCCF8E99A}"/>
            </c:ext>
          </c:extLst>
        </c:ser>
        <c:ser>
          <c:idx val="2"/>
          <c:order val="2"/>
          <c:tx>
            <c:strRef>
              <c:f>'（06）【設置者別＋学部規模別（大学）】'!$AK$330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'（06）【設置者別＋学部規模別（大学）】'!$AH$331:$AH$339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'（06）【設置者別＋学部規模別（大学）】'!$AK$331:$AK$339</c:f>
              <c:numCache>
                <c:formatCode>0.0%</c:formatCode>
                <c:ptCount val="9"/>
                <c:pt idx="0">
                  <c:v>0.44010273344340489</c:v>
                </c:pt>
                <c:pt idx="1">
                  <c:v>0.43693499784761086</c:v>
                </c:pt>
                <c:pt idx="2">
                  <c:v>0.42032377608738053</c:v>
                </c:pt>
                <c:pt idx="3">
                  <c:v>0.42735042735042733</c:v>
                </c:pt>
                <c:pt idx="4">
                  <c:v>0.40274269216889208</c:v>
                </c:pt>
                <c:pt idx="5">
                  <c:v>0.42332968236582696</c:v>
                </c:pt>
                <c:pt idx="6">
                  <c:v>0.38739296980621901</c:v>
                </c:pt>
                <c:pt idx="7">
                  <c:v>0.38864009976758684</c:v>
                </c:pt>
                <c:pt idx="8">
                  <c:v>0.38882041168495007</c:v>
                </c:pt>
              </c:numCache>
            </c:numRef>
          </c:val>
          <c:extLst>
            <c:ext xmlns:c16="http://schemas.microsoft.com/office/drawing/2014/chart" uri="{C3380CC4-5D6E-409C-BE32-E72D297353CC}">
              <c16:uniqueId val="{00000002-5F49-48E6-8E75-3A1BCCF8E99A}"/>
            </c:ext>
          </c:extLst>
        </c:ser>
        <c:ser>
          <c:idx val="3"/>
          <c:order val="3"/>
          <c:tx>
            <c:strRef>
              <c:f>'（06）【設置者別＋学部規模別（大学）】'!$AL$330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'（06）【設置者別＋学部規模別（大学）】'!$AH$331:$AH$339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'（06）【設置者別＋学部規模別（大学）】'!$AL$331:$AL$339</c:f>
              <c:numCache>
                <c:formatCode>0.0%</c:formatCode>
                <c:ptCount val="9"/>
                <c:pt idx="0">
                  <c:v>0.17813245276096129</c:v>
                </c:pt>
                <c:pt idx="1">
                  <c:v>0.17118668388577987</c:v>
                </c:pt>
                <c:pt idx="2">
                  <c:v>0.1710551979715233</c:v>
                </c:pt>
                <c:pt idx="3">
                  <c:v>0.15242165242165243</c:v>
                </c:pt>
                <c:pt idx="4">
                  <c:v>0.13099963911945145</c:v>
                </c:pt>
                <c:pt idx="5">
                  <c:v>0.22343921139101863</c:v>
                </c:pt>
                <c:pt idx="6">
                  <c:v>0.20690626408292023</c:v>
                </c:pt>
                <c:pt idx="7">
                  <c:v>0.22736806303497534</c:v>
                </c:pt>
                <c:pt idx="8">
                  <c:v>0.26174041661530878</c:v>
                </c:pt>
              </c:numCache>
            </c:numRef>
          </c:val>
          <c:extLst>
            <c:ext xmlns:c16="http://schemas.microsoft.com/office/drawing/2014/chart" uri="{C3380CC4-5D6E-409C-BE32-E72D297353CC}">
              <c16:uniqueId val="{00000003-5F49-48E6-8E75-3A1BCCF8E99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'（06）【設置者別＋学部規模別（大学）】'!$B$342</c:f>
          <c:strCache>
            <c:ptCount val="1"/>
            <c:pt idx="0">
              <c:v>項目28：数理・統計・データサイエンスに関する知識・技能</c:v>
            </c:pt>
          </c:strCache>
        </c:strRef>
      </c:tx>
      <c:layout>
        <c:manualLayout>
          <c:xMode val="edge"/>
          <c:yMode val="edge"/>
          <c:x val="0.11021458693585177"/>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'（06）【設置者別＋学部規模別（大学）】'!$AH$344:$AH$352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'（06）【設置者別＋学部規模別（大学）】'!$AI$344:$AI$352</c:f>
              <c:numCache>
                <c:formatCode>0.0%</c:formatCode>
                <c:ptCount val="9"/>
                <c:pt idx="0">
                  <c:v>0.16015410016510731</c:v>
                </c:pt>
                <c:pt idx="1">
                  <c:v>0.14693643277371216</c:v>
                </c:pt>
                <c:pt idx="2">
                  <c:v>0.11761263897015799</c:v>
                </c:pt>
                <c:pt idx="3">
                  <c:v>0.11823361823361823</c:v>
                </c:pt>
                <c:pt idx="4">
                  <c:v>0.11331649224106821</c:v>
                </c:pt>
                <c:pt idx="5">
                  <c:v>0.1221248630887185</c:v>
                </c:pt>
                <c:pt idx="6">
                  <c:v>0.11666291122127084</c:v>
                </c:pt>
                <c:pt idx="7">
                  <c:v>0.11042457910549289</c:v>
                </c:pt>
                <c:pt idx="8">
                  <c:v>0.10483175150992234</c:v>
                </c:pt>
              </c:numCache>
            </c:numRef>
          </c:val>
          <c:extLst>
            <c:ext xmlns:c16="http://schemas.microsoft.com/office/drawing/2014/chart" uri="{C3380CC4-5D6E-409C-BE32-E72D297353CC}">
              <c16:uniqueId val="{00000000-C6C5-4536-9347-F6F85EC8A3F4}"/>
            </c:ext>
          </c:extLst>
        </c:ser>
        <c:ser>
          <c:idx val="1"/>
          <c:order val="1"/>
          <c:tx>
            <c:strRef>
              <c:f>'（06）【設置者別＋学部規模別（大学）】'!$AJ$343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'（06）【設置者別＋学部規模別（大学）】'!$AH$344:$AH$352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'（06）【設置者別＋学部規模別（大学）】'!$AJ$344:$AJ$352</c:f>
              <c:numCache>
                <c:formatCode>0.0%</c:formatCode>
                <c:ptCount val="9"/>
                <c:pt idx="0">
                  <c:v>0.48009539534030454</c:v>
                </c:pt>
                <c:pt idx="1">
                  <c:v>0.44324867269335627</c:v>
                </c:pt>
                <c:pt idx="2">
                  <c:v>0.39613809245172615</c:v>
                </c:pt>
                <c:pt idx="3">
                  <c:v>0.42165242165242167</c:v>
                </c:pt>
                <c:pt idx="4">
                  <c:v>0.42511728617827499</c:v>
                </c:pt>
                <c:pt idx="5">
                  <c:v>0.41292442497261772</c:v>
                </c:pt>
                <c:pt idx="6">
                  <c:v>0.37685894547093285</c:v>
                </c:pt>
                <c:pt idx="7">
                  <c:v>0.39595261039623603</c:v>
                </c:pt>
                <c:pt idx="8">
                  <c:v>0.38943670652039936</c:v>
                </c:pt>
              </c:numCache>
            </c:numRef>
          </c:val>
          <c:extLst>
            <c:ext xmlns:c16="http://schemas.microsoft.com/office/drawing/2014/chart" uri="{C3380CC4-5D6E-409C-BE32-E72D297353CC}">
              <c16:uniqueId val="{00000001-C6C5-4536-9347-F6F85EC8A3F4}"/>
            </c:ext>
          </c:extLst>
        </c:ser>
        <c:ser>
          <c:idx val="2"/>
          <c:order val="2"/>
          <c:tx>
            <c:strRef>
              <c:f>'（06）【設置者別＋学部規模別（大学）】'!$AK$343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'（06）【設置者別＋学部規模別（大学）】'!$AH$344:$AH$352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'（06）【設置者別＋学部規模別（大学）】'!$AK$344:$AK$352</c:f>
              <c:numCache>
                <c:formatCode>0.0%</c:formatCode>
                <c:ptCount val="9"/>
                <c:pt idx="0">
                  <c:v>0.27682993946064943</c:v>
                </c:pt>
                <c:pt idx="1">
                  <c:v>0.30449131869708712</c:v>
                </c:pt>
                <c:pt idx="2">
                  <c:v>0.35790910864053055</c:v>
                </c:pt>
                <c:pt idx="3">
                  <c:v>0.32336182336182334</c:v>
                </c:pt>
                <c:pt idx="4">
                  <c:v>0.31288343558282211</c:v>
                </c:pt>
                <c:pt idx="5">
                  <c:v>0.34501642935377874</c:v>
                </c:pt>
                <c:pt idx="6">
                  <c:v>0.32610410094637227</c:v>
                </c:pt>
                <c:pt idx="7">
                  <c:v>0.34538858341363871</c:v>
                </c:pt>
                <c:pt idx="8">
                  <c:v>0.35436953038333541</c:v>
                </c:pt>
              </c:numCache>
            </c:numRef>
          </c:val>
          <c:extLst>
            <c:ext xmlns:c16="http://schemas.microsoft.com/office/drawing/2014/chart" uri="{C3380CC4-5D6E-409C-BE32-E72D297353CC}">
              <c16:uniqueId val="{00000002-C6C5-4536-9347-F6F85EC8A3F4}"/>
            </c:ext>
          </c:extLst>
        </c:ser>
        <c:ser>
          <c:idx val="3"/>
          <c:order val="3"/>
          <c:tx>
            <c:strRef>
              <c:f>'（06）【設置者別＋学部規模別（大学）】'!$AL$343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'（06）【設置者別＋学部規模別（大学）】'!$AH$344:$AH$352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'（06）【設置者別＋学部規模別（大学）】'!$AL$344:$AL$352</c:f>
              <c:numCache>
                <c:formatCode>0.0%</c:formatCode>
                <c:ptCount val="9"/>
                <c:pt idx="0">
                  <c:v>8.2920565033938728E-2</c:v>
                </c:pt>
                <c:pt idx="1">
                  <c:v>0.10532357583584445</c:v>
                </c:pt>
                <c:pt idx="2">
                  <c:v>0.12834015993758532</c:v>
                </c:pt>
                <c:pt idx="3">
                  <c:v>0.13675213675213677</c:v>
                </c:pt>
                <c:pt idx="4">
                  <c:v>0.14868278599783472</c:v>
                </c:pt>
                <c:pt idx="5">
                  <c:v>0.11993428258488499</c:v>
                </c:pt>
                <c:pt idx="6">
                  <c:v>0.18037404236142407</c:v>
                </c:pt>
                <c:pt idx="7">
                  <c:v>0.14823422708463238</c:v>
                </c:pt>
                <c:pt idx="8">
                  <c:v>0.15136201158634291</c:v>
                </c:pt>
              </c:numCache>
            </c:numRef>
          </c:val>
          <c:extLst>
            <c:ext xmlns:c16="http://schemas.microsoft.com/office/drawing/2014/chart" uri="{C3380CC4-5D6E-409C-BE32-E72D297353CC}">
              <c16:uniqueId val="{00000003-C6C5-4536-9347-F6F85EC8A3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'（06）【設置者別＋学部規模別（大学）】'!$B$355</c:f>
          <c:strCache>
            <c:ptCount val="1"/>
            <c:pt idx="0">
              <c:v>項目29：問題を見つけて解決方法を考える力</c:v>
            </c:pt>
          </c:strCache>
        </c:strRef>
      </c:tx>
      <c:layout>
        <c:manualLayout>
          <c:xMode val="edge"/>
          <c:yMode val="edge"/>
          <c:x val="0.11412501293211746"/>
          <c:y val="4.6453141281795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'（06）【設置者別＋学部規模別（大学）】'!$AI$356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'（06）【設置者別＋学部規模別（大学）】'!$AH$357:$AH$365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'（06）【設置者別＋学部規模別（大学）】'!$AI$357:$AI$365</c:f>
              <c:numCache>
                <c:formatCode>0.0%</c:formatCode>
                <c:ptCount val="9"/>
                <c:pt idx="0">
                  <c:v>0.20876903320491652</c:v>
                </c:pt>
                <c:pt idx="1">
                  <c:v>0.20849476251973023</c:v>
                </c:pt>
                <c:pt idx="2">
                  <c:v>0.22079188609323191</c:v>
                </c:pt>
                <c:pt idx="3">
                  <c:v>0.22507122507122507</c:v>
                </c:pt>
                <c:pt idx="4">
                  <c:v>0.20281486827859979</c:v>
                </c:pt>
                <c:pt idx="5">
                  <c:v>0.2267250821467689</c:v>
                </c:pt>
                <c:pt idx="6">
                  <c:v>0.22003154574132491</c:v>
                </c:pt>
                <c:pt idx="7">
                  <c:v>0.21166600532849611</c:v>
                </c:pt>
                <c:pt idx="8">
                  <c:v>0.2116972759768273</c:v>
                </c:pt>
              </c:numCache>
            </c:numRef>
          </c:val>
          <c:extLst>
            <c:ext xmlns:c16="http://schemas.microsoft.com/office/drawing/2014/chart" uri="{C3380CC4-5D6E-409C-BE32-E72D297353CC}">
              <c16:uniqueId val="{00000000-3C5B-4CC3-9DFF-09B8EE4B295D}"/>
            </c:ext>
          </c:extLst>
        </c:ser>
        <c:ser>
          <c:idx val="1"/>
          <c:order val="1"/>
          <c:tx>
            <c:strRef>
              <c:f>'（06）【設置者別＋学部規模別（大学）】'!$AJ$356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'（06）【設置者別＋学部規模別（大学）】'!$AH$357:$AH$365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'（06）【設置者別＋学部規模別（大学）】'!$AJ$357:$AJ$365</c:f>
              <c:numCache>
                <c:formatCode>0.0%</c:formatCode>
                <c:ptCount val="9"/>
                <c:pt idx="0">
                  <c:v>0.57824252430746648</c:v>
                </c:pt>
                <c:pt idx="1">
                  <c:v>0.58344095279093122</c:v>
                </c:pt>
                <c:pt idx="2">
                  <c:v>0.57909108640530527</c:v>
                </c:pt>
                <c:pt idx="3">
                  <c:v>0.56267806267806264</c:v>
                </c:pt>
                <c:pt idx="4">
                  <c:v>0.57921328040418618</c:v>
                </c:pt>
                <c:pt idx="5">
                  <c:v>0.60843373493975905</c:v>
                </c:pt>
                <c:pt idx="6">
                  <c:v>0.55920459666516453</c:v>
                </c:pt>
                <c:pt idx="7">
                  <c:v>0.58273340513576333</c:v>
                </c:pt>
                <c:pt idx="8">
                  <c:v>0.60125724146431658</c:v>
                </c:pt>
              </c:numCache>
            </c:numRef>
          </c:val>
          <c:extLst>
            <c:ext xmlns:c16="http://schemas.microsoft.com/office/drawing/2014/chart" uri="{C3380CC4-5D6E-409C-BE32-E72D297353CC}">
              <c16:uniqueId val="{00000001-3C5B-4CC3-9DFF-09B8EE4B295D}"/>
            </c:ext>
          </c:extLst>
        </c:ser>
        <c:ser>
          <c:idx val="2"/>
          <c:order val="2"/>
          <c:tx>
            <c:strRef>
              <c:f>'（06）【設置者別＋学部規模別（大学）】'!$AK$356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'（06）【設置者別＋学部規模別（大学）】'!$AH$357:$AH$365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'（06）【設置者別＋学部規模別（大学）】'!$AK$357:$AK$365</c:f>
              <c:numCache>
                <c:formatCode>0.0%</c:formatCode>
                <c:ptCount val="9"/>
                <c:pt idx="0">
                  <c:v>0.18051733626857458</c:v>
                </c:pt>
                <c:pt idx="1">
                  <c:v>0.17893528483283111</c:v>
                </c:pt>
                <c:pt idx="2">
                  <c:v>0.17593134386580847</c:v>
                </c:pt>
                <c:pt idx="3">
                  <c:v>0.18091168091168092</c:v>
                </c:pt>
                <c:pt idx="4">
                  <c:v>0.18693612414290869</c:v>
                </c:pt>
                <c:pt idx="5">
                  <c:v>0.14074479737130338</c:v>
                </c:pt>
                <c:pt idx="6">
                  <c:v>0.17879675529517799</c:v>
                </c:pt>
                <c:pt idx="7">
                  <c:v>0.17374298509154809</c:v>
                </c:pt>
                <c:pt idx="8">
                  <c:v>0.15524466904967335</c:v>
                </c:pt>
              </c:numCache>
            </c:numRef>
          </c:val>
          <c:extLst>
            <c:ext xmlns:c16="http://schemas.microsoft.com/office/drawing/2014/chart" uri="{C3380CC4-5D6E-409C-BE32-E72D297353CC}">
              <c16:uniqueId val="{00000002-3C5B-4CC3-9DFF-09B8EE4B295D}"/>
            </c:ext>
          </c:extLst>
        </c:ser>
        <c:ser>
          <c:idx val="3"/>
          <c:order val="3"/>
          <c:tx>
            <c:strRef>
              <c:f>'（06）【設置者別＋学部規模別（大学）】'!$AL$356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'（06）【設置者別＋学部規模別（大学）】'!$AH$357:$AH$365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'（06）【設置者別＋学部規模別（大学）】'!$AL$357:$AL$365</c:f>
              <c:numCache>
                <c:formatCode>0.0%</c:formatCode>
                <c:ptCount val="9"/>
                <c:pt idx="0">
                  <c:v>3.2471106219042374E-2</c:v>
                </c:pt>
                <c:pt idx="1">
                  <c:v>2.9128999856507388E-2</c:v>
                </c:pt>
                <c:pt idx="2">
                  <c:v>2.4185683635654379E-2</c:v>
                </c:pt>
                <c:pt idx="3">
                  <c:v>3.1339031339031341E-2</c:v>
                </c:pt>
                <c:pt idx="4">
                  <c:v>3.1035727174305305E-2</c:v>
                </c:pt>
                <c:pt idx="5">
                  <c:v>2.4096385542168676E-2</c:v>
                </c:pt>
                <c:pt idx="6">
                  <c:v>4.196710229833258E-2</c:v>
                </c:pt>
                <c:pt idx="7">
                  <c:v>3.1857604444192507E-2</c:v>
                </c:pt>
                <c:pt idx="8">
                  <c:v>3.180081350918279E-2</c:v>
                </c:pt>
              </c:numCache>
            </c:numRef>
          </c:val>
          <c:extLst>
            <c:ext xmlns:c16="http://schemas.microsoft.com/office/drawing/2014/chart" uri="{C3380CC4-5D6E-409C-BE32-E72D297353CC}">
              <c16:uniqueId val="{00000003-3C5B-4CC3-9DFF-09B8EE4B295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'（06）【設置者別＋学部規模別（大学）】'!$B$368</c:f>
          <c:strCache>
            <c:ptCount val="1"/>
            <c:pt idx="0">
              <c:v>項目30：多様な人々の理解を得ながら協働する力</c:v>
            </c:pt>
          </c:strCache>
        </c:strRef>
      </c:tx>
      <c:layout>
        <c:manualLayout>
          <c:xMode val="edge"/>
          <c:yMode val="edge"/>
          <c:x val="0.11021458693585177"/>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'（06）【設置者別＋学部規模別（大学）】'!$AI$369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'（06）【設置者別＋学部規模別（大学）】'!$AH$370:$AH$378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'（06）【設置者別＋学部規模別（大学）】'!$AI$370:$AI$378</c:f>
              <c:numCache>
                <c:formatCode>0.0%</c:formatCode>
                <c:ptCount val="9"/>
                <c:pt idx="0">
                  <c:v>0.23500275178866262</c:v>
                </c:pt>
                <c:pt idx="1">
                  <c:v>0.24852920074616158</c:v>
                </c:pt>
                <c:pt idx="2">
                  <c:v>0.30563682465379366</c:v>
                </c:pt>
                <c:pt idx="3">
                  <c:v>0.31339031339031337</c:v>
                </c:pt>
                <c:pt idx="4">
                  <c:v>0.28329123060267053</c:v>
                </c:pt>
                <c:pt idx="5">
                  <c:v>0.3209200438116101</c:v>
                </c:pt>
                <c:pt idx="6">
                  <c:v>0.28520730058584948</c:v>
                </c:pt>
                <c:pt idx="7">
                  <c:v>0.29958619125899894</c:v>
                </c:pt>
                <c:pt idx="8">
                  <c:v>0.30901023049426846</c:v>
                </c:pt>
              </c:numCache>
            </c:numRef>
          </c:val>
          <c:extLst>
            <c:ext xmlns:c16="http://schemas.microsoft.com/office/drawing/2014/chart" uri="{C3380CC4-5D6E-409C-BE32-E72D297353CC}">
              <c16:uniqueId val="{00000000-0601-47F8-AAE7-BE2986DF82EC}"/>
            </c:ext>
          </c:extLst>
        </c:ser>
        <c:ser>
          <c:idx val="1"/>
          <c:order val="1"/>
          <c:tx>
            <c:strRef>
              <c:f>'（06）【設置者別＋学部規模別（大学）】'!$AJ$369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'（06）【設置者別＋学部規模別（大学）】'!$AH$370:$AH$378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'（06）【設置者別＋学部規模別（大学）】'!$AJ$370:$AJ$378</c:f>
              <c:numCache>
                <c:formatCode>0.0%</c:formatCode>
                <c:ptCount val="9"/>
                <c:pt idx="0">
                  <c:v>0.52650889745000917</c:v>
                </c:pt>
                <c:pt idx="1">
                  <c:v>0.52432199741713303</c:v>
                </c:pt>
                <c:pt idx="2">
                  <c:v>0.53013458162668226</c:v>
                </c:pt>
                <c:pt idx="3">
                  <c:v>0.4757834757834758</c:v>
                </c:pt>
                <c:pt idx="4">
                  <c:v>0.53482497293395881</c:v>
                </c:pt>
                <c:pt idx="5">
                  <c:v>0.53559693318729462</c:v>
                </c:pt>
                <c:pt idx="6">
                  <c:v>0.51002703920684989</c:v>
                </c:pt>
                <c:pt idx="7">
                  <c:v>0.52752111558301684</c:v>
                </c:pt>
                <c:pt idx="8">
                  <c:v>0.54850240354985824</c:v>
                </c:pt>
              </c:numCache>
            </c:numRef>
          </c:val>
          <c:extLst>
            <c:ext xmlns:c16="http://schemas.microsoft.com/office/drawing/2014/chart" uri="{C3380CC4-5D6E-409C-BE32-E72D297353CC}">
              <c16:uniqueId val="{00000001-0601-47F8-AAE7-BE2986DF82EC}"/>
            </c:ext>
          </c:extLst>
        </c:ser>
        <c:ser>
          <c:idx val="2"/>
          <c:order val="2"/>
          <c:tx>
            <c:strRef>
              <c:f>'（06）【設置者別＋学部規模別（大学）】'!$AK$369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'（06）【設置者別＋学部規模別（大学）】'!$AH$370:$AH$378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'（06）【設置者別＋学部規模別（大学）】'!$AK$370:$AK$378</c:f>
              <c:numCache>
                <c:formatCode>0.0%</c:formatCode>
                <c:ptCount val="9"/>
                <c:pt idx="0">
                  <c:v>0.18785543936892313</c:v>
                </c:pt>
                <c:pt idx="1">
                  <c:v>0.18309657052661787</c:v>
                </c:pt>
                <c:pt idx="2">
                  <c:v>0.13575190169689877</c:v>
                </c:pt>
                <c:pt idx="3">
                  <c:v>0.15811965811965811</c:v>
                </c:pt>
                <c:pt idx="4">
                  <c:v>0.14832190544929627</c:v>
                </c:pt>
                <c:pt idx="5">
                  <c:v>0.11664841182913473</c:v>
                </c:pt>
                <c:pt idx="6">
                  <c:v>0.15479945921586299</c:v>
                </c:pt>
                <c:pt idx="7">
                  <c:v>0.13757723485063206</c:v>
                </c:pt>
                <c:pt idx="8">
                  <c:v>0.11074818193023543</c:v>
                </c:pt>
              </c:numCache>
            </c:numRef>
          </c:val>
          <c:extLst>
            <c:ext xmlns:c16="http://schemas.microsoft.com/office/drawing/2014/chart" uri="{C3380CC4-5D6E-409C-BE32-E72D297353CC}">
              <c16:uniqueId val="{00000002-0601-47F8-AAE7-BE2986DF82EC}"/>
            </c:ext>
          </c:extLst>
        </c:ser>
        <c:ser>
          <c:idx val="3"/>
          <c:order val="3"/>
          <c:tx>
            <c:strRef>
              <c:f>'（06）【設置者別＋学部規模別（大学）】'!$AL$369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'（06）【設置者別＋学部規模別（大学）】'!$AH$370:$AH$378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'（06）【設置者別＋学部規模別（大学）】'!$AL$370:$AL$378</c:f>
              <c:numCache>
                <c:formatCode>0.0%</c:formatCode>
                <c:ptCount val="9"/>
                <c:pt idx="0">
                  <c:v>5.0632911392405063E-2</c:v>
                </c:pt>
                <c:pt idx="1">
                  <c:v>4.4052231310087529E-2</c:v>
                </c:pt>
                <c:pt idx="2">
                  <c:v>2.8476692022625316E-2</c:v>
                </c:pt>
                <c:pt idx="3">
                  <c:v>5.2706552706552709E-2</c:v>
                </c:pt>
                <c:pt idx="4">
                  <c:v>3.3561891014074342E-2</c:v>
                </c:pt>
                <c:pt idx="5">
                  <c:v>2.6834611171960569E-2</c:v>
                </c:pt>
                <c:pt idx="6">
                  <c:v>4.9966200991437587E-2</c:v>
                </c:pt>
                <c:pt idx="7">
                  <c:v>3.5315458307352193E-2</c:v>
                </c:pt>
                <c:pt idx="8">
                  <c:v>3.1739184025637864E-2</c:v>
                </c:pt>
              </c:numCache>
            </c:numRef>
          </c:val>
          <c:extLst>
            <c:ext xmlns:c16="http://schemas.microsoft.com/office/drawing/2014/chart" uri="{C3380CC4-5D6E-409C-BE32-E72D297353CC}">
              <c16:uniqueId val="{00000003-0601-47F8-AAE7-BE2986DF82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'（06）【設置者別＋学部規模別（大学）】'!$B$381</c:f>
          <c:strCache>
            <c:ptCount val="1"/>
            <c:pt idx="0">
              <c:v>項目31：文理を超えた幅広い知識、ものの見方</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'（06）【設置者別＋学部規模別（大学）】'!$AI$382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'（06）【設置者別＋学部規模別（大学）】'!$AH$383:$AH$391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'（06）【設置者別＋学部規模別（大学）】'!$AI$383:$AI$391</c:f>
              <c:numCache>
                <c:formatCode>0.0%</c:formatCode>
                <c:ptCount val="9"/>
                <c:pt idx="0">
                  <c:v>0.16620803522289487</c:v>
                </c:pt>
                <c:pt idx="1">
                  <c:v>0.18237910747596497</c:v>
                </c:pt>
                <c:pt idx="2">
                  <c:v>0.192510239906378</c:v>
                </c:pt>
                <c:pt idx="3">
                  <c:v>0.19088319088319089</c:v>
                </c:pt>
                <c:pt idx="4">
                  <c:v>0.17502706604114038</c:v>
                </c:pt>
                <c:pt idx="5">
                  <c:v>0.21796276013143484</c:v>
                </c:pt>
                <c:pt idx="6">
                  <c:v>0.19823118521856692</c:v>
                </c:pt>
                <c:pt idx="7">
                  <c:v>0.18910492602460177</c:v>
                </c:pt>
                <c:pt idx="8">
                  <c:v>0.19259213607789966</c:v>
                </c:pt>
              </c:numCache>
            </c:numRef>
          </c:val>
          <c:extLst>
            <c:ext xmlns:c16="http://schemas.microsoft.com/office/drawing/2014/chart" uri="{C3380CC4-5D6E-409C-BE32-E72D297353CC}">
              <c16:uniqueId val="{00000000-B80D-4DC5-8015-EDBD749B5732}"/>
            </c:ext>
          </c:extLst>
        </c:ser>
        <c:ser>
          <c:idx val="1"/>
          <c:order val="1"/>
          <c:tx>
            <c:strRef>
              <c:f>'（06）【設置者別＋学部規模別（大学）】'!$AJ$382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'（06）【設置者別＋学部規模別（大学）】'!$AH$383:$AH$391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'（06）【設置者別＋学部規模別（大学）】'!$AJ$383:$AJ$391</c:f>
              <c:numCache>
                <c:formatCode>0.0%</c:formatCode>
                <c:ptCount val="9"/>
                <c:pt idx="0">
                  <c:v>0.46248394789946801</c:v>
                </c:pt>
                <c:pt idx="1">
                  <c:v>0.49347108623905866</c:v>
                </c:pt>
                <c:pt idx="2">
                  <c:v>0.49795201872440026</c:v>
                </c:pt>
                <c:pt idx="3">
                  <c:v>0.45726495726495725</c:v>
                </c:pt>
                <c:pt idx="4">
                  <c:v>0.50956333453626845</c:v>
                </c:pt>
                <c:pt idx="5">
                  <c:v>0.51204819277108438</c:v>
                </c:pt>
                <c:pt idx="6">
                  <c:v>0.47166516448850831</c:v>
                </c:pt>
                <c:pt idx="7">
                  <c:v>0.49997165693554785</c:v>
                </c:pt>
                <c:pt idx="8">
                  <c:v>0.52187846665844939</c:v>
                </c:pt>
              </c:numCache>
            </c:numRef>
          </c:val>
          <c:extLst>
            <c:ext xmlns:c16="http://schemas.microsoft.com/office/drawing/2014/chart" uri="{C3380CC4-5D6E-409C-BE32-E72D297353CC}">
              <c16:uniqueId val="{00000001-B80D-4DC5-8015-EDBD749B5732}"/>
            </c:ext>
          </c:extLst>
        </c:ser>
        <c:ser>
          <c:idx val="2"/>
          <c:order val="2"/>
          <c:tx>
            <c:strRef>
              <c:f>'（06）【設置者別＋学部規模別（大学）】'!$AK$382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'（06）【設置者別＋学部規模別（大学）】'!$AH$383:$AH$391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'（06）【設置者別＋学部規模別（大学）】'!$AK$383:$AK$391</c:f>
              <c:numCache>
                <c:formatCode>0.0%</c:formatCode>
                <c:ptCount val="9"/>
                <c:pt idx="0">
                  <c:v>0.29334067143643366</c:v>
                </c:pt>
                <c:pt idx="1">
                  <c:v>0.26144353565791362</c:v>
                </c:pt>
                <c:pt idx="2">
                  <c:v>0.25629022820362785</c:v>
                </c:pt>
                <c:pt idx="3">
                  <c:v>0.27492877492877493</c:v>
                </c:pt>
                <c:pt idx="4">
                  <c:v>0.25405990617105739</c:v>
                </c:pt>
                <c:pt idx="5">
                  <c:v>0.2261774370208105</c:v>
                </c:pt>
                <c:pt idx="6">
                  <c:v>0.25146462370437134</c:v>
                </c:pt>
                <c:pt idx="7">
                  <c:v>0.24590442718666741</c:v>
                </c:pt>
                <c:pt idx="8">
                  <c:v>0.22328361888327375</c:v>
                </c:pt>
              </c:numCache>
            </c:numRef>
          </c:val>
          <c:extLst>
            <c:ext xmlns:c16="http://schemas.microsoft.com/office/drawing/2014/chart" uri="{C3380CC4-5D6E-409C-BE32-E72D297353CC}">
              <c16:uniqueId val="{00000002-B80D-4DC5-8015-EDBD749B5732}"/>
            </c:ext>
          </c:extLst>
        </c:ser>
        <c:ser>
          <c:idx val="3"/>
          <c:order val="3"/>
          <c:tx>
            <c:strRef>
              <c:f>'（06）【設置者別＋学部規模別（大学）】'!$AL$382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'（06）【設置者別＋学部規模別（大学）】'!$AH$383:$AH$391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'（06）【設置者別＋学部規模別（大学）】'!$AL$383:$AL$391</c:f>
              <c:numCache>
                <c:formatCode>0.0%</c:formatCode>
                <c:ptCount val="9"/>
                <c:pt idx="0">
                  <c:v>7.7967345441203442E-2</c:v>
                </c:pt>
                <c:pt idx="1">
                  <c:v>6.2706270627062702E-2</c:v>
                </c:pt>
                <c:pt idx="2">
                  <c:v>5.3247513165593917E-2</c:v>
                </c:pt>
                <c:pt idx="3">
                  <c:v>7.6923076923076927E-2</c:v>
                </c:pt>
                <c:pt idx="4">
                  <c:v>6.1349693251533742E-2</c:v>
                </c:pt>
                <c:pt idx="5">
                  <c:v>4.3811610076670317E-2</c:v>
                </c:pt>
                <c:pt idx="6">
                  <c:v>7.8639026588553401E-2</c:v>
                </c:pt>
                <c:pt idx="7">
                  <c:v>6.5018989853182926E-2</c:v>
                </c:pt>
                <c:pt idx="8">
                  <c:v>6.2245778380377176E-2</c:v>
                </c:pt>
              </c:numCache>
            </c:numRef>
          </c:val>
          <c:extLst>
            <c:ext xmlns:c16="http://schemas.microsoft.com/office/drawing/2014/chart" uri="{C3380CC4-5D6E-409C-BE32-E72D297353CC}">
              <c16:uniqueId val="{00000003-B80D-4DC5-8015-EDBD749B573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'（06）【設置者別＋学部規模別（大学）】'!$B$394</c:f>
          <c:strCache>
            <c:ptCount val="1"/>
            <c:pt idx="0">
              <c:v>項目32：異なる文化に関する知識・理解</c:v>
            </c:pt>
          </c:strCache>
        </c:strRef>
      </c:tx>
      <c:layout>
        <c:manualLayout>
          <c:xMode val="edge"/>
          <c:yMode val="edge"/>
          <c:x val="0.1141250129321174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'（06）【設置者別＋学部規模別（大学）】'!$AI$395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'（06）【設置者別＋学部規模別（大学）】'!$AH$396:$AH$404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'（06）【設置者別＋学部規模別（大学）】'!$AI$396:$AI$404</c:f>
              <c:numCache>
                <c:formatCode>0.0%</c:formatCode>
                <c:ptCount val="9"/>
                <c:pt idx="0">
                  <c:v>0.16969363419556044</c:v>
                </c:pt>
                <c:pt idx="1">
                  <c:v>0.19242359018510546</c:v>
                </c:pt>
                <c:pt idx="2">
                  <c:v>0.20577335673883362</c:v>
                </c:pt>
                <c:pt idx="3">
                  <c:v>0.23219373219373218</c:v>
                </c:pt>
                <c:pt idx="4">
                  <c:v>0.24575965355467341</c:v>
                </c:pt>
                <c:pt idx="5">
                  <c:v>0.18948521358159912</c:v>
                </c:pt>
                <c:pt idx="6">
                  <c:v>0.23546642631816134</c:v>
                </c:pt>
                <c:pt idx="7">
                  <c:v>0.20871832662547474</c:v>
                </c:pt>
                <c:pt idx="8">
                  <c:v>0.1944410205842475</c:v>
                </c:pt>
              </c:numCache>
            </c:numRef>
          </c:val>
          <c:extLst>
            <c:ext xmlns:c16="http://schemas.microsoft.com/office/drawing/2014/chart" uri="{C3380CC4-5D6E-409C-BE32-E72D297353CC}">
              <c16:uniqueId val="{00000000-C217-4380-BAFE-D254E06B3163}"/>
            </c:ext>
          </c:extLst>
        </c:ser>
        <c:ser>
          <c:idx val="1"/>
          <c:order val="1"/>
          <c:tx>
            <c:strRef>
              <c:f>'（06）【設置者別＋学部規模別（大学）】'!$AJ$395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'（06）【設置者別＋学部規模別（大学）】'!$AH$396:$AH$404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'（06）【設置者別＋学部規模別（大学）】'!$AJ$396:$AJ$404</c:f>
              <c:numCache>
                <c:formatCode>0.0%</c:formatCode>
                <c:ptCount val="9"/>
                <c:pt idx="0">
                  <c:v>0.43643368189323062</c:v>
                </c:pt>
                <c:pt idx="1">
                  <c:v>0.46922083512699098</c:v>
                </c:pt>
                <c:pt idx="2">
                  <c:v>0.45348156816851959</c:v>
                </c:pt>
                <c:pt idx="3">
                  <c:v>0.48717948717948717</c:v>
                </c:pt>
                <c:pt idx="4">
                  <c:v>0.47383616023096353</c:v>
                </c:pt>
                <c:pt idx="5">
                  <c:v>0.46330777656078859</c:v>
                </c:pt>
                <c:pt idx="6">
                  <c:v>0.4320076611086075</c:v>
                </c:pt>
                <c:pt idx="7">
                  <c:v>0.44317215577348223</c:v>
                </c:pt>
                <c:pt idx="8">
                  <c:v>0.44687538518427217</c:v>
                </c:pt>
              </c:numCache>
            </c:numRef>
          </c:val>
          <c:extLst>
            <c:ext xmlns:c16="http://schemas.microsoft.com/office/drawing/2014/chart" uri="{C3380CC4-5D6E-409C-BE32-E72D297353CC}">
              <c16:uniqueId val="{00000001-C217-4380-BAFE-D254E06B3163}"/>
            </c:ext>
          </c:extLst>
        </c:ser>
        <c:ser>
          <c:idx val="2"/>
          <c:order val="2"/>
          <c:tx>
            <c:strRef>
              <c:f>'（06）【設置者別＋学部規模別（大学）】'!$AK$395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'（06）【設置者別＋学部規模別（大学）】'!$AH$396:$AH$404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'（06）【設置者別＋学部規模別（大学）】'!$AK$396:$AK$404</c:f>
              <c:numCache>
                <c:formatCode>0.0%</c:formatCode>
                <c:ptCount val="9"/>
                <c:pt idx="0">
                  <c:v>0.30343056319941297</c:v>
                </c:pt>
                <c:pt idx="1">
                  <c:v>0.26431338786052516</c:v>
                </c:pt>
                <c:pt idx="2">
                  <c:v>0.26818802418568366</c:v>
                </c:pt>
                <c:pt idx="3">
                  <c:v>0.19230769230769232</c:v>
                </c:pt>
                <c:pt idx="4">
                  <c:v>0.22194153735113678</c:v>
                </c:pt>
                <c:pt idx="5">
                  <c:v>0.26779846659364731</c:v>
                </c:pt>
                <c:pt idx="6">
                  <c:v>0.23794502027940514</c:v>
                </c:pt>
                <c:pt idx="7">
                  <c:v>0.25276344878408252</c:v>
                </c:pt>
                <c:pt idx="8">
                  <c:v>0.25021570319240727</c:v>
                </c:pt>
              </c:numCache>
            </c:numRef>
          </c:val>
          <c:extLst>
            <c:ext xmlns:c16="http://schemas.microsoft.com/office/drawing/2014/chart" uri="{C3380CC4-5D6E-409C-BE32-E72D297353CC}">
              <c16:uniqueId val="{00000002-C217-4380-BAFE-D254E06B3163}"/>
            </c:ext>
          </c:extLst>
        </c:ser>
        <c:ser>
          <c:idx val="3"/>
          <c:order val="3"/>
          <c:tx>
            <c:strRef>
              <c:f>'（06）【設置者別＋学部規模別（大学）】'!$AL$395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'（06）【設置者別＋学部規模別（大学）】'!$AH$396:$AH$404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'（06）【設置者別＋学部規模別（大学）】'!$AL$396:$AL$404</c:f>
              <c:numCache>
                <c:formatCode>0.0%</c:formatCode>
                <c:ptCount val="9"/>
                <c:pt idx="0">
                  <c:v>9.0442120711795998E-2</c:v>
                </c:pt>
                <c:pt idx="1">
                  <c:v>7.4042186827378384E-2</c:v>
                </c:pt>
                <c:pt idx="2">
                  <c:v>7.2557050906963141E-2</c:v>
                </c:pt>
                <c:pt idx="3">
                  <c:v>8.8319088319088315E-2</c:v>
                </c:pt>
                <c:pt idx="4">
                  <c:v>5.8462648863226274E-2</c:v>
                </c:pt>
                <c:pt idx="5">
                  <c:v>7.9408543263964945E-2</c:v>
                </c:pt>
                <c:pt idx="6">
                  <c:v>9.4580892293826047E-2</c:v>
                </c:pt>
                <c:pt idx="7">
                  <c:v>9.5346068816960491E-2</c:v>
                </c:pt>
                <c:pt idx="8">
                  <c:v>0.10846789103907309</c:v>
                </c:pt>
              </c:numCache>
            </c:numRef>
          </c:val>
          <c:extLst>
            <c:ext xmlns:c16="http://schemas.microsoft.com/office/drawing/2014/chart" uri="{C3380CC4-5D6E-409C-BE32-E72D297353CC}">
              <c16:uniqueId val="{00000003-C217-4380-BAFE-D254E06B316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'（06）【設置者別＋学部規模別（大学）】'!$B$419</c:f>
          <c:strCache>
            <c:ptCount val="1"/>
            <c:pt idx="0">
              <c:v>項目34：社会的責任や倫理観</c:v>
            </c:pt>
          </c:strCache>
        </c:strRef>
      </c:tx>
      <c:layout>
        <c:manualLayout>
          <c:xMode val="edge"/>
          <c:yMode val="edge"/>
          <c:x val="0.1082488080111898"/>
          <c:y val="3.03502388719195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'（06）【設置者別＋学部規模別（大学）】'!$AI$420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'（06）【設置者別＋学部規模別（大学）】'!$AH$421:$AH$429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'（06）【設置者別＋学部規模別（大学）】'!$AI$421:$AI$429</c:f>
              <c:numCache>
                <c:formatCode>0.0%</c:formatCode>
                <c:ptCount val="9"/>
                <c:pt idx="0">
                  <c:v>0.28196661163089343</c:v>
                </c:pt>
                <c:pt idx="1">
                  <c:v>0.29903859951212514</c:v>
                </c:pt>
                <c:pt idx="2">
                  <c:v>0.35751901696898769</c:v>
                </c:pt>
                <c:pt idx="3">
                  <c:v>0.3262108262108262</c:v>
                </c:pt>
                <c:pt idx="4">
                  <c:v>0.3247924936845904</c:v>
                </c:pt>
                <c:pt idx="5">
                  <c:v>0.35761226725082146</c:v>
                </c:pt>
                <c:pt idx="6">
                  <c:v>0.31647138350608384</c:v>
                </c:pt>
                <c:pt idx="7">
                  <c:v>0.31806586928178676</c:v>
                </c:pt>
                <c:pt idx="8">
                  <c:v>0.32959447799827435</c:v>
                </c:pt>
              </c:numCache>
            </c:numRef>
          </c:val>
          <c:extLst>
            <c:ext xmlns:c16="http://schemas.microsoft.com/office/drawing/2014/chart" uri="{C3380CC4-5D6E-409C-BE32-E72D297353CC}">
              <c16:uniqueId val="{00000000-361E-4202-B7C7-692545334B7E}"/>
            </c:ext>
          </c:extLst>
        </c:ser>
        <c:ser>
          <c:idx val="1"/>
          <c:order val="1"/>
          <c:tx>
            <c:strRef>
              <c:f>'（06）【設置者別＋学部規模別（大学）】'!$AJ$420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'（06）【設置者別＋学部規模別（大学）】'!$AH$421:$AH$429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'（06）【設置者別＋学部規模別（大学）】'!$AJ$421:$AJ$429</c:f>
              <c:numCache>
                <c:formatCode>0.0%</c:formatCode>
                <c:ptCount val="9"/>
                <c:pt idx="0">
                  <c:v>0.53898367272060177</c:v>
                </c:pt>
                <c:pt idx="1">
                  <c:v>0.54211508107332473</c:v>
                </c:pt>
                <c:pt idx="2">
                  <c:v>0.52291788570314024</c:v>
                </c:pt>
                <c:pt idx="3">
                  <c:v>0.51566951566951569</c:v>
                </c:pt>
                <c:pt idx="4">
                  <c:v>0.53735113677372792</c:v>
                </c:pt>
                <c:pt idx="5">
                  <c:v>0.53176341730558596</c:v>
                </c:pt>
                <c:pt idx="6">
                  <c:v>0.52298332582244256</c:v>
                </c:pt>
                <c:pt idx="7">
                  <c:v>0.54271299812935769</c:v>
                </c:pt>
                <c:pt idx="8">
                  <c:v>0.54227782571182048</c:v>
                </c:pt>
              </c:numCache>
            </c:numRef>
          </c:val>
          <c:extLst>
            <c:ext xmlns:c16="http://schemas.microsoft.com/office/drawing/2014/chart" uri="{C3380CC4-5D6E-409C-BE32-E72D297353CC}">
              <c16:uniqueId val="{00000001-361E-4202-B7C7-692545334B7E}"/>
            </c:ext>
          </c:extLst>
        </c:ser>
        <c:ser>
          <c:idx val="2"/>
          <c:order val="2"/>
          <c:tx>
            <c:strRef>
              <c:f>'（06）【設置者別＋学部規模別（大学）】'!$AK$420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'（06）【設置者別＋学部規模別（大学）】'!$AH$421:$AH$429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'（06）【設置者別＋学部規模別（大学）】'!$AK$421:$AK$429</c:f>
              <c:numCache>
                <c:formatCode>0.0%</c:formatCode>
                <c:ptCount val="9"/>
                <c:pt idx="0">
                  <c:v>0.13410383415886992</c:v>
                </c:pt>
                <c:pt idx="1">
                  <c:v>0.1261300043047783</c:v>
                </c:pt>
                <c:pt idx="2">
                  <c:v>9.7913009557245953E-2</c:v>
                </c:pt>
                <c:pt idx="3">
                  <c:v>0.11253561253561253</c:v>
                </c:pt>
                <c:pt idx="4">
                  <c:v>0.10862504511006857</c:v>
                </c:pt>
                <c:pt idx="5">
                  <c:v>8.8170865279299016E-2</c:v>
                </c:pt>
                <c:pt idx="6">
                  <c:v>0.11840919333032898</c:v>
                </c:pt>
                <c:pt idx="7">
                  <c:v>0.1105379513633014</c:v>
                </c:pt>
                <c:pt idx="8">
                  <c:v>9.7744360902255634E-2</c:v>
                </c:pt>
              </c:numCache>
            </c:numRef>
          </c:val>
          <c:extLst>
            <c:ext xmlns:c16="http://schemas.microsoft.com/office/drawing/2014/chart" uri="{C3380CC4-5D6E-409C-BE32-E72D297353CC}">
              <c16:uniqueId val="{00000002-361E-4202-B7C7-692545334B7E}"/>
            </c:ext>
          </c:extLst>
        </c:ser>
        <c:ser>
          <c:idx val="3"/>
          <c:order val="3"/>
          <c:tx>
            <c:strRef>
              <c:f>'（06）【設置者別＋学部規模別（大学）】'!$AL$420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'（06）【設置者別＋学部規模別（大学）】'!$AH$421:$AH$429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'（06）【設置者別＋学部規模別（大学）】'!$AL$421:$AL$429</c:f>
              <c:numCache>
                <c:formatCode>0.0%</c:formatCode>
                <c:ptCount val="9"/>
                <c:pt idx="0">
                  <c:v>4.494588148963493E-2</c:v>
                </c:pt>
                <c:pt idx="1">
                  <c:v>3.2716315109771847E-2</c:v>
                </c:pt>
                <c:pt idx="2">
                  <c:v>2.1650087770626096E-2</c:v>
                </c:pt>
                <c:pt idx="3">
                  <c:v>4.5584045584045586E-2</c:v>
                </c:pt>
                <c:pt idx="4">
                  <c:v>2.9231324431613137E-2</c:v>
                </c:pt>
                <c:pt idx="5">
                  <c:v>2.2453450164293537E-2</c:v>
                </c:pt>
                <c:pt idx="6">
                  <c:v>4.2136097341144658E-2</c:v>
                </c:pt>
                <c:pt idx="7">
                  <c:v>2.8683181225554105E-2</c:v>
                </c:pt>
                <c:pt idx="8">
                  <c:v>3.0383335387649452E-2</c:v>
                </c:pt>
              </c:numCache>
            </c:numRef>
          </c:val>
          <c:extLst>
            <c:ext xmlns:c16="http://schemas.microsoft.com/office/drawing/2014/chart" uri="{C3380CC4-5D6E-409C-BE32-E72D297353CC}">
              <c16:uniqueId val="{00000003-361E-4202-B7C7-692545334B7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'（01）【全体（大学）】'!$B$86</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96316592981946"/>
          <c:y val="0.20946457827763337"/>
          <c:w val="0.18561416299355063"/>
          <c:h val="0.5890154781408985"/>
        </c:manualLayout>
      </c:layout>
      <c:pieChart>
        <c:varyColors val="1"/>
        <c:ser>
          <c:idx val="0"/>
          <c:order val="0"/>
          <c:tx>
            <c:strRef>
              <c:f>'（01）【全体（大学）】'!$AH$88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E83-4265-A976-D8874F89AB7B}"/>
              </c:ext>
            </c:extLst>
          </c:dPt>
          <c:dPt>
            <c:idx val="1"/>
            <c:bubble3D val="0"/>
            <c:spPr>
              <a:solidFill>
                <a:schemeClr val="accent2"/>
              </a:solidFill>
              <a:ln>
                <a:noFill/>
              </a:ln>
              <a:effectLst/>
            </c:spPr>
            <c:extLst>
              <c:ext xmlns:c16="http://schemas.microsoft.com/office/drawing/2014/chart" uri="{C3380CC4-5D6E-409C-BE32-E72D297353CC}">
                <c16:uniqueId val="{00000003-2E83-4265-A976-D8874F89AB7B}"/>
              </c:ext>
            </c:extLst>
          </c:dPt>
          <c:dPt>
            <c:idx val="2"/>
            <c:bubble3D val="0"/>
            <c:spPr>
              <a:solidFill>
                <a:schemeClr val="accent3"/>
              </a:solidFill>
              <a:ln>
                <a:noFill/>
              </a:ln>
              <a:effectLst/>
            </c:spPr>
            <c:extLst>
              <c:ext xmlns:c16="http://schemas.microsoft.com/office/drawing/2014/chart" uri="{C3380CC4-5D6E-409C-BE32-E72D297353CC}">
                <c16:uniqueId val="{00000005-2E83-4265-A976-D8874F89AB7B}"/>
              </c:ext>
            </c:extLst>
          </c:dPt>
          <c:dPt>
            <c:idx val="3"/>
            <c:bubble3D val="0"/>
            <c:spPr>
              <a:solidFill>
                <a:schemeClr val="accent4"/>
              </a:solidFill>
              <a:ln>
                <a:noFill/>
              </a:ln>
              <a:effectLst/>
            </c:spPr>
            <c:extLst>
              <c:ext xmlns:c16="http://schemas.microsoft.com/office/drawing/2014/chart" uri="{C3380CC4-5D6E-409C-BE32-E72D297353CC}">
                <c16:uniqueId val="{00000007-2E83-4265-A976-D8874F89AB7B}"/>
              </c:ext>
            </c:extLst>
          </c:dPt>
          <c:dPt>
            <c:idx val="4"/>
            <c:bubble3D val="0"/>
            <c:spPr>
              <a:solidFill>
                <a:schemeClr val="accent5"/>
              </a:solidFill>
              <a:ln>
                <a:noFill/>
              </a:ln>
              <a:effectLst/>
            </c:spPr>
            <c:extLst>
              <c:ext xmlns:c16="http://schemas.microsoft.com/office/drawing/2014/chart" uri="{C3380CC4-5D6E-409C-BE32-E72D297353CC}">
                <c16:uniqueId val="{00000009-2E83-4265-A976-D8874F89AB7B}"/>
              </c:ext>
            </c:extLst>
          </c:dPt>
          <c:dLbls>
            <c:dLbl>
              <c:idx val="3"/>
              <c:layout>
                <c:manualLayout>
                  <c:x val="3.0700963521046152E-2"/>
                  <c:y val="-0.1852682511854976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83-4265-A976-D8874F89AB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'（01）【全体（大学）】'!$AI$87:$AM$87</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'（01）【全体（大学）】'!$AI$88:$AM$88</c:f>
              <c:numCache>
                <c:formatCode>0.0%</c:formatCode>
                <c:ptCount val="5"/>
                <c:pt idx="0">
                  <c:v>0.17335167009656482</c:v>
                </c:pt>
                <c:pt idx="1">
                  <c:v>0.30768165268323572</c:v>
                </c:pt>
                <c:pt idx="2">
                  <c:v>0.11279088174766504</c:v>
                </c:pt>
                <c:pt idx="3">
                  <c:v>4.1554535380718696E-2</c:v>
                </c:pt>
                <c:pt idx="4">
                  <c:v>0.36462126009181572</c:v>
                </c:pt>
              </c:numCache>
            </c:numRef>
          </c:val>
          <c:extLst>
            <c:ext xmlns:c16="http://schemas.microsoft.com/office/drawing/2014/chart" uri="{C3380CC4-5D6E-409C-BE32-E72D297353CC}">
              <c16:uniqueId val="{0000000A-2E83-4265-A976-D8874F89AB7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'（06）【設置者別＋学部規模別（大学）】'!$B$407</c:f>
          <c:strCache>
            <c:ptCount val="1"/>
            <c:pt idx="0">
              <c:v>項目33：知識やスキルを活用して一つのものをつくり出す力</c:v>
            </c:pt>
          </c:strCache>
        </c:strRef>
      </c:tx>
      <c:layout>
        <c:manualLayout>
          <c:xMode val="edge"/>
          <c:yMode val="edge"/>
          <c:x val="0.11216979993398463"/>
          <c:y val="3.86547659228599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'（06）【設置者別＋学部規模別（大学）】'!$AI$408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'（06）【設置者別＋学部規模別（大学）】'!$AH$409:$AH$417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'（06）【設置者別＋学部規模別（大学）】'!$AI$409:$AI$417</c:f>
              <c:numCache>
                <c:formatCode>0.0%</c:formatCode>
                <c:ptCount val="9"/>
                <c:pt idx="0">
                  <c:v>0.18161805173362686</c:v>
                </c:pt>
                <c:pt idx="1">
                  <c:v>0.17376955086813028</c:v>
                </c:pt>
                <c:pt idx="2">
                  <c:v>0.19602106495026331</c:v>
                </c:pt>
                <c:pt idx="3">
                  <c:v>0.1623931623931624</c:v>
                </c:pt>
                <c:pt idx="4">
                  <c:v>0.18296643810898591</c:v>
                </c:pt>
                <c:pt idx="5">
                  <c:v>0.20646221248630886</c:v>
                </c:pt>
                <c:pt idx="6">
                  <c:v>0.20149842271293375</c:v>
                </c:pt>
                <c:pt idx="7">
                  <c:v>0.20418343631313418</c:v>
                </c:pt>
                <c:pt idx="8">
                  <c:v>0.21545667447306791</c:v>
                </c:pt>
              </c:numCache>
            </c:numRef>
          </c:val>
          <c:extLst>
            <c:ext xmlns:c16="http://schemas.microsoft.com/office/drawing/2014/chart" uri="{C3380CC4-5D6E-409C-BE32-E72D297353CC}">
              <c16:uniqueId val="{00000000-0709-45A2-871A-508D70322230}"/>
            </c:ext>
          </c:extLst>
        </c:ser>
        <c:ser>
          <c:idx val="1"/>
          <c:order val="1"/>
          <c:tx>
            <c:strRef>
              <c:f>'（06）【設置者別＋学部規模別（大学）】'!$AJ$408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'（06）【設置者別＋学部規模別（大学）】'!$AH$409:$AH$417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'（06）【設置者別＋学部規模別（大学）】'!$AJ$409:$AJ$417</c:f>
              <c:numCache>
                <c:formatCode>0.0%</c:formatCode>
                <c:ptCount val="9"/>
                <c:pt idx="0">
                  <c:v>0.52650889745000917</c:v>
                </c:pt>
                <c:pt idx="1">
                  <c:v>0.51399052948773138</c:v>
                </c:pt>
                <c:pt idx="2">
                  <c:v>0.51999219816656916</c:v>
                </c:pt>
                <c:pt idx="3">
                  <c:v>0.51709401709401714</c:v>
                </c:pt>
                <c:pt idx="4">
                  <c:v>0.53013352580295925</c:v>
                </c:pt>
                <c:pt idx="5">
                  <c:v>0.54326396495071194</c:v>
                </c:pt>
                <c:pt idx="6">
                  <c:v>0.50828075709779175</c:v>
                </c:pt>
                <c:pt idx="7">
                  <c:v>0.53506037072728307</c:v>
                </c:pt>
                <c:pt idx="8">
                  <c:v>0.5504745470232959</c:v>
                </c:pt>
              </c:numCache>
            </c:numRef>
          </c:val>
          <c:extLst>
            <c:ext xmlns:c16="http://schemas.microsoft.com/office/drawing/2014/chart" uri="{C3380CC4-5D6E-409C-BE32-E72D297353CC}">
              <c16:uniqueId val="{00000001-0709-45A2-871A-508D70322230}"/>
            </c:ext>
          </c:extLst>
        </c:ser>
        <c:ser>
          <c:idx val="2"/>
          <c:order val="2"/>
          <c:tx>
            <c:strRef>
              <c:f>'（06）【設置者別＋学部規模別（大学）】'!$AK$408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'（06）【設置者別＋学部規模別（大学）】'!$AH$409:$AH$417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'（06）【設置者別＋学部規模別（大学）】'!$AK$409:$AK$417</c:f>
              <c:numCache>
                <c:formatCode>0.0%</c:formatCode>
                <c:ptCount val="9"/>
                <c:pt idx="0">
                  <c:v>0.23592001467620621</c:v>
                </c:pt>
                <c:pt idx="1">
                  <c:v>0.25556033864255989</c:v>
                </c:pt>
                <c:pt idx="2">
                  <c:v>0.23581041544763021</c:v>
                </c:pt>
                <c:pt idx="3">
                  <c:v>0.25641025641025639</c:v>
                </c:pt>
                <c:pt idx="4">
                  <c:v>0.23421147600144351</c:v>
                </c:pt>
                <c:pt idx="5">
                  <c:v>0.20810514786418402</c:v>
                </c:pt>
                <c:pt idx="6">
                  <c:v>0.22555205047318613</c:v>
                </c:pt>
                <c:pt idx="7">
                  <c:v>0.20922850178561306</c:v>
                </c:pt>
                <c:pt idx="8">
                  <c:v>0.1842721557993344</c:v>
                </c:pt>
              </c:numCache>
            </c:numRef>
          </c:val>
          <c:extLst>
            <c:ext xmlns:c16="http://schemas.microsoft.com/office/drawing/2014/chart" uri="{C3380CC4-5D6E-409C-BE32-E72D297353CC}">
              <c16:uniqueId val="{00000002-0709-45A2-871A-508D70322230}"/>
            </c:ext>
          </c:extLst>
        </c:ser>
        <c:ser>
          <c:idx val="3"/>
          <c:order val="3"/>
          <c:tx>
            <c:strRef>
              <c:f>'（06）【設置者別＋学部規模別（大学）】'!$AL$408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'（06）【設置者別＋学部規模別（大学）】'!$AH$409:$AH$417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'（06）【設置者別＋学部規模別（大学）】'!$AL$409:$AL$417</c:f>
              <c:numCache>
                <c:formatCode>0.0%</c:formatCode>
                <c:ptCount val="9"/>
                <c:pt idx="0">
                  <c:v>5.5953036140157772E-2</c:v>
                </c:pt>
                <c:pt idx="1">
                  <c:v>5.6679581001578418E-2</c:v>
                </c:pt>
                <c:pt idx="2">
                  <c:v>4.817632143553735E-2</c:v>
                </c:pt>
                <c:pt idx="3">
                  <c:v>6.4102564102564097E-2</c:v>
                </c:pt>
                <c:pt idx="4">
                  <c:v>5.2688560086611332E-2</c:v>
                </c:pt>
                <c:pt idx="5">
                  <c:v>4.2168674698795178E-2</c:v>
                </c:pt>
                <c:pt idx="6">
                  <c:v>6.4668769716088328E-2</c:v>
                </c:pt>
                <c:pt idx="7">
                  <c:v>5.1527691173969728E-2</c:v>
                </c:pt>
                <c:pt idx="8">
                  <c:v>4.9796622704301741E-2</c:v>
                </c:pt>
              </c:numCache>
            </c:numRef>
          </c:val>
          <c:extLst>
            <c:ext xmlns:c16="http://schemas.microsoft.com/office/drawing/2014/chart" uri="{C3380CC4-5D6E-409C-BE32-E72D297353CC}">
              <c16:uniqueId val="{00000003-0709-45A2-871A-508D7032223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'（06）【設置者別＋学部規模別（大学）】'!$B$156</c:f>
          <c:strCache>
            <c:ptCount val="1"/>
            <c:pt idx="0">
              <c:v>項目14：キャリアに関する科目、キャリアカウンセリング</c:v>
            </c:pt>
          </c:strCache>
        </c:strRef>
      </c:tx>
      <c:layout>
        <c:manualLayout>
          <c:xMode val="edge"/>
          <c:yMode val="edge"/>
          <c:x val="0.11216980486134885"/>
          <c:y val="5.425151664073006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'（06）【設置者別＋学部規模別（大学）】'!$AJ$157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'（06）【設置者別＋学部規模別（大学）】'!$AI$158:$AI$166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'（06）【設置者別＋学部規模別（大学）】'!$AJ$158:$AJ$166</c:f>
              <c:numCache>
                <c:formatCode>0.0%</c:formatCode>
                <c:ptCount val="9"/>
                <c:pt idx="0">
                  <c:v>0.11355714547789396</c:v>
                </c:pt>
                <c:pt idx="1">
                  <c:v>0.12756493040608408</c:v>
                </c:pt>
                <c:pt idx="2">
                  <c:v>0.13945777257655548</c:v>
                </c:pt>
                <c:pt idx="3">
                  <c:v>0.16809116809116809</c:v>
                </c:pt>
                <c:pt idx="4">
                  <c:v>0.15734391916275714</c:v>
                </c:pt>
                <c:pt idx="5">
                  <c:v>0.16812705366922234</c:v>
                </c:pt>
                <c:pt idx="6">
                  <c:v>0.16781207751239297</c:v>
                </c:pt>
                <c:pt idx="7">
                  <c:v>0.20134912986792131</c:v>
                </c:pt>
                <c:pt idx="8">
                  <c:v>0.21120424010846789</c:v>
                </c:pt>
              </c:numCache>
            </c:numRef>
          </c:val>
          <c:extLst>
            <c:ext xmlns:c16="http://schemas.microsoft.com/office/drawing/2014/chart" uri="{C3380CC4-5D6E-409C-BE32-E72D297353CC}">
              <c16:uniqueId val="{00000000-F899-42A4-8EB4-72FB8CA7F740}"/>
            </c:ext>
          </c:extLst>
        </c:ser>
        <c:ser>
          <c:idx val="1"/>
          <c:order val="1"/>
          <c:tx>
            <c:strRef>
              <c:f>'（06）【設置者別＋学部規模別（大学）】'!$AK$157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'（06）【設置者別＋学部規模別（大学）】'!$AI$158:$AI$166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'（06）【設置者別＋学部規模別（大学）】'!$AK$158:$AK$166</c:f>
              <c:numCache>
                <c:formatCode>0.0%</c:formatCode>
                <c:ptCount val="9"/>
                <c:pt idx="0">
                  <c:v>0.25701706108970829</c:v>
                </c:pt>
                <c:pt idx="1">
                  <c:v>0.278662648873583</c:v>
                </c:pt>
                <c:pt idx="2">
                  <c:v>0.28476692022625316</c:v>
                </c:pt>
                <c:pt idx="3">
                  <c:v>0.23361823361823361</c:v>
                </c:pt>
                <c:pt idx="4">
                  <c:v>0.29483940815590037</c:v>
                </c:pt>
                <c:pt idx="5">
                  <c:v>0.31489594742606791</c:v>
                </c:pt>
                <c:pt idx="6">
                  <c:v>0.29089680036052273</c:v>
                </c:pt>
                <c:pt idx="7">
                  <c:v>0.33767926988265973</c:v>
                </c:pt>
                <c:pt idx="8">
                  <c:v>0.35011709601873536</c:v>
                </c:pt>
              </c:numCache>
            </c:numRef>
          </c:val>
          <c:extLst>
            <c:ext xmlns:c16="http://schemas.microsoft.com/office/drawing/2014/chart" uri="{C3380CC4-5D6E-409C-BE32-E72D297353CC}">
              <c16:uniqueId val="{00000001-F899-42A4-8EB4-72FB8CA7F740}"/>
            </c:ext>
          </c:extLst>
        </c:ser>
        <c:ser>
          <c:idx val="2"/>
          <c:order val="2"/>
          <c:tx>
            <c:strRef>
              <c:f>'（06）【設置者別＋学部規模別（大学）】'!$AL$157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'（06）【設置者別＋学部規模別（大学）】'!$AI$158:$AI$166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'（06）【設置者別＋学部規模別（大学）】'!$AL$158:$AL$166</c:f>
              <c:numCache>
                <c:formatCode>0.0%</c:formatCode>
                <c:ptCount val="9"/>
                <c:pt idx="0">
                  <c:v>0.12034489084571638</c:v>
                </c:pt>
                <c:pt idx="1">
                  <c:v>0.11895537379824939</c:v>
                </c:pt>
                <c:pt idx="2">
                  <c:v>0.11663740979130095</c:v>
                </c:pt>
                <c:pt idx="3">
                  <c:v>9.2592592592592587E-2</c:v>
                </c:pt>
                <c:pt idx="4">
                  <c:v>0.11331649224106821</c:v>
                </c:pt>
                <c:pt idx="5">
                  <c:v>0.10350492880613363</c:v>
                </c:pt>
                <c:pt idx="6">
                  <c:v>0.1059598918431726</c:v>
                </c:pt>
                <c:pt idx="7">
                  <c:v>0.11631993651153563</c:v>
                </c:pt>
                <c:pt idx="8">
                  <c:v>0.11493898681129053</c:v>
                </c:pt>
              </c:numCache>
            </c:numRef>
          </c:val>
          <c:extLst>
            <c:ext xmlns:c16="http://schemas.microsoft.com/office/drawing/2014/chart" uri="{C3380CC4-5D6E-409C-BE32-E72D297353CC}">
              <c16:uniqueId val="{00000002-F899-42A4-8EB4-72FB8CA7F740}"/>
            </c:ext>
          </c:extLst>
        </c:ser>
        <c:ser>
          <c:idx val="3"/>
          <c:order val="3"/>
          <c:tx>
            <c:strRef>
              <c:f>'（06）【設置者別＋学部規模別（大学）】'!$AM$157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'（06）【設置者別＋学部規模別（大学）】'!$AI$158:$AI$166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'（06）【設置者別＋学部規模別（大学）】'!$AM$158:$AM$166</c:f>
              <c:numCache>
                <c:formatCode>0.0%</c:formatCode>
                <c:ptCount val="9"/>
                <c:pt idx="0">
                  <c:v>4.3111355714547786E-2</c:v>
                </c:pt>
                <c:pt idx="1">
                  <c:v>4.2904290429042903E-2</c:v>
                </c:pt>
                <c:pt idx="2">
                  <c:v>4.0959625511995321E-2</c:v>
                </c:pt>
                <c:pt idx="3">
                  <c:v>3.2763532763532763E-2</c:v>
                </c:pt>
                <c:pt idx="4">
                  <c:v>4.0418621436304585E-2</c:v>
                </c:pt>
                <c:pt idx="5">
                  <c:v>3.8335158817086525E-2</c:v>
                </c:pt>
                <c:pt idx="6">
                  <c:v>4.3262730959891846E-2</c:v>
                </c:pt>
                <c:pt idx="7">
                  <c:v>3.8716626041607617E-2</c:v>
                </c:pt>
                <c:pt idx="8">
                  <c:v>3.5621841488968325E-2</c:v>
                </c:pt>
              </c:numCache>
            </c:numRef>
          </c:val>
          <c:extLst>
            <c:ext xmlns:c16="http://schemas.microsoft.com/office/drawing/2014/chart" uri="{C3380CC4-5D6E-409C-BE32-E72D297353CC}">
              <c16:uniqueId val="{00000003-F899-42A4-8EB4-72FB8CA7F740}"/>
            </c:ext>
          </c:extLst>
        </c:ser>
        <c:ser>
          <c:idx val="4"/>
          <c:order val="4"/>
          <c:tx>
            <c:strRef>
              <c:f>'（06）【設置者別＋学部規模別（大学）】'!$AN$157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'（06）【設置者別＋学部規模別（大学）】'!$AI$158:$AI$166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'（06）【設置者別＋学部規模別（大学）】'!$AN$158:$AN$166</c:f>
              <c:numCache>
                <c:formatCode>0.0%</c:formatCode>
                <c:ptCount val="9"/>
                <c:pt idx="0">
                  <c:v>0.46596954687213354</c:v>
                </c:pt>
                <c:pt idx="1">
                  <c:v>0.43191275649304062</c:v>
                </c:pt>
                <c:pt idx="2">
                  <c:v>0.41817827189389506</c:v>
                </c:pt>
                <c:pt idx="3">
                  <c:v>0.47293447293447294</c:v>
                </c:pt>
                <c:pt idx="4">
                  <c:v>0.39408155900396968</c:v>
                </c:pt>
                <c:pt idx="5">
                  <c:v>0.37513691128148957</c:v>
                </c:pt>
                <c:pt idx="6">
                  <c:v>0.39206849932401983</c:v>
                </c:pt>
                <c:pt idx="7">
                  <c:v>0.30593503769627572</c:v>
                </c:pt>
                <c:pt idx="8">
                  <c:v>0.28811783557253789</c:v>
                </c:pt>
              </c:numCache>
            </c:numRef>
          </c:val>
          <c:extLst>
            <c:ext xmlns:c16="http://schemas.microsoft.com/office/drawing/2014/chart" uri="{C3380CC4-5D6E-409C-BE32-E72D297353CC}">
              <c16:uniqueId val="{00000004-F899-42A4-8EB4-72FB8CA7F74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'（06）【設置者別＋学部規模別（大学）】'!$B$182</c:f>
          <c:strCache>
            <c:ptCount val="1"/>
            <c:pt idx="0">
              <c:v>項目16：海外留学・海外研修（短期留学も含む）</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'（06）【設置者別＋学部規模別（大学）】'!$AJ$183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'（06）【設置者別＋学部規模別（大学）】'!$AI$184:$AI$192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'（06）【設置者別＋学部規模別（大学）】'!$AJ$184:$AJ$192</c:f>
              <c:numCache>
                <c:formatCode>0.0%</c:formatCode>
                <c:ptCount val="9"/>
                <c:pt idx="0">
                  <c:v>4.4212071179600076E-2</c:v>
                </c:pt>
                <c:pt idx="1">
                  <c:v>4.1325871717606544E-2</c:v>
                </c:pt>
                <c:pt idx="2">
                  <c:v>4.7201092256680323E-2</c:v>
                </c:pt>
                <c:pt idx="3">
                  <c:v>5.8404558404558403E-2</c:v>
                </c:pt>
                <c:pt idx="4">
                  <c:v>5.7019126669072537E-2</c:v>
                </c:pt>
                <c:pt idx="5">
                  <c:v>3.9978094194961664E-2</c:v>
                </c:pt>
                <c:pt idx="6">
                  <c:v>4.7994592158630014E-2</c:v>
                </c:pt>
                <c:pt idx="7">
                  <c:v>5.4191939232469816E-2</c:v>
                </c:pt>
                <c:pt idx="8">
                  <c:v>5.2076913595464069E-2</c:v>
                </c:pt>
              </c:numCache>
            </c:numRef>
          </c:val>
          <c:extLst>
            <c:ext xmlns:c16="http://schemas.microsoft.com/office/drawing/2014/chart" uri="{C3380CC4-5D6E-409C-BE32-E72D297353CC}">
              <c16:uniqueId val="{00000000-64A2-4A12-94DF-DB6E3548A218}"/>
            </c:ext>
          </c:extLst>
        </c:ser>
        <c:ser>
          <c:idx val="1"/>
          <c:order val="1"/>
          <c:tx>
            <c:strRef>
              <c:f>'（06）【設置者別＋学部規模別（大学）】'!$AK$183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'（06）【設置者別＋学部規模別（大学）】'!$AI$184:$AI$192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'（06）【設置者別＋学部規模別（大学）】'!$AK$184:$AK$192</c:f>
              <c:numCache>
                <c:formatCode>0.0%</c:formatCode>
                <c:ptCount val="9"/>
                <c:pt idx="0">
                  <c:v>2.4399192808658963E-2</c:v>
                </c:pt>
                <c:pt idx="1">
                  <c:v>2.4250251112067727E-2</c:v>
                </c:pt>
                <c:pt idx="2">
                  <c:v>2.4575775307197192E-2</c:v>
                </c:pt>
                <c:pt idx="3">
                  <c:v>2.564102564102564E-2</c:v>
                </c:pt>
                <c:pt idx="4">
                  <c:v>3.6809815950920248E-2</c:v>
                </c:pt>
                <c:pt idx="5">
                  <c:v>2.6834611171960569E-2</c:v>
                </c:pt>
                <c:pt idx="6">
                  <c:v>3.4249662009914375E-2</c:v>
                </c:pt>
                <c:pt idx="7">
                  <c:v>4.1324187971203449E-2</c:v>
                </c:pt>
                <c:pt idx="8">
                  <c:v>4.2832491063724887E-2</c:v>
                </c:pt>
              </c:numCache>
            </c:numRef>
          </c:val>
          <c:extLst>
            <c:ext xmlns:c16="http://schemas.microsoft.com/office/drawing/2014/chart" uri="{C3380CC4-5D6E-409C-BE32-E72D297353CC}">
              <c16:uniqueId val="{00000001-64A2-4A12-94DF-DB6E3548A218}"/>
            </c:ext>
          </c:extLst>
        </c:ser>
        <c:ser>
          <c:idx val="2"/>
          <c:order val="2"/>
          <c:tx>
            <c:strRef>
              <c:f>'（06）【設置者別＋学部規模別（大学）】'!$AL$183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'（06）【設置者別＋学部規模別（大学）】'!$AI$184:$AI$192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'（06）【設置者別＋学部規模別（大学）】'!$AL$184:$AL$192</c:f>
              <c:numCache>
                <c:formatCode>0.0%</c:formatCode>
                <c:ptCount val="9"/>
                <c:pt idx="0">
                  <c:v>1.0823702073014125E-2</c:v>
                </c:pt>
                <c:pt idx="1">
                  <c:v>7.8920935571818052E-3</c:v>
                </c:pt>
                <c:pt idx="2">
                  <c:v>1.0142383460113126E-2</c:v>
                </c:pt>
                <c:pt idx="3">
                  <c:v>8.5470085470085479E-3</c:v>
                </c:pt>
                <c:pt idx="4">
                  <c:v>1.4074341392998917E-2</c:v>
                </c:pt>
                <c:pt idx="5">
                  <c:v>1.3691128148959474E-2</c:v>
                </c:pt>
                <c:pt idx="6">
                  <c:v>1.5322217214961695E-2</c:v>
                </c:pt>
                <c:pt idx="7">
                  <c:v>1.7686072218128224E-2</c:v>
                </c:pt>
                <c:pt idx="8">
                  <c:v>1.7995809195118943E-2</c:v>
                </c:pt>
              </c:numCache>
            </c:numRef>
          </c:val>
          <c:extLst>
            <c:ext xmlns:c16="http://schemas.microsoft.com/office/drawing/2014/chart" uri="{C3380CC4-5D6E-409C-BE32-E72D297353CC}">
              <c16:uniqueId val="{00000002-64A2-4A12-94DF-DB6E3548A218}"/>
            </c:ext>
          </c:extLst>
        </c:ser>
        <c:ser>
          <c:idx val="3"/>
          <c:order val="3"/>
          <c:tx>
            <c:strRef>
              <c:f>'（06）【設置者別＋学部規模別（大学）】'!$AM$183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'（06）【設置者別＋学部規模別（大学）】'!$AI$184:$AI$192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'（06）【設置者別＋学部規模別（大学）】'!$AM$184:$AM$192</c:f>
              <c:numCache>
                <c:formatCode>0.0%</c:formatCode>
                <c:ptCount val="9"/>
                <c:pt idx="0">
                  <c:v>3.4855989726655661E-3</c:v>
                </c:pt>
                <c:pt idx="1">
                  <c:v>3.0133448127421438E-3</c:v>
                </c:pt>
                <c:pt idx="2">
                  <c:v>4.6811000585137508E-3</c:v>
                </c:pt>
                <c:pt idx="3">
                  <c:v>8.5470085470085479E-3</c:v>
                </c:pt>
                <c:pt idx="4">
                  <c:v>5.4132082280765065E-3</c:v>
                </c:pt>
                <c:pt idx="5">
                  <c:v>8.2146768893756848E-3</c:v>
                </c:pt>
                <c:pt idx="6">
                  <c:v>6.9851284362325372E-3</c:v>
                </c:pt>
                <c:pt idx="7">
                  <c:v>7.199138370840655E-3</c:v>
                </c:pt>
                <c:pt idx="8">
                  <c:v>8.3199802785652657E-3</c:v>
                </c:pt>
              </c:numCache>
            </c:numRef>
          </c:val>
          <c:extLst>
            <c:ext xmlns:c16="http://schemas.microsoft.com/office/drawing/2014/chart" uri="{C3380CC4-5D6E-409C-BE32-E72D297353CC}">
              <c16:uniqueId val="{00000003-64A2-4A12-94DF-DB6E3548A218}"/>
            </c:ext>
          </c:extLst>
        </c:ser>
        <c:ser>
          <c:idx val="4"/>
          <c:order val="4"/>
          <c:tx>
            <c:strRef>
              <c:f>'（06）【設置者別＋学部規模別（大学）】'!$AN$183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'（06）【設置者別＋学部規模別（大学）】'!$AI$184:$AI$192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'（06）【設置者別＋学部規模別（大学）】'!$AN$184:$AN$192</c:f>
              <c:numCache>
                <c:formatCode>0.0%</c:formatCode>
                <c:ptCount val="9"/>
                <c:pt idx="0">
                  <c:v>0.91707943496606126</c:v>
                </c:pt>
                <c:pt idx="1">
                  <c:v>0.92351843880040174</c:v>
                </c:pt>
                <c:pt idx="2">
                  <c:v>0.91339964891749559</c:v>
                </c:pt>
                <c:pt idx="3">
                  <c:v>0.89886039886039881</c:v>
                </c:pt>
                <c:pt idx="4">
                  <c:v>0.88668350775893179</c:v>
                </c:pt>
                <c:pt idx="5">
                  <c:v>0.91128148959474264</c:v>
                </c:pt>
                <c:pt idx="6">
                  <c:v>0.89544840018026139</c:v>
                </c:pt>
                <c:pt idx="7">
                  <c:v>0.87959866220735783</c:v>
                </c:pt>
                <c:pt idx="8">
                  <c:v>0.87877480586712686</c:v>
                </c:pt>
              </c:numCache>
            </c:numRef>
          </c:val>
          <c:extLst>
            <c:ext xmlns:c16="http://schemas.microsoft.com/office/drawing/2014/chart" uri="{C3380CC4-5D6E-409C-BE32-E72D297353CC}">
              <c16:uniqueId val="{00000004-64A2-4A12-94DF-DB6E3548A2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'（06）【設置者別＋学部規模別（大学）】'!$B$234</c:f>
          <c:strCache>
            <c:ptCount val="1"/>
            <c:pt idx="0">
              <c:v>項目20：主に英語で行われる授業の履修（語学科目を除く）</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'（06）【設置者別＋学部規模別（大学）】'!$AJ$235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'（06）【設置者別＋学部規模別（大学）】'!$AI$236:$AI$244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'（06）【設置者別＋学部規模別（大学）】'!$AJ$236:$AJ$244</c:f>
              <c:numCache>
                <c:formatCode>0.0%</c:formatCode>
                <c:ptCount val="9"/>
                <c:pt idx="0">
                  <c:v>0.10456796917996698</c:v>
                </c:pt>
                <c:pt idx="1">
                  <c:v>0.12225570383125269</c:v>
                </c:pt>
                <c:pt idx="2">
                  <c:v>0.13770236005461284</c:v>
                </c:pt>
                <c:pt idx="3">
                  <c:v>0.13105413105413105</c:v>
                </c:pt>
                <c:pt idx="4">
                  <c:v>0.1623962468422952</c:v>
                </c:pt>
                <c:pt idx="5">
                  <c:v>0.1144578313253012</c:v>
                </c:pt>
                <c:pt idx="6">
                  <c:v>0.13378774222622802</c:v>
                </c:pt>
                <c:pt idx="7">
                  <c:v>0.14392608128790885</c:v>
                </c:pt>
                <c:pt idx="8">
                  <c:v>0.12498459262911377</c:v>
                </c:pt>
              </c:numCache>
            </c:numRef>
          </c:val>
          <c:extLst>
            <c:ext xmlns:c16="http://schemas.microsoft.com/office/drawing/2014/chart" uri="{C3380CC4-5D6E-409C-BE32-E72D297353CC}">
              <c16:uniqueId val="{00000000-2AC9-4686-9103-0552C667F906}"/>
            </c:ext>
          </c:extLst>
        </c:ser>
        <c:ser>
          <c:idx val="1"/>
          <c:order val="1"/>
          <c:tx>
            <c:strRef>
              <c:f>'（06）【設置者別＋学部規模別（大学）】'!$AK$235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'（06）【設置者別＋学部規模別（大学）】'!$AI$236:$AI$244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'（06）【設置者別＋学部規模別（大学）】'!$AK$236:$AK$244</c:f>
              <c:numCache>
                <c:formatCode>0.0%</c:formatCode>
                <c:ptCount val="9"/>
                <c:pt idx="0">
                  <c:v>0.30379746835443039</c:v>
                </c:pt>
                <c:pt idx="1">
                  <c:v>0.29846462907160282</c:v>
                </c:pt>
                <c:pt idx="2">
                  <c:v>0.32104544567973475</c:v>
                </c:pt>
                <c:pt idx="3">
                  <c:v>0.28632478632478631</c:v>
                </c:pt>
                <c:pt idx="4">
                  <c:v>0.36340671237820282</c:v>
                </c:pt>
                <c:pt idx="5">
                  <c:v>0.33515881708652795</c:v>
                </c:pt>
                <c:pt idx="6">
                  <c:v>0.28396800360522756</c:v>
                </c:pt>
                <c:pt idx="7">
                  <c:v>0.32277081798084006</c:v>
                </c:pt>
                <c:pt idx="8">
                  <c:v>0.31979539011463082</c:v>
                </c:pt>
              </c:numCache>
            </c:numRef>
          </c:val>
          <c:extLst>
            <c:ext xmlns:c16="http://schemas.microsoft.com/office/drawing/2014/chart" uri="{C3380CC4-5D6E-409C-BE32-E72D297353CC}">
              <c16:uniqueId val="{00000001-2AC9-4686-9103-0552C667F906}"/>
            </c:ext>
          </c:extLst>
        </c:ser>
        <c:ser>
          <c:idx val="2"/>
          <c:order val="2"/>
          <c:tx>
            <c:strRef>
              <c:f>'（06）【設置者別＋学部規模別（大学）】'!$AL$235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'（06）【設置者別＋学部規模別（大学）】'!$AI$236:$AI$244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'（06）【設置者別＋学部規模別（大学）】'!$AL$236:$AL$244</c:f>
              <c:numCache>
                <c:formatCode>0.0%</c:formatCode>
                <c:ptCount val="9"/>
                <c:pt idx="0">
                  <c:v>0.15556778572738947</c:v>
                </c:pt>
                <c:pt idx="1">
                  <c:v>0.13100875304921797</c:v>
                </c:pt>
                <c:pt idx="2">
                  <c:v>0.14082309342695534</c:v>
                </c:pt>
                <c:pt idx="3">
                  <c:v>0.13390313390313391</c:v>
                </c:pt>
                <c:pt idx="4">
                  <c:v>0.1526524720317575</c:v>
                </c:pt>
                <c:pt idx="5">
                  <c:v>0.14512595837897044</c:v>
                </c:pt>
                <c:pt idx="6">
                  <c:v>0.13468904912122578</c:v>
                </c:pt>
                <c:pt idx="7">
                  <c:v>0.15118190578765375</c:v>
                </c:pt>
                <c:pt idx="8">
                  <c:v>0.15777147787501541</c:v>
                </c:pt>
              </c:numCache>
            </c:numRef>
          </c:val>
          <c:extLst>
            <c:ext xmlns:c16="http://schemas.microsoft.com/office/drawing/2014/chart" uri="{C3380CC4-5D6E-409C-BE32-E72D297353CC}">
              <c16:uniqueId val="{00000002-2AC9-4686-9103-0552C667F906}"/>
            </c:ext>
          </c:extLst>
        </c:ser>
        <c:ser>
          <c:idx val="3"/>
          <c:order val="3"/>
          <c:tx>
            <c:strRef>
              <c:f>'（06）【設置者別＋学部規模別（大学）】'!$AM$235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'（06）【設置者別＋学部規模別（大学）】'!$AI$236:$AI$244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'（06）【設置者別＋学部規模別（大学）】'!$AM$236:$AM$244</c:f>
              <c:numCache>
                <c:formatCode>0.0%</c:formatCode>
                <c:ptCount val="9"/>
                <c:pt idx="0">
                  <c:v>5.6319941295175195E-2</c:v>
                </c:pt>
                <c:pt idx="1">
                  <c:v>4.6061127851915629E-2</c:v>
                </c:pt>
                <c:pt idx="2">
                  <c:v>4.8956504778622977E-2</c:v>
                </c:pt>
                <c:pt idx="3">
                  <c:v>5.2706552706552709E-2</c:v>
                </c:pt>
                <c:pt idx="4">
                  <c:v>4.619271021291952E-2</c:v>
                </c:pt>
                <c:pt idx="5">
                  <c:v>5.0930996714129241E-2</c:v>
                </c:pt>
                <c:pt idx="6">
                  <c:v>5.3684091933303292E-2</c:v>
                </c:pt>
                <c:pt idx="7">
                  <c:v>5.0280596338076071E-2</c:v>
                </c:pt>
                <c:pt idx="8">
                  <c:v>5.5158387772710461E-2</c:v>
                </c:pt>
              </c:numCache>
            </c:numRef>
          </c:val>
          <c:extLst>
            <c:ext xmlns:c16="http://schemas.microsoft.com/office/drawing/2014/chart" uri="{C3380CC4-5D6E-409C-BE32-E72D297353CC}">
              <c16:uniqueId val="{00000003-2AC9-4686-9103-0552C667F906}"/>
            </c:ext>
          </c:extLst>
        </c:ser>
        <c:ser>
          <c:idx val="4"/>
          <c:order val="4"/>
          <c:tx>
            <c:strRef>
              <c:f>'（06）【設置者別＋学部規模別（大学）】'!$AN$235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'（06）【設置者別＋学部規模別（大学）】'!$AI$236:$AI$244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'（06）【設置者別＋学部規模別（大学）】'!$AN$236:$AN$244</c:f>
              <c:numCache>
                <c:formatCode>0.0%</c:formatCode>
                <c:ptCount val="9"/>
                <c:pt idx="0">
                  <c:v>0.379746835443038</c:v>
                </c:pt>
                <c:pt idx="1">
                  <c:v>0.40220978619601089</c:v>
                </c:pt>
                <c:pt idx="2">
                  <c:v>0.35147259606007414</c:v>
                </c:pt>
                <c:pt idx="3">
                  <c:v>0.39601139601139601</c:v>
                </c:pt>
                <c:pt idx="4">
                  <c:v>0.27535185853482497</c:v>
                </c:pt>
                <c:pt idx="5">
                  <c:v>0.35432639649507119</c:v>
                </c:pt>
                <c:pt idx="6">
                  <c:v>0.39387111311401535</c:v>
                </c:pt>
                <c:pt idx="7">
                  <c:v>0.33184059860552123</c:v>
                </c:pt>
                <c:pt idx="8">
                  <c:v>0.34229015160852955</c:v>
                </c:pt>
              </c:numCache>
            </c:numRef>
          </c:val>
          <c:extLst>
            <c:ext xmlns:c16="http://schemas.microsoft.com/office/drawing/2014/chart" uri="{C3380CC4-5D6E-409C-BE32-E72D297353CC}">
              <c16:uniqueId val="{00000004-2AC9-4686-9103-0552C667F90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'（06）【設置者別＋学部規模別（大学）】'!$B$434</c:f>
          <c:strCache>
            <c:ptCount val="1"/>
            <c:pt idx="0">
              <c:v>項目35：大学が学生に卒業時までに身に付けることを求めている知識や能力を理解している。</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'（06）【設置者別＋学部規模別（大学）】'!$AI$435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'（06）【設置者別＋学部規模別（大学）】'!$AH$436:$AH$444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'（06）【設置者別＋学部規模別（大学）】'!$AI$436:$AI$444</c:f>
              <c:numCache>
                <c:formatCode>0.0%</c:formatCode>
                <c:ptCount val="9"/>
                <c:pt idx="0">
                  <c:v>0.19757842597688496</c:v>
                </c:pt>
                <c:pt idx="1">
                  <c:v>0.18869278232171044</c:v>
                </c:pt>
                <c:pt idx="2">
                  <c:v>0.25765554905402771</c:v>
                </c:pt>
                <c:pt idx="3">
                  <c:v>0.1866096866096866</c:v>
                </c:pt>
                <c:pt idx="4">
                  <c:v>0.18874052688560086</c:v>
                </c:pt>
                <c:pt idx="5">
                  <c:v>0.26670317634173057</c:v>
                </c:pt>
                <c:pt idx="6">
                  <c:v>0.23687471834159532</c:v>
                </c:pt>
                <c:pt idx="7">
                  <c:v>0.26976928745535966</c:v>
                </c:pt>
                <c:pt idx="8">
                  <c:v>0.30580549734993223</c:v>
                </c:pt>
              </c:numCache>
            </c:numRef>
          </c:val>
          <c:extLst>
            <c:ext xmlns:c16="http://schemas.microsoft.com/office/drawing/2014/chart" uri="{C3380CC4-5D6E-409C-BE32-E72D297353CC}">
              <c16:uniqueId val="{00000000-5632-47E5-8DFF-74A261255FF6}"/>
            </c:ext>
          </c:extLst>
        </c:ser>
        <c:ser>
          <c:idx val="1"/>
          <c:order val="1"/>
          <c:tx>
            <c:strRef>
              <c:f>'（06）【設置者別＋学部規模別（大学）】'!$AJ$435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'（06）【設置者別＋学部規模別（大学）】'!$AH$436:$AH$444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'（06）【設置者別＋学部規模別（大学）】'!$AJ$436:$AJ$444</c:f>
              <c:numCache>
                <c:formatCode>0.0%</c:formatCode>
                <c:ptCount val="9"/>
                <c:pt idx="0">
                  <c:v>0.55347642634379013</c:v>
                </c:pt>
                <c:pt idx="1">
                  <c:v>0.56163007605108339</c:v>
                </c:pt>
                <c:pt idx="2">
                  <c:v>0.54105714842988106</c:v>
                </c:pt>
                <c:pt idx="3">
                  <c:v>0.53703703703703709</c:v>
                </c:pt>
                <c:pt idx="4">
                  <c:v>0.56044749188018761</c:v>
                </c:pt>
                <c:pt idx="5">
                  <c:v>0.55695509309967139</c:v>
                </c:pt>
                <c:pt idx="6">
                  <c:v>0.53717890941865709</c:v>
                </c:pt>
                <c:pt idx="7">
                  <c:v>0.56867524516750756</c:v>
                </c:pt>
                <c:pt idx="8">
                  <c:v>0.56125970664365832</c:v>
                </c:pt>
              </c:numCache>
            </c:numRef>
          </c:val>
          <c:extLst>
            <c:ext xmlns:c16="http://schemas.microsoft.com/office/drawing/2014/chart" uri="{C3380CC4-5D6E-409C-BE32-E72D297353CC}">
              <c16:uniqueId val="{00000001-5632-47E5-8DFF-74A261255FF6}"/>
            </c:ext>
          </c:extLst>
        </c:ser>
        <c:ser>
          <c:idx val="2"/>
          <c:order val="2"/>
          <c:tx>
            <c:strRef>
              <c:f>'（06）【設置者別＋学部規模別（大学）】'!$AK$435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'（06）【設置者別＋学部規模別（大学）】'!$AH$436:$AH$444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'（06）【設置者別＋学部規模別（大学）】'!$AK$436:$AK$444</c:f>
              <c:numCache>
                <c:formatCode>0.0%</c:formatCode>
                <c:ptCount val="9"/>
                <c:pt idx="0">
                  <c:v>0.20583379196477711</c:v>
                </c:pt>
                <c:pt idx="1">
                  <c:v>0.21093413689195006</c:v>
                </c:pt>
                <c:pt idx="2">
                  <c:v>0.1706651062999805</c:v>
                </c:pt>
                <c:pt idx="3">
                  <c:v>0.20512820512820512</c:v>
                </c:pt>
                <c:pt idx="4">
                  <c:v>0.21255864308913749</c:v>
                </c:pt>
                <c:pt idx="5">
                  <c:v>0.14457831325301204</c:v>
                </c:pt>
                <c:pt idx="6">
                  <c:v>0.1830779630464173</c:v>
                </c:pt>
                <c:pt idx="7">
                  <c:v>0.13400600872966384</c:v>
                </c:pt>
                <c:pt idx="8">
                  <c:v>0.10729693085171946</c:v>
                </c:pt>
              </c:numCache>
            </c:numRef>
          </c:val>
          <c:extLst>
            <c:ext xmlns:c16="http://schemas.microsoft.com/office/drawing/2014/chart" uri="{C3380CC4-5D6E-409C-BE32-E72D297353CC}">
              <c16:uniqueId val="{00000002-5632-47E5-8DFF-74A261255FF6}"/>
            </c:ext>
          </c:extLst>
        </c:ser>
        <c:ser>
          <c:idx val="3"/>
          <c:order val="3"/>
          <c:tx>
            <c:strRef>
              <c:f>'（06）【設置者別＋学部規模別（大学）】'!$AL$435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'（06）【設置者別＋学部規模別（大学）】'!$AH$436:$AH$444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'（06）【設置者別＋学部規模別（大学）】'!$AL$436:$AL$444</c:f>
              <c:numCache>
                <c:formatCode>0.0%</c:formatCode>
                <c:ptCount val="9"/>
                <c:pt idx="0">
                  <c:v>4.3111355714547786E-2</c:v>
                </c:pt>
                <c:pt idx="1">
                  <c:v>3.8743004735256131E-2</c:v>
                </c:pt>
                <c:pt idx="2">
                  <c:v>3.0622196216110786E-2</c:v>
                </c:pt>
                <c:pt idx="3">
                  <c:v>7.1225071225071226E-2</c:v>
                </c:pt>
                <c:pt idx="4">
                  <c:v>3.8253338145073978E-2</c:v>
                </c:pt>
                <c:pt idx="5">
                  <c:v>3.1763417305585982E-2</c:v>
                </c:pt>
                <c:pt idx="6">
                  <c:v>4.2868409193330327E-2</c:v>
                </c:pt>
                <c:pt idx="7">
                  <c:v>2.7549458647468963E-2</c:v>
                </c:pt>
                <c:pt idx="8">
                  <c:v>2.5637865154690003E-2</c:v>
                </c:pt>
              </c:numCache>
            </c:numRef>
          </c:val>
          <c:extLst>
            <c:ext xmlns:c16="http://schemas.microsoft.com/office/drawing/2014/chart" uri="{C3380CC4-5D6E-409C-BE32-E72D297353CC}">
              <c16:uniqueId val="{00000003-5632-47E5-8DFF-74A261255F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'（06）【設置者別＋学部規模別（大学）】'!$B$447</c:f>
          <c:strCache>
            <c:ptCount val="1"/>
            <c:pt idx="0">
              <c:v>項目36：授業アンケート等の学生の意見を通じて大学教育が良くなっている。</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'（06）【設置者別＋学部規模別（大学）】'!$AI$448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'（06）【設置者別＋学部規模別（大学）】'!$AH$449:$AH$457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'（06）【設置者別＋学部規模別（大学）】'!$AI$449:$AI$457</c:f>
              <c:numCache>
                <c:formatCode>0.0%</c:formatCode>
                <c:ptCount val="9"/>
                <c:pt idx="0">
                  <c:v>8.237020730141259E-2</c:v>
                </c:pt>
                <c:pt idx="1">
                  <c:v>9.2122255703831257E-2</c:v>
                </c:pt>
                <c:pt idx="2">
                  <c:v>0.11975814316364346</c:v>
                </c:pt>
                <c:pt idx="3">
                  <c:v>8.11965811965812E-2</c:v>
                </c:pt>
                <c:pt idx="4">
                  <c:v>9.7076867556838684E-2</c:v>
                </c:pt>
                <c:pt idx="5">
                  <c:v>0.13636363636363635</c:v>
                </c:pt>
                <c:pt idx="6">
                  <c:v>0.12302839116719243</c:v>
                </c:pt>
                <c:pt idx="7">
                  <c:v>0.13933450484666401</c:v>
                </c:pt>
                <c:pt idx="8">
                  <c:v>0.1535806729939603</c:v>
                </c:pt>
              </c:numCache>
            </c:numRef>
          </c:val>
          <c:extLst>
            <c:ext xmlns:c16="http://schemas.microsoft.com/office/drawing/2014/chart" uri="{C3380CC4-5D6E-409C-BE32-E72D297353CC}">
              <c16:uniqueId val="{00000000-34B8-4C68-A974-63B8FC48BF47}"/>
            </c:ext>
          </c:extLst>
        </c:ser>
        <c:ser>
          <c:idx val="1"/>
          <c:order val="1"/>
          <c:tx>
            <c:strRef>
              <c:f>'（06）【設置者別＋学部規模別（大学）】'!$AJ$448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'（06）【設置者別＋学部規模別（大学）】'!$AH$449:$AH$457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'（06）【設置者別＋学部規模別（大学）】'!$AJ$449:$AJ$457</c:f>
              <c:numCache>
                <c:formatCode>0.0%</c:formatCode>
                <c:ptCount val="9"/>
                <c:pt idx="0">
                  <c:v>0.32984773436066778</c:v>
                </c:pt>
                <c:pt idx="1">
                  <c:v>0.37365475678002585</c:v>
                </c:pt>
                <c:pt idx="2">
                  <c:v>0.35888433781938756</c:v>
                </c:pt>
                <c:pt idx="3">
                  <c:v>0.3034188034188034</c:v>
                </c:pt>
                <c:pt idx="4">
                  <c:v>0.37134608444604839</c:v>
                </c:pt>
                <c:pt idx="5">
                  <c:v>0.395947426067908</c:v>
                </c:pt>
                <c:pt idx="6">
                  <c:v>0.35731185218566924</c:v>
                </c:pt>
                <c:pt idx="7">
                  <c:v>0.39413865427129979</c:v>
                </c:pt>
                <c:pt idx="8">
                  <c:v>0.40268704548255885</c:v>
                </c:pt>
              </c:numCache>
            </c:numRef>
          </c:val>
          <c:extLst>
            <c:ext xmlns:c16="http://schemas.microsoft.com/office/drawing/2014/chart" uri="{C3380CC4-5D6E-409C-BE32-E72D297353CC}">
              <c16:uniqueId val="{00000001-34B8-4C68-A974-63B8FC48BF47}"/>
            </c:ext>
          </c:extLst>
        </c:ser>
        <c:ser>
          <c:idx val="2"/>
          <c:order val="2"/>
          <c:tx>
            <c:strRef>
              <c:f>'（06）【設置者別＋学部規模別（大学）】'!$AK$448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'（06）【設置者別＋学部規模別（大学）】'!$AH$449:$AH$457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'（06）【設置者別＋学部規模別（大学）】'!$AK$449:$AK$457</c:f>
              <c:numCache>
                <c:formatCode>0.0%</c:formatCode>
                <c:ptCount val="9"/>
                <c:pt idx="0">
                  <c:v>0.42377545404512934</c:v>
                </c:pt>
                <c:pt idx="1">
                  <c:v>0.39302625914765388</c:v>
                </c:pt>
                <c:pt idx="2">
                  <c:v>0.39789350497366882</c:v>
                </c:pt>
                <c:pt idx="3">
                  <c:v>0.4373219373219373</c:v>
                </c:pt>
                <c:pt idx="4">
                  <c:v>0.3987730061349693</c:v>
                </c:pt>
                <c:pt idx="5">
                  <c:v>0.35432639649507119</c:v>
                </c:pt>
                <c:pt idx="6">
                  <c:v>0.37094411897251012</c:v>
                </c:pt>
                <c:pt idx="7">
                  <c:v>0.3460121308315855</c:v>
                </c:pt>
                <c:pt idx="8">
                  <c:v>0.31942561321336127</c:v>
                </c:pt>
              </c:numCache>
            </c:numRef>
          </c:val>
          <c:extLst>
            <c:ext xmlns:c16="http://schemas.microsoft.com/office/drawing/2014/chart" uri="{C3380CC4-5D6E-409C-BE32-E72D297353CC}">
              <c16:uniqueId val="{00000002-34B8-4C68-A974-63B8FC48BF47}"/>
            </c:ext>
          </c:extLst>
        </c:ser>
        <c:ser>
          <c:idx val="3"/>
          <c:order val="3"/>
          <c:tx>
            <c:strRef>
              <c:f>'（06）【設置者別＋学部規模別（大学）】'!$AL$448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'（06）【設置者別＋学部規模別（大学）】'!$AH$449:$AH$457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'（06）【設置者別＋学部規模別（大学）】'!$AL$449:$AL$457</c:f>
              <c:numCache>
                <c:formatCode>0.0%</c:formatCode>
                <c:ptCount val="9"/>
                <c:pt idx="0">
                  <c:v>0.16400660429279032</c:v>
                </c:pt>
                <c:pt idx="1">
                  <c:v>0.14119672836848901</c:v>
                </c:pt>
                <c:pt idx="2">
                  <c:v>0.12346401404330018</c:v>
                </c:pt>
                <c:pt idx="3">
                  <c:v>0.17806267806267806</c:v>
                </c:pt>
                <c:pt idx="4">
                  <c:v>0.13280404186214362</c:v>
                </c:pt>
                <c:pt idx="5">
                  <c:v>0.11336254107338445</c:v>
                </c:pt>
                <c:pt idx="6">
                  <c:v>0.1487156376746282</c:v>
                </c:pt>
                <c:pt idx="7">
                  <c:v>0.12051471005045065</c:v>
                </c:pt>
                <c:pt idx="8">
                  <c:v>0.12430666831011956</c:v>
                </c:pt>
              </c:numCache>
            </c:numRef>
          </c:val>
          <c:extLst>
            <c:ext xmlns:c16="http://schemas.microsoft.com/office/drawing/2014/chart" uri="{C3380CC4-5D6E-409C-BE32-E72D297353CC}">
              <c16:uniqueId val="{00000003-34B8-4C68-A974-63B8FC48BF4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'（06）【設置者別＋学部規模別（大学）】'!$B$460</c:f>
          <c:strCache>
            <c:ptCount val="1"/>
            <c:pt idx="0">
              <c:v>項目37：教職員が学生と向き合って教育に取り組んでいる。</c:v>
            </c:pt>
          </c:strCache>
        </c:strRef>
      </c:tx>
      <c:layout>
        <c:manualLayout>
          <c:xMode val="edge"/>
          <c:yMode val="edge"/>
          <c:x val="0.11216979993398463"/>
          <c:y val="5.165205818775171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'（06）【設置者別＋学部規模別（大学）】'!$AI$461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'（06）【設置者別＋学部規模別（大学）】'!$AH$462:$AH$470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'（06）【設置者別＋学部規模別（大学）】'!$AI$462:$AI$470</c:f>
              <c:numCache>
                <c:formatCode>0.0%</c:formatCode>
                <c:ptCount val="9"/>
                <c:pt idx="0">
                  <c:v>0.17739864245092643</c:v>
                </c:pt>
                <c:pt idx="1">
                  <c:v>0.22327450136317981</c:v>
                </c:pt>
                <c:pt idx="2">
                  <c:v>0.26643261166374099</c:v>
                </c:pt>
                <c:pt idx="3">
                  <c:v>0.19230769230769232</c:v>
                </c:pt>
                <c:pt idx="4">
                  <c:v>0.22410682064236737</c:v>
                </c:pt>
                <c:pt idx="5">
                  <c:v>0.29791894852135814</c:v>
                </c:pt>
                <c:pt idx="6">
                  <c:v>0.24836638125281657</c:v>
                </c:pt>
                <c:pt idx="7">
                  <c:v>0.26874893713508302</c:v>
                </c:pt>
                <c:pt idx="8">
                  <c:v>0.30525083199802788</c:v>
                </c:pt>
              </c:numCache>
            </c:numRef>
          </c:val>
          <c:extLst>
            <c:ext xmlns:c16="http://schemas.microsoft.com/office/drawing/2014/chart" uri="{C3380CC4-5D6E-409C-BE32-E72D297353CC}">
              <c16:uniqueId val="{00000000-2BCA-4DC0-9B5D-6EBC5FCA0F0E}"/>
            </c:ext>
          </c:extLst>
        </c:ser>
        <c:ser>
          <c:idx val="1"/>
          <c:order val="1"/>
          <c:tx>
            <c:strRef>
              <c:f>'（06）【設置者別＋学部規模別（大学）】'!$AJ$461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'（06）【設置者別＋学部規模別（大学）】'!$AH$462:$AH$470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'（06）【設置者別＋学部規模別（大学）】'!$AJ$462:$AJ$470</c:f>
              <c:numCache>
                <c:formatCode>0.0%</c:formatCode>
                <c:ptCount val="9"/>
                <c:pt idx="0">
                  <c:v>0.56521739130434778</c:v>
                </c:pt>
                <c:pt idx="1">
                  <c:v>0.55962117950925527</c:v>
                </c:pt>
                <c:pt idx="2">
                  <c:v>0.5449580651453092</c:v>
                </c:pt>
                <c:pt idx="3">
                  <c:v>0.57407407407407407</c:v>
                </c:pt>
                <c:pt idx="4">
                  <c:v>0.56189101407434139</c:v>
                </c:pt>
                <c:pt idx="5">
                  <c:v>0.52081051478641838</c:v>
                </c:pt>
                <c:pt idx="6">
                  <c:v>0.52320865254619198</c:v>
                </c:pt>
                <c:pt idx="7">
                  <c:v>0.54526387393004927</c:v>
                </c:pt>
                <c:pt idx="8">
                  <c:v>0.52884259829902625</c:v>
                </c:pt>
              </c:numCache>
            </c:numRef>
          </c:val>
          <c:extLst>
            <c:ext xmlns:c16="http://schemas.microsoft.com/office/drawing/2014/chart" uri="{C3380CC4-5D6E-409C-BE32-E72D297353CC}">
              <c16:uniqueId val="{00000001-2BCA-4DC0-9B5D-6EBC5FCA0F0E}"/>
            </c:ext>
          </c:extLst>
        </c:ser>
        <c:ser>
          <c:idx val="2"/>
          <c:order val="2"/>
          <c:tx>
            <c:strRef>
              <c:f>'（06）【設置者別＋学部規模別（大学）】'!$AK$461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'（06）【設置者別＋学部規模別（大学）】'!$AH$462:$AH$470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'（06）【設置者別＋学部規模別（大学）】'!$AK$462:$AK$470</c:f>
              <c:numCache>
                <c:formatCode>0.0%</c:formatCode>
                <c:ptCount val="9"/>
                <c:pt idx="0">
                  <c:v>0.19445973215923684</c:v>
                </c:pt>
                <c:pt idx="1">
                  <c:v>0.17190414693643277</c:v>
                </c:pt>
                <c:pt idx="2">
                  <c:v>0.14784474351472596</c:v>
                </c:pt>
                <c:pt idx="3">
                  <c:v>0.1623931623931624</c:v>
                </c:pt>
                <c:pt idx="4">
                  <c:v>0.17141826055575604</c:v>
                </c:pt>
                <c:pt idx="5">
                  <c:v>0.15005476451259583</c:v>
                </c:pt>
                <c:pt idx="6">
                  <c:v>0.17423388913925192</c:v>
                </c:pt>
                <c:pt idx="7">
                  <c:v>0.14279235870982371</c:v>
                </c:pt>
                <c:pt idx="8">
                  <c:v>0.12399852089239492</c:v>
                </c:pt>
              </c:numCache>
            </c:numRef>
          </c:val>
          <c:extLst>
            <c:ext xmlns:c16="http://schemas.microsoft.com/office/drawing/2014/chart" uri="{C3380CC4-5D6E-409C-BE32-E72D297353CC}">
              <c16:uniqueId val="{00000002-2BCA-4DC0-9B5D-6EBC5FCA0F0E}"/>
            </c:ext>
          </c:extLst>
        </c:ser>
        <c:ser>
          <c:idx val="3"/>
          <c:order val="3"/>
          <c:tx>
            <c:strRef>
              <c:f>'（06）【設置者別＋学部規模別（大学）】'!$AL$461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'（06）【設置者別＋学部規模別（大学）】'!$AH$462:$AH$470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'（06）【設置者別＋学部規模別（大学）】'!$AL$462:$AL$470</c:f>
              <c:numCache>
                <c:formatCode>0.0%</c:formatCode>
                <c:ptCount val="9"/>
                <c:pt idx="0">
                  <c:v>6.2924234085488903E-2</c:v>
                </c:pt>
                <c:pt idx="1">
                  <c:v>4.5200172191132156E-2</c:v>
                </c:pt>
                <c:pt idx="2">
                  <c:v>4.0764579676223912E-2</c:v>
                </c:pt>
                <c:pt idx="3">
                  <c:v>7.1225071225071226E-2</c:v>
                </c:pt>
                <c:pt idx="4">
                  <c:v>4.2583904727535184E-2</c:v>
                </c:pt>
                <c:pt idx="5">
                  <c:v>3.12157721796276E-2</c:v>
                </c:pt>
                <c:pt idx="6">
                  <c:v>5.419107706173952E-2</c:v>
                </c:pt>
                <c:pt idx="7">
                  <c:v>4.3194830225043931E-2</c:v>
                </c:pt>
                <c:pt idx="8">
                  <c:v>4.190804881055097E-2</c:v>
                </c:pt>
              </c:numCache>
            </c:numRef>
          </c:val>
          <c:extLst>
            <c:ext xmlns:c16="http://schemas.microsoft.com/office/drawing/2014/chart" uri="{C3380CC4-5D6E-409C-BE32-E72D297353CC}">
              <c16:uniqueId val="{00000003-2BCA-4DC0-9B5D-6EBC5FCA0F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項目３８：大学での学びによって自分自身の成長を実感している。</a:t>
            </a:r>
            <a:endParaRPr lang="en-US" altLang="ja-JP"/>
          </a:p>
        </c:rich>
      </c:tx>
      <c:layout>
        <c:manualLayout>
          <c:xMode val="edge"/>
          <c:yMode val="edge"/>
          <c:x val="0.10043852194518753"/>
          <c:y val="3.479146173624331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'（06）【設置者別＋学部規模別（大学）】'!$AI$474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'（06）【設置者別＋学部規模別（大学）】'!$AH$475:$AH$483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'（06）【設置者別＋学部規模別（大学）】'!$AI$475:$AI$483</c:f>
              <c:numCache>
                <c:formatCode>0.0%</c:formatCode>
                <c:ptCount val="9"/>
                <c:pt idx="0">
                  <c:v>0.26820766831773984</c:v>
                </c:pt>
                <c:pt idx="1">
                  <c:v>0.2861242646003731</c:v>
                </c:pt>
                <c:pt idx="2">
                  <c:v>0.33060269163253364</c:v>
                </c:pt>
                <c:pt idx="3">
                  <c:v>0.27635327635327633</c:v>
                </c:pt>
                <c:pt idx="4">
                  <c:v>0.28076506676290147</c:v>
                </c:pt>
                <c:pt idx="5">
                  <c:v>0.34775465498357067</c:v>
                </c:pt>
                <c:pt idx="6">
                  <c:v>0.31635872014420913</c:v>
                </c:pt>
                <c:pt idx="7">
                  <c:v>0.31506150444986114</c:v>
                </c:pt>
                <c:pt idx="8">
                  <c:v>0.33532601996795269</c:v>
                </c:pt>
              </c:numCache>
            </c:numRef>
          </c:val>
          <c:extLst>
            <c:ext xmlns:c16="http://schemas.microsoft.com/office/drawing/2014/chart" uri="{C3380CC4-5D6E-409C-BE32-E72D297353CC}">
              <c16:uniqueId val="{00000000-3B8B-40E3-AB0E-8DF109DBBF0C}"/>
            </c:ext>
          </c:extLst>
        </c:ser>
        <c:ser>
          <c:idx val="1"/>
          <c:order val="1"/>
          <c:tx>
            <c:strRef>
              <c:f>'（06）【設置者別＋学部規模別（大学）】'!$AJ$474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'（06）【設置者別＋学部規模別（大学）】'!$AH$475:$AH$483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'（06）【設置者別＋学部規模別（大学）】'!$AJ$475:$AJ$483</c:f>
              <c:numCache>
                <c:formatCode>0.0%</c:formatCode>
                <c:ptCount val="9"/>
                <c:pt idx="0">
                  <c:v>0.51898734177215189</c:v>
                </c:pt>
                <c:pt idx="1">
                  <c:v>0.50882479552303062</c:v>
                </c:pt>
                <c:pt idx="2">
                  <c:v>0.51453091476496982</c:v>
                </c:pt>
                <c:pt idx="3">
                  <c:v>0.50569800569800571</c:v>
                </c:pt>
                <c:pt idx="4">
                  <c:v>0.51425478166726812</c:v>
                </c:pt>
                <c:pt idx="5">
                  <c:v>0.51095290251916758</c:v>
                </c:pt>
                <c:pt idx="6">
                  <c:v>0.48940964398377645</c:v>
                </c:pt>
                <c:pt idx="7">
                  <c:v>0.52032197721217621</c:v>
                </c:pt>
                <c:pt idx="8">
                  <c:v>0.51929002834956239</c:v>
                </c:pt>
              </c:numCache>
            </c:numRef>
          </c:val>
          <c:extLst>
            <c:ext xmlns:c16="http://schemas.microsoft.com/office/drawing/2014/chart" uri="{C3380CC4-5D6E-409C-BE32-E72D297353CC}">
              <c16:uniqueId val="{00000001-3B8B-40E3-AB0E-8DF109DBBF0C}"/>
            </c:ext>
          </c:extLst>
        </c:ser>
        <c:ser>
          <c:idx val="2"/>
          <c:order val="2"/>
          <c:tx>
            <c:strRef>
              <c:f>'（06）【設置者別＋学部規模別（大学）】'!$AK$474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'（06）【設置者別＋学部規模別（大学）】'!$AH$475:$AH$483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'（06）【設置者別＋学部規模別（大学）】'!$AK$475:$AK$483</c:f>
              <c:numCache>
                <c:formatCode>0.0%</c:formatCode>
                <c:ptCount val="9"/>
                <c:pt idx="0">
                  <c:v>0.16272243625022931</c:v>
                </c:pt>
                <c:pt idx="1">
                  <c:v>0.15999426029559477</c:v>
                </c:pt>
                <c:pt idx="2">
                  <c:v>0.12014823483518627</c:v>
                </c:pt>
                <c:pt idx="3">
                  <c:v>0.15954415954415954</c:v>
                </c:pt>
                <c:pt idx="4">
                  <c:v>0.16131360519667989</c:v>
                </c:pt>
                <c:pt idx="5">
                  <c:v>0.11664841182913473</c:v>
                </c:pt>
                <c:pt idx="6">
                  <c:v>0.14640603875619648</c:v>
                </c:pt>
                <c:pt idx="7">
                  <c:v>0.12930106003061051</c:v>
                </c:pt>
                <c:pt idx="8">
                  <c:v>0.11278195488721804</c:v>
                </c:pt>
              </c:numCache>
            </c:numRef>
          </c:val>
          <c:extLst>
            <c:ext xmlns:c16="http://schemas.microsoft.com/office/drawing/2014/chart" uri="{C3380CC4-5D6E-409C-BE32-E72D297353CC}">
              <c16:uniqueId val="{00000002-3B8B-40E3-AB0E-8DF109DBBF0C}"/>
            </c:ext>
          </c:extLst>
        </c:ser>
        <c:ser>
          <c:idx val="3"/>
          <c:order val="3"/>
          <c:tx>
            <c:strRef>
              <c:f>'（06）【設置者別＋学部規模別（大学）】'!$AL$474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'（06）【設置者別＋学部規模別（大学）】'!$AH$475:$AH$483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'（06）【設置者別＋学部規模別（大学）】'!$AL$475:$AL$483</c:f>
              <c:numCache>
                <c:formatCode>0.0%</c:formatCode>
                <c:ptCount val="9"/>
                <c:pt idx="0">
                  <c:v>5.0082553659878924E-2</c:v>
                </c:pt>
                <c:pt idx="1">
                  <c:v>4.5056679581001575E-2</c:v>
                </c:pt>
                <c:pt idx="2">
                  <c:v>3.4718158767310318E-2</c:v>
                </c:pt>
                <c:pt idx="3">
                  <c:v>5.8404558404558403E-2</c:v>
                </c:pt>
                <c:pt idx="4">
                  <c:v>4.366654637315049E-2</c:v>
                </c:pt>
                <c:pt idx="5">
                  <c:v>2.4644030668127054E-2</c:v>
                </c:pt>
                <c:pt idx="6">
                  <c:v>4.7825597115817936E-2</c:v>
                </c:pt>
                <c:pt idx="7">
                  <c:v>3.5315458307352193E-2</c:v>
                </c:pt>
                <c:pt idx="8">
                  <c:v>3.2601996795266854E-2</c:v>
                </c:pt>
              </c:numCache>
            </c:numRef>
          </c:val>
          <c:extLst>
            <c:ext xmlns:c16="http://schemas.microsoft.com/office/drawing/2014/chart" uri="{C3380CC4-5D6E-409C-BE32-E72D297353CC}">
              <c16:uniqueId val="{00000003-3B8B-40E3-AB0E-8DF109DBBF0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'（06）【設置者別＋学部規模別（大学）】'!$B$487</c:f>
          <c:strCache>
            <c:ptCount val="1"/>
            <c:pt idx="0">
              <c:v>項目39：授業への出席（実験・実習、オンライン授業を含む）</c:v>
            </c:pt>
          </c:strCache>
        </c:strRef>
      </c:tx>
      <c:layout>
        <c:manualLayout>
          <c:xMode val="edge"/>
          <c:yMode val="edge"/>
          <c:x val="0.11216979993398463"/>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'（06）【設置者別＋学部規模別（大学）】'!$AL$488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'（06）【設置者別＋学部規模別（大学）】'!$AL$489:$AL$497</c:f>
              <c:numCache>
                <c:formatCode>0.0%</c:formatCode>
                <c:ptCount val="9"/>
                <c:pt idx="0">
                  <c:v>0.19354246927169327</c:v>
                </c:pt>
                <c:pt idx="1">
                  <c:v>0.12756493040608408</c:v>
                </c:pt>
                <c:pt idx="2">
                  <c:v>0.12268383070021455</c:v>
                </c:pt>
                <c:pt idx="3">
                  <c:v>0.10683760683760683</c:v>
                </c:pt>
                <c:pt idx="4">
                  <c:v>9.0220137134608441E-2</c:v>
                </c:pt>
                <c:pt idx="5">
                  <c:v>0.11938663745892661</c:v>
                </c:pt>
                <c:pt idx="6">
                  <c:v>6.0331230283911672E-2</c:v>
                </c:pt>
                <c:pt idx="7">
                  <c:v>5.1924494076299531E-2</c:v>
                </c:pt>
                <c:pt idx="8">
                  <c:v>2.8904227782571183E-2</c:v>
                </c:pt>
              </c:numCache>
            </c:numRef>
          </c:val>
          <c:extLst>
            <c:ext xmlns:c16="http://schemas.microsoft.com/office/drawing/2014/chart" uri="{C3380CC4-5D6E-409C-BE32-E72D297353CC}">
              <c16:uniqueId val="{00000000-5038-4E7C-82F7-CE9B9C0F2A67}"/>
            </c:ext>
          </c:extLst>
        </c:ser>
        <c:ser>
          <c:idx val="1"/>
          <c:order val="1"/>
          <c:tx>
            <c:strRef>
              <c:f>'（06）【設置者別＋学部規模別（大学）】'!$AM$488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'（06）【設置者別＋学部規模別（大学）】'!$AM$489:$AM$497</c:f>
              <c:numCache>
                <c:formatCode>0.0%</c:formatCode>
                <c:ptCount val="9"/>
                <c:pt idx="0">
                  <c:v>0.26325444872500459</c:v>
                </c:pt>
                <c:pt idx="1">
                  <c:v>0.30205194432486726</c:v>
                </c:pt>
                <c:pt idx="2">
                  <c:v>0.23581041544763021</c:v>
                </c:pt>
                <c:pt idx="3">
                  <c:v>0.29344729344729342</c:v>
                </c:pt>
                <c:pt idx="4">
                  <c:v>0.33742331288343558</c:v>
                </c:pt>
                <c:pt idx="5">
                  <c:v>0.25191675794085433</c:v>
                </c:pt>
                <c:pt idx="6">
                  <c:v>0.28250337990085622</c:v>
                </c:pt>
                <c:pt idx="7">
                  <c:v>0.26812538971713623</c:v>
                </c:pt>
                <c:pt idx="8">
                  <c:v>0.22593368667570565</c:v>
                </c:pt>
              </c:numCache>
            </c:numRef>
          </c:val>
          <c:extLst>
            <c:ext xmlns:c16="http://schemas.microsoft.com/office/drawing/2014/chart" uri="{C3380CC4-5D6E-409C-BE32-E72D297353CC}">
              <c16:uniqueId val="{00000001-5038-4E7C-82F7-CE9B9C0F2A67}"/>
            </c:ext>
          </c:extLst>
        </c:ser>
        <c:ser>
          <c:idx val="2"/>
          <c:order val="2"/>
          <c:tx>
            <c:strRef>
              <c:f>'（06）【設置者別＋学部規模別（大学）】'!$AN$488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'（06）【設置者別＋学部規模別（大学）】'!$AN$489:$AN$497</c:f>
              <c:numCache>
                <c:formatCode>0.0%</c:formatCode>
                <c:ptCount val="9"/>
                <c:pt idx="0">
                  <c:v>7.5765914511098875E-2</c:v>
                </c:pt>
                <c:pt idx="1">
                  <c:v>8.9108910891089105E-2</c:v>
                </c:pt>
                <c:pt idx="2">
                  <c:v>9.0111176126389705E-2</c:v>
                </c:pt>
                <c:pt idx="3">
                  <c:v>8.9743589743589744E-2</c:v>
                </c:pt>
                <c:pt idx="4">
                  <c:v>7.6867556838686402E-2</c:v>
                </c:pt>
                <c:pt idx="5">
                  <c:v>8.3789704271631987E-2</c:v>
                </c:pt>
                <c:pt idx="6">
                  <c:v>0.12933753943217666</c:v>
                </c:pt>
                <c:pt idx="7">
                  <c:v>0.12907431551499349</c:v>
                </c:pt>
                <c:pt idx="8">
                  <c:v>0.1424873659558733</c:v>
                </c:pt>
              </c:numCache>
            </c:numRef>
          </c:val>
          <c:extLst>
            <c:ext xmlns:c16="http://schemas.microsoft.com/office/drawing/2014/chart" uri="{C3380CC4-5D6E-409C-BE32-E72D297353CC}">
              <c16:uniqueId val="{00000002-5038-4E7C-82F7-CE9B9C0F2A67}"/>
            </c:ext>
          </c:extLst>
        </c:ser>
        <c:ser>
          <c:idx val="3"/>
          <c:order val="3"/>
          <c:tx>
            <c:strRef>
              <c:f>'（06）【設置者別＋学部規模別（大学）】'!$AO$488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'（06）【設置者別＋学部規模別（大学）】'!$AO$489:$AO$497</c:f>
              <c:numCache>
                <c:formatCode>0.0%</c:formatCode>
                <c:ptCount val="9"/>
                <c:pt idx="0">
                  <c:v>0.11502476609796368</c:v>
                </c:pt>
                <c:pt idx="1">
                  <c:v>0.1182379107475965</c:v>
                </c:pt>
                <c:pt idx="2">
                  <c:v>9.0696313633703923E-2</c:v>
                </c:pt>
                <c:pt idx="3">
                  <c:v>8.9743589743589744E-2</c:v>
                </c:pt>
                <c:pt idx="4">
                  <c:v>0.10934680620714543</c:v>
                </c:pt>
                <c:pt idx="5">
                  <c:v>9.91237677984666E-2</c:v>
                </c:pt>
                <c:pt idx="6">
                  <c:v>0.12618296529968454</c:v>
                </c:pt>
                <c:pt idx="7">
                  <c:v>0.11541295844906752</c:v>
                </c:pt>
                <c:pt idx="8">
                  <c:v>0.11259706643658327</c:v>
                </c:pt>
              </c:numCache>
            </c:numRef>
          </c:val>
          <c:extLst>
            <c:ext xmlns:c16="http://schemas.microsoft.com/office/drawing/2014/chart" uri="{C3380CC4-5D6E-409C-BE32-E72D297353CC}">
              <c16:uniqueId val="{00000003-5038-4E7C-82F7-CE9B9C0F2A67}"/>
            </c:ext>
          </c:extLst>
        </c:ser>
        <c:ser>
          <c:idx val="4"/>
          <c:order val="4"/>
          <c:tx>
            <c:strRef>
              <c:f>'（06）【設置者別＋学部規模別（大学）】'!$AP$488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'（06）【設置者別＋学部規模別（大学）】'!$AP$489:$AP$497</c:f>
              <c:numCache>
                <c:formatCode>0.0%</c:formatCode>
                <c:ptCount val="9"/>
                <c:pt idx="0">
                  <c:v>0.17226197028068244</c:v>
                </c:pt>
                <c:pt idx="1">
                  <c:v>0.17606543263021954</c:v>
                </c:pt>
                <c:pt idx="2">
                  <c:v>0.15408621025941097</c:v>
                </c:pt>
                <c:pt idx="3">
                  <c:v>0.22934472934472935</c:v>
                </c:pt>
                <c:pt idx="4">
                  <c:v>0.20967159870083002</c:v>
                </c:pt>
                <c:pt idx="5">
                  <c:v>0.17360350492880613</c:v>
                </c:pt>
                <c:pt idx="6">
                  <c:v>0.18099369085173503</c:v>
                </c:pt>
                <c:pt idx="7">
                  <c:v>0.16195227027946263</c:v>
                </c:pt>
                <c:pt idx="8">
                  <c:v>0.14791076050782695</c:v>
                </c:pt>
              </c:numCache>
            </c:numRef>
          </c:val>
          <c:extLst>
            <c:ext xmlns:c16="http://schemas.microsoft.com/office/drawing/2014/chart" uri="{C3380CC4-5D6E-409C-BE32-E72D297353CC}">
              <c16:uniqueId val="{00000004-5038-4E7C-82F7-CE9B9C0F2A67}"/>
            </c:ext>
          </c:extLst>
        </c:ser>
        <c:ser>
          <c:idx val="5"/>
          <c:order val="5"/>
          <c:tx>
            <c:strRef>
              <c:f>'（06）【設置者別＋学部規模別（大学）】'!$AQ$488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'（06）【設置者別＋学部規模別（大学）】'!$AQ$489:$AQ$497</c:f>
              <c:numCache>
                <c:formatCode>0.0%</c:formatCode>
                <c:ptCount val="9"/>
                <c:pt idx="0">
                  <c:v>0.12933406714364337</c:v>
                </c:pt>
                <c:pt idx="1">
                  <c:v>0.1295738269479122</c:v>
                </c:pt>
                <c:pt idx="2">
                  <c:v>0.18139262726740785</c:v>
                </c:pt>
                <c:pt idx="3">
                  <c:v>0.12962962962962962</c:v>
                </c:pt>
                <c:pt idx="4">
                  <c:v>0.11367737278960664</c:v>
                </c:pt>
                <c:pt idx="5">
                  <c:v>0.16922234392113911</c:v>
                </c:pt>
                <c:pt idx="6">
                  <c:v>0.13423839567372689</c:v>
                </c:pt>
                <c:pt idx="7">
                  <c:v>0.15928802222096253</c:v>
                </c:pt>
                <c:pt idx="8">
                  <c:v>0.16233205965734007</c:v>
                </c:pt>
              </c:numCache>
            </c:numRef>
          </c:val>
          <c:extLst>
            <c:ext xmlns:c16="http://schemas.microsoft.com/office/drawing/2014/chart" uri="{C3380CC4-5D6E-409C-BE32-E72D297353CC}">
              <c16:uniqueId val="{00000005-5038-4E7C-82F7-CE9B9C0F2A67}"/>
            </c:ext>
          </c:extLst>
        </c:ser>
        <c:ser>
          <c:idx val="6"/>
          <c:order val="6"/>
          <c:tx>
            <c:strRef>
              <c:f>'（06）【設置者別＋学部規模別（大学）】'!$AR$488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'（06）【設置者別＋学部規模別（大学）】'!$AK$489:$AK$497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'（06）【設置者別＋学部規模別（大学）】'!$AR$489:$AR$497</c:f>
              <c:numCache>
                <c:formatCode>0.0%</c:formatCode>
                <c:ptCount val="9"/>
                <c:pt idx="0">
                  <c:v>5.0816363969913778E-2</c:v>
                </c:pt>
                <c:pt idx="1">
                  <c:v>5.7397044052231311E-2</c:v>
                </c:pt>
                <c:pt idx="2">
                  <c:v>0.12521942656524282</c:v>
                </c:pt>
                <c:pt idx="3">
                  <c:v>6.1253561253561253E-2</c:v>
                </c:pt>
                <c:pt idx="4">
                  <c:v>6.2793215445687472E-2</c:v>
                </c:pt>
                <c:pt idx="5">
                  <c:v>0.10295728368017525</c:v>
                </c:pt>
                <c:pt idx="6">
                  <c:v>8.6412798557908968E-2</c:v>
                </c:pt>
                <c:pt idx="7">
                  <c:v>0.11422254974207811</c:v>
                </c:pt>
                <c:pt idx="8">
                  <c:v>0.17983483298409958</c:v>
                </c:pt>
              </c:numCache>
            </c:numRef>
          </c:val>
          <c:extLst>
            <c:ext xmlns:c16="http://schemas.microsoft.com/office/drawing/2014/chart" uri="{C3380CC4-5D6E-409C-BE32-E72D297353CC}">
              <c16:uniqueId val="{00000006-5038-4E7C-82F7-CE9B9C0F2A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'（06）【設置者別＋学部規模別（大学）】'!$B$510</c:f>
          <c:strCache>
            <c:ptCount val="1"/>
            <c:pt idx="0">
              <c:v>項目40：卒業論文・卒業研究・卒業制作（第2学年を除く）</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'（06）【設置者別＋学部規模別（大学）】'!$AL$511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'（06）【設置者別＋学部規模別（大学）】'!$AL$512:$AL$520</c:f>
              <c:numCache>
                <c:formatCode>0.0%</c:formatCode>
                <c:ptCount val="9"/>
                <c:pt idx="0">
                  <c:v>2.9237844940867279E-2</c:v>
                </c:pt>
                <c:pt idx="1">
                  <c:v>5.5281882868089764E-2</c:v>
                </c:pt>
                <c:pt idx="2">
                  <c:v>0.13797264682220434</c:v>
                </c:pt>
                <c:pt idx="3">
                  <c:v>3.8674033149171269E-2</c:v>
                </c:pt>
                <c:pt idx="4">
                  <c:v>2.6181818181818181E-2</c:v>
                </c:pt>
                <c:pt idx="5">
                  <c:v>9.2550790067720087E-2</c:v>
                </c:pt>
                <c:pt idx="6">
                  <c:v>0.24491904925938685</c:v>
                </c:pt>
                <c:pt idx="7">
                  <c:v>0.11352601156069364</c:v>
                </c:pt>
                <c:pt idx="8">
                  <c:v>0.15834540903701752</c:v>
                </c:pt>
              </c:numCache>
            </c:numRef>
          </c:val>
          <c:extLst>
            <c:ext xmlns:c16="http://schemas.microsoft.com/office/drawing/2014/chart" uri="{C3380CC4-5D6E-409C-BE32-E72D297353CC}">
              <c16:uniqueId val="{00000000-449D-4286-A988-FEBC275D6BA4}"/>
            </c:ext>
          </c:extLst>
        </c:ser>
        <c:ser>
          <c:idx val="1"/>
          <c:order val="1"/>
          <c:tx>
            <c:strRef>
              <c:f>'（06）【設置者別＋学部規模別（大学）】'!$AM$511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'（06）【設置者別＋学部規模別（大学）】'!$AM$512:$AM$520</c:f>
              <c:numCache>
                <c:formatCode>0.0%</c:formatCode>
                <c:ptCount val="9"/>
                <c:pt idx="0">
                  <c:v>0.11235216819973719</c:v>
                </c:pt>
                <c:pt idx="1">
                  <c:v>0.17542419266557197</c:v>
                </c:pt>
                <c:pt idx="2">
                  <c:v>0.20193081255028159</c:v>
                </c:pt>
                <c:pt idx="3">
                  <c:v>0.30662983425414364</c:v>
                </c:pt>
                <c:pt idx="4">
                  <c:v>0.31054545454545457</c:v>
                </c:pt>
                <c:pt idx="5">
                  <c:v>0.21670428893905191</c:v>
                </c:pt>
                <c:pt idx="6">
                  <c:v>0.20725686071879665</c:v>
                </c:pt>
                <c:pt idx="7">
                  <c:v>0.26127167630057802</c:v>
                </c:pt>
                <c:pt idx="8">
                  <c:v>0.27242787511526806</c:v>
                </c:pt>
              </c:numCache>
            </c:numRef>
          </c:val>
          <c:extLst>
            <c:ext xmlns:c16="http://schemas.microsoft.com/office/drawing/2014/chart" uri="{C3380CC4-5D6E-409C-BE32-E72D297353CC}">
              <c16:uniqueId val="{00000001-449D-4286-A988-FEBC275D6BA4}"/>
            </c:ext>
          </c:extLst>
        </c:ser>
        <c:ser>
          <c:idx val="2"/>
          <c:order val="2"/>
          <c:tx>
            <c:strRef>
              <c:f>'（06）【設置者別＋学部規模別（大学）】'!$AN$511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'（06）【設置者別＋学部規模別（大学）】'!$AN$512:$AN$520</c:f>
              <c:numCache>
                <c:formatCode>0.0%</c:formatCode>
                <c:ptCount val="9"/>
                <c:pt idx="0">
                  <c:v>0.12614980289093297</c:v>
                </c:pt>
                <c:pt idx="1">
                  <c:v>0.16776135741652984</c:v>
                </c:pt>
                <c:pt idx="2">
                  <c:v>0.16894609814963799</c:v>
                </c:pt>
                <c:pt idx="3">
                  <c:v>0.143646408839779</c:v>
                </c:pt>
                <c:pt idx="4">
                  <c:v>0.18909090909090909</c:v>
                </c:pt>
                <c:pt idx="5">
                  <c:v>0.18284424379232506</c:v>
                </c:pt>
                <c:pt idx="6">
                  <c:v>0.14352968193822482</c:v>
                </c:pt>
                <c:pt idx="7">
                  <c:v>0.17502890173410404</c:v>
                </c:pt>
                <c:pt idx="8">
                  <c:v>0.16677644579106837</c:v>
                </c:pt>
              </c:numCache>
            </c:numRef>
          </c:val>
          <c:extLst>
            <c:ext xmlns:c16="http://schemas.microsoft.com/office/drawing/2014/chart" uri="{C3380CC4-5D6E-409C-BE32-E72D297353CC}">
              <c16:uniqueId val="{00000002-449D-4286-A988-FEBC275D6BA4}"/>
            </c:ext>
          </c:extLst>
        </c:ser>
        <c:ser>
          <c:idx val="3"/>
          <c:order val="3"/>
          <c:tx>
            <c:strRef>
              <c:f>'（06）【設置者別＋学部規模別（大学）】'!$AO$511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'（06）【設置者別＋学部規模別（大学）】'!$AO$512:$AO$520</c:f>
              <c:numCache>
                <c:formatCode>0.0%</c:formatCode>
                <c:ptCount val="9"/>
                <c:pt idx="0">
                  <c:v>0.10578186596583443</c:v>
                </c:pt>
                <c:pt idx="1">
                  <c:v>0.11330049261083744</c:v>
                </c:pt>
                <c:pt idx="2">
                  <c:v>9.2115848753016899E-2</c:v>
                </c:pt>
                <c:pt idx="3">
                  <c:v>0.10220994475138122</c:v>
                </c:pt>
                <c:pt idx="4">
                  <c:v>0.104</c:v>
                </c:pt>
                <c:pt idx="5">
                  <c:v>0.10383747178329571</c:v>
                </c:pt>
                <c:pt idx="6">
                  <c:v>8.7151222872890108E-2</c:v>
                </c:pt>
                <c:pt idx="7">
                  <c:v>9.8265895953757232E-2</c:v>
                </c:pt>
                <c:pt idx="8">
                  <c:v>9.5507838229482278E-2</c:v>
                </c:pt>
              </c:numCache>
            </c:numRef>
          </c:val>
          <c:extLst>
            <c:ext xmlns:c16="http://schemas.microsoft.com/office/drawing/2014/chart" uri="{C3380CC4-5D6E-409C-BE32-E72D297353CC}">
              <c16:uniqueId val="{00000003-449D-4286-A988-FEBC275D6BA4}"/>
            </c:ext>
          </c:extLst>
        </c:ser>
        <c:ser>
          <c:idx val="4"/>
          <c:order val="4"/>
          <c:tx>
            <c:strRef>
              <c:f>'（06）【設置者別＋学部規模別（大学）】'!$AP$511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'（06）【設置者別＋学部規模別（大学）】'!$AP$512:$AP$520</c:f>
              <c:numCache>
                <c:formatCode>0.0%</c:formatCode>
                <c:ptCount val="9"/>
                <c:pt idx="0">
                  <c:v>0.12976346911957951</c:v>
                </c:pt>
                <c:pt idx="1">
                  <c:v>0.10810071154898741</c:v>
                </c:pt>
                <c:pt idx="2">
                  <c:v>8.0852775543041031E-2</c:v>
                </c:pt>
                <c:pt idx="3">
                  <c:v>8.8397790055248615E-2</c:v>
                </c:pt>
                <c:pt idx="4">
                  <c:v>0.11418181818181818</c:v>
                </c:pt>
                <c:pt idx="5">
                  <c:v>0.1072234762979684</c:v>
                </c:pt>
                <c:pt idx="6">
                  <c:v>7.5898495808933292E-2</c:v>
                </c:pt>
                <c:pt idx="7">
                  <c:v>8.2196531791907515E-2</c:v>
                </c:pt>
                <c:pt idx="8">
                  <c:v>6.6526149387432482E-2</c:v>
                </c:pt>
              </c:numCache>
            </c:numRef>
          </c:val>
          <c:extLst>
            <c:ext xmlns:c16="http://schemas.microsoft.com/office/drawing/2014/chart" uri="{C3380CC4-5D6E-409C-BE32-E72D297353CC}">
              <c16:uniqueId val="{00000004-449D-4286-A988-FEBC275D6BA4}"/>
            </c:ext>
          </c:extLst>
        </c:ser>
        <c:ser>
          <c:idx val="5"/>
          <c:order val="5"/>
          <c:tx>
            <c:strRef>
              <c:f>'（06）【設置者別＋学部規模別（大学）】'!$AQ$511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'（06）【設置者別＋学部規模別（大学）】'!$AQ$512:$AQ$520</c:f>
              <c:numCache>
                <c:formatCode>0.0%</c:formatCode>
                <c:ptCount val="9"/>
                <c:pt idx="0">
                  <c:v>0.15768725361366623</c:v>
                </c:pt>
                <c:pt idx="1">
                  <c:v>0.11850027367268746</c:v>
                </c:pt>
                <c:pt idx="2">
                  <c:v>8.8093322606596941E-2</c:v>
                </c:pt>
                <c:pt idx="3">
                  <c:v>0.10220994475138122</c:v>
                </c:pt>
                <c:pt idx="4">
                  <c:v>7.636363636363637E-2</c:v>
                </c:pt>
                <c:pt idx="5">
                  <c:v>0.10383747178329571</c:v>
                </c:pt>
                <c:pt idx="6">
                  <c:v>6.923871856699966E-2</c:v>
                </c:pt>
                <c:pt idx="7">
                  <c:v>6.9364161849710976E-2</c:v>
                </c:pt>
                <c:pt idx="8">
                  <c:v>5.7963377684099593E-2</c:v>
                </c:pt>
              </c:numCache>
            </c:numRef>
          </c:val>
          <c:extLst>
            <c:ext xmlns:c16="http://schemas.microsoft.com/office/drawing/2014/chart" uri="{C3380CC4-5D6E-409C-BE32-E72D297353CC}">
              <c16:uniqueId val="{00000005-449D-4286-A988-FEBC275D6BA4}"/>
            </c:ext>
          </c:extLst>
        </c:ser>
        <c:ser>
          <c:idx val="6"/>
          <c:order val="6"/>
          <c:tx>
            <c:strRef>
              <c:f>'（06）【設置者別＋学部規模別（大学）】'!$AR$511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'（06）【設置者別＋学部規模別（大学）】'!$AK$512:$AK$520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'（06）【設置者別＋学部規模別（大学）】'!$AR$512:$AR$520</c:f>
              <c:numCache>
                <c:formatCode>0.0%</c:formatCode>
                <c:ptCount val="9"/>
                <c:pt idx="0">
                  <c:v>0.33902759526938236</c:v>
                </c:pt>
                <c:pt idx="1">
                  <c:v>0.26163108921729611</c:v>
                </c:pt>
                <c:pt idx="2">
                  <c:v>0.23008849557522124</c:v>
                </c:pt>
                <c:pt idx="3">
                  <c:v>0.21823204419889503</c:v>
                </c:pt>
                <c:pt idx="4">
                  <c:v>0.17963636363636365</c:v>
                </c:pt>
                <c:pt idx="5">
                  <c:v>0.1930022573363431</c:v>
                </c:pt>
                <c:pt idx="6">
                  <c:v>0.17200597083476862</c:v>
                </c:pt>
                <c:pt idx="7">
                  <c:v>0.20034682080924857</c:v>
                </c:pt>
                <c:pt idx="8">
                  <c:v>0.18245290475563167</c:v>
                </c:pt>
              </c:numCache>
            </c:numRef>
          </c:val>
          <c:extLst>
            <c:ext xmlns:c16="http://schemas.microsoft.com/office/drawing/2014/chart" uri="{C3380CC4-5D6E-409C-BE32-E72D297353CC}">
              <c16:uniqueId val="{00000006-449D-4286-A988-FEBC275D6B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'（01）【全体（大学）】'!$B$93</c:f>
          <c:strCache>
            <c:ptCount val="1"/>
            <c:pt idx="0">
              <c:v>項目15：インターンシップ（５日間以上）</c:v>
            </c:pt>
          </c:strCache>
        </c:strRef>
      </c:tx>
      <c:layout>
        <c:manualLayout>
          <c:xMode val="edge"/>
          <c:yMode val="edge"/>
          <c:x val="0.10406207106122373"/>
          <c:y val="3.946564074452752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899265538539369"/>
          <c:y val="0.18426217063526282"/>
          <c:w val="0.19081380319295729"/>
          <c:h val="0.60551566599736373"/>
        </c:manualLayout>
      </c:layout>
      <c:pieChart>
        <c:varyColors val="1"/>
        <c:ser>
          <c:idx val="0"/>
          <c:order val="0"/>
          <c:tx>
            <c:strRef>
              <c:f>'（01）【全体（大学）】'!$AH$95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34C-4E84-940A-866F57CC9782}"/>
              </c:ext>
            </c:extLst>
          </c:dPt>
          <c:dPt>
            <c:idx val="1"/>
            <c:bubble3D val="0"/>
            <c:spPr>
              <a:solidFill>
                <a:schemeClr val="accent2"/>
              </a:solidFill>
              <a:ln>
                <a:noFill/>
              </a:ln>
              <a:effectLst/>
            </c:spPr>
            <c:extLst>
              <c:ext xmlns:c16="http://schemas.microsoft.com/office/drawing/2014/chart" uri="{C3380CC4-5D6E-409C-BE32-E72D297353CC}">
                <c16:uniqueId val="{00000003-234C-4E84-940A-866F57CC9782}"/>
              </c:ext>
            </c:extLst>
          </c:dPt>
          <c:dPt>
            <c:idx val="2"/>
            <c:bubble3D val="0"/>
            <c:spPr>
              <a:solidFill>
                <a:schemeClr val="accent3"/>
              </a:solidFill>
              <a:ln>
                <a:noFill/>
              </a:ln>
              <a:effectLst/>
            </c:spPr>
            <c:extLst>
              <c:ext xmlns:c16="http://schemas.microsoft.com/office/drawing/2014/chart" uri="{C3380CC4-5D6E-409C-BE32-E72D297353CC}">
                <c16:uniqueId val="{00000005-234C-4E84-940A-866F57CC9782}"/>
              </c:ext>
            </c:extLst>
          </c:dPt>
          <c:dPt>
            <c:idx val="3"/>
            <c:bubble3D val="0"/>
            <c:spPr>
              <a:solidFill>
                <a:schemeClr val="accent4"/>
              </a:solidFill>
              <a:ln>
                <a:noFill/>
              </a:ln>
              <a:effectLst/>
            </c:spPr>
            <c:extLst>
              <c:ext xmlns:c16="http://schemas.microsoft.com/office/drawing/2014/chart" uri="{C3380CC4-5D6E-409C-BE32-E72D297353CC}">
                <c16:uniqueId val="{00000007-234C-4E84-940A-866F57CC9782}"/>
              </c:ext>
            </c:extLst>
          </c:dPt>
          <c:dPt>
            <c:idx val="4"/>
            <c:bubble3D val="0"/>
            <c:spPr>
              <a:solidFill>
                <a:schemeClr val="accent5"/>
              </a:solidFill>
              <a:ln>
                <a:noFill/>
              </a:ln>
              <a:effectLst/>
            </c:spPr>
            <c:extLst>
              <c:ext xmlns:c16="http://schemas.microsoft.com/office/drawing/2014/chart" uri="{C3380CC4-5D6E-409C-BE32-E72D297353CC}">
                <c16:uniqueId val="{00000009-234C-4E84-940A-866F57CC9782}"/>
              </c:ext>
            </c:extLst>
          </c:dPt>
          <c:dLbls>
            <c:dLbl>
              <c:idx val="0"/>
              <c:layout>
                <c:manualLayout>
                  <c:x val="-3.032147371452542E-2"/>
                  <c:y val="0.1318835214745819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4C-4E84-940A-866F57CC9782}"/>
                </c:ext>
              </c:extLst>
            </c:dLbl>
            <c:dLbl>
              <c:idx val="1"/>
              <c:layout>
                <c:manualLayout>
                  <c:x val="-3.2252167800786109E-2"/>
                  <c:y val="7.972316585585403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4C-4E84-940A-866F57CC9782}"/>
                </c:ext>
              </c:extLst>
            </c:dLbl>
            <c:dLbl>
              <c:idx val="2"/>
              <c:layout>
                <c:manualLayout>
                  <c:x val="-3.6763174245662292E-2"/>
                  <c:y val="6.711032771236702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4C-4E84-940A-866F57CC9782}"/>
                </c:ext>
              </c:extLst>
            </c:dLbl>
            <c:dLbl>
              <c:idx val="3"/>
              <c:layout>
                <c:manualLayout>
                  <c:x val="-5.046559449549242E-2"/>
                  <c:y val="0.1379734617545891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4C-4E84-940A-866F57CC97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'（01）【全体（大学）】'!$AI$94:$AM$94</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'（01）【全体（大学）】'!$AI$95:$AM$95</c:f>
              <c:numCache>
                <c:formatCode>0.0%</c:formatCode>
                <c:ptCount val="5"/>
                <c:pt idx="0">
                  <c:v>8.2802358714579707E-2</c:v>
                </c:pt>
                <c:pt idx="1">
                  <c:v>7.086037676112078E-2</c:v>
                </c:pt>
                <c:pt idx="2">
                  <c:v>2.6674054139623239E-2</c:v>
                </c:pt>
                <c:pt idx="3">
                  <c:v>1.2278375811302833E-2</c:v>
                </c:pt>
                <c:pt idx="4">
                  <c:v>0.8073848345733734</c:v>
                </c:pt>
              </c:numCache>
            </c:numRef>
          </c:val>
          <c:extLst>
            <c:ext xmlns:c16="http://schemas.microsoft.com/office/drawing/2014/chart" uri="{C3380CC4-5D6E-409C-BE32-E72D297353CC}">
              <c16:uniqueId val="{0000000A-234C-4E84-940A-866F57CC978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'（06）【設置者別＋学部規模別（大学）】'!$B$532</c:f>
          <c:strCache>
            <c:ptCount val="1"/>
            <c:pt idx="0">
              <c:v>項目41：予習・復習・課題など授業に関する学習（卒業論文等は除く）</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'（06）【設置者別＋学部規模別（大学）】'!$AL$533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'（06）【設置者別＋学部規模別（大学）】'!$AL$534:$AL$542</c:f>
              <c:numCache>
                <c:formatCode>0.0%</c:formatCode>
                <c:ptCount val="9"/>
                <c:pt idx="0">
                  <c:v>0.2671069528526876</c:v>
                </c:pt>
                <c:pt idx="1">
                  <c:v>0.23877170325728225</c:v>
                </c:pt>
                <c:pt idx="2">
                  <c:v>0.20226253169494832</c:v>
                </c:pt>
                <c:pt idx="3">
                  <c:v>0.26495726495726496</c:v>
                </c:pt>
                <c:pt idx="4">
                  <c:v>0.25550342836521112</c:v>
                </c:pt>
                <c:pt idx="5">
                  <c:v>0.22453450164293537</c:v>
                </c:pt>
                <c:pt idx="6">
                  <c:v>0.15660207300585849</c:v>
                </c:pt>
                <c:pt idx="7">
                  <c:v>0.15634034351794115</c:v>
                </c:pt>
                <c:pt idx="8">
                  <c:v>0.11715764821890792</c:v>
                </c:pt>
              </c:numCache>
            </c:numRef>
          </c:val>
          <c:extLst>
            <c:ext xmlns:c16="http://schemas.microsoft.com/office/drawing/2014/chart" uri="{C3380CC4-5D6E-409C-BE32-E72D297353CC}">
              <c16:uniqueId val="{00000000-9E32-4C01-BD7F-5EDE1ACFBADA}"/>
            </c:ext>
          </c:extLst>
        </c:ser>
        <c:ser>
          <c:idx val="1"/>
          <c:order val="1"/>
          <c:tx>
            <c:strRef>
              <c:f>'（06）【設置者別＋学部規模別（大学）】'!$AM$533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'（06）【設置者別＋学部規模別（大学）】'!$AM$534:$AM$542</c:f>
              <c:numCache>
                <c:formatCode>0.0%</c:formatCode>
                <c:ptCount val="9"/>
                <c:pt idx="0">
                  <c:v>0.3470922766464869</c:v>
                </c:pt>
                <c:pt idx="1">
                  <c:v>0.36619314105323575</c:v>
                </c:pt>
                <c:pt idx="2">
                  <c:v>0.39028671737858395</c:v>
                </c:pt>
                <c:pt idx="3">
                  <c:v>0.38319088319088318</c:v>
                </c:pt>
                <c:pt idx="4">
                  <c:v>0.44352219415373512</c:v>
                </c:pt>
                <c:pt idx="5">
                  <c:v>0.395947426067908</c:v>
                </c:pt>
                <c:pt idx="6">
                  <c:v>0.47898828301036506</c:v>
                </c:pt>
                <c:pt idx="7">
                  <c:v>0.48551669406496228</c:v>
                </c:pt>
                <c:pt idx="8">
                  <c:v>0.47867619869345496</c:v>
                </c:pt>
              </c:numCache>
            </c:numRef>
          </c:val>
          <c:extLst>
            <c:ext xmlns:c16="http://schemas.microsoft.com/office/drawing/2014/chart" uri="{C3380CC4-5D6E-409C-BE32-E72D297353CC}">
              <c16:uniqueId val="{00000001-9E32-4C01-BD7F-5EDE1ACFBADA}"/>
            </c:ext>
          </c:extLst>
        </c:ser>
        <c:ser>
          <c:idx val="2"/>
          <c:order val="2"/>
          <c:tx>
            <c:strRef>
              <c:f>'（06）【設置者別＋学部規模別（大学）】'!$AN$533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'（06）【設置者別＋学部規模別（大学）】'!$AN$534:$AN$542</c:f>
              <c:numCache>
                <c:formatCode>0.0%</c:formatCode>
                <c:ptCount val="9"/>
                <c:pt idx="0">
                  <c:v>0.18968996514401026</c:v>
                </c:pt>
                <c:pt idx="1">
                  <c:v>0.20562491031711866</c:v>
                </c:pt>
                <c:pt idx="2">
                  <c:v>0.20772381509654769</c:v>
                </c:pt>
                <c:pt idx="3">
                  <c:v>0.18518518518518517</c:v>
                </c:pt>
                <c:pt idx="4">
                  <c:v>0.18477084085167808</c:v>
                </c:pt>
                <c:pt idx="5">
                  <c:v>0.19660460021905804</c:v>
                </c:pt>
                <c:pt idx="6">
                  <c:v>0.19434429923388913</c:v>
                </c:pt>
                <c:pt idx="7">
                  <c:v>0.18780114505980386</c:v>
                </c:pt>
                <c:pt idx="8">
                  <c:v>0.18735362997658081</c:v>
                </c:pt>
              </c:numCache>
            </c:numRef>
          </c:val>
          <c:extLst>
            <c:ext xmlns:c16="http://schemas.microsoft.com/office/drawing/2014/chart" uri="{C3380CC4-5D6E-409C-BE32-E72D297353CC}">
              <c16:uniqueId val="{00000002-9E32-4C01-BD7F-5EDE1ACFBADA}"/>
            </c:ext>
          </c:extLst>
        </c:ser>
        <c:ser>
          <c:idx val="3"/>
          <c:order val="3"/>
          <c:tx>
            <c:strRef>
              <c:f>'（06）【設置者別＋学部規模別（大学）】'!$AO$533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'（06）【設置者別＋学部規模別（大学）】'!$AO$534:$AO$542</c:f>
              <c:numCache>
                <c:formatCode>0.0%</c:formatCode>
                <c:ptCount val="9"/>
                <c:pt idx="0">
                  <c:v>0.10016510731975785</c:v>
                </c:pt>
                <c:pt idx="1">
                  <c:v>9.8866408379968435E-2</c:v>
                </c:pt>
                <c:pt idx="2">
                  <c:v>8.5820167739418765E-2</c:v>
                </c:pt>
                <c:pt idx="3">
                  <c:v>9.2592592592592587E-2</c:v>
                </c:pt>
                <c:pt idx="4">
                  <c:v>6.1710573800072173E-2</c:v>
                </c:pt>
                <c:pt idx="5">
                  <c:v>7.6670317634173049E-2</c:v>
                </c:pt>
                <c:pt idx="6">
                  <c:v>7.6836412798557907E-2</c:v>
                </c:pt>
                <c:pt idx="7">
                  <c:v>7.369196757553427E-2</c:v>
                </c:pt>
                <c:pt idx="8">
                  <c:v>8.295328485147295E-2</c:v>
                </c:pt>
              </c:numCache>
            </c:numRef>
          </c:val>
          <c:extLst>
            <c:ext xmlns:c16="http://schemas.microsoft.com/office/drawing/2014/chart" uri="{C3380CC4-5D6E-409C-BE32-E72D297353CC}">
              <c16:uniqueId val="{00000003-9E32-4C01-BD7F-5EDE1ACFBADA}"/>
            </c:ext>
          </c:extLst>
        </c:ser>
        <c:ser>
          <c:idx val="4"/>
          <c:order val="4"/>
          <c:tx>
            <c:strRef>
              <c:f>'（06）【設置者別＋学部規模別（大学）】'!$AP$533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'（06）【設置者別＋学部規模別（大学）】'!$AP$534:$AP$542</c:f>
              <c:numCache>
                <c:formatCode>0.0%</c:formatCode>
                <c:ptCount val="9"/>
                <c:pt idx="0">
                  <c:v>5.0082553659878924E-2</c:v>
                </c:pt>
                <c:pt idx="1">
                  <c:v>4.7352561343090828E-2</c:v>
                </c:pt>
                <c:pt idx="2">
                  <c:v>4.7201092256680323E-2</c:v>
                </c:pt>
                <c:pt idx="3">
                  <c:v>2.1367521367521368E-2</c:v>
                </c:pt>
                <c:pt idx="4">
                  <c:v>2.8509563334536268E-2</c:v>
                </c:pt>
                <c:pt idx="5">
                  <c:v>4.3811610076670317E-2</c:v>
                </c:pt>
                <c:pt idx="6">
                  <c:v>3.9601171698963496E-2</c:v>
                </c:pt>
                <c:pt idx="7">
                  <c:v>3.7526217334618216E-2</c:v>
                </c:pt>
                <c:pt idx="8">
                  <c:v>4.5174411438432149E-2</c:v>
                </c:pt>
              </c:numCache>
            </c:numRef>
          </c:val>
          <c:extLst>
            <c:ext xmlns:c16="http://schemas.microsoft.com/office/drawing/2014/chart" uri="{C3380CC4-5D6E-409C-BE32-E72D297353CC}">
              <c16:uniqueId val="{00000004-9E32-4C01-BD7F-5EDE1ACFBADA}"/>
            </c:ext>
          </c:extLst>
        </c:ser>
        <c:ser>
          <c:idx val="5"/>
          <c:order val="5"/>
          <c:tx>
            <c:strRef>
              <c:f>'（06）【設置者別＋学部規模別（大学）】'!$AQ$533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'（06）【設置者別＋学部規模別（大学）】'!$AQ$534:$AQ$542</c:f>
              <c:numCache>
                <c:formatCode>0.0%</c:formatCode>
                <c:ptCount val="9"/>
                <c:pt idx="0">
                  <c:v>2.2931572188589249E-2</c:v>
                </c:pt>
                <c:pt idx="1">
                  <c:v>2.4250251112067727E-2</c:v>
                </c:pt>
                <c:pt idx="2">
                  <c:v>2.2820362785254535E-2</c:v>
                </c:pt>
                <c:pt idx="3">
                  <c:v>2.1367521367521368E-2</c:v>
                </c:pt>
                <c:pt idx="4">
                  <c:v>1.1187297004691447E-2</c:v>
                </c:pt>
                <c:pt idx="5">
                  <c:v>2.7382256297918947E-2</c:v>
                </c:pt>
                <c:pt idx="6">
                  <c:v>2.2363677332131592E-2</c:v>
                </c:pt>
                <c:pt idx="7">
                  <c:v>2.0633750921149593E-2</c:v>
                </c:pt>
                <c:pt idx="8">
                  <c:v>2.7733267595217551E-2</c:v>
                </c:pt>
              </c:numCache>
            </c:numRef>
          </c:val>
          <c:extLst>
            <c:ext xmlns:c16="http://schemas.microsoft.com/office/drawing/2014/chart" uri="{C3380CC4-5D6E-409C-BE32-E72D297353CC}">
              <c16:uniqueId val="{00000005-9E32-4C01-BD7F-5EDE1ACFBADA}"/>
            </c:ext>
          </c:extLst>
        </c:ser>
        <c:ser>
          <c:idx val="6"/>
          <c:order val="6"/>
          <c:tx>
            <c:strRef>
              <c:f>'（06）【設置者別＋学部規模別（大学）】'!$AR$533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'（06）【設置者別＋学部規模別（大学）】'!$AK$534:$AK$542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'（06）【設置者別＋学部規模別（大学）】'!$AR$534:$AR$542</c:f>
              <c:numCache>
                <c:formatCode>0.0%</c:formatCode>
                <c:ptCount val="9"/>
                <c:pt idx="0">
                  <c:v>2.2931572188589249E-2</c:v>
                </c:pt>
                <c:pt idx="1">
                  <c:v>1.8941024537236333E-2</c:v>
                </c:pt>
                <c:pt idx="2">
                  <c:v>4.388531304856641E-2</c:v>
                </c:pt>
                <c:pt idx="3">
                  <c:v>3.1339031339031341E-2</c:v>
                </c:pt>
                <c:pt idx="4">
                  <c:v>1.4796102490075786E-2</c:v>
                </c:pt>
                <c:pt idx="5">
                  <c:v>3.5049288061336253E-2</c:v>
                </c:pt>
                <c:pt idx="6">
                  <c:v>3.1264082920234339E-2</c:v>
                </c:pt>
                <c:pt idx="7">
                  <c:v>3.8489881525990588E-2</c:v>
                </c:pt>
                <c:pt idx="8">
                  <c:v>6.0951559225933684E-2</c:v>
                </c:pt>
              </c:numCache>
            </c:numRef>
          </c:val>
          <c:extLst>
            <c:ext xmlns:c16="http://schemas.microsoft.com/office/drawing/2014/chart" uri="{C3380CC4-5D6E-409C-BE32-E72D297353CC}">
              <c16:uniqueId val="{00000006-9E32-4C01-BD7F-5EDE1ACFBA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'（06）【設置者別＋学部規模別（大学）】'!$B$555</c:f>
          <c:strCache>
            <c:ptCount val="1"/>
            <c:pt idx="0">
              <c:v>項目42：授業と直接関係しない自主的な学習　（学問に関係する読書やディスカッション、実技の練習、資格試験の勉強等）</c:v>
            </c:pt>
          </c:strCache>
        </c:strRef>
      </c:tx>
      <c:layout>
        <c:manualLayout>
          <c:xMode val="edge"/>
          <c:yMode val="edge"/>
          <c:x val="0.11216979993398463"/>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'（06）【設置者別＋学部規模別（大学）】'!$AL$556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'（06）【設置者別＋学部規模別（大学）】'!$AL$557:$AL$565</c:f>
              <c:numCache>
                <c:formatCode>0.0%</c:formatCode>
                <c:ptCount val="9"/>
                <c:pt idx="0">
                  <c:v>0.27958172812328014</c:v>
                </c:pt>
                <c:pt idx="1">
                  <c:v>0.25627780169321279</c:v>
                </c:pt>
                <c:pt idx="2">
                  <c:v>0.25921591574019892</c:v>
                </c:pt>
                <c:pt idx="3">
                  <c:v>0.25783475783475784</c:v>
                </c:pt>
                <c:pt idx="4">
                  <c:v>0.27318657524359435</c:v>
                </c:pt>
                <c:pt idx="5">
                  <c:v>0.23822562979189485</c:v>
                </c:pt>
                <c:pt idx="6">
                  <c:v>0.22977692654348805</c:v>
                </c:pt>
                <c:pt idx="7">
                  <c:v>0.26432741908055096</c:v>
                </c:pt>
                <c:pt idx="8">
                  <c:v>0.25046222112658695</c:v>
                </c:pt>
              </c:numCache>
            </c:numRef>
          </c:val>
          <c:extLst>
            <c:ext xmlns:c16="http://schemas.microsoft.com/office/drawing/2014/chart" uri="{C3380CC4-5D6E-409C-BE32-E72D297353CC}">
              <c16:uniqueId val="{00000000-CE71-40C1-92FD-C656A5FBAB8B}"/>
            </c:ext>
          </c:extLst>
        </c:ser>
        <c:ser>
          <c:idx val="1"/>
          <c:order val="1"/>
          <c:tx>
            <c:strRef>
              <c:f>'（06）【設置者別＋学部規模別（大学）】'!$AM$556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'（06）【設置者別＋学部規模別（大学）】'!$AM$557:$AM$565</c:f>
              <c:numCache>
                <c:formatCode>0.0%</c:formatCode>
                <c:ptCount val="9"/>
                <c:pt idx="0">
                  <c:v>0.49165290772335352</c:v>
                </c:pt>
                <c:pt idx="1">
                  <c:v>0.48816185966422732</c:v>
                </c:pt>
                <c:pt idx="2">
                  <c:v>0.47474156426760289</c:v>
                </c:pt>
                <c:pt idx="3">
                  <c:v>0.46296296296296297</c:v>
                </c:pt>
                <c:pt idx="4">
                  <c:v>0.50054132082280767</c:v>
                </c:pt>
                <c:pt idx="5">
                  <c:v>0.46276013143483025</c:v>
                </c:pt>
                <c:pt idx="6">
                  <c:v>0.49780306444344297</c:v>
                </c:pt>
                <c:pt idx="7">
                  <c:v>0.47945127827220679</c:v>
                </c:pt>
                <c:pt idx="8">
                  <c:v>0.46283742142240847</c:v>
                </c:pt>
              </c:numCache>
            </c:numRef>
          </c:val>
          <c:extLst>
            <c:ext xmlns:c16="http://schemas.microsoft.com/office/drawing/2014/chart" uri="{C3380CC4-5D6E-409C-BE32-E72D297353CC}">
              <c16:uniqueId val="{00000001-CE71-40C1-92FD-C656A5FBAB8B}"/>
            </c:ext>
          </c:extLst>
        </c:ser>
        <c:ser>
          <c:idx val="2"/>
          <c:order val="2"/>
          <c:tx>
            <c:strRef>
              <c:f>'（06）【設置者別＋学部規模別（大学）】'!$AN$556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'（06）【設置者別＋学部規模別（大学）】'!$AN$557:$AN$565</c:f>
              <c:numCache>
                <c:formatCode>0.0%</c:formatCode>
                <c:ptCount val="9"/>
                <c:pt idx="0">
                  <c:v>0.12309667950834709</c:v>
                </c:pt>
                <c:pt idx="1">
                  <c:v>0.13373511264169896</c:v>
                </c:pt>
                <c:pt idx="2">
                  <c:v>0.11527208894090112</c:v>
                </c:pt>
                <c:pt idx="3">
                  <c:v>0.12108262108262108</c:v>
                </c:pt>
                <c:pt idx="4">
                  <c:v>0.1165644171779141</c:v>
                </c:pt>
                <c:pt idx="5">
                  <c:v>0.12048192771084337</c:v>
                </c:pt>
                <c:pt idx="6">
                  <c:v>0.12877422262280305</c:v>
                </c:pt>
                <c:pt idx="7">
                  <c:v>0.11796383424975908</c:v>
                </c:pt>
                <c:pt idx="8">
                  <c:v>0.11111795883150499</c:v>
                </c:pt>
              </c:numCache>
            </c:numRef>
          </c:val>
          <c:extLst>
            <c:ext xmlns:c16="http://schemas.microsoft.com/office/drawing/2014/chart" uri="{C3380CC4-5D6E-409C-BE32-E72D297353CC}">
              <c16:uniqueId val="{00000002-CE71-40C1-92FD-C656A5FBAB8B}"/>
            </c:ext>
          </c:extLst>
        </c:ser>
        <c:ser>
          <c:idx val="3"/>
          <c:order val="3"/>
          <c:tx>
            <c:strRef>
              <c:f>'（06）【設置者別＋学部規模別（大学）】'!$AO$556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'（06）【設置者別＋学部規模別（大学）】'!$AO$557:$AO$565</c:f>
              <c:numCache>
                <c:formatCode>0.0%</c:formatCode>
                <c:ptCount val="9"/>
                <c:pt idx="0">
                  <c:v>4.2377545404512933E-2</c:v>
                </c:pt>
                <c:pt idx="1">
                  <c:v>4.7926531783613141E-2</c:v>
                </c:pt>
                <c:pt idx="2">
                  <c:v>4.4860542227423444E-2</c:v>
                </c:pt>
                <c:pt idx="3">
                  <c:v>5.9829059829059832E-2</c:v>
                </c:pt>
                <c:pt idx="4">
                  <c:v>4.2583904727535184E-2</c:v>
                </c:pt>
                <c:pt idx="5">
                  <c:v>5.750273822562979E-2</c:v>
                </c:pt>
                <c:pt idx="6">
                  <c:v>5.1599819738621003E-2</c:v>
                </c:pt>
                <c:pt idx="7">
                  <c:v>4.5008786349980158E-2</c:v>
                </c:pt>
                <c:pt idx="8">
                  <c:v>5.1214100825835079E-2</c:v>
                </c:pt>
              </c:numCache>
            </c:numRef>
          </c:val>
          <c:extLst>
            <c:ext xmlns:c16="http://schemas.microsoft.com/office/drawing/2014/chart" uri="{C3380CC4-5D6E-409C-BE32-E72D297353CC}">
              <c16:uniqueId val="{00000003-CE71-40C1-92FD-C656A5FBAB8B}"/>
            </c:ext>
          </c:extLst>
        </c:ser>
        <c:ser>
          <c:idx val="4"/>
          <c:order val="4"/>
          <c:tx>
            <c:strRef>
              <c:f>'（06）【設置者別＋学部規模別（大学）】'!$AP$556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'（06）【設置者別＋学部規模別（大学）】'!$AP$557:$AP$565</c:f>
              <c:numCache>
                <c:formatCode>0.0%</c:formatCode>
                <c:ptCount val="9"/>
                <c:pt idx="0">
                  <c:v>2.4399192808658963E-2</c:v>
                </c:pt>
                <c:pt idx="1">
                  <c:v>2.9559477686899125E-2</c:v>
                </c:pt>
                <c:pt idx="2">
                  <c:v>2.8281646186853911E-2</c:v>
                </c:pt>
                <c:pt idx="3">
                  <c:v>2.1367521367521368E-2</c:v>
                </c:pt>
                <c:pt idx="4">
                  <c:v>2.1652832912306026E-2</c:v>
                </c:pt>
                <c:pt idx="5">
                  <c:v>2.628696604600219E-2</c:v>
                </c:pt>
                <c:pt idx="6">
                  <c:v>2.8503830554303739E-2</c:v>
                </c:pt>
                <c:pt idx="7">
                  <c:v>2.805963380760728E-2</c:v>
                </c:pt>
                <c:pt idx="8">
                  <c:v>3.3403180081350917E-2</c:v>
                </c:pt>
              </c:numCache>
            </c:numRef>
          </c:val>
          <c:extLst>
            <c:ext xmlns:c16="http://schemas.microsoft.com/office/drawing/2014/chart" uri="{C3380CC4-5D6E-409C-BE32-E72D297353CC}">
              <c16:uniqueId val="{00000004-CE71-40C1-92FD-C656A5FBAB8B}"/>
            </c:ext>
          </c:extLst>
        </c:ser>
        <c:ser>
          <c:idx val="5"/>
          <c:order val="5"/>
          <c:tx>
            <c:strRef>
              <c:f>'（06）【設置者別＋学部規模別（大学）】'!$AQ$556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'（06）【設置者別＋学部規模別（大学）】'!$AQ$557:$AQ$565</c:f>
              <c:numCache>
                <c:formatCode>0.0%</c:formatCode>
                <c:ptCount val="9"/>
                <c:pt idx="0">
                  <c:v>9.9064391854705551E-3</c:v>
                </c:pt>
                <c:pt idx="1">
                  <c:v>1.3631797962404936E-2</c:v>
                </c:pt>
                <c:pt idx="2">
                  <c:v>1.7944216890969377E-2</c:v>
                </c:pt>
                <c:pt idx="3">
                  <c:v>2.4216524216524215E-2</c:v>
                </c:pt>
                <c:pt idx="4">
                  <c:v>1.4796102490075786E-2</c:v>
                </c:pt>
                <c:pt idx="5">
                  <c:v>3.2858707557502739E-2</c:v>
                </c:pt>
                <c:pt idx="6">
                  <c:v>1.8814781433077962E-2</c:v>
                </c:pt>
                <c:pt idx="7">
                  <c:v>1.541862706195794E-2</c:v>
                </c:pt>
                <c:pt idx="8">
                  <c:v>2.4343646000246518E-2</c:v>
                </c:pt>
              </c:numCache>
            </c:numRef>
          </c:val>
          <c:extLst>
            <c:ext xmlns:c16="http://schemas.microsoft.com/office/drawing/2014/chart" uri="{C3380CC4-5D6E-409C-BE32-E72D297353CC}">
              <c16:uniqueId val="{00000005-CE71-40C1-92FD-C656A5FBAB8B}"/>
            </c:ext>
          </c:extLst>
        </c:ser>
        <c:ser>
          <c:idx val="6"/>
          <c:order val="6"/>
          <c:tx>
            <c:strRef>
              <c:f>'（06）【設置者別＋学部規模別（大学）】'!$AR$556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'（06）【設置者別＋学部規模別（大学）】'!$AK$557:$AK$565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'（06）【設置者別＋学部規模別（大学）】'!$AR$557:$AR$565</c:f>
              <c:numCache>
                <c:formatCode>0.0%</c:formatCode>
                <c:ptCount val="9"/>
                <c:pt idx="0">
                  <c:v>2.8985507246376812E-2</c:v>
                </c:pt>
                <c:pt idx="1">
                  <c:v>3.0707418567943751E-2</c:v>
                </c:pt>
                <c:pt idx="2">
                  <c:v>5.968402574605032E-2</c:v>
                </c:pt>
                <c:pt idx="3">
                  <c:v>5.2706552706552709E-2</c:v>
                </c:pt>
                <c:pt idx="4">
                  <c:v>3.0674846625766871E-2</c:v>
                </c:pt>
                <c:pt idx="5">
                  <c:v>6.1883899233296825E-2</c:v>
                </c:pt>
                <c:pt idx="6">
                  <c:v>4.4727354664263183E-2</c:v>
                </c:pt>
                <c:pt idx="7">
                  <c:v>4.9770421177937757E-2</c:v>
                </c:pt>
                <c:pt idx="8">
                  <c:v>6.662147171206706E-2</c:v>
                </c:pt>
              </c:numCache>
            </c:numRef>
          </c:val>
          <c:extLst>
            <c:ext xmlns:c16="http://schemas.microsoft.com/office/drawing/2014/chart" uri="{C3380CC4-5D6E-409C-BE32-E72D297353CC}">
              <c16:uniqueId val="{00000006-CE71-40C1-92FD-C656A5FBAB8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'（06）【設置者別＋学部規模別（大学）】'!$B$578</c:f>
          <c:strCache>
            <c:ptCount val="1"/>
            <c:pt idx="0">
              <c:v>項目43：部活動/サークル活動</c:v>
            </c:pt>
          </c:strCache>
        </c:strRef>
      </c:tx>
      <c:layout>
        <c:manualLayout>
          <c:xMode val="edge"/>
          <c:yMode val="edge"/>
          <c:x val="0.11216985645859309"/>
          <c:y val="5.682881647160595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'（06）【設置者別＋学部規模別（大学）】'!$AL$579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'（06）【設置者別＋学部規模別（大学）】'!$AL$580:$AL$588</c:f>
              <c:numCache>
                <c:formatCode>0.0%</c:formatCode>
                <c:ptCount val="9"/>
                <c:pt idx="0">
                  <c:v>0.56760227481196113</c:v>
                </c:pt>
                <c:pt idx="1">
                  <c:v>0.57023963265891808</c:v>
                </c:pt>
                <c:pt idx="2">
                  <c:v>0.49931733957480007</c:v>
                </c:pt>
                <c:pt idx="3">
                  <c:v>0.5641025641025641</c:v>
                </c:pt>
                <c:pt idx="4">
                  <c:v>0.59978347167087698</c:v>
                </c:pt>
                <c:pt idx="5">
                  <c:v>0.6029572836801752</c:v>
                </c:pt>
                <c:pt idx="6">
                  <c:v>0.67186795853988279</c:v>
                </c:pt>
                <c:pt idx="7">
                  <c:v>0.69038036392494762</c:v>
                </c:pt>
                <c:pt idx="8">
                  <c:v>0.72870701343522737</c:v>
                </c:pt>
              </c:numCache>
            </c:numRef>
          </c:val>
          <c:extLst>
            <c:ext xmlns:c16="http://schemas.microsoft.com/office/drawing/2014/chart" uri="{C3380CC4-5D6E-409C-BE32-E72D297353CC}">
              <c16:uniqueId val="{00000000-1ABF-4222-A76C-1DBA46614990}"/>
            </c:ext>
          </c:extLst>
        </c:ser>
        <c:ser>
          <c:idx val="1"/>
          <c:order val="1"/>
          <c:tx>
            <c:strRef>
              <c:f>'（06）【設置者別＋学部規模別（大学）】'!$AM$579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'（06）【設置者別＋学部規模別（大学）】'!$AM$580:$AM$588</c:f>
              <c:numCache>
                <c:formatCode>0.0%</c:formatCode>
                <c:ptCount val="9"/>
                <c:pt idx="0">
                  <c:v>0.23041643735094477</c:v>
                </c:pt>
                <c:pt idx="1">
                  <c:v>0.23217104319127566</c:v>
                </c:pt>
                <c:pt idx="2">
                  <c:v>0.25843573239711332</c:v>
                </c:pt>
                <c:pt idx="3">
                  <c:v>0.25071225071225073</c:v>
                </c:pt>
                <c:pt idx="4">
                  <c:v>0.24395525081198124</c:v>
                </c:pt>
                <c:pt idx="5">
                  <c:v>0.2497261774370208</c:v>
                </c:pt>
                <c:pt idx="6">
                  <c:v>0.18628886885984677</c:v>
                </c:pt>
                <c:pt idx="7">
                  <c:v>0.17323280993140977</c:v>
                </c:pt>
                <c:pt idx="8">
                  <c:v>0.17071366941945026</c:v>
                </c:pt>
              </c:numCache>
            </c:numRef>
          </c:val>
          <c:extLst>
            <c:ext xmlns:c16="http://schemas.microsoft.com/office/drawing/2014/chart" uri="{C3380CC4-5D6E-409C-BE32-E72D297353CC}">
              <c16:uniqueId val="{00000001-1ABF-4222-A76C-1DBA46614990}"/>
            </c:ext>
          </c:extLst>
        </c:ser>
        <c:ser>
          <c:idx val="2"/>
          <c:order val="2"/>
          <c:tx>
            <c:strRef>
              <c:f>'（06）【設置者別＋学部規模別（大学）】'!$AN$579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'（06）【設置者別＋学部規模別（大学）】'!$AN$580:$AN$588</c:f>
              <c:numCache>
                <c:formatCode>0.0%</c:formatCode>
                <c:ptCount val="9"/>
                <c:pt idx="0">
                  <c:v>9.4478077416987702E-2</c:v>
                </c:pt>
                <c:pt idx="1">
                  <c:v>9.9870856650882481E-2</c:v>
                </c:pt>
                <c:pt idx="2">
                  <c:v>0.14589428515701189</c:v>
                </c:pt>
                <c:pt idx="3">
                  <c:v>0.11396011396011396</c:v>
                </c:pt>
                <c:pt idx="4">
                  <c:v>9.7076867556838684E-2</c:v>
                </c:pt>
                <c:pt idx="5">
                  <c:v>8.0503833515881709E-2</c:v>
                </c:pt>
                <c:pt idx="6">
                  <c:v>6.3654799459215858E-2</c:v>
                </c:pt>
                <c:pt idx="7">
                  <c:v>5.5155603423842188E-2</c:v>
                </c:pt>
                <c:pt idx="8">
                  <c:v>4.4619746086527794E-2</c:v>
                </c:pt>
              </c:numCache>
            </c:numRef>
          </c:val>
          <c:extLst>
            <c:ext xmlns:c16="http://schemas.microsoft.com/office/drawing/2014/chart" uri="{C3380CC4-5D6E-409C-BE32-E72D297353CC}">
              <c16:uniqueId val="{00000002-1ABF-4222-A76C-1DBA46614990}"/>
            </c:ext>
          </c:extLst>
        </c:ser>
        <c:ser>
          <c:idx val="3"/>
          <c:order val="3"/>
          <c:tx>
            <c:strRef>
              <c:f>'（06）【設置者別＋学部規模別（大学）】'!$AO$579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'（06）【設置者別＋学部規模別（大学）】'!$AO$580:$AO$588</c:f>
              <c:numCache>
                <c:formatCode>0.0%</c:formatCode>
                <c:ptCount val="9"/>
                <c:pt idx="0">
                  <c:v>5.4301962942579343E-2</c:v>
                </c:pt>
                <c:pt idx="1">
                  <c:v>5.1226861816616447E-2</c:v>
                </c:pt>
                <c:pt idx="2">
                  <c:v>4.7981275599765942E-2</c:v>
                </c:pt>
                <c:pt idx="3">
                  <c:v>4.1310541310541307E-2</c:v>
                </c:pt>
                <c:pt idx="4">
                  <c:v>3.2118368819920605E-2</c:v>
                </c:pt>
                <c:pt idx="5">
                  <c:v>3.4501642935377878E-2</c:v>
                </c:pt>
                <c:pt idx="6">
                  <c:v>2.7151870211807122E-2</c:v>
                </c:pt>
                <c:pt idx="7">
                  <c:v>2.8683181225554105E-2</c:v>
                </c:pt>
                <c:pt idx="8">
                  <c:v>1.8796992481203006E-2</c:v>
                </c:pt>
              </c:numCache>
            </c:numRef>
          </c:val>
          <c:extLst>
            <c:ext xmlns:c16="http://schemas.microsoft.com/office/drawing/2014/chart" uri="{C3380CC4-5D6E-409C-BE32-E72D297353CC}">
              <c16:uniqueId val="{00000003-1ABF-4222-A76C-1DBA46614990}"/>
            </c:ext>
          </c:extLst>
        </c:ser>
        <c:ser>
          <c:idx val="4"/>
          <c:order val="4"/>
          <c:tx>
            <c:strRef>
              <c:f>'（06）【設置者別＋学部規模別（大学）】'!$AP$579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'（06）【設置者別＋学部規模別（大学）】'!$AP$580:$AP$588</c:f>
              <c:numCache>
                <c:formatCode>0.0%</c:formatCode>
                <c:ptCount val="9"/>
                <c:pt idx="0">
                  <c:v>2.6050266006237388E-2</c:v>
                </c:pt>
                <c:pt idx="1">
                  <c:v>2.1380398909456162E-2</c:v>
                </c:pt>
                <c:pt idx="2">
                  <c:v>2.0869904427540473E-2</c:v>
                </c:pt>
                <c:pt idx="3">
                  <c:v>8.5470085470085479E-3</c:v>
                </c:pt>
                <c:pt idx="4">
                  <c:v>1.154817755322988E-2</c:v>
                </c:pt>
                <c:pt idx="5">
                  <c:v>1.0405257393209201E-2</c:v>
                </c:pt>
                <c:pt idx="6">
                  <c:v>1.7800811176205498E-2</c:v>
                </c:pt>
                <c:pt idx="7">
                  <c:v>1.6382291253330312E-2</c:v>
                </c:pt>
                <c:pt idx="8">
                  <c:v>1.0846789103907309E-2</c:v>
                </c:pt>
              </c:numCache>
            </c:numRef>
          </c:val>
          <c:extLst>
            <c:ext xmlns:c16="http://schemas.microsoft.com/office/drawing/2014/chart" uri="{C3380CC4-5D6E-409C-BE32-E72D297353CC}">
              <c16:uniqueId val="{00000004-1ABF-4222-A76C-1DBA46614990}"/>
            </c:ext>
          </c:extLst>
        </c:ser>
        <c:ser>
          <c:idx val="5"/>
          <c:order val="5"/>
          <c:tx>
            <c:strRef>
              <c:f>'（06）【設置者別＋学部規模別（大学）】'!$AQ$579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'（06）【設置者別＋学部規模別（大学）】'!$AQ$580:$AQ$588</c:f>
              <c:numCache>
                <c:formatCode>0.0%</c:formatCode>
                <c:ptCount val="9"/>
                <c:pt idx="0">
                  <c:v>1.0273344340487984E-2</c:v>
                </c:pt>
                <c:pt idx="1">
                  <c:v>8.0355861673123835E-3</c:v>
                </c:pt>
                <c:pt idx="2">
                  <c:v>7.4117417593134389E-3</c:v>
                </c:pt>
                <c:pt idx="3">
                  <c:v>2.8490028490028491E-3</c:v>
                </c:pt>
                <c:pt idx="4">
                  <c:v>6.1349693251533744E-3</c:v>
                </c:pt>
                <c:pt idx="5">
                  <c:v>4.9288061336254111E-3</c:v>
                </c:pt>
                <c:pt idx="6">
                  <c:v>1.1210004506534475E-2</c:v>
                </c:pt>
                <c:pt idx="7">
                  <c:v>9.9200725582449974E-3</c:v>
                </c:pt>
                <c:pt idx="8">
                  <c:v>8.0118328608406262E-3</c:v>
                </c:pt>
              </c:numCache>
            </c:numRef>
          </c:val>
          <c:extLst>
            <c:ext xmlns:c16="http://schemas.microsoft.com/office/drawing/2014/chart" uri="{C3380CC4-5D6E-409C-BE32-E72D297353CC}">
              <c16:uniqueId val="{00000005-1ABF-4222-A76C-1DBA46614990}"/>
            </c:ext>
          </c:extLst>
        </c:ser>
        <c:ser>
          <c:idx val="6"/>
          <c:order val="6"/>
          <c:tx>
            <c:strRef>
              <c:f>'（06）【設置者別＋学部規模別（大学）】'!$AR$579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'（06）【設置者別＋学部規模別（大学）】'!$AK$580:$AK$588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'（06）【設置者別＋学部規模別（大学）】'!$AR$580:$AR$588</c:f>
              <c:numCache>
                <c:formatCode>0.0%</c:formatCode>
                <c:ptCount val="9"/>
                <c:pt idx="0">
                  <c:v>1.6877637130801686E-2</c:v>
                </c:pt>
                <c:pt idx="1">
                  <c:v>1.7075620605538813E-2</c:v>
                </c:pt>
                <c:pt idx="2">
                  <c:v>2.0089721084454847E-2</c:v>
                </c:pt>
                <c:pt idx="3">
                  <c:v>1.8518518518518517E-2</c:v>
                </c:pt>
                <c:pt idx="4">
                  <c:v>9.3828942619992774E-3</c:v>
                </c:pt>
                <c:pt idx="5">
                  <c:v>1.6976998904709748E-2</c:v>
                </c:pt>
                <c:pt idx="6">
                  <c:v>2.2025687246507435E-2</c:v>
                </c:pt>
                <c:pt idx="7">
                  <c:v>2.624567768267105E-2</c:v>
                </c:pt>
                <c:pt idx="8">
                  <c:v>1.8303956612843585E-2</c:v>
                </c:pt>
              </c:numCache>
            </c:numRef>
          </c:val>
          <c:extLst>
            <c:ext xmlns:c16="http://schemas.microsoft.com/office/drawing/2014/chart" uri="{C3380CC4-5D6E-409C-BE32-E72D297353CC}">
              <c16:uniqueId val="{00000006-1ABF-4222-A76C-1DBA4661499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問６　今年度に受けた授業の受講形態のうち、次の割合はそれぞれどのくらいでしたか。</a:t>
            </a:r>
            <a:endParaRPr lang="en-US" altLang="ja-JP"/>
          </a:p>
        </c:rich>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'（06）【設置者別＋学部規模別（大学）】'!$AI$625</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'（06）【設置者別＋学部規模別（大学）】'!$AH$626:$AH$634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'（06）【設置者別＋学部規模別（大学）】'!$AI$626:$AI$634</c:f>
              <c:numCache>
                <c:formatCode>0.0%</c:formatCode>
                <c:ptCount val="9"/>
                <c:pt idx="0">
                  <c:v>0.67994449733096085</c:v>
                </c:pt>
                <c:pt idx="1">
                  <c:v>0.71232006112202573</c:v>
                </c:pt>
                <c:pt idx="2">
                  <c:v>0.72048384632176377</c:v>
                </c:pt>
                <c:pt idx="3">
                  <c:v>0.77682170542635653</c:v>
                </c:pt>
                <c:pt idx="4">
                  <c:v>0.75381149517684898</c:v>
                </c:pt>
                <c:pt idx="5">
                  <c:v>0.724708230958231</c:v>
                </c:pt>
                <c:pt idx="6">
                  <c:v>0.74376770109411694</c:v>
                </c:pt>
                <c:pt idx="7">
                  <c:v>0.80316783981601636</c:v>
                </c:pt>
                <c:pt idx="8">
                  <c:v>0.84350013610733043</c:v>
                </c:pt>
              </c:numCache>
            </c:numRef>
          </c:val>
          <c:extLst>
            <c:ext xmlns:c16="http://schemas.microsoft.com/office/drawing/2014/chart" uri="{C3380CC4-5D6E-409C-BE32-E72D297353CC}">
              <c16:uniqueId val="{00000000-62F9-46DE-856E-D92D5DF23084}"/>
            </c:ext>
          </c:extLst>
        </c:ser>
        <c:ser>
          <c:idx val="1"/>
          <c:order val="1"/>
          <c:tx>
            <c:strRef>
              <c:f>'（06）【設置者別＋学部規模別（大学）】'!$AJ$625</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'（06）【設置者別＋学部規模別（大学）】'!$AH$626:$AH$634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'（06）【設置者別＋学部規模別（大学）】'!$AJ$626:$AJ$634</c:f>
              <c:numCache>
                <c:formatCode>0.0%</c:formatCode>
                <c:ptCount val="9"/>
                <c:pt idx="0">
                  <c:v>0.13884698398576509</c:v>
                </c:pt>
                <c:pt idx="1">
                  <c:v>0.13277334643091029</c:v>
                </c:pt>
                <c:pt idx="2">
                  <c:v>0.14220475878629121</c:v>
                </c:pt>
                <c:pt idx="3">
                  <c:v>9.2964341085271324E-2</c:v>
                </c:pt>
                <c:pt idx="4">
                  <c:v>0.10825442122186493</c:v>
                </c:pt>
                <c:pt idx="5">
                  <c:v>0.14781203931203932</c:v>
                </c:pt>
                <c:pt idx="6">
                  <c:v>8.7942145938174024E-2</c:v>
                </c:pt>
                <c:pt idx="7">
                  <c:v>6.9851369920646528E-2</c:v>
                </c:pt>
                <c:pt idx="8">
                  <c:v>7.0530066757404905E-2</c:v>
                </c:pt>
              </c:numCache>
            </c:numRef>
          </c:val>
          <c:extLst>
            <c:ext xmlns:c16="http://schemas.microsoft.com/office/drawing/2014/chart" uri="{C3380CC4-5D6E-409C-BE32-E72D297353CC}">
              <c16:uniqueId val="{00000001-62F9-46DE-856E-D92D5DF23084}"/>
            </c:ext>
          </c:extLst>
        </c:ser>
        <c:ser>
          <c:idx val="2"/>
          <c:order val="2"/>
          <c:tx>
            <c:strRef>
              <c:f>'（06）【設置者別＋学部規模別（大学）】'!$AK$625</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'（06）【設置者別＋学部規模別（大学）】'!$AH$626:$AH$634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'（06）【設置者別＋学部規模別（大学）】'!$AK$626:$AK$634</c:f>
              <c:numCache>
                <c:formatCode>0.0%</c:formatCode>
                <c:ptCount val="9"/>
                <c:pt idx="0">
                  <c:v>0.16282662366548048</c:v>
                </c:pt>
                <c:pt idx="1">
                  <c:v>0.13480459506657932</c:v>
                </c:pt>
                <c:pt idx="2">
                  <c:v>0.1038001528050644</c:v>
                </c:pt>
                <c:pt idx="3">
                  <c:v>0.11052403100775193</c:v>
                </c:pt>
                <c:pt idx="4">
                  <c:v>0.11819935691318328</c:v>
                </c:pt>
                <c:pt idx="5">
                  <c:v>7.4347051597051586E-2</c:v>
                </c:pt>
                <c:pt idx="6">
                  <c:v>0.15416032430727297</c:v>
                </c:pt>
                <c:pt idx="7">
                  <c:v>0.10916623199380251</c:v>
                </c:pt>
                <c:pt idx="8">
                  <c:v>6.1809125672435065E-2</c:v>
                </c:pt>
              </c:numCache>
            </c:numRef>
          </c:val>
          <c:extLst>
            <c:ext xmlns:c16="http://schemas.microsoft.com/office/drawing/2014/chart" uri="{C3380CC4-5D6E-409C-BE32-E72D297353CC}">
              <c16:uniqueId val="{00000002-62F9-46DE-856E-D92D5DF23084}"/>
            </c:ext>
          </c:extLst>
        </c:ser>
        <c:ser>
          <c:idx val="3"/>
          <c:order val="3"/>
          <c:tx>
            <c:strRef>
              <c:f>'（06）【設置者別＋学部規模別（大学）】'!$AL$625</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'（06）【設置者別＋学部規模別（大学）】'!$AH$626:$AH$634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'（06）【設置者別＋学部規模別（大学）】'!$AL$626:$AL$634</c:f>
              <c:numCache>
                <c:formatCode>0.0%</c:formatCode>
                <c:ptCount val="9"/>
                <c:pt idx="0">
                  <c:v>1.8381895017793588E-2</c:v>
                </c:pt>
                <c:pt idx="1">
                  <c:v>2.0101997380484606E-2</c:v>
                </c:pt>
                <c:pt idx="2">
                  <c:v>3.351124208688059E-2</c:v>
                </c:pt>
                <c:pt idx="3">
                  <c:v>1.9689922480620153E-2</c:v>
                </c:pt>
                <c:pt idx="4">
                  <c:v>1.9734726688102895E-2</c:v>
                </c:pt>
                <c:pt idx="5">
                  <c:v>5.3132678132678135E-2</c:v>
                </c:pt>
                <c:pt idx="6">
                  <c:v>1.4129828660436144E-2</c:v>
                </c:pt>
                <c:pt idx="7">
                  <c:v>1.781455826953458E-2</c:v>
                </c:pt>
                <c:pt idx="8">
                  <c:v>2.4160671462829741E-2</c:v>
                </c:pt>
              </c:numCache>
            </c:numRef>
          </c:val>
          <c:extLst>
            <c:ext xmlns:c16="http://schemas.microsoft.com/office/drawing/2014/chart" uri="{C3380CC4-5D6E-409C-BE32-E72D297353CC}">
              <c16:uniqueId val="{00000003-62F9-46DE-856E-D92D5DF2308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'（06）【設置者別＋学部規模別（大学）】'!$B$600</c:f>
          <c:strCache>
            <c:ptCount val="1"/>
            <c:pt idx="0">
              <c:v>項目44：アルバイト／定職</c:v>
            </c:pt>
          </c:strCache>
        </c:strRef>
      </c:tx>
      <c:layout>
        <c:manualLayout>
          <c:xMode val="edge"/>
          <c:yMode val="edge"/>
          <c:x val="0.11216985645859309"/>
          <c:y val="5.682881647160595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'（06）【設置者別＋学部規模別（大学）】'!$AL$601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'（06）【設置者別＋学部規模別（大学）】'!$AL$602:$AL$610</c:f>
              <c:numCache>
                <c:formatCode>0.0%</c:formatCode>
                <c:ptCount val="9"/>
                <c:pt idx="0">
                  <c:v>0.22766464868831407</c:v>
                </c:pt>
                <c:pt idx="1">
                  <c:v>0.24063710718897977</c:v>
                </c:pt>
                <c:pt idx="2">
                  <c:v>0.20928418178271893</c:v>
                </c:pt>
                <c:pt idx="3">
                  <c:v>0.19230769230769232</c:v>
                </c:pt>
                <c:pt idx="4">
                  <c:v>0.16636593287621798</c:v>
                </c:pt>
                <c:pt idx="5">
                  <c:v>0.18181818181818182</c:v>
                </c:pt>
                <c:pt idx="6">
                  <c:v>0.22465074357818837</c:v>
                </c:pt>
                <c:pt idx="7">
                  <c:v>0.23309336205430531</c:v>
                </c:pt>
                <c:pt idx="8">
                  <c:v>0.26180204609885371</c:v>
                </c:pt>
              </c:numCache>
            </c:numRef>
          </c:val>
          <c:extLst>
            <c:ext xmlns:c16="http://schemas.microsoft.com/office/drawing/2014/chart" uri="{C3380CC4-5D6E-409C-BE32-E72D297353CC}">
              <c16:uniqueId val="{00000000-36CF-4CAE-AA87-4E1143C56B2D}"/>
            </c:ext>
          </c:extLst>
        </c:ser>
        <c:ser>
          <c:idx val="1"/>
          <c:order val="1"/>
          <c:tx>
            <c:strRef>
              <c:f>'（06）【設置者別＋学部規模別（大学）】'!$AM$601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'（06）【設置者別＋学部規模別（大学）】'!$AM$602:$AM$610</c:f>
              <c:numCache>
                <c:formatCode>0.0%</c:formatCode>
                <c:ptCount val="9"/>
                <c:pt idx="0">
                  <c:v>0.12804989910108236</c:v>
                </c:pt>
                <c:pt idx="1">
                  <c:v>0.1341655904720907</c:v>
                </c:pt>
                <c:pt idx="2">
                  <c:v>0.15350107275209673</c:v>
                </c:pt>
                <c:pt idx="3">
                  <c:v>0.11965811965811966</c:v>
                </c:pt>
                <c:pt idx="4">
                  <c:v>9.815950920245399E-2</c:v>
                </c:pt>
                <c:pt idx="5">
                  <c:v>0.14238773274917854</c:v>
                </c:pt>
                <c:pt idx="6">
                  <c:v>0.11964849031095087</c:v>
                </c:pt>
                <c:pt idx="7">
                  <c:v>0.11711354231619522</c:v>
                </c:pt>
                <c:pt idx="8">
                  <c:v>0.13361272032540367</c:v>
                </c:pt>
              </c:numCache>
            </c:numRef>
          </c:val>
          <c:extLst>
            <c:ext xmlns:c16="http://schemas.microsoft.com/office/drawing/2014/chart" uri="{C3380CC4-5D6E-409C-BE32-E72D297353CC}">
              <c16:uniqueId val="{00000001-36CF-4CAE-AA87-4E1143C56B2D}"/>
            </c:ext>
          </c:extLst>
        </c:ser>
        <c:ser>
          <c:idx val="2"/>
          <c:order val="2"/>
          <c:tx>
            <c:strRef>
              <c:f>'（06）【設置者別＋学部規模別（大学）】'!$AN$601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'（06）【設置者別＋学部規模別（大学）】'!$AN$602:$AN$610</c:f>
              <c:numCache>
                <c:formatCode>0.0%</c:formatCode>
                <c:ptCount val="9"/>
                <c:pt idx="0">
                  <c:v>0.21225463217758209</c:v>
                </c:pt>
                <c:pt idx="1">
                  <c:v>0.20232458028411537</c:v>
                </c:pt>
                <c:pt idx="2">
                  <c:v>0.22176711527208895</c:v>
                </c:pt>
                <c:pt idx="3">
                  <c:v>0.1866096866096866</c:v>
                </c:pt>
                <c:pt idx="4">
                  <c:v>0.18116203536629374</c:v>
                </c:pt>
                <c:pt idx="5">
                  <c:v>0.20646221248630886</c:v>
                </c:pt>
                <c:pt idx="6">
                  <c:v>0.19023208652546192</c:v>
                </c:pt>
                <c:pt idx="7">
                  <c:v>0.17521682444305878</c:v>
                </c:pt>
                <c:pt idx="8">
                  <c:v>0.17367188462960681</c:v>
                </c:pt>
              </c:numCache>
            </c:numRef>
          </c:val>
          <c:extLst>
            <c:ext xmlns:c16="http://schemas.microsoft.com/office/drawing/2014/chart" uri="{C3380CC4-5D6E-409C-BE32-E72D297353CC}">
              <c16:uniqueId val="{00000002-36CF-4CAE-AA87-4E1143C56B2D}"/>
            </c:ext>
          </c:extLst>
        </c:ser>
        <c:ser>
          <c:idx val="3"/>
          <c:order val="3"/>
          <c:tx>
            <c:strRef>
              <c:f>'（06）【設置者別＋学部規模別（大学）】'!$AO$601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'（06）【設置者別＋学部規模別（大学）】'!$AO$602:$AO$610</c:f>
              <c:numCache>
                <c:formatCode>0.0%</c:formatCode>
                <c:ptCount val="9"/>
                <c:pt idx="0">
                  <c:v>0.21317189506512565</c:v>
                </c:pt>
                <c:pt idx="1">
                  <c:v>0.19601090543836994</c:v>
                </c:pt>
                <c:pt idx="2">
                  <c:v>0.1929003315779208</c:v>
                </c:pt>
                <c:pt idx="3">
                  <c:v>0.22079772079772081</c:v>
                </c:pt>
                <c:pt idx="4">
                  <c:v>0.2093107181522916</c:v>
                </c:pt>
                <c:pt idx="5">
                  <c:v>0.20427163198247536</c:v>
                </c:pt>
                <c:pt idx="6">
                  <c:v>0.18859846777827852</c:v>
                </c:pt>
                <c:pt idx="7">
                  <c:v>0.18525026925911228</c:v>
                </c:pt>
                <c:pt idx="8">
                  <c:v>0.16455072106495747</c:v>
                </c:pt>
              </c:numCache>
            </c:numRef>
          </c:val>
          <c:extLst>
            <c:ext xmlns:c16="http://schemas.microsoft.com/office/drawing/2014/chart" uri="{C3380CC4-5D6E-409C-BE32-E72D297353CC}">
              <c16:uniqueId val="{00000003-36CF-4CAE-AA87-4E1143C56B2D}"/>
            </c:ext>
          </c:extLst>
        </c:ser>
        <c:ser>
          <c:idx val="4"/>
          <c:order val="4"/>
          <c:tx>
            <c:strRef>
              <c:f>'（06）【設置者別＋学部規模別（大学）】'!$AP$601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'（06）【設置者別＋学部規模別（大学）】'!$AP$602:$AP$610</c:f>
              <c:numCache>
                <c:formatCode>0.0%</c:formatCode>
                <c:ptCount val="9"/>
                <c:pt idx="0">
                  <c:v>0.13685562282150066</c:v>
                </c:pt>
                <c:pt idx="1">
                  <c:v>0.13086526043908739</c:v>
                </c:pt>
                <c:pt idx="2">
                  <c:v>0.12990052662375659</c:v>
                </c:pt>
                <c:pt idx="3">
                  <c:v>0.1623931623931624</c:v>
                </c:pt>
                <c:pt idx="4">
                  <c:v>0.18477084085167808</c:v>
                </c:pt>
                <c:pt idx="5">
                  <c:v>0.15553121577217963</c:v>
                </c:pt>
                <c:pt idx="6">
                  <c:v>0.14381478143307797</c:v>
                </c:pt>
                <c:pt idx="7">
                  <c:v>0.14471968709256844</c:v>
                </c:pt>
                <c:pt idx="8">
                  <c:v>0.13521508689757181</c:v>
                </c:pt>
              </c:numCache>
            </c:numRef>
          </c:val>
          <c:extLst>
            <c:ext xmlns:c16="http://schemas.microsoft.com/office/drawing/2014/chart" uri="{C3380CC4-5D6E-409C-BE32-E72D297353CC}">
              <c16:uniqueId val="{00000004-36CF-4CAE-AA87-4E1143C56B2D}"/>
            </c:ext>
          </c:extLst>
        </c:ser>
        <c:ser>
          <c:idx val="5"/>
          <c:order val="5"/>
          <c:tx>
            <c:strRef>
              <c:f>'（06）【設置者別＋学部規模別（大学）】'!$AQ$601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'（06）【設置者別＋学部規模別（大学）】'!$AQ$602:$AQ$610</c:f>
              <c:numCache>
                <c:formatCode>0.0%</c:formatCode>
                <c:ptCount val="9"/>
                <c:pt idx="0">
                  <c:v>4.9348743349844064E-2</c:v>
                </c:pt>
                <c:pt idx="1">
                  <c:v>5.6249103171186685E-2</c:v>
                </c:pt>
                <c:pt idx="2">
                  <c:v>4.9346596450165786E-2</c:v>
                </c:pt>
                <c:pt idx="3">
                  <c:v>7.407407407407407E-2</c:v>
                </c:pt>
                <c:pt idx="4">
                  <c:v>9.8520389750992421E-2</c:v>
                </c:pt>
                <c:pt idx="5">
                  <c:v>6.7907995618838993E-2</c:v>
                </c:pt>
                <c:pt idx="6">
                  <c:v>6.4556106354213605E-2</c:v>
                </c:pt>
                <c:pt idx="7">
                  <c:v>6.9780624681140518E-2</c:v>
                </c:pt>
                <c:pt idx="8">
                  <c:v>5.9657340071490199E-2</c:v>
                </c:pt>
              </c:numCache>
            </c:numRef>
          </c:val>
          <c:extLst>
            <c:ext xmlns:c16="http://schemas.microsoft.com/office/drawing/2014/chart" uri="{C3380CC4-5D6E-409C-BE32-E72D297353CC}">
              <c16:uniqueId val="{00000005-36CF-4CAE-AA87-4E1143C56B2D}"/>
            </c:ext>
          </c:extLst>
        </c:ser>
        <c:ser>
          <c:idx val="6"/>
          <c:order val="6"/>
          <c:tx>
            <c:strRef>
              <c:f>'（06）【設置者別＋学部規模別（大学）】'!$AR$601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'（06）【設置者別＋学部規模別（大学）】'!$AK$602:$AK$610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'（06）【設置者別＋学部規模別（大学）】'!$AR$602:$AR$610</c:f>
              <c:numCache>
                <c:formatCode>0.0%</c:formatCode>
                <c:ptCount val="9"/>
                <c:pt idx="0">
                  <c:v>3.2654558796551089E-2</c:v>
                </c:pt>
                <c:pt idx="1">
                  <c:v>3.9747453006170184E-2</c:v>
                </c:pt>
                <c:pt idx="2">
                  <c:v>4.3300175541252192E-2</c:v>
                </c:pt>
                <c:pt idx="3">
                  <c:v>4.4159544159544158E-2</c:v>
                </c:pt>
                <c:pt idx="4">
                  <c:v>6.1710573800072173E-2</c:v>
                </c:pt>
                <c:pt idx="5">
                  <c:v>4.1621029572836803E-2</c:v>
                </c:pt>
                <c:pt idx="6">
                  <c:v>6.849932401982875E-2</c:v>
                </c:pt>
                <c:pt idx="7">
                  <c:v>7.4825690153619409E-2</c:v>
                </c:pt>
                <c:pt idx="8">
                  <c:v>7.1490200912116358E-2</c:v>
                </c:pt>
              </c:numCache>
            </c:numRef>
          </c:val>
          <c:extLst>
            <c:ext xmlns:c16="http://schemas.microsoft.com/office/drawing/2014/chart" uri="{C3380CC4-5D6E-409C-BE32-E72D297353CC}">
              <c16:uniqueId val="{00000006-36CF-4CAE-AA87-4E1143C56B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'（06）【設置者別＋学部規模別（大学）】'!$B$169</c:f>
          <c:strCache>
            <c:ptCount val="1"/>
            <c:pt idx="0">
              <c:v>項目15：インターンシップ（５日間以上）</c:v>
            </c:pt>
          </c:strCache>
        </c:strRef>
      </c:tx>
      <c:layout>
        <c:manualLayout>
          <c:xMode val="edge"/>
          <c:yMode val="edge"/>
          <c:x val="0.11216980486134885"/>
          <c:y val="5.425151664073006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'（06）【設置者別＋学部規模別（大学）】'!$AJ$170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'（06）【設置者別＋学部規模別（大学）】'!$AI$171:$AI$179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'（06）【設置者別＋学部規模別（大学）】'!$AJ$171:$AJ$179</c:f>
              <c:numCache>
                <c:formatCode>0.0%</c:formatCode>
                <c:ptCount val="9"/>
                <c:pt idx="0">
                  <c:v>7.8701155751238303E-2</c:v>
                </c:pt>
                <c:pt idx="1">
                  <c:v>6.8158989812024687E-2</c:v>
                </c:pt>
                <c:pt idx="2">
                  <c:v>6.5145309147649696E-2</c:v>
                </c:pt>
                <c:pt idx="3">
                  <c:v>3.8461538461538464E-2</c:v>
                </c:pt>
                <c:pt idx="4">
                  <c:v>6.2071454348610611E-2</c:v>
                </c:pt>
                <c:pt idx="5">
                  <c:v>7.4479737130339535E-2</c:v>
                </c:pt>
                <c:pt idx="6">
                  <c:v>7.1146913023884636E-2</c:v>
                </c:pt>
                <c:pt idx="7">
                  <c:v>9.4212346238875352E-2</c:v>
                </c:pt>
                <c:pt idx="8">
                  <c:v>0.10883766794034266</c:v>
                </c:pt>
              </c:numCache>
            </c:numRef>
          </c:val>
          <c:extLst>
            <c:ext xmlns:c16="http://schemas.microsoft.com/office/drawing/2014/chart" uri="{C3380CC4-5D6E-409C-BE32-E72D297353CC}">
              <c16:uniqueId val="{00000000-A757-43F6-96AC-1B1507BC2073}"/>
            </c:ext>
          </c:extLst>
        </c:ser>
        <c:ser>
          <c:idx val="1"/>
          <c:order val="1"/>
          <c:tx>
            <c:strRef>
              <c:f>'（06）【設置者別＋学部規模別（大学）】'!$AK$170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'（06）【設置者別＋学部規模別（大学）】'!$AI$171:$AI$179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'（06）【設置者別＋学部規模別（大学）】'!$AK$171:$AK$179</c:f>
              <c:numCache>
                <c:formatCode>0.0%</c:formatCode>
                <c:ptCount val="9"/>
                <c:pt idx="0">
                  <c:v>5.3384700055035775E-2</c:v>
                </c:pt>
                <c:pt idx="1">
                  <c:v>5.5244654900272638E-2</c:v>
                </c:pt>
                <c:pt idx="2">
                  <c:v>5.7343475716793449E-2</c:v>
                </c:pt>
                <c:pt idx="3">
                  <c:v>3.5612535612535613E-2</c:v>
                </c:pt>
                <c:pt idx="4">
                  <c:v>7.2536990256225189E-2</c:v>
                </c:pt>
                <c:pt idx="5">
                  <c:v>5.8598028477546547E-2</c:v>
                </c:pt>
                <c:pt idx="6">
                  <c:v>6.7823343848580436E-2</c:v>
                </c:pt>
                <c:pt idx="7">
                  <c:v>8.5312624000906973E-2</c:v>
                </c:pt>
                <c:pt idx="8">
                  <c:v>9.5279181560458517E-2</c:v>
                </c:pt>
              </c:numCache>
            </c:numRef>
          </c:val>
          <c:extLst>
            <c:ext xmlns:c16="http://schemas.microsoft.com/office/drawing/2014/chart" uri="{C3380CC4-5D6E-409C-BE32-E72D297353CC}">
              <c16:uniqueId val="{00000001-A757-43F6-96AC-1B1507BC2073}"/>
            </c:ext>
          </c:extLst>
        </c:ser>
        <c:ser>
          <c:idx val="2"/>
          <c:order val="2"/>
          <c:tx>
            <c:strRef>
              <c:f>'（06）【設置者別＋学部規模別（大学）】'!$AL$170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'（06）【設置者別＋学部規模別（大学）】'!$AI$171:$AI$179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'（06）【設置者別＋学部規模別（大学）】'!$AL$171:$AL$179</c:f>
              <c:numCache>
                <c:formatCode>0.0%</c:formatCode>
                <c:ptCount val="9"/>
                <c:pt idx="0">
                  <c:v>1.8895615483397542E-2</c:v>
                </c:pt>
                <c:pt idx="1">
                  <c:v>1.8367054096714019E-2</c:v>
                </c:pt>
                <c:pt idx="2">
                  <c:v>1.9894675248683439E-2</c:v>
                </c:pt>
                <c:pt idx="3">
                  <c:v>1.4245014245014245E-2</c:v>
                </c:pt>
                <c:pt idx="4">
                  <c:v>2.5983399494767231E-2</c:v>
                </c:pt>
                <c:pt idx="5">
                  <c:v>3.0120481927710843E-2</c:v>
                </c:pt>
                <c:pt idx="6">
                  <c:v>2.8109508787742227E-2</c:v>
                </c:pt>
                <c:pt idx="7">
                  <c:v>3.1460801541862704E-2</c:v>
                </c:pt>
                <c:pt idx="8">
                  <c:v>3.2725255762356714E-2</c:v>
                </c:pt>
              </c:numCache>
            </c:numRef>
          </c:val>
          <c:extLst>
            <c:ext xmlns:c16="http://schemas.microsoft.com/office/drawing/2014/chart" uri="{C3380CC4-5D6E-409C-BE32-E72D297353CC}">
              <c16:uniqueId val="{00000002-A757-43F6-96AC-1B1507BC2073}"/>
            </c:ext>
          </c:extLst>
        </c:ser>
        <c:ser>
          <c:idx val="3"/>
          <c:order val="3"/>
          <c:tx>
            <c:strRef>
              <c:f>'（06）【設置者別＋学部規模別（大学）】'!$AM$170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'（06）【設置者別＋学部規模別（大学）】'!$AI$171:$AI$179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'（06）【設置者別＋学部規模別（大学）】'!$AM$171:$AM$179</c:f>
              <c:numCache>
                <c:formatCode>0.0%</c:formatCode>
                <c:ptCount val="9"/>
                <c:pt idx="0">
                  <c:v>6.7877453678224179E-3</c:v>
                </c:pt>
                <c:pt idx="1">
                  <c:v>1.0331467929401636E-2</c:v>
                </c:pt>
                <c:pt idx="2">
                  <c:v>9.5572459527989082E-3</c:v>
                </c:pt>
                <c:pt idx="3">
                  <c:v>1.4245014245014245E-2</c:v>
                </c:pt>
                <c:pt idx="4">
                  <c:v>1.0826416456153013E-2</c:v>
                </c:pt>
                <c:pt idx="5">
                  <c:v>1.0952902519167579E-2</c:v>
                </c:pt>
                <c:pt idx="6">
                  <c:v>1.2561964849031096E-2</c:v>
                </c:pt>
                <c:pt idx="7">
                  <c:v>1.5078510288532396E-2</c:v>
                </c:pt>
                <c:pt idx="8">
                  <c:v>1.3311968445704425E-2</c:v>
                </c:pt>
              </c:numCache>
            </c:numRef>
          </c:val>
          <c:extLst>
            <c:ext xmlns:c16="http://schemas.microsoft.com/office/drawing/2014/chart" uri="{C3380CC4-5D6E-409C-BE32-E72D297353CC}">
              <c16:uniqueId val="{00000003-A757-43F6-96AC-1B1507BC2073}"/>
            </c:ext>
          </c:extLst>
        </c:ser>
        <c:ser>
          <c:idx val="4"/>
          <c:order val="4"/>
          <c:tx>
            <c:strRef>
              <c:f>'（06）【設置者別＋学部規模別（大学）】'!$AN$170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'（06）【設置者別＋学部規模別（大学）】'!$AI$171:$AI$179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'（06）【設置者別＋学部規模別（大学）】'!$AN$171:$AN$179</c:f>
              <c:numCache>
                <c:formatCode>0.0%</c:formatCode>
                <c:ptCount val="9"/>
                <c:pt idx="0">
                  <c:v>0.84223078334250601</c:v>
                </c:pt>
                <c:pt idx="1">
                  <c:v>0.84789783326158707</c:v>
                </c:pt>
                <c:pt idx="2">
                  <c:v>0.84805929393407453</c:v>
                </c:pt>
                <c:pt idx="3">
                  <c:v>0.89743589743589747</c:v>
                </c:pt>
                <c:pt idx="4">
                  <c:v>0.82858173944424396</c:v>
                </c:pt>
                <c:pt idx="5">
                  <c:v>0.82584884994523544</c:v>
                </c:pt>
                <c:pt idx="6">
                  <c:v>0.82035826949076163</c:v>
                </c:pt>
                <c:pt idx="7">
                  <c:v>0.77393571792982252</c:v>
                </c:pt>
                <c:pt idx="8">
                  <c:v>0.74984592629113767</c:v>
                </c:pt>
              </c:numCache>
            </c:numRef>
          </c:val>
          <c:extLst>
            <c:ext xmlns:c16="http://schemas.microsoft.com/office/drawing/2014/chart" uri="{C3380CC4-5D6E-409C-BE32-E72D297353CC}">
              <c16:uniqueId val="{00000004-A757-43F6-96AC-1B1507BC207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'（06）【設置者別＋学部規模別（大学）】'!$B$195</c:f>
          <c:strCache>
            <c:ptCount val="1"/>
            <c:pt idx="0">
              <c:v>項目17：海外の大学等が提供するオンライン授業（オンライン留学等）</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'（06）【設置者別＋学部規模別（大学）】'!$AJ$196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'（06）【設置者別＋学部規模別（大学）】'!$AI$197:$AI$205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'（06）【設置者別＋学部規模別（大学）】'!$AJ$197:$AJ$205</c:f>
              <c:numCache>
                <c:formatCode>0.0%</c:formatCode>
                <c:ptCount val="9"/>
                <c:pt idx="0">
                  <c:v>3.5039442304164371E-2</c:v>
                </c:pt>
                <c:pt idx="1">
                  <c:v>3.6160137752905726E-2</c:v>
                </c:pt>
                <c:pt idx="2">
                  <c:v>5.1297054807879855E-2</c:v>
                </c:pt>
                <c:pt idx="3">
                  <c:v>1.7094017094017096E-2</c:v>
                </c:pt>
                <c:pt idx="4">
                  <c:v>3.7892457596535548E-2</c:v>
                </c:pt>
                <c:pt idx="5">
                  <c:v>3.7239868565169768E-2</c:v>
                </c:pt>
                <c:pt idx="6">
                  <c:v>4.2699414150518249E-2</c:v>
                </c:pt>
                <c:pt idx="7">
                  <c:v>4.7276231506150443E-2</c:v>
                </c:pt>
                <c:pt idx="8">
                  <c:v>4.8132626648588688E-2</c:v>
                </c:pt>
              </c:numCache>
            </c:numRef>
          </c:val>
          <c:extLst>
            <c:ext xmlns:c16="http://schemas.microsoft.com/office/drawing/2014/chart" uri="{C3380CC4-5D6E-409C-BE32-E72D297353CC}">
              <c16:uniqueId val="{00000000-4C8A-43FD-A4D1-0C60981A5DB5}"/>
            </c:ext>
          </c:extLst>
        </c:ser>
        <c:ser>
          <c:idx val="1"/>
          <c:order val="1"/>
          <c:tx>
            <c:strRef>
              <c:f>'（06）【設置者別＋学部規模別（大学）】'!$AK$196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'（06）【設置者別＋学部規模別（大学）】'!$AI$197:$AI$205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'（06）【設置者別＋学部規模別（大学）】'!$AK$197:$AK$205</c:f>
              <c:numCache>
                <c:formatCode>0.0%</c:formatCode>
                <c:ptCount val="9"/>
                <c:pt idx="0">
                  <c:v>4.6963859842230782E-2</c:v>
                </c:pt>
                <c:pt idx="1">
                  <c:v>4.9217965274788347E-2</c:v>
                </c:pt>
                <c:pt idx="2">
                  <c:v>5.5197971523307979E-2</c:v>
                </c:pt>
                <c:pt idx="3">
                  <c:v>4.7008547008547008E-2</c:v>
                </c:pt>
                <c:pt idx="4">
                  <c:v>5.34103211836882E-2</c:v>
                </c:pt>
                <c:pt idx="5">
                  <c:v>4.9835706462212484E-2</c:v>
                </c:pt>
                <c:pt idx="6">
                  <c:v>5.4078413699864804E-2</c:v>
                </c:pt>
                <c:pt idx="7">
                  <c:v>6.6266084689076576E-2</c:v>
                </c:pt>
                <c:pt idx="8">
                  <c:v>6.834709725132504E-2</c:v>
                </c:pt>
              </c:numCache>
            </c:numRef>
          </c:val>
          <c:extLst>
            <c:ext xmlns:c16="http://schemas.microsoft.com/office/drawing/2014/chart" uri="{C3380CC4-5D6E-409C-BE32-E72D297353CC}">
              <c16:uniqueId val="{00000001-4C8A-43FD-A4D1-0C60981A5DB5}"/>
            </c:ext>
          </c:extLst>
        </c:ser>
        <c:ser>
          <c:idx val="2"/>
          <c:order val="2"/>
          <c:tx>
            <c:strRef>
              <c:f>'（06）【設置者別＋学部規模別（大学）】'!$AL$196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'（06）【設置者別＋学部規模別（大学）】'!$AI$197:$AI$205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'（06）【設置者別＋学部規模別（大学）】'!$AL$197:$AL$205</c:f>
              <c:numCache>
                <c:formatCode>0.0%</c:formatCode>
                <c:ptCount val="9"/>
                <c:pt idx="0">
                  <c:v>1.651073197578426E-2</c:v>
                </c:pt>
                <c:pt idx="1">
                  <c:v>1.3918783182666093E-2</c:v>
                </c:pt>
                <c:pt idx="2">
                  <c:v>2.0089721084454847E-2</c:v>
                </c:pt>
                <c:pt idx="3">
                  <c:v>2.1367521367521368E-2</c:v>
                </c:pt>
                <c:pt idx="4">
                  <c:v>2.4900757849151932E-2</c:v>
                </c:pt>
                <c:pt idx="5">
                  <c:v>2.0262869660460023E-2</c:v>
                </c:pt>
                <c:pt idx="6">
                  <c:v>1.9997746732762507E-2</c:v>
                </c:pt>
                <c:pt idx="7">
                  <c:v>2.6812538971713623E-2</c:v>
                </c:pt>
                <c:pt idx="8">
                  <c:v>2.6254159990139282E-2</c:v>
                </c:pt>
              </c:numCache>
            </c:numRef>
          </c:val>
          <c:extLst>
            <c:ext xmlns:c16="http://schemas.microsoft.com/office/drawing/2014/chart" uri="{C3380CC4-5D6E-409C-BE32-E72D297353CC}">
              <c16:uniqueId val="{00000002-4C8A-43FD-A4D1-0C60981A5DB5}"/>
            </c:ext>
          </c:extLst>
        </c:ser>
        <c:ser>
          <c:idx val="3"/>
          <c:order val="3"/>
          <c:tx>
            <c:strRef>
              <c:f>'（06）【設置者別＋学部規模別（大学）】'!$AM$196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'（06）【設置者別＋学部規模別（大学）】'!$AI$197:$AI$205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'（06）【設置者別＋学部規模別（大学）】'!$AM$197:$AM$205</c:f>
              <c:numCache>
                <c:formatCode>0.0%</c:formatCode>
                <c:ptCount val="9"/>
                <c:pt idx="0">
                  <c:v>7.3381031003485597E-3</c:v>
                </c:pt>
                <c:pt idx="1">
                  <c:v>6.6006600660066007E-3</c:v>
                </c:pt>
                <c:pt idx="2">
                  <c:v>7.4117417593134389E-3</c:v>
                </c:pt>
                <c:pt idx="3">
                  <c:v>5.6980056980056983E-3</c:v>
                </c:pt>
                <c:pt idx="4">
                  <c:v>8.3002526163839761E-3</c:v>
                </c:pt>
                <c:pt idx="5">
                  <c:v>7.6670317634173054E-3</c:v>
                </c:pt>
                <c:pt idx="6">
                  <c:v>1.0196034249662009E-2</c:v>
                </c:pt>
                <c:pt idx="7">
                  <c:v>1.1563970296468454E-2</c:v>
                </c:pt>
                <c:pt idx="8">
                  <c:v>1.0785159620362382E-2</c:v>
                </c:pt>
              </c:numCache>
            </c:numRef>
          </c:val>
          <c:extLst>
            <c:ext xmlns:c16="http://schemas.microsoft.com/office/drawing/2014/chart" uri="{C3380CC4-5D6E-409C-BE32-E72D297353CC}">
              <c16:uniqueId val="{00000003-4C8A-43FD-A4D1-0C60981A5DB5}"/>
            </c:ext>
          </c:extLst>
        </c:ser>
        <c:ser>
          <c:idx val="4"/>
          <c:order val="4"/>
          <c:tx>
            <c:strRef>
              <c:f>'（06）【設置者別＋学部規模別（大学）】'!$AN$196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'（06）【設置者別＋学部規模別（大学）】'!$AI$197:$AI$205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'（06）【設置者別＋学部規模別（大学）】'!$AN$197:$AN$205</c:f>
              <c:numCache>
                <c:formatCode>0.0%</c:formatCode>
                <c:ptCount val="9"/>
                <c:pt idx="0">
                  <c:v>0.89414786277747205</c:v>
                </c:pt>
                <c:pt idx="1">
                  <c:v>0.89410245372363328</c:v>
                </c:pt>
                <c:pt idx="2">
                  <c:v>0.8660035108250439</c:v>
                </c:pt>
                <c:pt idx="3">
                  <c:v>0.90883190883190879</c:v>
                </c:pt>
                <c:pt idx="4">
                  <c:v>0.87549621075424033</c:v>
                </c:pt>
                <c:pt idx="5">
                  <c:v>0.88499452354874042</c:v>
                </c:pt>
                <c:pt idx="6">
                  <c:v>0.87302839116719244</c:v>
                </c:pt>
                <c:pt idx="7">
                  <c:v>0.84808117453659093</c:v>
                </c:pt>
                <c:pt idx="8">
                  <c:v>0.84648095648958466</c:v>
                </c:pt>
              </c:numCache>
            </c:numRef>
          </c:val>
          <c:extLst>
            <c:ext xmlns:c16="http://schemas.microsoft.com/office/drawing/2014/chart" uri="{C3380CC4-5D6E-409C-BE32-E72D297353CC}">
              <c16:uniqueId val="{00000004-4C8A-43FD-A4D1-0C60981A5D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'（06）【設置者別＋学部規模別（大学）】'!$B$208</c:f>
          <c:strCache>
            <c:ptCount val="1"/>
            <c:pt idx="0">
              <c:v>項目18：学内で自分と異なる文化圏の学生と交流する機会</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'（06）【設置者別＋学部規模別（大学）】'!$AJ$209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'（06）【設置者別＋学部規模別（大学）】'!$AI$210:$AI$218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'（06）【設置者別＋学部規模別（大学）】'!$AJ$210:$AJ$218</c:f>
              <c:numCache>
                <c:formatCode>0.0%</c:formatCode>
                <c:ptCount val="9"/>
                <c:pt idx="0">
                  <c:v>0.11080535681526325</c:v>
                </c:pt>
                <c:pt idx="1">
                  <c:v>0.11565504376524609</c:v>
                </c:pt>
                <c:pt idx="2">
                  <c:v>0.1055197971523308</c:v>
                </c:pt>
                <c:pt idx="3">
                  <c:v>7.8347578347578342E-2</c:v>
                </c:pt>
                <c:pt idx="4">
                  <c:v>9.202453987730061E-2</c:v>
                </c:pt>
                <c:pt idx="5">
                  <c:v>7.0646221248630889E-2</c:v>
                </c:pt>
                <c:pt idx="6">
                  <c:v>9.2778278503830552E-2</c:v>
                </c:pt>
                <c:pt idx="7">
                  <c:v>8.2648375942406899E-2</c:v>
                </c:pt>
                <c:pt idx="8">
                  <c:v>7.9748551707136697E-2</c:v>
                </c:pt>
              </c:numCache>
            </c:numRef>
          </c:val>
          <c:extLst>
            <c:ext xmlns:c16="http://schemas.microsoft.com/office/drawing/2014/chart" uri="{C3380CC4-5D6E-409C-BE32-E72D297353CC}">
              <c16:uniqueId val="{00000000-DACF-4366-9977-3115629FB7FF}"/>
            </c:ext>
          </c:extLst>
        </c:ser>
        <c:ser>
          <c:idx val="1"/>
          <c:order val="1"/>
          <c:tx>
            <c:strRef>
              <c:f>'（06）【設置者別＋学部規模別（大学）】'!$AK$209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'（06）【設置者別＋学部規模別（大学）】'!$AI$210:$AI$218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'（06）【設置者別＋学部規模別（大学）】'!$AK$210:$AK$218</c:f>
              <c:numCache>
                <c:formatCode>0.0%</c:formatCode>
                <c:ptCount val="9"/>
                <c:pt idx="0">
                  <c:v>0.19629425793432398</c:v>
                </c:pt>
                <c:pt idx="1">
                  <c:v>0.19371502367628068</c:v>
                </c:pt>
                <c:pt idx="2">
                  <c:v>0.16461868539106689</c:v>
                </c:pt>
                <c:pt idx="3">
                  <c:v>0.16381766381766383</c:v>
                </c:pt>
                <c:pt idx="4">
                  <c:v>0.16744857452183326</c:v>
                </c:pt>
                <c:pt idx="5">
                  <c:v>0.16922234392113911</c:v>
                </c:pt>
                <c:pt idx="6">
                  <c:v>0.14832131590806669</c:v>
                </c:pt>
                <c:pt idx="7">
                  <c:v>0.13922113258885552</c:v>
                </c:pt>
                <c:pt idx="8">
                  <c:v>0.12190311845186737</c:v>
                </c:pt>
              </c:numCache>
            </c:numRef>
          </c:val>
          <c:extLst>
            <c:ext xmlns:c16="http://schemas.microsoft.com/office/drawing/2014/chart" uri="{C3380CC4-5D6E-409C-BE32-E72D297353CC}">
              <c16:uniqueId val="{00000001-DACF-4366-9977-3115629FB7FF}"/>
            </c:ext>
          </c:extLst>
        </c:ser>
        <c:ser>
          <c:idx val="2"/>
          <c:order val="2"/>
          <c:tx>
            <c:strRef>
              <c:f>'（06）【設置者別＋学部規模別（大学）】'!$AL$209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'（06）【設置者別＋学部規模別（大学）】'!$AI$210:$AI$218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'（06）【設置者別＋学部規模別（大学）】'!$AL$210:$AL$218</c:f>
              <c:numCache>
                <c:formatCode>0.0%</c:formatCode>
                <c:ptCount val="9"/>
                <c:pt idx="0">
                  <c:v>4.3111355714547786E-2</c:v>
                </c:pt>
                <c:pt idx="1">
                  <c:v>4.3621753479695796E-2</c:v>
                </c:pt>
                <c:pt idx="2">
                  <c:v>3.9399258825824068E-2</c:v>
                </c:pt>
                <c:pt idx="3">
                  <c:v>4.9857549857549859E-2</c:v>
                </c:pt>
                <c:pt idx="4">
                  <c:v>5.34103211836882E-2</c:v>
                </c:pt>
                <c:pt idx="5">
                  <c:v>4.5454545454545456E-2</c:v>
                </c:pt>
                <c:pt idx="6">
                  <c:v>4.3150067598017122E-2</c:v>
                </c:pt>
                <c:pt idx="7">
                  <c:v>4.4045122158607786E-2</c:v>
                </c:pt>
                <c:pt idx="8">
                  <c:v>4.5852335757426352E-2</c:v>
                </c:pt>
              </c:numCache>
            </c:numRef>
          </c:val>
          <c:extLst>
            <c:ext xmlns:c16="http://schemas.microsoft.com/office/drawing/2014/chart" uri="{C3380CC4-5D6E-409C-BE32-E72D297353CC}">
              <c16:uniqueId val="{00000002-DACF-4366-9977-3115629FB7FF}"/>
            </c:ext>
          </c:extLst>
        </c:ser>
        <c:ser>
          <c:idx val="3"/>
          <c:order val="3"/>
          <c:tx>
            <c:strRef>
              <c:f>'（06）【設置者別＋学部規模別（大学）】'!$AM$209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'（06）【設置者別＋学部規模別（大学）】'!$AI$210:$AI$218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'（06）【設置者別＋学部規模別（大学）】'!$AM$210:$AM$218</c:f>
              <c:numCache>
                <c:formatCode>0.0%</c:formatCode>
                <c:ptCount val="9"/>
                <c:pt idx="0">
                  <c:v>1.1924417538066411E-2</c:v>
                </c:pt>
                <c:pt idx="1">
                  <c:v>1.2053379250968575E-2</c:v>
                </c:pt>
                <c:pt idx="2">
                  <c:v>1.0337429295884533E-2</c:v>
                </c:pt>
                <c:pt idx="3">
                  <c:v>1.9943019943019943E-2</c:v>
                </c:pt>
                <c:pt idx="4">
                  <c:v>1.2269938650306749E-2</c:v>
                </c:pt>
                <c:pt idx="5">
                  <c:v>1.642935377875137E-2</c:v>
                </c:pt>
                <c:pt idx="6">
                  <c:v>1.6448850833708877E-2</c:v>
                </c:pt>
                <c:pt idx="7">
                  <c:v>1.6098860608809024E-2</c:v>
                </c:pt>
                <c:pt idx="8">
                  <c:v>1.7194625909034884E-2</c:v>
                </c:pt>
              </c:numCache>
            </c:numRef>
          </c:val>
          <c:extLst>
            <c:ext xmlns:c16="http://schemas.microsoft.com/office/drawing/2014/chart" uri="{C3380CC4-5D6E-409C-BE32-E72D297353CC}">
              <c16:uniqueId val="{00000003-DACF-4366-9977-3115629FB7FF}"/>
            </c:ext>
          </c:extLst>
        </c:ser>
        <c:ser>
          <c:idx val="4"/>
          <c:order val="4"/>
          <c:tx>
            <c:strRef>
              <c:f>'（06）【設置者別＋学部規模別（大学）】'!$AN$209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'（06）【設置者別＋学部規模別（大学）】'!$AI$210:$AI$218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'（06）【設置者別＋学部規模別（大学）】'!$AN$210:$AN$218</c:f>
              <c:numCache>
                <c:formatCode>0.0%</c:formatCode>
                <c:ptCount val="9"/>
                <c:pt idx="0">
                  <c:v>0.63786461199779854</c:v>
                </c:pt>
                <c:pt idx="1">
                  <c:v>0.63495479982780889</c:v>
                </c:pt>
                <c:pt idx="2">
                  <c:v>0.68012482933489371</c:v>
                </c:pt>
                <c:pt idx="3">
                  <c:v>0.68803418803418803</c:v>
                </c:pt>
                <c:pt idx="4">
                  <c:v>0.67484662576687116</c:v>
                </c:pt>
                <c:pt idx="5">
                  <c:v>0.6982475355969332</c:v>
                </c:pt>
                <c:pt idx="6">
                  <c:v>0.69930148715637674</c:v>
                </c:pt>
                <c:pt idx="7">
                  <c:v>0.71798650870132075</c:v>
                </c:pt>
                <c:pt idx="8">
                  <c:v>0.73530136817453473</c:v>
                </c:pt>
              </c:numCache>
            </c:numRef>
          </c:val>
          <c:extLst>
            <c:ext xmlns:c16="http://schemas.microsoft.com/office/drawing/2014/chart" uri="{C3380CC4-5D6E-409C-BE32-E72D297353CC}">
              <c16:uniqueId val="{00000004-DACF-4366-9977-3115629FB7F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'（06）【設置者別＋学部規模別（大学）】'!$B$221</c:f>
          <c:strCache>
            <c:ptCount val="1"/>
            <c:pt idx="0">
              <c:v>項目19：図書館やラーニングスペースなど大学施設を活用した自主的な学習</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'（06）【設置者別＋学部規模別（大学）】'!$AJ$222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'（06）【設置者別＋学部規模別（大学）】'!$AI$223:$AI$231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'（06）【設置者別＋学部規模別（大学）】'!$AJ$223:$AJ$231</c:f>
              <c:numCache>
                <c:formatCode>0.0%</c:formatCode>
                <c:ptCount val="9"/>
                <c:pt idx="0">
                  <c:v>0.47660979636763895</c:v>
                </c:pt>
                <c:pt idx="1">
                  <c:v>0.47352561343090832</c:v>
                </c:pt>
                <c:pt idx="2">
                  <c:v>0.48371367271308757</c:v>
                </c:pt>
                <c:pt idx="3">
                  <c:v>0.50569800569800571</c:v>
                </c:pt>
                <c:pt idx="4">
                  <c:v>0.44207867195958139</c:v>
                </c:pt>
                <c:pt idx="5">
                  <c:v>0.43428258488499455</c:v>
                </c:pt>
                <c:pt idx="6">
                  <c:v>0.42434655250112663</c:v>
                </c:pt>
                <c:pt idx="7">
                  <c:v>0.37639589592426731</c:v>
                </c:pt>
                <c:pt idx="8">
                  <c:v>0.3514729446567238</c:v>
                </c:pt>
              </c:numCache>
            </c:numRef>
          </c:val>
          <c:extLst>
            <c:ext xmlns:c16="http://schemas.microsoft.com/office/drawing/2014/chart" uri="{C3380CC4-5D6E-409C-BE32-E72D297353CC}">
              <c16:uniqueId val="{00000000-7C15-486B-B588-D9F15A4F94EA}"/>
            </c:ext>
          </c:extLst>
        </c:ser>
        <c:ser>
          <c:idx val="1"/>
          <c:order val="1"/>
          <c:tx>
            <c:strRef>
              <c:f>'（06）【設置者別＋学部規模別（大学）】'!$AK$222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'（06）【設置者別＋学部規模別（大学）】'!$AI$223:$AI$231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'（06）【設置者別＋学部規模別（大学）】'!$AK$223:$AK$231</c:f>
              <c:numCache>
                <c:formatCode>0.0%</c:formatCode>
                <c:ptCount val="9"/>
                <c:pt idx="0">
                  <c:v>0.39240506329113922</c:v>
                </c:pt>
                <c:pt idx="1">
                  <c:v>0.39661357440091838</c:v>
                </c:pt>
                <c:pt idx="2">
                  <c:v>0.37019699629412911</c:v>
                </c:pt>
                <c:pt idx="3">
                  <c:v>0.36467236467236469</c:v>
                </c:pt>
                <c:pt idx="4">
                  <c:v>0.41068206423673764</c:v>
                </c:pt>
                <c:pt idx="5">
                  <c:v>0.40635268346111719</c:v>
                </c:pt>
                <c:pt idx="6">
                  <c:v>0.38119648490310953</c:v>
                </c:pt>
                <c:pt idx="7">
                  <c:v>0.3932316762088317</c:v>
                </c:pt>
                <c:pt idx="8">
                  <c:v>0.4047208184395415</c:v>
                </c:pt>
              </c:numCache>
            </c:numRef>
          </c:val>
          <c:extLst>
            <c:ext xmlns:c16="http://schemas.microsoft.com/office/drawing/2014/chart" uri="{C3380CC4-5D6E-409C-BE32-E72D297353CC}">
              <c16:uniqueId val="{00000001-7C15-486B-B588-D9F15A4F94EA}"/>
            </c:ext>
          </c:extLst>
        </c:ser>
        <c:ser>
          <c:idx val="2"/>
          <c:order val="2"/>
          <c:tx>
            <c:strRef>
              <c:f>'（06）【設置者別＋学部規模別（大学）】'!$AL$222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'（06）【設置者別＋学部規模別（大学）】'!$AI$223:$AI$231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'（06）【設置者別＋学部規模別（大学）】'!$AL$223:$AL$231</c:f>
              <c:numCache>
                <c:formatCode>0.0%</c:formatCode>
                <c:ptCount val="9"/>
                <c:pt idx="0">
                  <c:v>4.2927903137039078E-2</c:v>
                </c:pt>
                <c:pt idx="1">
                  <c:v>4.3478260869565216E-2</c:v>
                </c:pt>
                <c:pt idx="2">
                  <c:v>4.2129900526623756E-2</c:v>
                </c:pt>
                <c:pt idx="3">
                  <c:v>4.9857549857549859E-2</c:v>
                </c:pt>
                <c:pt idx="4">
                  <c:v>5.2327679538072901E-2</c:v>
                </c:pt>
                <c:pt idx="5">
                  <c:v>5.3669222343921137E-2</c:v>
                </c:pt>
                <c:pt idx="6">
                  <c:v>5.1937809824245153E-2</c:v>
                </c:pt>
                <c:pt idx="7">
                  <c:v>5.8726829544810386E-2</c:v>
                </c:pt>
                <c:pt idx="8">
                  <c:v>6.6498212744977192E-2</c:v>
                </c:pt>
              </c:numCache>
            </c:numRef>
          </c:val>
          <c:extLst>
            <c:ext xmlns:c16="http://schemas.microsoft.com/office/drawing/2014/chart" uri="{C3380CC4-5D6E-409C-BE32-E72D297353CC}">
              <c16:uniqueId val="{00000002-7C15-486B-B588-D9F15A4F94EA}"/>
            </c:ext>
          </c:extLst>
        </c:ser>
        <c:ser>
          <c:idx val="3"/>
          <c:order val="3"/>
          <c:tx>
            <c:strRef>
              <c:f>'（06）【設置者別＋学部規模別（大学）】'!$AM$222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'（06）【設置者別＋学部規模別（大学）】'!$AI$223:$AI$231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'（06）【設置者別＋学部規模別（大学）】'!$AM$223:$AM$231</c:f>
              <c:numCache>
                <c:formatCode>0.0%</c:formatCode>
                <c:ptCount val="9"/>
                <c:pt idx="0">
                  <c:v>8.8057237204182716E-3</c:v>
                </c:pt>
                <c:pt idx="1">
                  <c:v>1.1479408810446262E-2</c:v>
                </c:pt>
                <c:pt idx="2">
                  <c:v>1.365320850399844E-2</c:v>
                </c:pt>
                <c:pt idx="3">
                  <c:v>1.5669515669515671E-2</c:v>
                </c:pt>
                <c:pt idx="4">
                  <c:v>1.335258029592205E-2</c:v>
                </c:pt>
                <c:pt idx="5">
                  <c:v>1.5334063526834611E-2</c:v>
                </c:pt>
                <c:pt idx="6">
                  <c:v>1.7519152771518703E-2</c:v>
                </c:pt>
                <c:pt idx="7">
                  <c:v>1.8479678022787823E-2</c:v>
                </c:pt>
                <c:pt idx="8">
                  <c:v>2.1570319240724764E-2</c:v>
                </c:pt>
              </c:numCache>
            </c:numRef>
          </c:val>
          <c:extLst>
            <c:ext xmlns:c16="http://schemas.microsoft.com/office/drawing/2014/chart" uri="{C3380CC4-5D6E-409C-BE32-E72D297353CC}">
              <c16:uniqueId val="{00000003-7C15-486B-B588-D9F15A4F94EA}"/>
            </c:ext>
          </c:extLst>
        </c:ser>
        <c:ser>
          <c:idx val="4"/>
          <c:order val="4"/>
          <c:tx>
            <c:strRef>
              <c:f>'（06）【設置者別＋学部規模別（大学）】'!$AN$222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'（06）【設置者別＋学部規模別（大学）】'!$AI$223:$AI$231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'（06）【設置者別＋学部規模別（大学）】'!$AN$223:$AN$231</c:f>
              <c:numCache>
                <c:formatCode>0.0%</c:formatCode>
                <c:ptCount val="9"/>
                <c:pt idx="0">
                  <c:v>7.9251513483764441E-2</c:v>
                </c:pt>
                <c:pt idx="1">
                  <c:v>7.4903142488161864E-2</c:v>
                </c:pt>
                <c:pt idx="2">
                  <c:v>9.0306221962161107E-2</c:v>
                </c:pt>
                <c:pt idx="3">
                  <c:v>6.4102564102564097E-2</c:v>
                </c:pt>
                <c:pt idx="4">
                  <c:v>8.1559003969686031E-2</c:v>
                </c:pt>
                <c:pt idx="5">
                  <c:v>9.036144578313253E-2</c:v>
                </c:pt>
                <c:pt idx="6">
                  <c:v>0.125</c:v>
                </c:pt>
                <c:pt idx="7">
                  <c:v>0.15316592029930276</c:v>
                </c:pt>
                <c:pt idx="8">
                  <c:v>0.15573770491803279</c:v>
                </c:pt>
              </c:numCache>
            </c:numRef>
          </c:val>
          <c:extLst>
            <c:ext xmlns:c16="http://schemas.microsoft.com/office/drawing/2014/chart" uri="{C3380CC4-5D6E-409C-BE32-E72D297353CC}">
              <c16:uniqueId val="{00000004-7C15-486B-B588-D9F15A4F94E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'（06）【設置者別＋学部規模別（大学）】'!$B$251</c:f>
          <c:strCache>
            <c:ptCount val="1"/>
            <c:pt idx="0">
              <c:v>項目21：専門分野に関する知識・理解</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'（06）【設置者別＋学部規模別（大学）】'!$AI$252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'（06）【設置者別＋学部規模別（大学）】'!$AH$253:$AH$261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'（06）【設置者別＋学部規模別（大学）】'!$AI$253:$AI$261</c:f>
              <c:numCache>
                <c:formatCode>0.0%</c:formatCode>
                <c:ptCount val="9"/>
                <c:pt idx="0">
                  <c:v>0.28251696936341958</c:v>
                </c:pt>
                <c:pt idx="1">
                  <c:v>0.28770268331180943</c:v>
                </c:pt>
                <c:pt idx="2">
                  <c:v>0.35108250438853128</c:v>
                </c:pt>
                <c:pt idx="3">
                  <c:v>0.28062678062678065</c:v>
                </c:pt>
                <c:pt idx="4">
                  <c:v>0.2619992782389029</c:v>
                </c:pt>
                <c:pt idx="5">
                  <c:v>0.35213581599123767</c:v>
                </c:pt>
                <c:pt idx="6">
                  <c:v>0.31337314105452907</c:v>
                </c:pt>
                <c:pt idx="7">
                  <c:v>0.33926648149197891</c:v>
                </c:pt>
                <c:pt idx="8">
                  <c:v>0.37489214840379637</c:v>
                </c:pt>
              </c:numCache>
            </c:numRef>
          </c:val>
          <c:extLst>
            <c:ext xmlns:c16="http://schemas.microsoft.com/office/drawing/2014/chart" uri="{C3380CC4-5D6E-409C-BE32-E72D297353CC}">
              <c16:uniqueId val="{00000000-D149-4F6F-8F81-EDAB102F4879}"/>
            </c:ext>
          </c:extLst>
        </c:ser>
        <c:ser>
          <c:idx val="1"/>
          <c:order val="1"/>
          <c:tx>
            <c:strRef>
              <c:f>'（06）【設置者別＋学部規模別（大学）】'!$AJ$252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'（06）【設置者別＋学部規模別（大学）】'!$AH$253:$AH$261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'（06）【設置者別＋学部規模別（大学）】'!$AJ$253:$AJ$261</c:f>
              <c:numCache>
                <c:formatCode>0.0%</c:formatCode>
                <c:ptCount val="9"/>
                <c:pt idx="0">
                  <c:v>0.58980003669051551</c:v>
                </c:pt>
                <c:pt idx="1">
                  <c:v>0.58731525326445688</c:v>
                </c:pt>
                <c:pt idx="2">
                  <c:v>0.55432026526233669</c:v>
                </c:pt>
                <c:pt idx="3">
                  <c:v>0.58119658119658124</c:v>
                </c:pt>
                <c:pt idx="4">
                  <c:v>0.5958137856369542</c:v>
                </c:pt>
                <c:pt idx="5">
                  <c:v>0.54928806133625407</c:v>
                </c:pt>
                <c:pt idx="6">
                  <c:v>0.56275349256421814</c:v>
                </c:pt>
                <c:pt idx="7">
                  <c:v>0.55535400487500708</c:v>
                </c:pt>
                <c:pt idx="8">
                  <c:v>0.53482065820288427</c:v>
                </c:pt>
              </c:numCache>
            </c:numRef>
          </c:val>
          <c:extLst>
            <c:ext xmlns:c16="http://schemas.microsoft.com/office/drawing/2014/chart" uri="{C3380CC4-5D6E-409C-BE32-E72D297353CC}">
              <c16:uniqueId val="{00000001-D149-4F6F-8F81-EDAB102F4879}"/>
            </c:ext>
          </c:extLst>
        </c:ser>
        <c:ser>
          <c:idx val="2"/>
          <c:order val="2"/>
          <c:tx>
            <c:strRef>
              <c:f>'（06）【設置者別＋学部規模別（大学）】'!$AK$252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'（06）【設置者別＋学部規模別（大学）】'!$AH$253:$AH$261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'（06）【設置者別＋学部規模別（大学）】'!$AK$253:$AK$261</c:f>
              <c:numCache>
                <c:formatCode>0.0%</c:formatCode>
                <c:ptCount val="9"/>
                <c:pt idx="0">
                  <c:v>0.11300678774536782</c:v>
                </c:pt>
                <c:pt idx="1">
                  <c:v>0.10948486152963123</c:v>
                </c:pt>
                <c:pt idx="2">
                  <c:v>8.5625121903647364E-2</c:v>
                </c:pt>
                <c:pt idx="3">
                  <c:v>0.1111111111111111</c:v>
                </c:pt>
                <c:pt idx="4">
                  <c:v>0.1270299530855287</c:v>
                </c:pt>
                <c:pt idx="5">
                  <c:v>8.5980284775465501E-2</c:v>
                </c:pt>
                <c:pt idx="6">
                  <c:v>0.10517124831004958</c:v>
                </c:pt>
                <c:pt idx="7">
                  <c:v>9.2001587211609323E-2</c:v>
                </c:pt>
                <c:pt idx="8">
                  <c:v>7.8639221003327986E-2</c:v>
                </c:pt>
              </c:numCache>
            </c:numRef>
          </c:val>
          <c:extLst>
            <c:ext xmlns:c16="http://schemas.microsoft.com/office/drawing/2014/chart" uri="{C3380CC4-5D6E-409C-BE32-E72D297353CC}">
              <c16:uniqueId val="{00000002-D149-4F6F-8F81-EDAB102F4879}"/>
            </c:ext>
          </c:extLst>
        </c:ser>
        <c:ser>
          <c:idx val="3"/>
          <c:order val="3"/>
          <c:tx>
            <c:strRef>
              <c:f>'（06）【設置者別＋学部規模別（大学）】'!$AL$252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'（06）【設置者別＋学部規模別（大学）】'!$AH$253:$AH$261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'（06）【設置者別＋学部規模別（大学）】'!$AL$253:$AL$261</c:f>
              <c:numCache>
                <c:formatCode>0.0%</c:formatCode>
                <c:ptCount val="9"/>
                <c:pt idx="0">
                  <c:v>1.4676206200697119E-2</c:v>
                </c:pt>
                <c:pt idx="1">
                  <c:v>1.5497201894102454E-2</c:v>
                </c:pt>
                <c:pt idx="2">
                  <c:v>8.9721084454846885E-3</c:v>
                </c:pt>
                <c:pt idx="3">
                  <c:v>2.7065527065527065E-2</c:v>
                </c:pt>
                <c:pt idx="4">
                  <c:v>1.5156983038614218E-2</c:v>
                </c:pt>
                <c:pt idx="5">
                  <c:v>1.2595837897042717E-2</c:v>
                </c:pt>
                <c:pt idx="6">
                  <c:v>1.8702118071203245E-2</c:v>
                </c:pt>
                <c:pt idx="7">
                  <c:v>1.3377926421404682E-2</c:v>
                </c:pt>
                <c:pt idx="8">
                  <c:v>1.1647972389991372E-2</c:v>
                </c:pt>
              </c:numCache>
            </c:numRef>
          </c:val>
          <c:extLst>
            <c:ext xmlns:c16="http://schemas.microsoft.com/office/drawing/2014/chart" uri="{C3380CC4-5D6E-409C-BE32-E72D297353CC}">
              <c16:uniqueId val="{00000003-D149-4F6F-8F81-EDAB102F487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'（01）【全体（大学）】'!$B$100</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488193360672198"/>
          <c:y val="0.19479791571711894"/>
          <c:w val="0.1871547791550994"/>
          <c:h val="0.59390436566106997"/>
        </c:manualLayout>
      </c:layout>
      <c:pieChart>
        <c:varyColors val="1"/>
        <c:ser>
          <c:idx val="0"/>
          <c:order val="0"/>
          <c:tx>
            <c:strRef>
              <c:f>'（01）【全体（大学）】'!$AH$102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395-41E3-B507-FA9196793EE0}"/>
              </c:ext>
            </c:extLst>
          </c:dPt>
          <c:dPt>
            <c:idx val="1"/>
            <c:bubble3D val="0"/>
            <c:spPr>
              <a:solidFill>
                <a:schemeClr val="accent2"/>
              </a:solidFill>
              <a:ln>
                <a:noFill/>
              </a:ln>
              <a:effectLst/>
            </c:spPr>
            <c:extLst>
              <c:ext xmlns:c16="http://schemas.microsoft.com/office/drawing/2014/chart" uri="{C3380CC4-5D6E-409C-BE32-E72D297353CC}">
                <c16:uniqueId val="{00000003-4395-41E3-B507-FA9196793EE0}"/>
              </c:ext>
            </c:extLst>
          </c:dPt>
          <c:dPt>
            <c:idx val="2"/>
            <c:bubble3D val="0"/>
            <c:spPr>
              <a:solidFill>
                <a:schemeClr val="accent3"/>
              </a:solidFill>
              <a:ln>
                <a:noFill/>
              </a:ln>
              <a:effectLst/>
            </c:spPr>
            <c:extLst>
              <c:ext xmlns:c16="http://schemas.microsoft.com/office/drawing/2014/chart" uri="{C3380CC4-5D6E-409C-BE32-E72D297353CC}">
                <c16:uniqueId val="{00000005-4395-41E3-B507-FA9196793EE0}"/>
              </c:ext>
            </c:extLst>
          </c:dPt>
          <c:dPt>
            <c:idx val="3"/>
            <c:bubble3D val="0"/>
            <c:spPr>
              <a:solidFill>
                <a:schemeClr val="accent4"/>
              </a:solidFill>
              <a:ln>
                <a:noFill/>
              </a:ln>
              <a:effectLst/>
            </c:spPr>
            <c:extLst>
              <c:ext xmlns:c16="http://schemas.microsoft.com/office/drawing/2014/chart" uri="{C3380CC4-5D6E-409C-BE32-E72D297353CC}">
                <c16:uniqueId val="{00000007-4395-41E3-B507-FA9196793EE0}"/>
              </c:ext>
            </c:extLst>
          </c:dPt>
          <c:dPt>
            <c:idx val="4"/>
            <c:bubble3D val="0"/>
            <c:spPr>
              <a:solidFill>
                <a:schemeClr val="accent5"/>
              </a:solidFill>
              <a:ln>
                <a:noFill/>
              </a:ln>
              <a:effectLst/>
            </c:spPr>
            <c:extLst>
              <c:ext xmlns:c16="http://schemas.microsoft.com/office/drawing/2014/chart" uri="{C3380CC4-5D6E-409C-BE32-E72D297353CC}">
                <c16:uniqueId val="{00000009-4395-41E3-B507-FA9196793EE0}"/>
              </c:ext>
            </c:extLst>
          </c:dPt>
          <c:dLbls>
            <c:dLbl>
              <c:idx val="0"/>
              <c:layout>
                <c:manualLayout>
                  <c:x val="-1.8333704321668514E-2"/>
                  <c:y val="9.846022267268088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95-41E3-B507-FA9196793EE0}"/>
                </c:ext>
              </c:extLst>
            </c:dLbl>
            <c:dLbl>
              <c:idx val="2"/>
              <c:layout>
                <c:manualLayout>
                  <c:x val="6.3882405000770595E-2"/>
                  <c:y val="7.2887181407013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95-41E3-B507-FA9196793EE0}"/>
                </c:ext>
              </c:extLst>
            </c:dLbl>
            <c:dLbl>
              <c:idx val="3"/>
              <c:layout>
                <c:manualLayout>
                  <c:x val="6.8611836410121696E-2"/>
                  <c:y val="0.1723377283490689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95-41E3-B507-FA9196793E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'（01）【全体（大学）】'!$AI$101:$AM$101</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'（01）【全体（大学）】'!$AI$102:$AM$102</c:f>
              <c:numCache>
                <c:formatCode>0.0%</c:formatCode>
                <c:ptCount val="5"/>
                <c:pt idx="0">
                  <c:v>5.007321513376603E-2</c:v>
                </c:pt>
                <c:pt idx="1">
                  <c:v>3.358991609941428E-2</c:v>
                </c:pt>
                <c:pt idx="2">
                  <c:v>1.3742678486623397E-2</c:v>
                </c:pt>
                <c:pt idx="3">
                  <c:v>6.0748773151812572E-3</c:v>
                </c:pt>
                <c:pt idx="4">
                  <c:v>0.89651931296501508</c:v>
                </c:pt>
              </c:numCache>
            </c:numRef>
          </c:val>
          <c:extLst>
            <c:ext xmlns:c16="http://schemas.microsoft.com/office/drawing/2014/chart" uri="{C3380CC4-5D6E-409C-BE32-E72D297353CC}">
              <c16:uniqueId val="{0000000A-4395-41E3-B507-FA9196793EE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'（06）【設置者別＋学部規模別（大学）】'!$B$264</c:f>
          <c:strCache>
            <c:ptCount val="1"/>
            <c:pt idx="0">
              <c:v>項目22：将来の仕事につながるような知識・技能</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'（06）【設置者別＋学部規模別（大学）】'!$AI$265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'（06）【設置者別＋学部規模別（大学）】'!$AH$266:$AH$274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'（06）【設置者別＋学部規模別（大学）】'!$AI$266:$AI$274</c:f>
              <c:numCache>
                <c:formatCode>0.0%</c:formatCode>
                <c:ptCount val="9"/>
                <c:pt idx="0">
                  <c:v>0.25279765180700786</c:v>
                </c:pt>
                <c:pt idx="1">
                  <c:v>0.23461041756349549</c:v>
                </c:pt>
                <c:pt idx="2">
                  <c:v>0.35576360444704508</c:v>
                </c:pt>
                <c:pt idx="3">
                  <c:v>0.25071225071225073</c:v>
                </c:pt>
                <c:pt idx="4">
                  <c:v>0.21508480692890652</c:v>
                </c:pt>
                <c:pt idx="5">
                  <c:v>0.36527929901423878</c:v>
                </c:pt>
                <c:pt idx="6">
                  <c:v>0.27180036052275802</c:v>
                </c:pt>
                <c:pt idx="7">
                  <c:v>0.32940309506263815</c:v>
                </c:pt>
                <c:pt idx="8">
                  <c:v>0.39356588191790953</c:v>
                </c:pt>
              </c:numCache>
            </c:numRef>
          </c:val>
          <c:extLst>
            <c:ext xmlns:c16="http://schemas.microsoft.com/office/drawing/2014/chart" uri="{C3380CC4-5D6E-409C-BE32-E72D297353CC}">
              <c16:uniqueId val="{00000000-FDC3-4784-A5FB-8C75CF1F8290}"/>
            </c:ext>
          </c:extLst>
        </c:ser>
        <c:ser>
          <c:idx val="1"/>
          <c:order val="1"/>
          <c:tx>
            <c:strRef>
              <c:f>'（06）【設置者別＋学部規模別（大学）】'!$AJ$265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'（06）【設置者別＋学部規模別（大学）】'!$AH$266:$AH$274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'（06）【設置者別＋学部規模別（大学）】'!$AJ$266:$AJ$274</c:f>
              <c:numCache>
                <c:formatCode>0.0%</c:formatCode>
                <c:ptCount val="9"/>
                <c:pt idx="0">
                  <c:v>0.53678224179049716</c:v>
                </c:pt>
                <c:pt idx="1">
                  <c:v>0.49619744583153969</c:v>
                </c:pt>
                <c:pt idx="2">
                  <c:v>0.47825238931148822</c:v>
                </c:pt>
                <c:pt idx="3">
                  <c:v>0.49572649572649574</c:v>
                </c:pt>
                <c:pt idx="4">
                  <c:v>0.49801515698303861</c:v>
                </c:pt>
                <c:pt idx="5">
                  <c:v>0.47535596933187296</c:v>
                </c:pt>
                <c:pt idx="6">
                  <c:v>0.48957863902658855</c:v>
                </c:pt>
                <c:pt idx="7">
                  <c:v>0.49713735049033503</c:v>
                </c:pt>
                <c:pt idx="8">
                  <c:v>0.48434611117958831</c:v>
                </c:pt>
              </c:numCache>
            </c:numRef>
          </c:val>
          <c:extLst>
            <c:ext xmlns:c16="http://schemas.microsoft.com/office/drawing/2014/chart" uri="{C3380CC4-5D6E-409C-BE32-E72D297353CC}">
              <c16:uniqueId val="{00000001-FDC3-4784-A5FB-8C75CF1F8290}"/>
            </c:ext>
          </c:extLst>
        </c:ser>
        <c:ser>
          <c:idx val="2"/>
          <c:order val="2"/>
          <c:tx>
            <c:strRef>
              <c:f>'（06）【設置者別＋学部規模別（大学）】'!$AK$265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'（06）【設置者別＋学部規模別（大学）】'!$AH$266:$AH$274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'（06）【設置者別＋学部規模別（大学）】'!$AK$266:$AK$274</c:f>
              <c:numCache>
                <c:formatCode>0.0%</c:formatCode>
                <c:ptCount val="9"/>
                <c:pt idx="0">
                  <c:v>0.18033388369106587</c:v>
                </c:pt>
                <c:pt idx="1">
                  <c:v>0.22341799397331039</c:v>
                </c:pt>
                <c:pt idx="2">
                  <c:v>0.14140823093426955</c:v>
                </c:pt>
                <c:pt idx="3">
                  <c:v>0.19230769230769232</c:v>
                </c:pt>
                <c:pt idx="4">
                  <c:v>0.23601587874413568</c:v>
                </c:pt>
                <c:pt idx="5">
                  <c:v>0.13417305585980285</c:v>
                </c:pt>
                <c:pt idx="6">
                  <c:v>0.19338666065795404</c:v>
                </c:pt>
                <c:pt idx="7">
                  <c:v>0.14568335128394083</c:v>
                </c:pt>
                <c:pt idx="8">
                  <c:v>0.10322938493775421</c:v>
                </c:pt>
              </c:numCache>
            </c:numRef>
          </c:val>
          <c:extLst>
            <c:ext xmlns:c16="http://schemas.microsoft.com/office/drawing/2014/chart" uri="{C3380CC4-5D6E-409C-BE32-E72D297353CC}">
              <c16:uniqueId val="{00000002-FDC3-4784-A5FB-8C75CF1F8290}"/>
            </c:ext>
          </c:extLst>
        </c:ser>
        <c:ser>
          <c:idx val="3"/>
          <c:order val="3"/>
          <c:tx>
            <c:strRef>
              <c:f>'（06）【設置者別＋学部規模別（大学）】'!$AL$265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'（06）【設置者別＋学部規模別（大学）】'!$AH$266:$AH$274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'（06）【設置者別＋学部規模別（大学）】'!$AL$266:$AL$274</c:f>
              <c:numCache>
                <c:formatCode>0.0%</c:formatCode>
                <c:ptCount val="9"/>
                <c:pt idx="0">
                  <c:v>3.0086222711429095E-2</c:v>
                </c:pt>
                <c:pt idx="1">
                  <c:v>4.5774142631654469E-2</c:v>
                </c:pt>
                <c:pt idx="2">
                  <c:v>2.4575775307197192E-2</c:v>
                </c:pt>
                <c:pt idx="3">
                  <c:v>6.1253561253561253E-2</c:v>
                </c:pt>
                <c:pt idx="4">
                  <c:v>5.0884157343919163E-2</c:v>
                </c:pt>
                <c:pt idx="5">
                  <c:v>2.5191675794085433E-2</c:v>
                </c:pt>
                <c:pt idx="6">
                  <c:v>4.5234339792699411E-2</c:v>
                </c:pt>
                <c:pt idx="7">
                  <c:v>2.7776203163085992E-2</c:v>
                </c:pt>
                <c:pt idx="8">
                  <c:v>1.8858621964747937E-2</c:v>
                </c:pt>
              </c:numCache>
            </c:numRef>
          </c:val>
          <c:extLst>
            <c:ext xmlns:c16="http://schemas.microsoft.com/office/drawing/2014/chart" uri="{C3380CC4-5D6E-409C-BE32-E72D297353CC}">
              <c16:uniqueId val="{00000003-FDC3-4784-A5FB-8C75CF1F829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'（06）【設置者別＋学部規模別（大学）】'!$B$277</c:f>
          <c:strCache>
            <c:ptCount val="1"/>
            <c:pt idx="0">
              <c:v>項目23：文献・資料を収集・分析する力</c:v>
            </c:pt>
          </c:strCache>
        </c:strRef>
      </c:tx>
      <c:layout>
        <c:manualLayout>
          <c:xMode val="edge"/>
          <c:yMode val="edge"/>
          <c:x val="0.11412230931946427"/>
          <c:y val="2.82872511842253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'（06）【設置者別＋学部規模別（大学）】'!$AI$278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'（06）【設置者別＋学部規模別（大学）】'!$AH$279:$AH$287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'（06）【設置者別＋学部規模別（大学）】'!$AI$279:$AI$287</c:f>
              <c:numCache>
                <c:formatCode>0.0%</c:formatCode>
                <c:ptCount val="9"/>
                <c:pt idx="0">
                  <c:v>0.25353146211704275</c:v>
                </c:pt>
                <c:pt idx="1">
                  <c:v>0.27464485578992681</c:v>
                </c:pt>
                <c:pt idx="2">
                  <c:v>0.28262141603276769</c:v>
                </c:pt>
                <c:pt idx="3">
                  <c:v>0.28347578347578345</c:v>
                </c:pt>
                <c:pt idx="4">
                  <c:v>0.28437387224828581</c:v>
                </c:pt>
                <c:pt idx="5">
                  <c:v>0.27984665936473163</c:v>
                </c:pt>
                <c:pt idx="6">
                  <c:v>0.29484001802613791</c:v>
                </c:pt>
                <c:pt idx="7">
                  <c:v>0.26699166713905109</c:v>
                </c:pt>
                <c:pt idx="8">
                  <c:v>0.26137063971403918</c:v>
                </c:pt>
              </c:numCache>
            </c:numRef>
          </c:val>
          <c:extLst>
            <c:ext xmlns:c16="http://schemas.microsoft.com/office/drawing/2014/chart" uri="{C3380CC4-5D6E-409C-BE32-E72D297353CC}">
              <c16:uniqueId val="{00000000-F3B3-4B76-BC02-0B05A77821CC}"/>
            </c:ext>
          </c:extLst>
        </c:ser>
        <c:ser>
          <c:idx val="1"/>
          <c:order val="1"/>
          <c:tx>
            <c:strRef>
              <c:f>'（06）【設置者別＋学部規模別（大学）】'!$AJ$278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'（06）【設置者別＋学部規模別（大学）】'!$AH$279:$AH$287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'（06）【設置者別＋学部規模別（大学）】'!$AJ$279:$AJ$287</c:f>
              <c:numCache>
                <c:formatCode>0.0%</c:formatCode>
                <c:ptCount val="9"/>
                <c:pt idx="0">
                  <c:v>0.53384700055035772</c:v>
                </c:pt>
                <c:pt idx="1">
                  <c:v>0.54068015497201893</c:v>
                </c:pt>
                <c:pt idx="2">
                  <c:v>0.53208503998439638</c:v>
                </c:pt>
                <c:pt idx="3">
                  <c:v>0.53418803418803418</c:v>
                </c:pt>
                <c:pt idx="4">
                  <c:v>0.53518585348249725</c:v>
                </c:pt>
                <c:pt idx="5">
                  <c:v>0.55147864184008766</c:v>
                </c:pt>
                <c:pt idx="6">
                  <c:v>0.5167305092383957</c:v>
                </c:pt>
                <c:pt idx="7">
                  <c:v>0.53936851652400652</c:v>
                </c:pt>
                <c:pt idx="8">
                  <c:v>0.54529767040552202</c:v>
                </c:pt>
              </c:numCache>
            </c:numRef>
          </c:val>
          <c:extLst>
            <c:ext xmlns:c16="http://schemas.microsoft.com/office/drawing/2014/chart" uri="{C3380CC4-5D6E-409C-BE32-E72D297353CC}">
              <c16:uniqueId val="{00000001-F3B3-4B76-BC02-0B05A77821CC}"/>
            </c:ext>
          </c:extLst>
        </c:ser>
        <c:ser>
          <c:idx val="2"/>
          <c:order val="2"/>
          <c:tx>
            <c:strRef>
              <c:f>'（06）【設置者別＋学部規模別（大学）】'!$AK$278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'（06）【設置者別＋学部規模別（大学）】'!$AH$279:$AH$287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'（06）【設置者別＋学部規模別（大学）】'!$AK$279:$AK$287</c:f>
              <c:numCache>
                <c:formatCode>0.0%</c:formatCode>
                <c:ptCount val="9"/>
                <c:pt idx="0">
                  <c:v>0.18473674555127501</c:v>
                </c:pt>
                <c:pt idx="1">
                  <c:v>0.16343808293872866</c:v>
                </c:pt>
                <c:pt idx="2">
                  <c:v>0.16461868539106689</c:v>
                </c:pt>
                <c:pt idx="3">
                  <c:v>0.14672364672364671</c:v>
                </c:pt>
                <c:pt idx="4">
                  <c:v>0.15914832190544931</c:v>
                </c:pt>
                <c:pt idx="5">
                  <c:v>0.14731653888280394</c:v>
                </c:pt>
                <c:pt idx="6">
                  <c:v>0.15632041460117169</c:v>
                </c:pt>
                <c:pt idx="7">
                  <c:v>0.16841448897454792</c:v>
                </c:pt>
                <c:pt idx="8">
                  <c:v>0.16633797608776038</c:v>
                </c:pt>
              </c:numCache>
            </c:numRef>
          </c:val>
          <c:extLst>
            <c:ext xmlns:c16="http://schemas.microsoft.com/office/drawing/2014/chart" uri="{C3380CC4-5D6E-409C-BE32-E72D297353CC}">
              <c16:uniqueId val="{00000002-F3B3-4B76-BC02-0B05A77821CC}"/>
            </c:ext>
          </c:extLst>
        </c:ser>
        <c:ser>
          <c:idx val="3"/>
          <c:order val="3"/>
          <c:tx>
            <c:strRef>
              <c:f>'（06）【設置者別＋学部規模別（大学）】'!$AL$278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'（06）【設置者別＋学部規模別（大学）】'!$AH$279:$AH$287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'（06）【設置者別＋学部規模別（大学）】'!$AL$279:$AL$287</c:f>
              <c:numCache>
                <c:formatCode>0.0%</c:formatCode>
                <c:ptCount val="9"/>
                <c:pt idx="0">
                  <c:v>2.7884791781324528E-2</c:v>
                </c:pt>
                <c:pt idx="1">
                  <c:v>2.1236906299325585E-2</c:v>
                </c:pt>
                <c:pt idx="2">
                  <c:v>2.0674858591769065E-2</c:v>
                </c:pt>
                <c:pt idx="3">
                  <c:v>3.5612535612535613E-2</c:v>
                </c:pt>
                <c:pt idx="4">
                  <c:v>2.1291952363767592E-2</c:v>
                </c:pt>
                <c:pt idx="5">
                  <c:v>2.135815991237678E-2</c:v>
                </c:pt>
                <c:pt idx="6">
                  <c:v>3.2109058134294724E-2</c:v>
                </c:pt>
                <c:pt idx="7">
                  <c:v>2.5225327362394422E-2</c:v>
                </c:pt>
                <c:pt idx="8">
                  <c:v>2.6993713792678418E-2</c:v>
                </c:pt>
              </c:numCache>
            </c:numRef>
          </c:val>
          <c:extLst>
            <c:ext xmlns:c16="http://schemas.microsoft.com/office/drawing/2014/chart" uri="{C3380CC4-5D6E-409C-BE32-E72D297353CC}">
              <c16:uniqueId val="{00000003-F3B3-4B76-BC02-0B05A77821C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'（01）【全体（大学）】'!$B$107</c:f>
          <c:strCache>
            <c:ptCount val="1"/>
            <c:pt idx="0">
              <c:v>項目17：海外の大学等が提供するオンライン授業（オンライン留学等）</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378112696678758"/>
          <c:y val="0.1500399579940625"/>
          <c:w val="0.2006737466268694"/>
          <c:h val="0.6368045461264612"/>
        </c:manualLayout>
      </c:layout>
      <c:pieChart>
        <c:varyColors val="1"/>
        <c:ser>
          <c:idx val="0"/>
          <c:order val="0"/>
          <c:tx>
            <c:strRef>
              <c:f>'（01）【全体（大学）】'!$AH$109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A3D-415D-B783-8DC5E074DB02}"/>
              </c:ext>
            </c:extLst>
          </c:dPt>
          <c:dPt>
            <c:idx val="1"/>
            <c:bubble3D val="0"/>
            <c:spPr>
              <a:solidFill>
                <a:schemeClr val="accent2"/>
              </a:solidFill>
              <a:ln>
                <a:noFill/>
              </a:ln>
              <a:effectLst/>
            </c:spPr>
            <c:extLst>
              <c:ext xmlns:c16="http://schemas.microsoft.com/office/drawing/2014/chart" uri="{C3380CC4-5D6E-409C-BE32-E72D297353CC}">
                <c16:uniqueId val="{00000003-6A3D-415D-B783-8DC5E074DB02}"/>
              </c:ext>
            </c:extLst>
          </c:dPt>
          <c:dPt>
            <c:idx val="2"/>
            <c:bubble3D val="0"/>
            <c:spPr>
              <a:solidFill>
                <a:schemeClr val="accent3"/>
              </a:solidFill>
              <a:ln>
                <a:noFill/>
              </a:ln>
              <a:effectLst/>
            </c:spPr>
            <c:extLst>
              <c:ext xmlns:c16="http://schemas.microsoft.com/office/drawing/2014/chart" uri="{C3380CC4-5D6E-409C-BE32-E72D297353CC}">
                <c16:uniqueId val="{00000005-6A3D-415D-B783-8DC5E074DB02}"/>
              </c:ext>
            </c:extLst>
          </c:dPt>
          <c:dPt>
            <c:idx val="3"/>
            <c:bubble3D val="0"/>
            <c:spPr>
              <a:solidFill>
                <a:schemeClr val="accent4"/>
              </a:solidFill>
              <a:ln>
                <a:noFill/>
              </a:ln>
              <a:effectLst/>
            </c:spPr>
            <c:extLst>
              <c:ext xmlns:c16="http://schemas.microsoft.com/office/drawing/2014/chart" uri="{C3380CC4-5D6E-409C-BE32-E72D297353CC}">
                <c16:uniqueId val="{00000007-6A3D-415D-B783-8DC5E074DB02}"/>
              </c:ext>
            </c:extLst>
          </c:dPt>
          <c:dPt>
            <c:idx val="4"/>
            <c:bubble3D val="0"/>
            <c:explosion val="2"/>
            <c:spPr>
              <a:solidFill>
                <a:schemeClr val="accent5"/>
              </a:solidFill>
              <a:ln>
                <a:noFill/>
              </a:ln>
              <a:effectLst/>
            </c:spPr>
            <c:extLst>
              <c:ext xmlns:c16="http://schemas.microsoft.com/office/drawing/2014/chart" uri="{C3380CC4-5D6E-409C-BE32-E72D297353CC}">
                <c16:uniqueId val="{00000009-6A3D-415D-B783-8DC5E074DB02}"/>
              </c:ext>
            </c:extLst>
          </c:dPt>
          <c:dLbls>
            <c:dLbl>
              <c:idx val="0"/>
              <c:layout>
                <c:manualLayout>
                  <c:x val="-1.5253128334739383E-2"/>
                  <c:y val="0.115286604332925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3D-415D-B783-8DC5E074DB02}"/>
                </c:ext>
              </c:extLst>
            </c:dLbl>
            <c:dLbl>
              <c:idx val="1"/>
              <c:layout>
                <c:manualLayout>
                  <c:x val="-2.1477396291062819E-2"/>
                  <c:y val="0.1093286796082226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3D-415D-B783-8DC5E074DB02}"/>
                </c:ext>
              </c:extLst>
            </c:dLbl>
            <c:dLbl>
              <c:idx val="2"/>
              <c:layout>
                <c:manualLayout>
                  <c:x val="-4.1092573382501704E-2"/>
                  <c:y val="0.1827203442965235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3D-415D-B783-8DC5E074DB02}"/>
                </c:ext>
              </c:extLst>
            </c:dLbl>
            <c:dLbl>
              <c:idx val="3"/>
              <c:layout>
                <c:manualLayout>
                  <c:x val="-5.3215803964140197E-2"/>
                  <c:y val="0.2568147093019716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3D-415D-B783-8DC5E074DB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'（01）【全体（大学）】'!$AI$108:$AM$108</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'（01）【全体（大学）】'!$AI$109:$AM$109</c:f>
              <c:numCache>
                <c:formatCode>0.0%</c:formatCode>
                <c:ptCount val="5"/>
                <c:pt idx="0">
                  <c:v>4.3028731993034669E-2</c:v>
                </c:pt>
                <c:pt idx="1">
                  <c:v>5.7493667880322938E-2</c:v>
                </c:pt>
                <c:pt idx="2">
                  <c:v>2.1776555326895677E-2</c:v>
                </c:pt>
                <c:pt idx="3">
                  <c:v>9.6070128225423466E-3</c:v>
                </c:pt>
                <c:pt idx="4">
                  <c:v>0.86809403197720436</c:v>
                </c:pt>
              </c:numCache>
            </c:numRef>
          </c:val>
          <c:extLst>
            <c:ext xmlns:c16="http://schemas.microsoft.com/office/drawing/2014/chart" uri="{C3380CC4-5D6E-409C-BE32-E72D297353CC}">
              <c16:uniqueId val="{0000000A-6A3D-415D-B783-8DC5E074DB0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'（01）【全体（大学）】'!$B$114</c:f>
          <c:strCache>
            <c:ptCount val="1"/>
            <c:pt idx="0">
              <c:v>項目18：学内で自分と異なる文化圏の学生と交流する機会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051926649687541"/>
          <c:y val="0.13537329543354809"/>
          <c:w val="0.20776058096999381"/>
          <c:h val="0.65929342871925012"/>
        </c:manualLayout>
      </c:layout>
      <c:pieChart>
        <c:varyColors val="1"/>
        <c:ser>
          <c:idx val="0"/>
          <c:order val="0"/>
          <c:tx>
            <c:strRef>
              <c:f>'（01）【全体（大学）】'!$AH$116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823-4D6A-A5FF-91811AE14785}"/>
              </c:ext>
            </c:extLst>
          </c:dPt>
          <c:dPt>
            <c:idx val="1"/>
            <c:bubble3D val="0"/>
            <c:spPr>
              <a:solidFill>
                <a:schemeClr val="accent2"/>
              </a:solidFill>
              <a:ln>
                <a:noFill/>
              </a:ln>
              <a:effectLst/>
            </c:spPr>
            <c:extLst>
              <c:ext xmlns:c16="http://schemas.microsoft.com/office/drawing/2014/chart" uri="{C3380CC4-5D6E-409C-BE32-E72D297353CC}">
                <c16:uniqueId val="{00000003-D823-4D6A-A5FF-91811AE14785}"/>
              </c:ext>
            </c:extLst>
          </c:dPt>
          <c:dPt>
            <c:idx val="2"/>
            <c:bubble3D val="0"/>
            <c:spPr>
              <a:solidFill>
                <a:schemeClr val="accent3"/>
              </a:solidFill>
              <a:ln>
                <a:noFill/>
              </a:ln>
              <a:effectLst/>
            </c:spPr>
            <c:extLst>
              <c:ext xmlns:c16="http://schemas.microsoft.com/office/drawing/2014/chart" uri="{C3380CC4-5D6E-409C-BE32-E72D297353CC}">
                <c16:uniqueId val="{00000005-D823-4D6A-A5FF-91811AE14785}"/>
              </c:ext>
            </c:extLst>
          </c:dPt>
          <c:dPt>
            <c:idx val="3"/>
            <c:bubble3D val="0"/>
            <c:spPr>
              <a:solidFill>
                <a:schemeClr val="accent4"/>
              </a:solidFill>
              <a:ln>
                <a:noFill/>
              </a:ln>
              <a:effectLst/>
            </c:spPr>
            <c:extLst>
              <c:ext xmlns:c16="http://schemas.microsoft.com/office/drawing/2014/chart" uri="{C3380CC4-5D6E-409C-BE32-E72D297353CC}">
                <c16:uniqueId val="{00000007-D823-4D6A-A5FF-91811AE14785}"/>
              </c:ext>
            </c:extLst>
          </c:dPt>
          <c:dPt>
            <c:idx val="4"/>
            <c:bubble3D val="0"/>
            <c:spPr>
              <a:solidFill>
                <a:schemeClr val="accent5"/>
              </a:solidFill>
              <a:ln>
                <a:noFill/>
              </a:ln>
              <a:effectLst/>
            </c:spPr>
            <c:extLst>
              <c:ext xmlns:c16="http://schemas.microsoft.com/office/drawing/2014/chart" uri="{C3380CC4-5D6E-409C-BE32-E72D297353CC}">
                <c16:uniqueId val="{00000009-D823-4D6A-A5FF-91811AE14785}"/>
              </c:ext>
            </c:extLst>
          </c:dPt>
          <c:dLbls>
            <c:dLbl>
              <c:idx val="3"/>
              <c:layout>
                <c:manualLayout>
                  <c:x val="-6.3413382046380751E-2"/>
                  <c:y val="2.455198706477534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23-4D6A-A5FF-91811AE147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'（01）【全体（大学）】'!$AI$115:$AM$115</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'（01）【全体（大学）】'!$AI$116:$AM$116</c:f>
              <c:numCache>
                <c:formatCode>0.0%</c:formatCode>
                <c:ptCount val="5"/>
                <c:pt idx="0">
                  <c:v>9.2735871457970562E-2</c:v>
                </c:pt>
                <c:pt idx="1">
                  <c:v>0.15113978154187113</c:v>
                </c:pt>
                <c:pt idx="2">
                  <c:v>4.3859822700649045E-2</c:v>
                </c:pt>
                <c:pt idx="3">
                  <c:v>1.5385072027861326E-2</c:v>
                </c:pt>
                <c:pt idx="4">
                  <c:v>0.69687945227164794</c:v>
                </c:pt>
              </c:numCache>
            </c:numRef>
          </c:val>
          <c:extLst>
            <c:ext xmlns:c16="http://schemas.microsoft.com/office/drawing/2014/chart" uri="{C3380CC4-5D6E-409C-BE32-E72D297353CC}">
              <c16:uniqueId val="{0000000A-D823-4D6A-A5FF-91811AE1478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'（01）【全体（大学）】'!$B$121</c:f>
          <c:strCache>
            <c:ptCount val="1"/>
            <c:pt idx="0">
              <c:v>項目19：図書館やラーニングスペースなど大学施設を活用した自主的な学習</c:v>
            </c:pt>
          </c:strCache>
        </c:strRef>
      </c:tx>
      <c:layout>
        <c:manualLayout>
          <c:xMode val="edge"/>
          <c:yMode val="edge"/>
          <c:x val="9.9564040194616621E-2"/>
          <c:y val="4.930394850545766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76186623205925"/>
          <c:y val="0.15981773303440544"/>
          <c:w val="0.19297066581912559"/>
          <c:h val="0.61236010852560396"/>
        </c:manualLayout>
      </c:layout>
      <c:pieChart>
        <c:varyColors val="1"/>
        <c:ser>
          <c:idx val="0"/>
          <c:order val="0"/>
          <c:tx>
            <c:strRef>
              <c:f>'（01）【全体（大学）】'!$AH$123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F59-4715-B850-713AF852AC0E}"/>
              </c:ext>
            </c:extLst>
          </c:dPt>
          <c:dPt>
            <c:idx val="1"/>
            <c:bubble3D val="0"/>
            <c:spPr>
              <a:solidFill>
                <a:schemeClr val="accent2"/>
              </a:solidFill>
              <a:ln>
                <a:noFill/>
              </a:ln>
              <a:effectLst/>
            </c:spPr>
            <c:extLst>
              <c:ext xmlns:c16="http://schemas.microsoft.com/office/drawing/2014/chart" uri="{C3380CC4-5D6E-409C-BE32-E72D297353CC}">
                <c16:uniqueId val="{00000003-AF59-4715-B850-713AF852AC0E}"/>
              </c:ext>
            </c:extLst>
          </c:dPt>
          <c:dPt>
            <c:idx val="2"/>
            <c:bubble3D val="0"/>
            <c:spPr>
              <a:solidFill>
                <a:schemeClr val="accent3"/>
              </a:solidFill>
              <a:ln>
                <a:noFill/>
              </a:ln>
              <a:effectLst/>
            </c:spPr>
            <c:extLst>
              <c:ext xmlns:c16="http://schemas.microsoft.com/office/drawing/2014/chart" uri="{C3380CC4-5D6E-409C-BE32-E72D297353CC}">
                <c16:uniqueId val="{00000005-AF59-4715-B850-713AF852AC0E}"/>
              </c:ext>
            </c:extLst>
          </c:dPt>
          <c:dPt>
            <c:idx val="3"/>
            <c:bubble3D val="0"/>
            <c:spPr>
              <a:solidFill>
                <a:schemeClr val="accent4"/>
              </a:solidFill>
              <a:ln>
                <a:noFill/>
              </a:ln>
              <a:effectLst/>
            </c:spPr>
            <c:extLst>
              <c:ext xmlns:c16="http://schemas.microsoft.com/office/drawing/2014/chart" uri="{C3380CC4-5D6E-409C-BE32-E72D297353CC}">
                <c16:uniqueId val="{00000007-AF59-4715-B850-713AF852AC0E}"/>
              </c:ext>
            </c:extLst>
          </c:dPt>
          <c:dPt>
            <c:idx val="4"/>
            <c:bubble3D val="0"/>
            <c:spPr>
              <a:solidFill>
                <a:schemeClr val="accent5"/>
              </a:solidFill>
              <a:ln>
                <a:noFill/>
              </a:ln>
              <a:effectLst/>
            </c:spPr>
            <c:extLst>
              <c:ext xmlns:c16="http://schemas.microsoft.com/office/drawing/2014/chart" uri="{C3380CC4-5D6E-409C-BE32-E72D297353CC}">
                <c16:uniqueId val="{00000009-AF59-4715-B850-713AF852AC0E}"/>
              </c:ext>
            </c:extLst>
          </c:dPt>
          <c:dLbls>
            <c:dLbl>
              <c:idx val="2"/>
              <c:layout>
                <c:manualLayout>
                  <c:x val="1.3882285492628975E-2"/>
                  <c:y val="7.86557007714220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59-4715-B850-713AF852AC0E}"/>
                </c:ext>
              </c:extLst>
            </c:dLbl>
            <c:dLbl>
              <c:idx val="4"/>
              <c:layout>
                <c:manualLayout>
                  <c:x val="4.7110895302746994E-2"/>
                  <c:y val="0.1373725115831165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59-4715-B850-713AF852AC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'（01）【全体（大学）】'!$AI$122:$AM$122</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'（01）【全体（大学）】'!$AI$123:$AM$123</c:f>
              <c:numCache>
                <c:formatCode>0.0%</c:formatCode>
                <c:ptCount val="5"/>
                <c:pt idx="0">
                  <c:v>0.41954250435333229</c:v>
                </c:pt>
                <c:pt idx="1">
                  <c:v>0.38906917840747191</c:v>
                </c:pt>
                <c:pt idx="2">
                  <c:v>5.4327608041791993E-2</c:v>
                </c:pt>
                <c:pt idx="3">
                  <c:v>1.7383647300933988E-2</c:v>
                </c:pt>
                <c:pt idx="4">
                  <c:v>0.11967706189646984</c:v>
                </c:pt>
              </c:numCache>
            </c:numRef>
          </c:val>
          <c:extLst>
            <c:ext xmlns:c16="http://schemas.microsoft.com/office/drawing/2014/chart" uri="{C3380CC4-5D6E-409C-BE32-E72D297353CC}">
              <c16:uniqueId val="{0000000A-AF59-4715-B850-713AF852AC0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'（01）【全体（大学）】'!$B$27</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0930126969"/>
          <c:y val="0.2045756907574619"/>
          <c:w val="0.21743795840938671"/>
          <c:h val="0.68855322805158981"/>
        </c:manualLayout>
      </c:layout>
      <c:pieChart>
        <c:varyColors val="1"/>
        <c:ser>
          <c:idx val="0"/>
          <c:order val="0"/>
          <c:tx>
            <c:strRef>
              <c:f>'（01）【全体（大学）】'!$AG$29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242-461A-A877-C976EC2FF5EE}"/>
              </c:ext>
            </c:extLst>
          </c:dPt>
          <c:dPt>
            <c:idx val="1"/>
            <c:bubble3D val="0"/>
            <c:spPr>
              <a:solidFill>
                <a:schemeClr val="accent2"/>
              </a:solidFill>
              <a:ln>
                <a:noFill/>
              </a:ln>
              <a:effectLst/>
            </c:spPr>
            <c:extLst>
              <c:ext xmlns:c16="http://schemas.microsoft.com/office/drawing/2014/chart" uri="{C3380CC4-5D6E-409C-BE32-E72D297353CC}">
                <c16:uniqueId val="{00000003-8242-461A-A877-C976EC2FF5EE}"/>
              </c:ext>
            </c:extLst>
          </c:dPt>
          <c:dPt>
            <c:idx val="2"/>
            <c:bubble3D val="0"/>
            <c:spPr>
              <a:solidFill>
                <a:schemeClr val="accent3"/>
              </a:solidFill>
              <a:ln>
                <a:noFill/>
              </a:ln>
              <a:effectLst/>
            </c:spPr>
            <c:extLst>
              <c:ext xmlns:c16="http://schemas.microsoft.com/office/drawing/2014/chart" uri="{C3380CC4-5D6E-409C-BE32-E72D297353CC}">
                <c16:uniqueId val="{00000005-8242-461A-A877-C976EC2FF5EE}"/>
              </c:ext>
            </c:extLst>
          </c:dPt>
          <c:dPt>
            <c:idx val="3"/>
            <c:bubble3D val="0"/>
            <c:spPr>
              <a:solidFill>
                <a:schemeClr val="accent4"/>
              </a:solidFill>
              <a:ln>
                <a:noFill/>
              </a:ln>
              <a:effectLst/>
            </c:spPr>
            <c:extLst>
              <c:ext xmlns:c16="http://schemas.microsoft.com/office/drawing/2014/chart" uri="{C3380CC4-5D6E-409C-BE32-E72D297353CC}">
                <c16:uniqueId val="{00000007-8242-461A-A877-C976EC2FF5EE}"/>
              </c:ext>
            </c:extLst>
          </c:dPt>
          <c:dLbls>
            <c:dLbl>
              <c:idx val="3"/>
              <c:layout>
                <c:manualLayout>
                  <c:x val="6.5094313018899223E-3"/>
                  <c:y val="0.1584973484521859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42-461A-A877-C976EC2FF5E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'（01）【全体（大学）】'!$AH$28:$AK$28</c:f>
              <c:strCache>
                <c:ptCount val="4"/>
                <c:pt idx="0">
                  <c:v>よくあった</c:v>
                </c:pt>
                <c:pt idx="1">
                  <c:v>ある程度あった</c:v>
                </c:pt>
                <c:pt idx="2">
                  <c:v>あまりなかった</c:v>
                </c:pt>
                <c:pt idx="3">
                  <c:v>なかった</c:v>
                </c:pt>
              </c:strCache>
            </c:strRef>
          </c:cat>
          <c:val>
            <c:numRef>
              <c:f>'（01）【全体（大学）】'!$AH$29:$AK$29</c:f>
              <c:numCache>
                <c:formatCode>0.0%</c:formatCode>
                <c:ptCount val="4"/>
                <c:pt idx="0">
                  <c:v>0.14680623713788191</c:v>
                </c:pt>
                <c:pt idx="1">
                  <c:v>0.39438222257400662</c:v>
                </c:pt>
                <c:pt idx="2">
                  <c:v>0.37150744024062055</c:v>
                </c:pt>
                <c:pt idx="3">
                  <c:v>8.7304100047490896E-2</c:v>
                </c:pt>
              </c:numCache>
            </c:numRef>
          </c:val>
          <c:extLst>
            <c:ext xmlns:c16="http://schemas.microsoft.com/office/drawing/2014/chart" uri="{C3380CC4-5D6E-409C-BE32-E72D297353CC}">
              <c16:uniqueId val="{00000008-8242-461A-A877-C976EC2FF5E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'（01）【全体（大学）】'!$B$128</c:f>
          <c:strCache>
            <c:ptCount val="1"/>
            <c:pt idx="0">
              <c:v>項目20：主に英語で行われる授業の履修（語学科目を除く）</c:v>
            </c:pt>
          </c:strCache>
        </c:strRef>
      </c:tx>
      <c:layout>
        <c:manualLayout>
          <c:xMode val="edge"/>
          <c:yMode val="edge"/>
          <c:x val="0.10908848292372557"/>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561022653729542"/>
          <c:y val="0.1361312654750613"/>
          <c:w val="0.21334525390142847"/>
          <c:h val="0.67701545350398507"/>
        </c:manualLayout>
      </c:layout>
      <c:pieChart>
        <c:varyColors val="1"/>
        <c:ser>
          <c:idx val="0"/>
          <c:order val="0"/>
          <c:tx>
            <c:strRef>
              <c:f>'（01）【全体（大学）】'!$AH$130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210-4F0A-B930-854A13FFE04A}"/>
              </c:ext>
            </c:extLst>
          </c:dPt>
          <c:dPt>
            <c:idx val="1"/>
            <c:bubble3D val="0"/>
            <c:spPr>
              <a:solidFill>
                <a:schemeClr val="accent2"/>
              </a:solidFill>
              <a:ln>
                <a:noFill/>
              </a:ln>
              <a:effectLst/>
            </c:spPr>
            <c:extLst>
              <c:ext xmlns:c16="http://schemas.microsoft.com/office/drawing/2014/chart" uri="{C3380CC4-5D6E-409C-BE32-E72D297353CC}">
                <c16:uniqueId val="{00000003-4210-4F0A-B930-854A13FFE04A}"/>
              </c:ext>
            </c:extLst>
          </c:dPt>
          <c:dPt>
            <c:idx val="2"/>
            <c:bubble3D val="0"/>
            <c:spPr>
              <a:solidFill>
                <a:schemeClr val="accent3"/>
              </a:solidFill>
              <a:ln>
                <a:noFill/>
              </a:ln>
              <a:effectLst/>
            </c:spPr>
            <c:extLst>
              <c:ext xmlns:c16="http://schemas.microsoft.com/office/drawing/2014/chart" uri="{C3380CC4-5D6E-409C-BE32-E72D297353CC}">
                <c16:uniqueId val="{00000005-4210-4F0A-B930-854A13FFE04A}"/>
              </c:ext>
            </c:extLst>
          </c:dPt>
          <c:dPt>
            <c:idx val="3"/>
            <c:bubble3D val="0"/>
            <c:spPr>
              <a:solidFill>
                <a:schemeClr val="accent4"/>
              </a:solidFill>
              <a:ln>
                <a:noFill/>
              </a:ln>
              <a:effectLst/>
            </c:spPr>
            <c:extLst>
              <c:ext xmlns:c16="http://schemas.microsoft.com/office/drawing/2014/chart" uri="{C3380CC4-5D6E-409C-BE32-E72D297353CC}">
                <c16:uniqueId val="{00000007-4210-4F0A-B930-854A13FFE04A}"/>
              </c:ext>
            </c:extLst>
          </c:dPt>
          <c:dPt>
            <c:idx val="4"/>
            <c:bubble3D val="0"/>
            <c:spPr>
              <a:solidFill>
                <a:schemeClr val="accent5"/>
              </a:solidFill>
              <a:ln>
                <a:noFill/>
              </a:ln>
              <a:effectLst/>
            </c:spPr>
            <c:extLst>
              <c:ext xmlns:c16="http://schemas.microsoft.com/office/drawing/2014/chart" uri="{C3380CC4-5D6E-409C-BE32-E72D297353CC}">
                <c16:uniqueId val="{00000009-4210-4F0A-B930-854A13FFE04A}"/>
              </c:ext>
            </c:extLst>
          </c:dPt>
          <c:dLbls>
            <c:dLbl>
              <c:idx val="0"/>
              <c:layout>
                <c:manualLayout>
                  <c:x val="-2.8657989820524157E-2"/>
                  <c:y val="0.2193878579056600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10-4F0A-B930-854A13FFE04A}"/>
                </c:ext>
              </c:extLst>
            </c:dLbl>
            <c:dLbl>
              <c:idx val="1"/>
              <c:layout>
                <c:manualLayout>
                  <c:x val="-3.6534388535652773E-2"/>
                  <c:y val="8.63376061698557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0-4F0A-B930-854A13FFE04A}"/>
                </c:ext>
              </c:extLst>
            </c:dLbl>
            <c:dLbl>
              <c:idx val="3"/>
              <c:layout>
                <c:manualLayout>
                  <c:x val="2.2935199342653992E-2"/>
                  <c:y val="-9.395083051532719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10-4F0A-B930-854A13FFE04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'（01）【全体（大学）】'!$AI$129:$AM$129</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'（01）【全体（大学）】'!$AI$130:$AM$130</c:f>
              <c:numCache>
                <c:formatCode>0.0%</c:formatCode>
                <c:ptCount val="5"/>
                <c:pt idx="0">
                  <c:v>0.13290525565933195</c:v>
                </c:pt>
                <c:pt idx="1">
                  <c:v>0.30583148646509417</c:v>
                </c:pt>
                <c:pt idx="2">
                  <c:v>0.14545076776951085</c:v>
                </c:pt>
                <c:pt idx="3">
                  <c:v>5.2536805445622919E-2</c:v>
                </c:pt>
                <c:pt idx="4">
                  <c:v>0.36327568466044008</c:v>
                </c:pt>
              </c:numCache>
            </c:numRef>
          </c:val>
          <c:extLst>
            <c:ext xmlns:c16="http://schemas.microsoft.com/office/drawing/2014/chart" uri="{C3380CC4-5D6E-409C-BE32-E72D297353CC}">
              <c16:uniqueId val="{0000000A-4210-4F0A-B930-854A13FFE04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'（01）【全体（大学）】'!$B$139</c:f>
          <c:strCache>
            <c:ptCount val="1"/>
            <c:pt idx="0">
              <c:v>項目21：専門分野に関する知識・理解</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668667296701893"/>
          <c:y val="0.15675466400564378"/>
          <c:w val="0.2118046377398797"/>
          <c:h val="0.6721265659838136"/>
        </c:manualLayout>
      </c:layout>
      <c:pieChart>
        <c:varyColors val="1"/>
        <c:ser>
          <c:idx val="0"/>
          <c:order val="0"/>
          <c:tx>
            <c:strRef>
              <c:f>'（01）【全体（大学）】'!$AH$141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37D-4C4B-8511-79ADCB2E86BE}"/>
              </c:ext>
            </c:extLst>
          </c:dPt>
          <c:dPt>
            <c:idx val="1"/>
            <c:bubble3D val="0"/>
            <c:spPr>
              <a:solidFill>
                <a:schemeClr val="accent2"/>
              </a:solidFill>
              <a:ln>
                <a:noFill/>
              </a:ln>
              <a:effectLst/>
            </c:spPr>
            <c:extLst>
              <c:ext xmlns:c16="http://schemas.microsoft.com/office/drawing/2014/chart" uri="{C3380CC4-5D6E-409C-BE32-E72D297353CC}">
                <c16:uniqueId val="{00000003-137D-4C4B-8511-79ADCB2E86BE}"/>
              </c:ext>
            </c:extLst>
          </c:dPt>
          <c:dPt>
            <c:idx val="2"/>
            <c:bubble3D val="0"/>
            <c:spPr>
              <a:solidFill>
                <a:schemeClr val="accent3"/>
              </a:solidFill>
              <a:ln>
                <a:noFill/>
              </a:ln>
              <a:effectLst/>
            </c:spPr>
            <c:extLst>
              <c:ext xmlns:c16="http://schemas.microsoft.com/office/drawing/2014/chart" uri="{C3380CC4-5D6E-409C-BE32-E72D297353CC}">
                <c16:uniqueId val="{00000005-137D-4C4B-8511-79ADCB2E86BE}"/>
              </c:ext>
            </c:extLst>
          </c:dPt>
          <c:dPt>
            <c:idx val="3"/>
            <c:bubble3D val="0"/>
            <c:spPr>
              <a:solidFill>
                <a:schemeClr val="accent4"/>
              </a:solidFill>
              <a:ln>
                <a:noFill/>
              </a:ln>
              <a:effectLst/>
            </c:spPr>
            <c:extLst>
              <c:ext xmlns:c16="http://schemas.microsoft.com/office/drawing/2014/chart" uri="{C3380CC4-5D6E-409C-BE32-E72D297353CC}">
                <c16:uniqueId val="{00000007-137D-4C4B-8511-79ADCB2E86BE}"/>
              </c:ext>
            </c:extLst>
          </c:dPt>
          <c:dPt>
            <c:idx val="4"/>
            <c:bubble3D val="0"/>
            <c:spPr>
              <a:solidFill>
                <a:schemeClr val="accent5"/>
              </a:solidFill>
              <a:ln>
                <a:noFill/>
              </a:ln>
              <a:effectLst/>
            </c:spPr>
            <c:extLst>
              <c:ext xmlns:c16="http://schemas.microsoft.com/office/drawing/2014/chart" uri="{C3380CC4-5D6E-409C-BE32-E72D297353CC}">
                <c16:uniqueId val="{00000009-137D-4C4B-8511-79ADCB2E86BE}"/>
              </c:ext>
            </c:extLst>
          </c:dPt>
          <c:dLbls>
            <c:dLbl>
              <c:idx val="0"/>
              <c:layout>
                <c:manualLayout>
                  <c:x val="-2.353739697758259E-2"/>
                  <c:y val="0.1117830658175143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7D-4C4B-8511-79ADCB2E86BE}"/>
                </c:ext>
              </c:extLst>
            </c:dLbl>
            <c:dLbl>
              <c:idx val="1"/>
              <c:layout>
                <c:manualLayout>
                  <c:x val="4.3641892322781733E-2"/>
                  <c:y val="-0.1813231112959569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7D-4C4B-8511-79ADCB2E86BE}"/>
                </c:ext>
              </c:extLst>
            </c:dLbl>
            <c:dLbl>
              <c:idx val="2"/>
              <c:layout>
                <c:manualLayout>
                  <c:x val="3.3253092041289456E-2"/>
                  <c:y val="0.1837523164529525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7D-4C4B-8511-79ADCB2E86BE}"/>
                </c:ext>
              </c:extLst>
            </c:dLbl>
            <c:dLbl>
              <c:idx val="3"/>
              <c:layout>
                <c:manualLayout>
                  <c:x val="-6.2244519332297146E-4"/>
                  <c:y val="0.113084202811071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D-4C4B-8511-79ADCB2E86B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'（01）【全体（大学）】'!$AI$140:$AL$140</c:f>
              <c:strCache>
                <c:ptCount val="4"/>
                <c:pt idx="0">
                  <c:v>身についた</c:v>
                </c:pt>
                <c:pt idx="1">
                  <c:v>ある程度身についた</c:v>
                </c:pt>
                <c:pt idx="2">
                  <c:v>あまり身についていない</c:v>
                </c:pt>
                <c:pt idx="3">
                  <c:v>身に付いていない</c:v>
                </c:pt>
              </c:strCache>
            </c:strRef>
          </c:cat>
          <c:val>
            <c:numRef>
              <c:f>'（01）【全体（大学）】'!$AI$141:$AL$141</c:f>
              <c:numCache>
                <c:formatCode>0.0%</c:formatCode>
                <c:ptCount val="4"/>
                <c:pt idx="0">
                  <c:v>0.32721228431217347</c:v>
                </c:pt>
                <c:pt idx="1">
                  <c:v>0.56026397023903751</c:v>
                </c:pt>
                <c:pt idx="2">
                  <c:v>9.7346446097831246E-2</c:v>
                </c:pt>
                <c:pt idx="3">
                  <c:v>1.5177299350957733E-2</c:v>
                </c:pt>
              </c:numCache>
            </c:numRef>
          </c:val>
          <c:extLst>
            <c:ext xmlns:c16="http://schemas.microsoft.com/office/drawing/2014/chart" uri="{C3380CC4-5D6E-409C-BE32-E72D297353CC}">
              <c16:uniqueId val="{0000000A-137D-4C4B-8511-79ADCB2E86B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9983490878561412E-2"/>
          <c:y val="0.88345415342424527"/>
          <c:w val="0.79750996358258663"/>
          <c:h val="8.9505046906206046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'（01）【全体（大学）】'!$B$146</c:f>
          <c:strCache>
            <c:ptCount val="1"/>
            <c:pt idx="0">
              <c:v>項目22：将来の仕事につながるような知識・技能</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331330734503921"/>
          <c:y val="0.12635349043471833"/>
          <c:w val="0.20872340541678214"/>
          <c:h val="0.66234879094347054"/>
        </c:manualLayout>
      </c:layout>
      <c:pieChart>
        <c:varyColors val="1"/>
        <c:ser>
          <c:idx val="0"/>
          <c:order val="0"/>
          <c:tx>
            <c:strRef>
              <c:f>'（01）【全体（大学）】'!$AH$148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B3B-4E10-A81B-97BEC290AFD5}"/>
              </c:ext>
            </c:extLst>
          </c:dPt>
          <c:dPt>
            <c:idx val="1"/>
            <c:bubble3D val="0"/>
            <c:spPr>
              <a:solidFill>
                <a:schemeClr val="accent2"/>
              </a:solidFill>
              <a:ln>
                <a:noFill/>
              </a:ln>
              <a:effectLst/>
            </c:spPr>
            <c:extLst>
              <c:ext xmlns:c16="http://schemas.microsoft.com/office/drawing/2014/chart" uri="{C3380CC4-5D6E-409C-BE32-E72D297353CC}">
                <c16:uniqueId val="{00000003-2B3B-4E10-A81B-97BEC290AFD5}"/>
              </c:ext>
            </c:extLst>
          </c:dPt>
          <c:dPt>
            <c:idx val="2"/>
            <c:bubble3D val="0"/>
            <c:spPr>
              <a:solidFill>
                <a:schemeClr val="accent3"/>
              </a:solidFill>
              <a:ln>
                <a:noFill/>
              </a:ln>
              <a:effectLst/>
            </c:spPr>
            <c:extLst>
              <c:ext xmlns:c16="http://schemas.microsoft.com/office/drawing/2014/chart" uri="{C3380CC4-5D6E-409C-BE32-E72D297353CC}">
                <c16:uniqueId val="{00000005-2B3B-4E10-A81B-97BEC290AFD5}"/>
              </c:ext>
            </c:extLst>
          </c:dPt>
          <c:dPt>
            <c:idx val="3"/>
            <c:bubble3D val="0"/>
            <c:spPr>
              <a:solidFill>
                <a:schemeClr val="accent4"/>
              </a:solidFill>
              <a:ln>
                <a:noFill/>
              </a:ln>
              <a:effectLst/>
            </c:spPr>
            <c:extLst>
              <c:ext xmlns:c16="http://schemas.microsoft.com/office/drawing/2014/chart" uri="{C3380CC4-5D6E-409C-BE32-E72D297353CC}">
                <c16:uniqueId val="{00000007-2B3B-4E10-A81B-97BEC290AFD5}"/>
              </c:ext>
            </c:extLst>
          </c:dPt>
          <c:dPt>
            <c:idx val="4"/>
            <c:bubble3D val="0"/>
            <c:spPr>
              <a:solidFill>
                <a:schemeClr val="accent5"/>
              </a:solidFill>
              <a:ln>
                <a:noFill/>
              </a:ln>
              <a:effectLst/>
            </c:spPr>
            <c:extLst>
              <c:ext xmlns:c16="http://schemas.microsoft.com/office/drawing/2014/chart" uri="{C3380CC4-5D6E-409C-BE32-E72D297353CC}">
                <c16:uniqueId val="{00000009-2B3B-4E10-A81B-97BEC290AFD5}"/>
              </c:ext>
            </c:extLst>
          </c:dPt>
          <c:dLbls>
            <c:dLbl>
              <c:idx val="0"/>
              <c:layout>
                <c:manualLayout>
                  <c:x val="-2.9873348000845686E-2"/>
                  <c:y val="0.164343995984183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B-4E10-A81B-97BEC290AFD5}"/>
                </c:ext>
              </c:extLst>
            </c:dLbl>
            <c:dLbl>
              <c:idx val="1"/>
              <c:layout>
                <c:manualLayout>
                  <c:x val="2.5391589113747604E-2"/>
                  <c:y val="-0.1782126535187670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B-4E10-A81B-97BEC290AFD5}"/>
                </c:ext>
              </c:extLst>
            </c:dLbl>
            <c:dLbl>
              <c:idx val="2"/>
              <c:layout>
                <c:manualLayout>
                  <c:x val="4.1280351379991836E-2"/>
                  <c:y val="0.1838837630421660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3B-4E10-A81B-97BEC290AFD5}"/>
                </c:ext>
              </c:extLst>
            </c:dLbl>
            <c:dLbl>
              <c:idx val="3"/>
              <c:layout>
                <c:manualLayout>
                  <c:x val="-6.4244953101532066E-3"/>
                  <c:y val="0.1587167709629337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3B-4E10-A81B-97BEC290AFD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'（01）【全体（大学）】'!$AI$147:$AL$147</c:f>
              <c:strCache>
                <c:ptCount val="4"/>
                <c:pt idx="0">
                  <c:v>身についた</c:v>
                </c:pt>
                <c:pt idx="1">
                  <c:v>ある程度身についた</c:v>
                </c:pt>
                <c:pt idx="2">
                  <c:v>あまり身についていない</c:v>
                </c:pt>
                <c:pt idx="3">
                  <c:v>身に付いていない</c:v>
                </c:pt>
              </c:strCache>
            </c:strRef>
          </c:cat>
          <c:val>
            <c:numRef>
              <c:f>'（01）【全体（大学）】'!$AI$148:$AL$148</c:f>
              <c:numCache>
                <c:formatCode>0.0%</c:formatCode>
                <c:ptCount val="4"/>
                <c:pt idx="0">
                  <c:v>0.30950213709039098</c:v>
                </c:pt>
                <c:pt idx="1">
                  <c:v>0.4899873357606459</c:v>
                </c:pt>
                <c:pt idx="2">
                  <c:v>0.16546620231122369</c:v>
                </c:pt>
                <c:pt idx="3">
                  <c:v>3.5044324837739435E-2</c:v>
                </c:pt>
              </c:numCache>
            </c:numRef>
          </c:val>
          <c:extLst>
            <c:ext xmlns:c16="http://schemas.microsoft.com/office/drawing/2014/chart" uri="{C3380CC4-5D6E-409C-BE32-E72D297353CC}">
              <c16:uniqueId val="{0000000A-2B3B-4E10-A81B-97BEC290AFD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680642705934416"/>
          <c:y val="0.86868448120819419"/>
          <c:w val="0.77881420184652195"/>
          <c:h val="9.709330615060544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'（01）【全体（大学）】'!$B$153</c:f>
          <c:strCache>
            <c:ptCount val="1"/>
            <c:pt idx="0">
              <c:v>項目23：文献・資料を収集・分析する力</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5492884551423397"/>
          <c:w val="0.20837682743461325"/>
          <c:h val="0.66124898372731855"/>
        </c:manualLayout>
      </c:layout>
      <c:pieChart>
        <c:varyColors val="1"/>
        <c:ser>
          <c:idx val="0"/>
          <c:order val="0"/>
          <c:tx>
            <c:strRef>
              <c:f>'（01）【全体（大学）】'!$AH$155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7A1-4B23-93E9-1A14DFFE678F}"/>
              </c:ext>
            </c:extLst>
          </c:dPt>
          <c:dPt>
            <c:idx val="1"/>
            <c:bubble3D val="0"/>
            <c:spPr>
              <a:solidFill>
                <a:schemeClr val="accent2"/>
              </a:solidFill>
              <a:ln>
                <a:noFill/>
              </a:ln>
              <a:effectLst/>
            </c:spPr>
            <c:extLst>
              <c:ext xmlns:c16="http://schemas.microsoft.com/office/drawing/2014/chart" uri="{C3380CC4-5D6E-409C-BE32-E72D297353CC}">
                <c16:uniqueId val="{00000003-F7A1-4B23-93E9-1A14DFFE678F}"/>
              </c:ext>
            </c:extLst>
          </c:dPt>
          <c:dPt>
            <c:idx val="2"/>
            <c:bubble3D val="0"/>
            <c:spPr>
              <a:solidFill>
                <a:schemeClr val="accent3"/>
              </a:solidFill>
              <a:ln>
                <a:noFill/>
              </a:ln>
              <a:effectLst/>
            </c:spPr>
            <c:extLst>
              <c:ext xmlns:c16="http://schemas.microsoft.com/office/drawing/2014/chart" uri="{C3380CC4-5D6E-409C-BE32-E72D297353CC}">
                <c16:uniqueId val="{00000005-F7A1-4B23-93E9-1A14DFFE678F}"/>
              </c:ext>
            </c:extLst>
          </c:dPt>
          <c:dPt>
            <c:idx val="3"/>
            <c:bubble3D val="0"/>
            <c:spPr>
              <a:solidFill>
                <a:schemeClr val="accent4"/>
              </a:solidFill>
              <a:ln>
                <a:noFill/>
              </a:ln>
              <a:effectLst/>
            </c:spPr>
            <c:extLst>
              <c:ext xmlns:c16="http://schemas.microsoft.com/office/drawing/2014/chart" uri="{C3380CC4-5D6E-409C-BE32-E72D297353CC}">
                <c16:uniqueId val="{00000007-F7A1-4B23-93E9-1A14DFFE678F}"/>
              </c:ext>
            </c:extLst>
          </c:dPt>
          <c:dPt>
            <c:idx val="4"/>
            <c:bubble3D val="0"/>
            <c:spPr>
              <a:solidFill>
                <a:schemeClr val="accent5"/>
              </a:solidFill>
              <a:ln>
                <a:noFill/>
              </a:ln>
              <a:effectLst/>
            </c:spPr>
            <c:extLst>
              <c:ext xmlns:c16="http://schemas.microsoft.com/office/drawing/2014/chart" uri="{C3380CC4-5D6E-409C-BE32-E72D297353CC}">
                <c16:uniqueId val="{00000009-F7A1-4B23-93E9-1A14DFFE678F}"/>
              </c:ext>
            </c:extLst>
          </c:dPt>
          <c:dLbls>
            <c:dLbl>
              <c:idx val="0"/>
              <c:layout>
                <c:manualLayout>
                  <c:x val="-1.9121545584544642E-2"/>
                  <c:y val="0.1115220685152564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1-4B23-93E9-1A14DFFE678F}"/>
                </c:ext>
              </c:extLst>
            </c:dLbl>
            <c:dLbl>
              <c:idx val="1"/>
              <c:layout>
                <c:manualLayout>
                  <c:x val="3.2430281908877964E-2"/>
                  <c:y val="-0.2016619907857943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A1-4B23-93E9-1A14DFFE678F}"/>
                </c:ext>
              </c:extLst>
            </c:dLbl>
            <c:dLbl>
              <c:idx val="2"/>
              <c:layout>
                <c:manualLayout>
                  <c:x val="3.5949994505261977E-2"/>
                  <c:y val="0.1885986523608322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A1-4B23-93E9-1A14DFFE678F}"/>
                </c:ext>
              </c:extLst>
            </c:dLbl>
            <c:dLbl>
              <c:idx val="3"/>
              <c:layout>
                <c:manualLayout>
                  <c:x val="-2.3101746849766309E-3"/>
                  <c:y val="0.141261902708828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A1-4B23-93E9-1A14DFFE67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'（01）【全体（大学）】'!$AI$154:$AL$154</c:f>
              <c:strCache>
                <c:ptCount val="4"/>
                <c:pt idx="0">
                  <c:v>身についた</c:v>
                </c:pt>
                <c:pt idx="1">
                  <c:v>ある程度身についた</c:v>
                </c:pt>
                <c:pt idx="2">
                  <c:v>あまり身についていない</c:v>
                </c:pt>
                <c:pt idx="3">
                  <c:v>身に付いていない</c:v>
                </c:pt>
              </c:strCache>
            </c:strRef>
          </c:cat>
          <c:val>
            <c:numRef>
              <c:f>'（01）【全体（大学）】'!$AI$155:$AL$155</c:f>
              <c:numCache>
                <c:formatCode>0.0%</c:formatCode>
                <c:ptCount val="4"/>
                <c:pt idx="0">
                  <c:v>0.27195464619281307</c:v>
                </c:pt>
                <c:pt idx="1">
                  <c:v>0.53324362830457495</c:v>
                </c:pt>
                <c:pt idx="2">
                  <c:v>0.16740541396232389</c:v>
                </c:pt>
                <c:pt idx="3">
                  <c:v>2.7396311540288112E-2</c:v>
                </c:pt>
              </c:numCache>
            </c:numRef>
          </c:val>
          <c:extLst>
            <c:ext xmlns:c16="http://schemas.microsoft.com/office/drawing/2014/chart" uri="{C3380CC4-5D6E-409C-BE32-E72D297353CC}">
              <c16:uniqueId val="{0000000A-F7A1-4B23-93E9-1A14DFFE678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561900062538665"/>
          <c:y val="0.83935115608716537"/>
          <c:w val="0.77866678378175891"/>
          <c:h val="9.709330615060544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'（01）【全体（大学）】'!$B$160</c:f>
          <c:strCache>
            <c:ptCount val="1"/>
            <c:pt idx="0">
              <c:v>項目24：論理的に文章を書く力</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605003605890979"/>
          <c:y val="0.13537329543354809"/>
          <c:w val="0.20837682743461325"/>
          <c:h val="0.66124898372731855"/>
        </c:manualLayout>
      </c:layout>
      <c:pieChart>
        <c:varyColors val="1"/>
        <c:ser>
          <c:idx val="0"/>
          <c:order val="0"/>
          <c:tx>
            <c:strRef>
              <c:f>'（01）【全体（大学）】'!$AG$162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F2B-451D-953A-326B2B9ADE0A}"/>
              </c:ext>
            </c:extLst>
          </c:dPt>
          <c:dPt>
            <c:idx val="1"/>
            <c:bubble3D val="0"/>
            <c:spPr>
              <a:solidFill>
                <a:schemeClr val="accent2"/>
              </a:solidFill>
              <a:ln>
                <a:noFill/>
              </a:ln>
              <a:effectLst/>
            </c:spPr>
            <c:extLst>
              <c:ext xmlns:c16="http://schemas.microsoft.com/office/drawing/2014/chart" uri="{C3380CC4-5D6E-409C-BE32-E72D297353CC}">
                <c16:uniqueId val="{00000003-6F2B-451D-953A-326B2B9ADE0A}"/>
              </c:ext>
            </c:extLst>
          </c:dPt>
          <c:dPt>
            <c:idx val="2"/>
            <c:bubble3D val="0"/>
            <c:spPr>
              <a:solidFill>
                <a:schemeClr val="accent3"/>
              </a:solidFill>
              <a:ln>
                <a:noFill/>
              </a:ln>
              <a:effectLst/>
            </c:spPr>
            <c:extLst>
              <c:ext xmlns:c16="http://schemas.microsoft.com/office/drawing/2014/chart" uri="{C3380CC4-5D6E-409C-BE32-E72D297353CC}">
                <c16:uniqueId val="{00000005-6F2B-451D-953A-326B2B9ADE0A}"/>
              </c:ext>
            </c:extLst>
          </c:dPt>
          <c:dPt>
            <c:idx val="3"/>
            <c:bubble3D val="0"/>
            <c:spPr>
              <a:solidFill>
                <a:schemeClr val="accent4"/>
              </a:solidFill>
              <a:ln>
                <a:noFill/>
              </a:ln>
              <a:effectLst/>
            </c:spPr>
            <c:extLst>
              <c:ext xmlns:c16="http://schemas.microsoft.com/office/drawing/2014/chart" uri="{C3380CC4-5D6E-409C-BE32-E72D297353CC}">
                <c16:uniqueId val="{00000007-6F2B-451D-953A-326B2B9ADE0A}"/>
              </c:ext>
            </c:extLst>
          </c:dPt>
          <c:dPt>
            <c:idx val="4"/>
            <c:bubble3D val="0"/>
            <c:spPr>
              <a:solidFill>
                <a:schemeClr val="accent5"/>
              </a:solidFill>
              <a:ln>
                <a:noFill/>
              </a:ln>
              <a:effectLst/>
            </c:spPr>
            <c:extLst>
              <c:ext xmlns:c16="http://schemas.microsoft.com/office/drawing/2014/chart" uri="{C3380CC4-5D6E-409C-BE32-E72D297353CC}">
                <c16:uniqueId val="{00000009-6F2B-451D-953A-326B2B9ADE0A}"/>
              </c:ext>
            </c:extLst>
          </c:dPt>
          <c:dLbls>
            <c:dLbl>
              <c:idx val="0"/>
              <c:layout>
                <c:manualLayout>
                  <c:x val="-2.2727413970531338E-2"/>
                  <c:y val="0.111246827997388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2B-451D-953A-326B2B9ADE0A}"/>
                </c:ext>
              </c:extLst>
            </c:dLbl>
            <c:dLbl>
              <c:idx val="1"/>
              <c:layout>
                <c:manualLayout>
                  <c:x val="-9.7341861959763677E-3"/>
                  <c:y val="-0.2443753175620647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2B-451D-953A-326B2B9ADE0A}"/>
                </c:ext>
              </c:extLst>
            </c:dLbl>
            <c:dLbl>
              <c:idx val="2"/>
              <c:layout>
                <c:manualLayout>
                  <c:x val="2.0800576887777544E-2"/>
                  <c:y val="0.1525081085627271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2B-451D-953A-326B2B9ADE0A}"/>
                </c:ext>
              </c:extLst>
            </c:dLbl>
            <c:dLbl>
              <c:idx val="3"/>
              <c:layout>
                <c:manualLayout>
                  <c:x val="-1.8441492286316027E-2"/>
                  <c:y val="0.1311330516512891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2B-451D-953A-326B2B9ADE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'（01）【全体（大学）】'!$AH$161:$AK$161</c:f>
              <c:strCache>
                <c:ptCount val="4"/>
                <c:pt idx="0">
                  <c:v>身に付いた</c:v>
                </c:pt>
                <c:pt idx="1">
                  <c:v>ある程度身に付いた</c:v>
                </c:pt>
                <c:pt idx="2">
                  <c:v>あまり身に付いていない</c:v>
                </c:pt>
                <c:pt idx="3">
                  <c:v>身に付いていない</c:v>
                </c:pt>
              </c:strCache>
            </c:strRef>
          </c:cat>
          <c:val>
            <c:numRef>
              <c:f>'（01）【全体（大学）】'!$AH$162:$AK$162</c:f>
              <c:numCache>
                <c:formatCode>0.0%</c:formatCode>
                <c:ptCount val="4"/>
                <c:pt idx="0">
                  <c:v>0.21458959949343043</c:v>
                </c:pt>
                <c:pt idx="1">
                  <c:v>0.53224434066803861</c:v>
                </c:pt>
                <c:pt idx="2">
                  <c:v>0.21642987177457654</c:v>
                </c:pt>
                <c:pt idx="3">
                  <c:v>3.6736188063954407E-2</c:v>
                </c:pt>
              </c:numCache>
            </c:numRef>
          </c:val>
          <c:extLst>
            <c:ext xmlns:c16="http://schemas.microsoft.com/office/drawing/2014/chart" uri="{C3380CC4-5D6E-409C-BE32-E72D297353CC}">
              <c16:uniqueId val="{0000000A-6F2B-451D-953A-326B2B9ADE0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059284938615736"/>
          <c:y val="0.84879628304333354"/>
          <c:w val="0.77881420184652195"/>
          <c:h val="9.730738233180157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'（01）【全体（大学）】'!$B$167</c:f>
          <c:strCache>
            <c:ptCount val="1"/>
            <c:pt idx="0">
              <c:v>項目25：人に分かりやすく話す力</c:v>
            </c:pt>
          </c:strCache>
        </c:strRef>
      </c:tx>
      <c:layout>
        <c:manualLayout>
          <c:xMode val="edge"/>
          <c:yMode val="edge"/>
          <c:x val="0.11848043418437733"/>
          <c:y val="3.455539452947500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117168205302404"/>
          <c:y val="0.16211008692761475"/>
          <c:w val="0.21145805975771079"/>
          <c:h val="0.67102675876766149"/>
        </c:manualLayout>
      </c:layout>
      <c:pieChart>
        <c:varyColors val="1"/>
        <c:ser>
          <c:idx val="0"/>
          <c:order val="0"/>
          <c:tx>
            <c:strRef>
              <c:f>'（01）【全体（大学）】'!$AG$169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C5D-40C4-880E-3907EBB84E12}"/>
              </c:ext>
            </c:extLst>
          </c:dPt>
          <c:dPt>
            <c:idx val="1"/>
            <c:bubble3D val="0"/>
            <c:spPr>
              <a:solidFill>
                <a:schemeClr val="accent2"/>
              </a:solidFill>
              <a:ln>
                <a:noFill/>
              </a:ln>
              <a:effectLst/>
            </c:spPr>
            <c:extLst>
              <c:ext xmlns:c16="http://schemas.microsoft.com/office/drawing/2014/chart" uri="{C3380CC4-5D6E-409C-BE32-E72D297353CC}">
                <c16:uniqueId val="{00000003-CC5D-40C4-880E-3907EBB84E12}"/>
              </c:ext>
            </c:extLst>
          </c:dPt>
          <c:dPt>
            <c:idx val="2"/>
            <c:bubble3D val="0"/>
            <c:spPr>
              <a:solidFill>
                <a:schemeClr val="accent3"/>
              </a:solidFill>
              <a:ln>
                <a:noFill/>
              </a:ln>
              <a:effectLst/>
            </c:spPr>
            <c:extLst>
              <c:ext xmlns:c16="http://schemas.microsoft.com/office/drawing/2014/chart" uri="{C3380CC4-5D6E-409C-BE32-E72D297353CC}">
                <c16:uniqueId val="{00000005-CC5D-40C4-880E-3907EBB84E12}"/>
              </c:ext>
            </c:extLst>
          </c:dPt>
          <c:dPt>
            <c:idx val="3"/>
            <c:bubble3D val="0"/>
            <c:spPr>
              <a:solidFill>
                <a:schemeClr val="accent4"/>
              </a:solidFill>
              <a:ln>
                <a:noFill/>
              </a:ln>
              <a:effectLst/>
            </c:spPr>
            <c:extLst>
              <c:ext xmlns:c16="http://schemas.microsoft.com/office/drawing/2014/chart" uri="{C3380CC4-5D6E-409C-BE32-E72D297353CC}">
                <c16:uniqueId val="{00000007-CC5D-40C4-880E-3907EBB84E12}"/>
              </c:ext>
            </c:extLst>
          </c:dPt>
          <c:dPt>
            <c:idx val="4"/>
            <c:bubble3D val="0"/>
            <c:spPr>
              <a:solidFill>
                <a:schemeClr val="accent5"/>
              </a:solidFill>
              <a:ln>
                <a:noFill/>
              </a:ln>
              <a:effectLst/>
            </c:spPr>
            <c:extLst>
              <c:ext xmlns:c16="http://schemas.microsoft.com/office/drawing/2014/chart" uri="{C3380CC4-5D6E-409C-BE32-E72D297353CC}">
                <c16:uniqueId val="{00000009-CC5D-40C4-880E-3907EBB84E12}"/>
              </c:ext>
            </c:extLst>
          </c:dPt>
          <c:dLbls>
            <c:dLbl>
              <c:idx val="0"/>
              <c:layout>
                <c:manualLayout>
                  <c:x val="-3.1626455341836009E-2"/>
                  <c:y val="0.1738188139789846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5D-40C4-880E-3907EBB84E12}"/>
                </c:ext>
              </c:extLst>
            </c:dLbl>
            <c:dLbl>
              <c:idx val="1"/>
              <c:layout>
                <c:manualLayout>
                  <c:x val="-2.4837042221789143E-2"/>
                  <c:y val="-0.2433001221843536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5D-40C4-880E-3907EBB84E12}"/>
                </c:ext>
              </c:extLst>
            </c:dLbl>
            <c:dLbl>
              <c:idx val="3"/>
              <c:layout>
                <c:manualLayout>
                  <c:x val="-4.1929906664192737E-3"/>
                  <c:y val="0.1594288793724310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5D-40C4-880E-3907EBB84E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'（01）【全体（大学）】'!$AH$168:$AK$168</c:f>
              <c:strCache>
                <c:ptCount val="4"/>
                <c:pt idx="0">
                  <c:v>身に付いた</c:v>
                </c:pt>
                <c:pt idx="1">
                  <c:v>ある程度身に付いた</c:v>
                </c:pt>
                <c:pt idx="2">
                  <c:v>あまり身に付いていない</c:v>
                </c:pt>
                <c:pt idx="3">
                  <c:v>身に付いていない</c:v>
                </c:pt>
              </c:strCache>
            </c:strRef>
          </c:cat>
          <c:val>
            <c:numRef>
              <c:f>'（01）【全体（大学）】'!$AH$169:$AK$169</c:f>
              <c:numCache>
                <c:formatCode>0.0%</c:formatCode>
                <c:ptCount val="4"/>
                <c:pt idx="0">
                  <c:v>0.19849216400189965</c:v>
                </c:pt>
                <c:pt idx="1">
                  <c:v>0.52067832832040528</c:v>
                </c:pt>
                <c:pt idx="2">
                  <c:v>0.24175835048282412</c:v>
                </c:pt>
                <c:pt idx="3">
                  <c:v>3.9071157194870983E-2</c:v>
                </c:pt>
              </c:numCache>
            </c:numRef>
          </c:val>
          <c:extLst>
            <c:ext xmlns:c16="http://schemas.microsoft.com/office/drawing/2014/chart" uri="{C3380CC4-5D6E-409C-BE32-E72D297353CC}">
              <c16:uniqueId val="{0000000A-CC5D-40C4-880E-3907EBB84E1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564141248857492"/>
          <c:y val="0.83482565203079173"/>
          <c:w val="0.77881420184652195"/>
          <c:h val="9.6880169836635568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'（01）【全体（大学）】'!$B$174</c:f>
          <c:strCache>
            <c:ptCount val="1"/>
            <c:pt idx="0">
              <c:v>項目26：外国語を読む力・書く力</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067188454355615"/>
          <c:y val="0.14026218295371953"/>
          <c:w val="0.20837682743461325"/>
          <c:h val="0.66124898372731855"/>
        </c:manualLayout>
      </c:layout>
      <c:pieChart>
        <c:varyColors val="1"/>
        <c:ser>
          <c:idx val="0"/>
          <c:order val="0"/>
          <c:tx>
            <c:strRef>
              <c:f>'（01）【全体（大学）】'!$AG$176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BC5-45A1-9EED-E91BC78960AE}"/>
              </c:ext>
            </c:extLst>
          </c:dPt>
          <c:dPt>
            <c:idx val="1"/>
            <c:bubble3D val="0"/>
            <c:spPr>
              <a:solidFill>
                <a:schemeClr val="accent2"/>
              </a:solidFill>
              <a:ln>
                <a:noFill/>
              </a:ln>
              <a:effectLst/>
            </c:spPr>
            <c:extLst>
              <c:ext xmlns:c16="http://schemas.microsoft.com/office/drawing/2014/chart" uri="{C3380CC4-5D6E-409C-BE32-E72D297353CC}">
                <c16:uniqueId val="{00000003-8BC5-45A1-9EED-E91BC78960AE}"/>
              </c:ext>
            </c:extLst>
          </c:dPt>
          <c:dPt>
            <c:idx val="2"/>
            <c:bubble3D val="0"/>
            <c:spPr>
              <a:solidFill>
                <a:schemeClr val="accent3"/>
              </a:solidFill>
              <a:ln>
                <a:noFill/>
              </a:ln>
              <a:effectLst/>
            </c:spPr>
            <c:extLst>
              <c:ext xmlns:c16="http://schemas.microsoft.com/office/drawing/2014/chart" uri="{C3380CC4-5D6E-409C-BE32-E72D297353CC}">
                <c16:uniqueId val="{00000005-8BC5-45A1-9EED-E91BC78960AE}"/>
              </c:ext>
            </c:extLst>
          </c:dPt>
          <c:dPt>
            <c:idx val="3"/>
            <c:bubble3D val="0"/>
            <c:spPr>
              <a:solidFill>
                <a:schemeClr val="accent4"/>
              </a:solidFill>
              <a:ln>
                <a:noFill/>
              </a:ln>
              <a:effectLst/>
            </c:spPr>
            <c:extLst>
              <c:ext xmlns:c16="http://schemas.microsoft.com/office/drawing/2014/chart" uri="{C3380CC4-5D6E-409C-BE32-E72D297353CC}">
                <c16:uniqueId val="{00000007-8BC5-45A1-9EED-E91BC78960AE}"/>
              </c:ext>
            </c:extLst>
          </c:dPt>
          <c:dPt>
            <c:idx val="4"/>
            <c:bubble3D val="0"/>
            <c:spPr>
              <a:solidFill>
                <a:schemeClr val="accent5"/>
              </a:solidFill>
              <a:ln>
                <a:noFill/>
              </a:ln>
              <a:effectLst/>
            </c:spPr>
            <c:extLst>
              <c:ext xmlns:c16="http://schemas.microsoft.com/office/drawing/2014/chart" uri="{C3380CC4-5D6E-409C-BE32-E72D297353CC}">
                <c16:uniqueId val="{00000009-8BC5-45A1-9EED-E91BC78960AE}"/>
              </c:ext>
            </c:extLst>
          </c:dPt>
          <c:dLbls>
            <c:dLbl>
              <c:idx val="0"/>
              <c:layout>
                <c:manualLayout>
                  <c:x val="-2.9039573479898023E-2"/>
                  <c:y val="0.1437519469410315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C5-45A1-9EED-E91BC78960AE}"/>
                </c:ext>
              </c:extLst>
            </c:dLbl>
            <c:dLbl>
              <c:idx val="2"/>
              <c:layout>
                <c:manualLayout>
                  <c:x val="5.1497828173744951E-2"/>
                  <c:y val="-0.10109343665292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C5-45A1-9EED-E91BC78960A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'（01）【全体（大学）】'!$AH$175:$AK$175</c:f>
              <c:strCache>
                <c:ptCount val="4"/>
                <c:pt idx="0">
                  <c:v>身に付いた</c:v>
                </c:pt>
                <c:pt idx="1">
                  <c:v>ある程度身に付いた</c:v>
                </c:pt>
                <c:pt idx="2">
                  <c:v>あまり身に付いていない</c:v>
                </c:pt>
                <c:pt idx="3">
                  <c:v>身に付いていない</c:v>
                </c:pt>
              </c:strCache>
            </c:strRef>
          </c:cat>
          <c:val>
            <c:numRef>
              <c:f>'（01）【全体（大学）】'!$AH$176:$AK$176</c:f>
              <c:numCache>
                <c:formatCode>0.0%</c:formatCode>
                <c:ptCount val="4"/>
                <c:pt idx="0">
                  <c:v>9.8286370112395119E-2</c:v>
                </c:pt>
                <c:pt idx="1">
                  <c:v>0.33387090391008389</c:v>
                </c:pt>
                <c:pt idx="2">
                  <c:v>0.38397380085483618</c:v>
                </c:pt>
                <c:pt idx="3">
                  <c:v>0.18386892512268482</c:v>
                </c:pt>
              </c:numCache>
            </c:numRef>
          </c:val>
          <c:extLst>
            <c:ext xmlns:c16="http://schemas.microsoft.com/office/drawing/2014/chart" uri="{C3380CC4-5D6E-409C-BE32-E72D297353CC}">
              <c16:uniqueId val="{0000000A-8BC5-45A1-9EED-E91BC78960A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'（01）【全体（大学）】'!$B$255</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'（01）【全体（大学）】'!$AG$257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AF3-44DE-8D23-EE61717DAF72}"/>
              </c:ext>
            </c:extLst>
          </c:dPt>
          <c:dPt>
            <c:idx val="1"/>
            <c:bubble3D val="0"/>
            <c:spPr>
              <a:solidFill>
                <a:schemeClr val="accent2"/>
              </a:solidFill>
              <a:ln>
                <a:noFill/>
              </a:ln>
              <a:effectLst/>
            </c:spPr>
            <c:extLst>
              <c:ext xmlns:c16="http://schemas.microsoft.com/office/drawing/2014/chart" uri="{C3380CC4-5D6E-409C-BE32-E72D297353CC}">
                <c16:uniqueId val="{00000003-1AF3-44DE-8D23-EE61717DAF72}"/>
              </c:ext>
            </c:extLst>
          </c:dPt>
          <c:dPt>
            <c:idx val="2"/>
            <c:bubble3D val="0"/>
            <c:spPr>
              <a:solidFill>
                <a:schemeClr val="accent3"/>
              </a:solidFill>
              <a:ln>
                <a:noFill/>
              </a:ln>
              <a:effectLst/>
            </c:spPr>
            <c:extLst>
              <c:ext xmlns:c16="http://schemas.microsoft.com/office/drawing/2014/chart" uri="{C3380CC4-5D6E-409C-BE32-E72D297353CC}">
                <c16:uniqueId val="{00000005-1AF3-44DE-8D23-EE61717DAF72}"/>
              </c:ext>
            </c:extLst>
          </c:dPt>
          <c:dPt>
            <c:idx val="3"/>
            <c:bubble3D val="0"/>
            <c:spPr>
              <a:solidFill>
                <a:schemeClr val="accent4"/>
              </a:solidFill>
              <a:ln>
                <a:noFill/>
              </a:ln>
              <a:effectLst/>
            </c:spPr>
            <c:extLst>
              <c:ext xmlns:c16="http://schemas.microsoft.com/office/drawing/2014/chart" uri="{C3380CC4-5D6E-409C-BE32-E72D297353CC}">
                <c16:uniqueId val="{00000007-1AF3-44DE-8D23-EE61717DAF72}"/>
              </c:ext>
            </c:extLst>
          </c:dPt>
          <c:dLbls>
            <c:dLbl>
              <c:idx val="3"/>
              <c:layout>
                <c:manualLayout>
                  <c:x val="1.1900563235891164E-2"/>
                  <c:y val="0.1644960519346136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F3-44DE-8D23-EE61717DAF7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'（01）【全体（大学）】'!$AH$256:$AK$256</c:f>
              <c:strCache>
                <c:ptCount val="4"/>
                <c:pt idx="0">
                  <c:v>そう思う</c:v>
                </c:pt>
                <c:pt idx="1">
                  <c:v>ある程度そう思う</c:v>
                </c:pt>
                <c:pt idx="2">
                  <c:v>あまりそうは思わない</c:v>
                </c:pt>
                <c:pt idx="3">
                  <c:v>そうは思わない</c:v>
                </c:pt>
              </c:strCache>
            </c:strRef>
          </c:cat>
          <c:val>
            <c:numRef>
              <c:f>'（01）【全体（大学）】'!$AH$257:$AK$257</c:f>
              <c:numCache>
                <c:formatCode>0.0%</c:formatCode>
                <c:ptCount val="4"/>
                <c:pt idx="0">
                  <c:v>0.25675755896786451</c:v>
                </c:pt>
                <c:pt idx="1">
                  <c:v>0.53786409688143111</c:v>
                </c:pt>
                <c:pt idx="2">
                  <c:v>0.15614611366154821</c:v>
                </c:pt>
                <c:pt idx="3">
                  <c:v>4.9232230489156245E-2</c:v>
                </c:pt>
              </c:numCache>
            </c:numRef>
          </c:val>
          <c:extLst>
            <c:ext xmlns:c16="http://schemas.microsoft.com/office/drawing/2014/chart" uri="{C3380CC4-5D6E-409C-BE32-E72D297353CC}">
              <c16:uniqueId val="{00000008-1AF3-44DE-8D23-EE61717DAF7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'（01）【全体（大学）】'!$B$261</c:f>
          <c:strCache>
            <c:ptCount val="1"/>
            <c:pt idx="0">
              <c:v>項目38：大学での学びによって自分自身の成長を実感している。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'（01）【全体（大学）】'!$AG$263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BAE-49ED-B69D-66B23E1A1146}"/>
              </c:ext>
            </c:extLst>
          </c:dPt>
          <c:dPt>
            <c:idx val="1"/>
            <c:bubble3D val="0"/>
            <c:spPr>
              <a:solidFill>
                <a:schemeClr val="accent2"/>
              </a:solidFill>
              <a:ln>
                <a:noFill/>
              </a:ln>
              <a:effectLst/>
            </c:spPr>
            <c:extLst>
              <c:ext xmlns:c16="http://schemas.microsoft.com/office/drawing/2014/chart" uri="{C3380CC4-5D6E-409C-BE32-E72D297353CC}">
                <c16:uniqueId val="{00000003-0BAE-49ED-B69D-66B23E1A1146}"/>
              </c:ext>
            </c:extLst>
          </c:dPt>
          <c:dPt>
            <c:idx val="2"/>
            <c:bubble3D val="0"/>
            <c:spPr>
              <a:solidFill>
                <a:schemeClr val="accent3"/>
              </a:solidFill>
              <a:ln>
                <a:noFill/>
              </a:ln>
              <a:effectLst/>
            </c:spPr>
            <c:extLst>
              <c:ext xmlns:c16="http://schemas.microsoft.com/office/drawing/2014/chart" uri="{C3380CC4-5D6E-409C-BE32-E72D297353CC}">
                <c16:uniqueId val="{00000005-0BAE-49ED-B69D-66B23E1A1146}"/>
              </c:ext>
            </c:extLst>
          </c:dPt>
          <c:dPt>
            <c:idx val="3"/>
            <c:bubble3D val="0"/>
            <c:spPr>
              <a:solidFill>
                <a:schemeClr val="accent4"/>
              </a:solidFill>
              <a:ln>
                <a:noFill/>
              </a:ln>
              <a:effectLst/>
            </c:spPr>
            <c:extLst>
              <c:ext xmlns:c16="http://schemas.microsoft.com/office/drawing/2014/chart" uri="{C3380CC4-5D6E-409C-BE32-E72D297353CC}">
                <c16:uniqueId val="{00000007-0BAE-49ED-B69D-66B23E1A1146}"/>
              </c:ext>
            </c:extLst>
          </c:dPt>
          <c:dLbls>
            <c:dLbl>
              <c:idx val="3"/>
              <c:layout>
                <c:manualLayout>
                  <c:x val="2.8609984563719947E-2"/>
                  <c:y val="0.1335433117040693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AE-49ED-B69D-66B23E1A11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'（01）【全体（大学）】'!$AH$262:$AK$262</c:f>
              <c:strCache>
                <c:ptCount val="4"/>
                <c:pt idx="0">
                  <c:v>そう思う</c:v>
                </c:pt>
                <c:pt idx="1">
                  <c:v>ある程度そう思う</c:v>
                </c:pt>
                <c:pt idx="2">
                  <c:v>あまりそうは思わない</c:v>
                </c:pt>
                <c:pt idx="3">
                  <c:v>そうは思わない</c:v>
                </c:pt>
              </c:strCache>
            </c:strRef>
          </c:cat>
          <c:val>
            <c:numRef>
              <c:f>'（01）【全体（大学）】'!$AH$263:$AK$263</c:f>
              <c:numCache>
                <c:formatCode>0.0%</c:formatCode>
                <c:ptCount val="4"/>
                <c:pt idx="0">
                  <c:v>0.31499327212284312</c:v>
                </c:pt>
                <c:pt idx="1">
                  <c:v>0.5054020895994934</c:v>
                </c:pt>
                <c:pt idx="2">
                  <c:v>0.13736742124426152</c:v>
                </c:pt>
                <c:pt idx="3">
                  <c:v>4.2237217033401935E-2</c:v>
                </c:pt>
              </c:numCache>
            </c:numRef>
          </c:val>
          <c:extLst>
            <c:ext xmlns:c16="http://schemas.microsoft.com/office/drawing/2014/chart" uri="{C3380CC4-5D6E-409C-BE32-E72D297353CC}">
              <c16:uniqueId val="{00000008-0BAE-49ED-B69D-66B23E1A114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'（01）【全体（大学）】'!$D$15</c:f>
              <c:numCache>
                <c:formatCode>0.0%</c:formatCode>
                <c:ptCount val="1"/>
                <c:pt idx="0">
                  <c:v>0.30000395757479814</c:v>
                </c:pt>
              </c:numCache>
            </c:numRef>
          </c:val>
          <c:extLst>
            <c:ext xmlns:c16="http://schemas.microsoft.com/office/drawing/2014/chart" uri="{C3380CC4-5D6E-409C-BE32-E72D297353CC}">
              <c16:uniqueId val="{00000000-0919-453D-8D5D-2FBAFDF0A2DF}"/>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'（01）【全体（大学）】'!$F$15</c:f>
              <c:numCache>
                <c:formatCode>0.0%</c:formatCode>
                <c:ptCount val="1"/>
                <c:pt idx="0">
                  <c:v>0.59443762862118099</c:v>
                </c:pt>
              </c:numCache>
            </c:numRef>
          </c:val>
          <c:extLst>
            <c:ext xmlns:c16="http://schemas.microsoft.com/office/drawing/2014/chart" uri="{C3380CC4-5D6E-409C-BE32-E72D297353CC}">
              <c16:uniqueId val="{00000001-0919-453D-8D5D-2FBAFDF0A2DF}"/>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'（01）【全体（大学）】'!$H$15</c:f>
              <c:numCache>
                <c:formatCode>0.0%</c:formatCode>
                <c:ptCount val="1"/>
                <c:pt idx="0">
                  <c:v>9.4091340826341616E-2</c:v>
                </c:pt>
              </c:numCache>
            </c:numRef>
          </c:val>
          <c:extLst>
            <c:ext xmlns:c16="http://schemas.microsoft.com/office/drawing/2014/chart" uri="{C3380CC4-5D6E-409C-BE32-E72D297353CC}">
              <c16:uniqueId val="{00000002-0919-453D-8D5D-2FBAFDF0A2DF}"/>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'（01）【全体（大学）】'!$J$15</c:f>
              <c:numCache>
                <c:formatCode>0.0%</c:formatCode>
                <c:ptCount val="1"/>
                <c:pt idx="0">
                  <c:v>1.1467072977679278E-2</c:v>
                </c:pt>
              </c:numCache>
            </c:numRef>
          </c:val>
          <c:extLst>
            <c:ext xmlns:c16="http://schemas.microsoft.com/office/drawing/2014/chart" uri="{C3380CC4-5D6E-409C-BE32-E72D297353CC}">
              <c16:uniqueId val="{00000003-0919-453D-8D5D-2FBAFDF0A2D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'（01）【全体（大学）】'!$D$15</c:f>
              <c:numCache>
                <c:formatCode>0.0%</c:formatCode>
                <c:ptCount val="1"/>
                <c:pt idx="0">
                  <c:v>0.30000395757479814</c:v>
                </c:pt>
              </c:numCache>
            </c:numRef>
          </c:val>
          <c:extLst>
            <c:ext xmlns:c16="http://schemas.microsoft.com/office/drawing/2014/chart" uri="{C3380CC4-5D6E-409C-BE32-E72D297353CC}">
              <c16:uniqueId val="{00000000-0E84-4171-A028-EBF0A409669D}"/>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'（01）【全体（大学）】'!$F$15</c:f>
              <c:numCache>
                <c:formatCode>0.0%</c:formatCode>
                <c:ptCount val="1"/>
                <c:pt idx="0">
                  <c:v>0.59443762862118099</c:v>
                </c:pt>
              </c:numCache>
            </c:numRef>
          </c:val>
          <c:extLst>
            <c:ext xmlns:c16="http://schemas.microsoft.com/office/drawing/2014/chart" uri="{C3380CC4-5D6E-409C-BE32-E72D297353CC}">
              <c16:uniqueId val="{00000001-0E84-4171-A028-EBF0A409669D}"/>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'（01）【全体（大学）】'!$H$15</c:f>
              <c:numCache>
                <c:formatCode>0.0%</c:formatCode>
                <c:ptCount val="1"/>
                <c:pt idx="0">
                  <c:v>9.4091340826341616E-2</c:v>
                </c:pt>
              </c:numCache>
            </c:numRef>
          </c:val>
          <c:extLst>
            <c:ext xmlns:c16="http://schemas.microsoft.com/office/drawing/2014/chart" uri="{C3380CC4-5D6E-409C-BE32-E72D297353CC}">
              <c16:uniqueId val="{00000002-0E84-4171-A028-EBF0A409669D}"/>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c:f>
              <c:strCache>
                <c:ptCount val="1"/>
                <c:pt idx="0">
                  <c:v>全　体</c:v>
                </c:pt>
              </c:strCache>
            </c:strRef>
          </c:cat>
          <c:val>
            <c:numRef>
              <c:f>'（01）【全体（大学）】'!$J$15</c:f>
              <c:numCache>
                <c:formatCode>0.0%</c:formatCode>
                <c:ptCount val="1"/>
                <c:pt idx="0">
                  <c:v>1.1467072977679278E-2</c:v>
                </c:pt>
              </c:numCache>
            </c:numRef>
          </c:val>
          <c:extLst>
            <c:ext xmlns:c16="http://schemas.microsoft.com/office/drawing/2014/chart" uri="{C3380CC4-5D6E-409C-BE32-E72D297353CC}">
              <c16:uniqueId val="{00000003-0E84-4171-A028-EBF0A409669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'（01）【全体（大学）】'!$B$271</c:f>
          <c:strCache>
            <c:ptCount val="1"/>
            <c:pt idx="0">
              <c:v>項目39：授業への出席（実験・実習、オンライン授業を含む）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9892883319577723"/>
          <c:w val="0.20526717282767362"/>
          <c:h val="0.67464453553258852"/>
        </c:manualLayout>
      </c:layout>
      <c:pieChart>
        <c:varyColors val="1"/>
        <c:ser>
          <c:idx val="0"/>
          <c:order val="0"/>
          <c:tx>
            <c:strRef>
              <c:f>'（01）【全体（大学）】'!$AJ$273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721-4006-B3FF-2A294F62B6AC}"/>
              </c:ext>
            </c:extLst>
          </c:dPt>
          <c:dPt>
            <c:idx val="1"/>
            <c:bubble3D val="0"/>
            <c:spPr>
              <a:solidFill>
                <a:schemeClr val="accent2"/>
              </a:solidFill>
              <a:ln>
                <a:noFill/>
              </a:ln>
              <a:effectLst/>
            </c:spPr>
            <c:extLst>
              <c:ext xmlns:c16="http://schemas.microsoft.com/office/drawing/2014/chart" uri="{C3380CC4-5D6E-409C-BE32-E72D297353CC}">
                <c16:uniqueId val="{00000003-7721-4006-B3FF-2A294F62B6AC}"/>
              </c:ext>
            </c:extLst>
          </c:dPt>
          <c:dPt>
            <c:idx val="2"/>
            <c:bubble3D val="0"/>
            <c:spPr>
              <a:solidFill>
                <a:schemeClr val="accent3"/>
              </a:solidFill>
              <a:ln>
                <a:noFill/>
              </a:ln>
              <a:effectLst/>
            </c:spPr>
            <c:extLst>
              <c:ext xmlns:c16="http://schemas.microsoft.com/office/drawing/2014/chart" uri="{C3380CC4-5D6E-409C-BE32-E72D297353CC}">
                <c16:uniqueId val="{00000005-7721-4006-B3FF-2A294F62B6AC}"/>
              </c:ext>
            </c:extLst>
          </c:dPt>
          <c:dPt>
            <c:idx val="3"/>
            <c:bubble3D val="0"/>
            <c:spPr>
              <a:solidFill>
                <a:schemeClr val="accent4"/>
              </a:solidFill>
              <a:ln>
                <a:noFill/>
              </a:ln>
              <a:effectLst/>
            </c:spPr>
            <c:extLst>
              <c:ext xmlns:c16="http://schemas.microsoft.com/office/drawing/2014/chart" uri="{C3380CC4-5D6E-409C-BE32-E72D297353CC}">
                <c16:uniqueId val="{00000007-7721-4006-B3FF-2A294F62B6AC}"/>
              </c:ext>
            </c:extLst>
          </c:dPt>
          <c:dPt>
            <c:idx val="4"/>
            <c:bubble3D val="0"/>
            <c:spPr>
              <a:solidFill>
                <a:schemeClr val="accent5"/>
              </a:solidFill>
              <a:ln>
                <a:noFill/>
              </a:ln>
              <a:effectLst/>
            </c:spPr>
            <c:extLst>
              <c:ext xmlns:c16="http://schemas.microsoft.com/office/drawing/2014/chart" uri="{C3380CC4-5D6E-409C-BE32-E72D297353CC}">
                <c16:uniqueId val="{00000009-7721-4006-B3FF-2A294F62B6AC}"/>
              </c:ext>
            </c:extLst>
          </c:dPt>
          <c:dPt>
            <c:idx val="5"/>
            <c:bubble3D val="0"/>
            <c:spPr>
              <a:solidFill>
                <a:schemeClr val="accent6"/>
              </a:solidFill>
              <a:ln>
                <a:noFill/>
              </a:ln>
              <a:effectLst/>
            </c:spPr>
            <c:extLst>
              <c:ext xmlns:c16="http://schemas.microsoft.com/office/drawing/2014/chart" uri="{C3380CC4-5D6E-409C-BE32-E72D297353CC}">
                <c16:uniqueId val="{0000000B-7721-4006-B3FF-2A294F62B6A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7721-4006-B3FF-2A294F62B6AC}"/>
              </c:ext>
            </c:extLst>
          </c:dPt>
          <c:dLbls>
            <c:dLbl>
              <c:idx val="0"/>
              <c:layout>
                <c:manualLayout>
                  <c:x val="-2.7367929184518022E-2"/>
                  <c:y val="0.158547007230934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21-4006-B3FF-2A294F62B6A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'（01）【全体（大学）】'!$AK$272:$AQ$272</c:f>
              <c:strCache>
                <c:ptCount val="7"/>
                <c:pt idx="0">
                  <c:v>0時間</c:v>
                </c:pt>
                <c:pt idx="1">
                  <c:v>1-5時間</c:v>
                </c:pt>
                <c:pt idx="2">
                  <c:v>6-10時間</c:v>
                </c:pt>
                <c:pt idx="3">
                  <c:v>11-15時間</c:v>
                </c:pt>
                <c:pt idx="4">
                  <c:v>16-20時間</c:v>
                </c:pt>
                <c:pt idx="5">
                  <c:v>21-30時間</c:v>
                </c:pt>
                <c:pt idx="6">
                  <c:v>31時間以上</c:v>
                </c:pt>
              </c:strCache>
            </c:strRef>
          </c:cat>
          <c:val>
            <c:numRef>
              <c:f>'（01）【全体（大学）】'!$AK$273:$AQ$273</c:f>
              <c:numCache>
                <c:formatCode>0.0%</c:formatCode>
                <c:ptCount val="7"/>
                <c:pt idx="0">
                  <c:v>7.4402406205477278E-2</c:v>
                </c:pt>
                <c:pt idx="1">
                  <c:v>0.26382182998258669</c:v>
                </c:pt>
                <c:pt idx="2">
                  <c:v>0.11753997150546146</c:v>
                </c:pt>
                <c:pt idx="3">
                  <c:v>0.1165208959949343</c:v>
                </c:pt>
                <c:pt idx="4">
                  <c:v>0.16974038309324047</c:v>
                </c:pt>
                <c:pt idx="5">
                  <c:v>0.14994261516542662</c:v>
                </c:pt>
                <c:pt idx="6">
                  <c:v>0.10803189805287319</c:v>
                </c:pt>
              </c:numCache>
            </c:numRef>
          </c:val>
          <c:extLst>
            <c:ext xmlns:c16="http://schemas.microsoft.com/office/drawing/2014/chart" uri="{C3380CC4-5D6E-409C-BE32-E72D297353CC}">
              <c16:uniqueId val="{0000000E-7721-4006-B3FF-2A294F62B6A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'（01）【全体（大学）】'!$B$282</c:f>
          <c:strCache>
            <c:ptCount val="1"/>
            <c:pt idx="0">
              <c:v>項目40：卒業論文・卒業研究・卒業制作（第2学年を除く）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'（01）【全体（大学）】'!$AJ$284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CA5-4BB2-AABA-7D7A699310C2}"/>
              </c:ext>
            </c:extLst>
          </c:dPt>
          <c:dPt>
            <c:idx val="1"/>
            <c:bubble3D val="0"/>
            <c:spPr>
              <a:solidFill>
                <a:schemeClr val="accent2"/>
              </a:solidFill>
              <a:ln>
                <a:noFill/>
              </a:ln>
              <a:effectLst/>
            </c:spPr>
            <c:extLst>
              <c:ext xmlns:c16="http://schemas.microsoft.com/office/drawing/2014/chart" uri="{C3380CC4-5D6E-409C-BE32-E72D297353CC}">
                <c16:uniqueId val="{00000003-8CA5-4BB2-AABA-7D7A699310C2}"/>
              </c:ext>
            </c:extLst>
          </c:dPt>
          <c:dPt>
            <c:idx val="2"/>
            <c:bubble3D val="0"/>
            <c:spPr>
              <a:solidFill>
                <a:schemeClr val="accent3"/>
              </a:solidFill>
              <a:ln>
                <a:noFill/>
              </a:ln>
              <a:effectLst/>
            </c:spPr>
            <c:extLst>
              <c:ext xmlns:c16="http://schemas.microsoft.com/office/drawing/2014/chart" uri="{C3380CC4-5D6E-409C-BE32-E72D297353CC}">
                <c16:uniqueId val="{00000005-8CA5-4BB2-AABA-7D7A699310C2}"/>
              </c:ext>
            </c:extLst>
          </c:dPt>
          <c:dPt>
            <c:idx val="3"/>
            <c:bubble3D val="0"/>
            <c:spPr>
              <a:solidFill>
                <a:schemeClr val="accent4"/>
              </a:solidFill>
              <a:ln>
                <a:noFill/>
              </a:ln>
              <a:effectLst/>
            </c:spPr>
            <c:extLst>
              <c:ext xmlns:c16="http://schemas.microsoft.com/office/drawing/2014/chart" uri="{C3380CC4-5D6E-409C-BE32-E72D297353CC}">
                <c16:uniqueId val="{00000007-8CA5-4BB2-AABA-7D7A699310C2}"/>
              </c:ext>
            </c:extLst>
          </c:dPt>
          <c:dPt>
            <c:idx val="4"/>
            <c:bubble3D val="0"/>
            <c:spPr>
              <a:solidFill>
                <a:schemeClr val="accent5"/>
              </a:solidFill>
              <a:ln>
                <a:noFill/>
              </a:ln>
              <a:effectLst/>
            </c:spPr>
            <c:extLst>
              <c:ext xmlns:c16="http://schemas.microsoft.com/office/drawing/2014/chart" uri="{C3380CC4-5D6E-409C-BE32-E72D297353CC}">
                <c16:uniqueId val="{00000009-8CA5-4BB2-AABA-7D7A699310C2}"/>
              </c:ext>
            </c:extLst>
          </c:dPt>
          <c:dPt>
            <c:idx val="5"/>
            <c:bubble3D val="0"/>
            <c:spPr>
              <a:solidFill>
                <a:schemeClr val="accent6"/>
              </a:solidFill>
              <a:ln>
                <a:noFill/>
              </a:ln>
              <a:effectLst/>
            </c:spPr>
            <c:extLst>
              <c:ext xmlns:c16="http://schemas.microsoft.com/office/drawing/2014/chart" uri="{C3380CC4-5D6E-409C-BE32-E72D297353CC}">
                <c16:uniqueId val="{0000000B-8CA5-4BB2-AABA-7D7A699310C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8CA5-4BB2-AABA-7D7A699310C2}"/>
              </c:ext>
            </c:extLst>
          </c:dPt>
          <c:dLbls>
            <c:dLbl>
              <c:idx val="3"/>
              <c:layout>
                <c:manualLayout>
                  <c:x val="4.1513296048677997E-2"/>
                  <c:y val="-0.1256798248315451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A5-4BB2-AABA-7D7A699310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'（01）【全体（大学）】'!$AK$283:$AQ$283</c:f>
              <c:strCache>
                <c:ptCount val="7"/>
                <c:pt idx="0">
                  <c:v>0時間</c:v>
                </c:pt>
                <c:pt idx="1">
                  <c:v>1-5時間</c:v>
                </c:pt>
                <c:pt idx="2">
                  <c:v>6-10時間</c:v>
                </c:pt>
                <c:pt idx="3">
                  <c:v>11-15時間</c:v>
                </c:pt>
                <c:pt idx="4">
                  <c:v>16-20時間</c:v>
                </c:pt>
                <c:pt idx="5">
                  <c:v>21-30時間</c:v>
                </c:pt>
                <c:pt idx="6">
                  <c:v>31時間以上</c:v>
                </c:pt>
              </c:strCache>
            </c:strRef>
          </c:cat>
          <c:val>
            <c:numRef>
              <c:f>'（01）【全体（大学）】'!$AK$284:$AQ$284</c:f>
              <c:numCache>
                <c:formatCode>0.0%</c:formatCode>
                <c:ptCount val="7"/>
                <c:pt idx="0">
                  <c:v>0.14532983659471455</c:v>
                </c:pt>
                <c:pt idx="1">
                  <c:v>0.23165220899737746</c:v>
                </c:pt>
                <c:pt idx="2">
                  <c:v>0.16114585434738754</c:v>
                </c:pt>
                <c:pt idx="3">
                  <c:v>9.6772241274964699E-2</c:v>
                </c:pt>
                <c:pt idx="4">
                  <c:v>8.2953399233407304E-2</c:v>
                </c:pt>
                <c:pt idx="5">
                  <c:v>7.9241476699616703E-2</c:v>
                </c:pt>
                <c:pt idx="6">
                  <c:v>0.20290498285253178</c:v>
                </c:pt>
              </c:numCache>
            </c:numRef>
          </c:val>
          <c:extLst>
            <c:ext xmlns:c16="http://schemas.microsoft.com/office/drawing/2014/chart" uri="{C3380CC4-5D6E-409C-BE32-E72D297353CC}">
              <c16:uniqueId val="{0000000E-8CA5-4BB2-AABA-7D7A699310C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'（01）【全体（大学）】'!$B$292</c:f>
          <c:strCache>
            <c:ptCount val="1"/>
            <c:pt idx="0">
              <c:v>項目41：予習・復習・課題など授業に関する学習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801153637625719"/>
          <c:h val="0.68366434053141834"/>
        </c:manualLayout>
      </c:layout>
      <c:pieChart>
        <c:varyColors val="1"/>
        <c:ser>
          <c:idx val="0"/>
          <c:order val="0"/>
          <c:tx>
            <c:strRef>
              <c:f>'（01）【全体（大学）】'!$AJ$294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2B5-43B4-88C6-41D2284E997E}"/>
              </c:ext>
            </c:extLst>
          </c:dPt>
          <c:dPt>
            <c:idx val="1"/>
            <c:bubble3D val="0"/>
            <c:spPr>
              <a:solidFill>
                <a:schemeClr val="accent2"/>
              </a:solidFill>
              <a:ln>
                <a:noFill/>
              </a:ln>
              <a:effectLst/>
            </c:spPr>
            <c:extLst>
              <c:ext xmlns:c16="http://schemas.microsoft.com/office/drawing/2014/chart" uri="{C3380CC4-5D6E-409C-BE32-E72D297353CC}">
                <c16:uniqueId val="{00000003-52B5-43B4-88C6-41D2284E997E}"/>
              </c:ext>
            </c:extLst>
          </c:dPt>
          <c:dPt>
            <c:idx val="2"/>
            <c:bubble3D val="0"/>
            <c:spPr>
              <a:solidFill>
                <a:schemeClr val="accent3"/>
              </a:solidFill>
              <a:ln>
                <a:noFill/>
              </a:ln>
              <a:effectLst/>
            </c:spPr>
            <c:extLst>
              <c:ext xmlns:c16="http://schemas.microsoft.com/office/drawing/2014/chart" uri="{C3380CC4-5D6E-409C-BE32-E72D297353CC}">
                <c16:uniqueId val="{00000005-52B5-43B4-88C6-41D2284E997E}"/>
              </c:ext>
            </c:extLst>
          </c:dPt>
          <c:dPt>
            <c:idx val="3"/>
            <c:bubble3D val="0"/>
            <c:spPr>
              <a:solidFill>
                <a:schemeClr val="accent4"/>
              </a:solidFill>
              <a:ln>
                <a:noFill/>
              </a:ln>
              <a:effectLst/>
            </c:spPr>
            <c:extLst>
              <c:ext xmlns:c16="http://schemas.microsoft.com/office/drawing/2014/chart" uri="{C3380CC4-5D6E-409C-BE32-E72D297353CC}">
                <c16:uniqueId val="{00000007-52B5-43B4-88C6-41D2284E997E}"/>
              </c:ext>
            </c:extLst>
          </c:dPt>
          <c:dPt>
            <c:idx val="4"/>
            <c:bubble3D val="0"/>
            <c:spPr>
              <a:solidFill>
                <a:schemeClr val="accent5"/>
              </a:solidFill>
              <a:ln>
                <a:noFill/>
              </a:ln>
              <a:effectLst/>
            </c:spPr>
            <c:extLst>
              <c:ext xmlns:c16="http://schemas.microsoft.com/office/drawing/2014/chart" uri="{C3380CC4-5D6E-409C-BE32-E72D297353CC}">
                <c16:uniqueId val="{00000009-52B5-43B4-88C6-41D2284E997E}"/>
              </c:ext>
            </c:extLst>
          </c:dPt>
          <c:dPt>
            <c:idx val="5"/>
            <c:bubble3D val="0"/>
            <c:spPr>
              <a:solidFill>
                <a:schemeClr val="accent6"/>
              </a:solidFill>
              <a:ln>
                <a:noFill/>
              </a:ln>
              <a:effectLst/>
            </c:spPr>
            <c:extLst>
              <c:ext xmlns:c16="http://schemas.microsoft.com/office/drawing/2014/chart" uri="{C3380CC4-5D6E-409C-BE32-E72D297353CC}">
                <c16:uniqueId val="{0000000B-52B5-43B4-88C6-41D2284E997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2B5-43B4-88C6-41D2284E997E}"/>
              </c:ext>
            </c:extLst>
          </c:dPt>
          <c:dLbls>
            <c:dLbl>
              <c:idx val="3"/>
              <c:layout>
                <c:manualLayout>
                  <c:x val="2.1255742368089754E-2"/>
                  <c:y val="0.170205271683563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B5-43B4-88C6-41D2284E997E}"/>
                </c:ext>
              </c:extLst>
            </c:dLbl>
            <c:dLbl>
              <c:idx val="4"/>
              <c:layout>
                <c:manualLayout>
                  <c:x val="2.3840317587796183E-2"/>
                  <c:y val="0.1545103980168020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B5-43B4-88C6-41D2284E997E}"/>
                </c:ext>
              </c:extLst>
            </c:dLbl>
            <c:dLbl>
              <c:idx val="6"/>
              <c:layout>
                <c:manualLayout>
                  <c:x val="2.3531740930004548E-2"/>
                  <c:y val="0.133529370163442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B5-43B4-88C6-41D2284E997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'（01）【全体（大学）】'!$AK$293:$AQ$293</c:f>
              <c:strCache>
                <c:ptCount val="7"/>
                <c:pt idx="0">
                  <c:v>0時間</c:v>
                </c:pt>
                <c:pt idx="1">
                  <c:v>1-5時間</c:v>
                </c:pt>
                <c:pt idx="2">
                  <c:v>6-10時間</c:v>
                </c:pt>
                <c:pt idx="3">
                  <c:v>11-15時間</c:v>
                </c:pt>
                <c:pt idx="4">
                  <c:v>16-20時間</c:v>
                </c:pt>
                <c:pt idx="5">
                  <c:v>21-30時間</c:v>
                </c:pt>
                <c:pt idx="6">
                  <c:v>31時間以上</c:v>
                </c:pt>
              </c:strCache>
            </c:strRef>
          </c:cat>
          <c:val>
            <c:numRef>
              <c:f>'（01）【全体（大学）】'!$AK$294:$AQ$294</c:f>
              <c:numCache>
                <c:formatCode>0.0%</c:formatCode>
                <c:ptCount val="7"/>
                <c:pt idx="0">
                  <c:v>0.17343082159252809</c:v>
                </c:pt>
                <c:pt idx="1">
                  <c:v>0.45157907234446731</c:v>
                </c:pt>
                <c:pt idx="2">
                  <c:v>0.19249643818268164</c:v>
                </c:pt>
                <c:pt idx="3">
                  <c:v>8.0645480449580503E-2</c:v>
                </c:pt>
                <c:pt idx="4">
                  <c:v>4.1406126325787558E-2</c:v>
                </c:pt>
                <c:pt idx="5">
                  <c:v>2.3191388317239197E-2</c:v>
                </c:pt>
                <c:pt idx="6">
                  <c:v>3.725067278771569E-2</c:v>
                </c:pt>
              </c:numCache>
            </c:numRef>
          </c:val>
          <c:extLst>
            <c:ext xmlns:c16="http://schemas.microsoft.com/office/drawing/2014/chart" uri="{C3380CC4-5D6E-409C-BE32-E72D297353CC}">
              <c16:uniqueId val="{0000000E-52B5-43B4-88C6-41D2284E997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'（01）【全体（大学）】'!$B$303</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8915105815543426"/>
          <c:w val="0.20824215614609887"/>
          <c:h val="0.68442231057293146"/>
        </c:manualLayout>
      </c:layout>
      <c:pieChart>
        <c:varyColors val="1"/>
        <c:ser>
          <c:idx val="0"/>
          <c:order val="0"/>
          <c:tx>
            <c:strRef>
              <c:f>'（01）【全体（大学）】'!$AJ$306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B17-4751-AA03-28ABC38F7892}"/>
              </c:ext>
            </c:extLst>
          </c:dPt>
          <c:dPt>
            <c:idx val="1"/>
            <c:bubble3D val="0"/>
            <c:spPr>
              <a:solidFill>
                <a:schemeClr val="accent2"/>
              </a:solidFill>
              <a:ln>
                <a:noFill/>
              </a:ln>
              <a:effectLst/>
            </c:spPr>
            <c:extLst>
              <c:ext xmlns:c16="http://schemas.microsoft.com/office/drawing/2014/chart" uri="{C3380CC4-5D6E-409C-BE32-E72D297353CC}">
                <c16:uniqueId val="{00000003-0B17-4751-AA03-28ABC38F7892}"/>
              </c:ext>
            </c:extLst>
          </c:dPt>
          <c:dPt>
            <c:idx val="2"/>
            <c:bubble3D val="0"/>
            <c:spPr>
              <a:solidFill>
                <a:schemeClr val="accent3"/>
              </a:solidFill>
              <a:ln>
                <a:noFill/>
              </a:ln>
              <a:effectLst/>
            </c:spPr>
            <c:extLst>
              <c:ext xmlns:c16="http://schemas.microsoft.com/office/drawing/2014/chart" uri="{C3380CC4-5D6E-409C-BE32-E72D297353CC}">
                <c16:uniqueId val="{00000005-0B17-4751-AA03-28ABC38F7892}"/>
              </c:ext>
            </c:extLst>
          </c:dPt>
          <c:dPt>
            <c:idx val="3"/>
            <c:bubble3D val="0"/>
            <c:spPr>
              <a:solidFill>
                <a:schemeClr val="accent4"/>
              </a:solidFill>
              <a:ln>
                <a:noFill/>
              </a:ln>
              <a:effectLst/>
            </c:spPr>
            <c:extLst>
              <c:ext xmlns:c16="http://schemas.microsoft.com/office/drawing/2014/chart" uri="{C3380CC4-5D6E-409C-BE32-E72D297353CC}">
                <c16:uniqueId val="{00000007-0B17-4751-AA03-28ABC38F7892}"/>
              </c:ext>
            </c:extLst>
          </c:dPt>
          <c:dPt>
            <c:idx val="4"/>
            <c:bubble3D val="0"/>
            <c:spPr>
              <a:solidFill>
                <a:schemeClr val="accent5"/>
              </a:solidFill>
              <a:ln>
                <a:noFill/>
              </a:ln>
              <a:effectLst/>
            </c:spPr>
            <c:extLst>
              <c:ext xmlns:c16="http://schemas.microsoft.com/office/drawing/2014/chart" uri="{C3380CC4-5D6E-409C-BE32-E72D297353CC}">
                <c16:uniqueId val="{00000009-0B17-4751-AA03-28ABC38F7892}"/>
              </c:ext>
            </c:extLst>
          </c:dPt>
          <c:dPt>
            <c:idx val="5"/>
            <c:bubble3D val="0"/>
            <c:spPr>
              <a:solidFill>
                <a:schemeClr val="accent6"/>
              </a:solidFill>
              <a:ln>
                <a:noFill/>
              </a:ln>
              <a:effectLst/>
            </c:spPr>
            <c:extLst>
              <c:ext xmlns:c16="http://schemas.microsoft.com/office/drawing/2014/chart" uri="{C3380CC4-5D6E-409C-BE32-E72D297353CC}">
                <c16:uniqueId val="{0000000B-0B17-4751-AA03-28ABC38F789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B17-4751-AA03-28ABC38F7892}"/>
              </c:ext>
            </c:extLst>
          </c:dPt>
          <c:dLbls>
            <c:dLbl>
              <c:idx val="3"/>
              <c:layout>
                <c:manualLayout>
                  <c:x val="7.76996066131053E-3"/>
                  <c:y val="0.148110579706574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17-4751-AA03-28ABC38F7892}"/>
                </c:ext>
              </c:extLst>
            </c:dLbl>
            <c:dLbl>
              <c:idx val="5"/>
              <c:layout>
                <c:manualLayout>
                  <c:x val="3.1561014209420195E-2"/>
                  <c:y val="0.1209794840411052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17-4751-AA03-28ABC38F7892}"/>
                </c:ext>
              </c:extLst>
            </c:dLbl>
            <c:dLbl>
              <c:idx val="6"/>
              <c:layout>
                <c:manualLayout>
                  <c:x val="2.7197227648888139E-2"/>
                  <c:y val="0.2001382274072514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B17-4751-AA03-28ABC38F789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'（01）【全体（大学）】'!$AK$305:$AQ$305</c:f>
              <c:strCache>
                <c:ptCount val="7"/>
                <c:pt idx="0">
                  <c:v>0時間</c:v>
                </c:pt>
                <c:pt idx="1">
                  <c:v>1-5時間</c:v>
                </c:pt>
                <c:pt idx="2">
                  <c:v>6-10時間</c:v>
                </c:pt>
                <c:pt idx="3">
                  <c:v>11-15時間</c:v>
                </c:pt>
                <c:pt idx="4">
                  <c:v>16-20時間</c:v>
                </c:pt>
                <c:pt idx="5">
                  <c:v>21-30時間</c:v>
                </c:pt>
                <c:pt idx="6">
                  <c:v>31時間以上</c:v>
                </c:pt>
              </c:strCache>
            </c:strRef>
          </c:cat>
          <c:val>
            <c:numRef>
              <c:f>'（01）【全体（大学）】'!$AK$306:$AQ$306</c:f>
              <c:numCache>
                <c:formatCode>0.0%</c:formatCode>
                <c:ptCount val="7"/>
                <c:pt idx="0">
                  <c:v>0.2503363938578439</c:v>
                </c:pt>
                <c:pt idx="1">
                  <c:v>0.48279444356498336</c:v>
                </c:pt>
                <c:pt idx="2">
                  <c:v>0.12072581921798323</c:v>
                </c:pt>
                <c:pt idx="3">
                  <c:v>4.8351670096564825E-2</c:v>
                </c:pt>
                <c:pt idx="4">
                  <c:v>2.891008390058572E-2</c:v>
                </c:pt>
                <c:pt idx="5">
                  <c:v>1.8511556118410637E-2</c:v>
                </c:pt>
                <c:pt idx="6">
                  <c:v>5.0370033243628307E-2</c:v>
                </c:pt>
              </c:numCache>
            </c:numRef>
          </c:val>
          <c:extLst>
            <c:ext xmlns:c16="http://schemas.microsoft.com/office/drawing/2014/chart" uri="{C3380CC4-5D6E-409C-BE32-E72D297353CC}">
              <c16:uniqueId val="{0000000E-0B17-4751-AA03-28ABC38F789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'（01）【全体（大学）】'!$B$325</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74816649084203"/>
          <c:y val="0.19479791571711894"/>
          <c:w val="0.21247401135389499"/>
          <c:h val="0.69833100309193263"/>
        </c:manualLayout>
      </c:layout>
      <c:pieChart>
        <c:varyColors val="1"/>
        <c:ser>
          <c:idx val="0"/>
          <c:order val="0"/>
          <c:tx>
            <c:strRef>
              <c:f>'（01）【全体（大学）】'!$AJ$327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032-4EFE-BC76-28FBF02A215B}"/>
              </c:ext>
            </c:extLst>
          </c:dPt>
          <c:dPt>
            <c:idx val="1"/>
            <c:bubble3D val="0"/>
            <c:spPr>
              <a:solidFill>
                <a:schemeClr val="accent2"/>
              </a:solidFill>
              <a:ln>
                <a:noFill/>
              </a:ln>
              <a:effectLst/>
            </c:spPr>
            <c:extLst>
              <c:ext xmlns:c16="http://schemas.microsoft.com/office/drawing/2014/chart" uri="{C3380CC4-5D6E-409C-BE32-E72D297353CC}">
                <c16:uniqueId val="{00000003-A032-4EFE-BC76-28FBF02A215B}"/>
              </c:ext>
            </c:extLst>
          </c:dPt>
          <c:dPt>
            <c:idx val="2"/>
            <c:bubble3D val="0"/>
            <c:spPr>
              <a:solidFill>
                <a:schemeClr val="accent3"/>
              </a:solidFill>
              <a:ln>
                <a:noFill/>
              </a:ln>
              <a:effectLst/>
            </c:spPr>
            <c:extLst>
              <c:ext xmlns:c16="http://schemas.microsoft.com/office/drawing/2014/chart" uri="{C3380CC4-5D6E-409C-BE32-E72D297353CC}">
                <c16:uniqueId val="{00000005-A032-4EFE-BC76-28FBF02A215B}"/>
              </c:ext>
            </c:extLst>
          </c:dPt>
          <c:dPt>
            <c:idx val="3"/>
            <c:bubble3D val="0"/>
            <c:spPr>
              <a:solidFill>
                <a:schemeClr val="accent4"/>
              </a:solidFill>
              <a:ln>
                <a:noFill/>
              </a:ln>
              <a:effectLst/>
            </c:spPr>
            <c:extLst>
              <c:ext xmlns:c16="http://schemas.microsoft.com/office/drawing/2014/chart" uri="{C3380CC4-5D6E-409C-BE32-E72D297353CC}">
                <c16:uniqueId val="{00000007-A032-4EFE-BC76-28FBF02A215B}"/>
              </c:ext>
            </c:extLst>
          </c:dPt>
          <c:dPt>
            <c:idx val="4"/>
            <c:bubble3D val="0"/>
            <c:spPr>
              <a:solidFill>
                <a:schemeClr val="accent5"/>
              </a:solidFill>
              <a:ln>
                <a:noFill/>
              </a:ln>
              <a:effectLst/>
            </c:spPr>
            <c:extLst>
              <c:ext xmlns:c16="http://schemas.microsoft.com/office/drawing/2014/chart" uri="{C3380CC4-5D6E-409C-BE32-E72D297353CC}">
                <c16:uniqueId val="{00000009-A032-4EFE-BC76-28FBF02A215B}"/>
              </c:ext>
            </c:extLst>
          </c:dPt>
          <c:dPt>
            <c:idx val="5"/>
            <c:bubble3D val="0"/>
            <c:spPr>
              <a:solidFill>
                <a:schemeClr val="accent6"/>
              </a:solidFill>
              <a:ln>
                <a:noFill/>
              </a:ln>
              <a:effectLst/>
            </c:spPr>
            <c:extLst>
              <c:ext xmlns:c16="http://schemas.microsoft.com/office/drawing/2014/chart" uri="{C3380CC4-5D6E-409C-BE32-E72D297353CC}">
                <c16:uniqueId val="{0000000B-A032-4EFE-BC76-28FBF02A215B}"/>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032-4EFE-BC76-28FBF02A215B}"/>
              </c:ext>
            </c:extLst>
          </c:dPt>
          <c:dLbls>
            <c:dLbl>
              <c:idx val="2"/>
              <c:layout>
                <c:manualLayout>
                  <c:x val="-4.1575444993404521E-2"/>
                  <c:y val="-0.1946568280833011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32-4EFE-BC76-28FBF02A215B}"/>
                </c:ext>
              </c:extLst>
            </c:dLbl>
            <c:dLbl>
              <c:idx val="3"/>
              <c:layout>
                <c:manualLayout>
                  <c:x val="5.847861476255866E-2"/>
                  <c:y val="-7.65710179968523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32-4EFE-BC76-28FBF02A215B}"/>
                </c:ext>
              </c:extLst>
            </c:dLbl>
            <c:dLbl>
              <c:idx val="5"/>
              <c:layout>
                <c:manualLayout>
                  <c:x val="1.7185287138211523E-2"/>
                  <c:y val="0.1332409540536636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32-4EFE-BC76-28FBF02A215B}"/>
                </c:ext>
              </c:extLst>
            </c:dLbl>
            <c:dLbl>
              <c:idx val="6"/>
              <c:layout>
                <c:manualLayout>
                  <c:x val="1.9555590469066228E-2"/>
                  <c:y val="2.386426708636510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32-4EFE-BC76-28FBF02A215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'（01）【全体（大学）】'!$AK$326:$AQ$326</c:f>
              <c:strCache>
                <c:ptCount val="7"/>
                <c:pt idx="0">
                  <c:v>0時間</c:v>
                </c:pt>
                <c:pt idx="1">
                  <c:v>1-5時間</c:v>
                </c:pt>
                <c:pt idx="2">
                  <c:v>6-10時間</c:v>
                </c:pt>
                <c:pt idx="3">
                  <c:v>11-15時間</c:v>
                </c:pt>
                <c:pt idx="4">
                  <c:v>16-20時間</c:v>
                </c:pt>
                <c:pt idx="5">
                  <c:v>21-30時間</c:v>
                </c:pt>
                <c:pt idx="6">
                  <c:v>31時間以上</c:v>
                </c:pt>
              </c:strCache>
            </c:strRef>
          </c:cat>
          <c:val>
            <c:numRef>
              <c:f>'（01）【全体（大学）】'!$AK$327:$AQ$327</c:f>
              <c:numCache>
                <c:formatCode>0.0%</c:formatCode>
                <c:ptCount val="7"/>
                <c:pt idx="0">
                  <c:v>0.23996754788665506</c:v>
                </c:pt>
                <c:pt idx="1">
                  <c:v>0.12622684818743074</c:v>
                </c:pt>
                <c:pt idx="2">
                  <c:v>0.18622368212759222</c:v>
                </c:pt>
                <c:pt idx="3">
                  <c:v>0.18518481874307424</c:v>
                </c:pt>
                <c:pt idx="4">
                  <c:v>0.13956387525724237</c:v>
                </c:pt>
                <c:pt idx="5">
                  <c:v>6.2816605983853094E-2</c:v>
                </c:pt>
                <c:pt idx="6">
                  <c:v>6.0016621814152286E-2</c:v>
                </c:pt>
              </c:numCache>
            </c:numRef>
          </c:val>
          <c:extLst>
            <c:ext xmlns:c16="http://schemas.microsoft.com/office/drawing/2014/chart" uri="{C3380CC4-5D6E-409C-BE32-E72D297353CC}">
              <c16:uniqueId val="{0000000E-A032-4EFE-BC76-28FBF02A215B}"/>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4026067691940063E-2"/>
          <c:y val="0.87997460520213178"/>
          <c:w val="0.89999991768146792"/>
          <c:h val="9.5885130357427975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'（01）【全体（大学）】'!$B$314</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74816649084203"/>
          <c:y val="0.19479791571711894"/>
          <c:w val="0.21247401135389499"/>
          <c:h val="0.69833100309193263"/>
        </c:manualLayout>
      </c:layout>
      <c:pieChart>
        <c:varyColors val="1"/>
        <c:ser>
          <c:idx val="0"/>
          <c:order val="0"/>
          <c:tx>
            <c:strRef>
              <c:f>'（01）【全体（大学）】'!$AJ$316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267-4A18-AFD9-B891CDBB18AA}"/>
              </c:ext>
            </c:extLst>
          </c:dPt>
          <c:dPt>
            <c:idx val="1"/>
            <c:bubble3D val="0"/>
            <c:spPr>
              <a:solidFill>
                <a:schemeClr val="accent2"/>
              </a:solidFill>
              <a:ln>
                <a:noFill/>
              </a:ln>
              <a:effectLst/>
            </c:spPr>
            <c:extLst>
              <c:ext xmlns:c16="http://schemas.microsoft.com/office/drawing/2014/chart" uri="{C3380CC4-5D6E-409C-BE32-E72D297353CC}">
                <c16:uniqueId val="{00000003-7267-4A18-AFD9-B891CDBB18AA}"/>
              </c:ext>
            </c:extLst>
          </c:dPt>
          <c:dPt>
            <c:idx val="2"/>
            <c:bubble3D val="0"/>
            <c:spPr>
              <a:solidFill>
                <a:schemeClr val="accent3"/>
              </a:solidFill>
              <a:ln>
                <a:noFill/>
              </a:ln>
              <a:effectLst/>
            </c:spPr>
            <c:extLst>
              <c:ext xmlns:c16="http://schemas.microsoft.com/office/drawing/2014/chart" uri="{C3380CC4-5D6E-409C-BE32-E72D297353CC}">
                <c16:uniqueId val="{00000005-7267-4A18-AFD9-B891CDBB18AA}"/>
              </c:ext>
            </c:extLst>
          </c:dPt>
          <c:dPt>
            <c:idx val="3"/>
            <c:bubble3D val="0"/>
            <c:spPr>
              <a:solidFill>
                <a:schemeClr val="accent4"/>
              </a:solidFill>
              <a:ln>
                <a:noFill/>
              </a:ln>
              <a:effectLst/>
            </c:spPr>
            <c:extLst>
              <c:ext xmlns:c16="http://schemas.microsoft.com/office/drawing/2014/chart" uri="{C3380CC4-5D6E-409C-BE32-E72D297353CC}">
                <c16:uniqueId val="{00000007-7267-4A18-AFD9-B891CDBB18AA}"/>
              </c:ext>
            </c:extLst>
          </c:dPt>
          <c:dPt>
            <c:idx val="4"/>
            <c:bubble3D val="0"/>
            <c:spPr>
              <a:solidFill>
                <a:schemeClr val="accent5"/>
              </a:solidFill>
              <a:ln>
                <a:noFill/>
              </a:ln>
              <a:effectLst/>
            </c:spPr>
            <c:extLst>
              <c:ext xmlns:c16="http://schemas.microsoft.com/office/drawing/2014/chart" uri="{C3380CC4-5D6E-409C-BE32-E72D297353CC}">
                <c16:uniqueId val="{00000009-7267-4A18-AFD9-B891CDBB18AA}"/>
              </c:ext>
            </c:extLst>
          </c:dPt>
          <c:dPt>
            <c:idx val="5"/>
            <c:bubble3D val="0"/>
            <c:spPr>
              <a:solidFill>
                <a:schemeClr val="accent6"/>
              </a:solidFill>
              <a:ln>
                <a:noFill/>
              </a:ln>
              <a:effectLst/>
            </c:spPr>
            <c:extLst>
              <c:ext xmlns:c16="http://schemas.microsoft.com/office/drawing/2014/chart" uri="{C3380CC4-5D6E-409C-BE32-E72D297353CC}">
                <c16:uniqueId val="{0000000B-7267-4A18-AFD9-B891CDBB18A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7267-4A18-AFD9-B891CDBB18AA}"/>
              </c:ext>
            </c:extLst>
          </c:dPt>
          <c:dLbls>
            <c:dLbl>
              <c:idx val="2"/>
              <c:layout>
                <c:manualLayout>
                  <c:x val="5.9982103951136657E-2"/>
                  <c:y val="0.2328250572143274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67-4A18-AFD9-B891CDBB18AA}"/>
                </c:ext>
              </c:extLst>
            </c:dLbl>
            <c:dLbl>
              <c:idx val="3"/>
              <c:layout>
                <c:manualLayout>
                  <c:x val="1.3673813757614024E-2"/>
                  <c:y val="0.1262072033028443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67-4A18-AFD9-B891CDBB18AA}"/>
                </c:ext>
              </c:extLst>
            </c:dLbl>
            <c:dLbl>
              <c:idx val="5"/>
              <c:layout>
                <c:manualLayout>
                  <c:x val="1.7185287138211523E-2"/>
                  <c:y val="0.1332409540536636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67-4A18-AFD9-B891CDBB18AA}"/>
                </c:ext>
              </c:extLst>
            </c:dLbl>
            <c:dLbl>
              <c:idx val="6"/>
              <c:layout>
                <c:manualLayout>
                  <c:x val="1.9555590469066228E-2"/>
                  <c:y val="2.386426708636510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67-4A18-AFD9-B891CDBB18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'（01）【全体（大学）】'!$AK$315:$AQ$315</c:f>
              <c:strCache>
                <c:ptCount val="7"/>
                <c:pt idx="0">
                  <c:v>0時間</c:v>
                </c:pt>
                <c:pt idx="1">
                  <c:v>1-5時間</c:v>
                </c:pt>
                <c:pt idx="2">
                  <c:v>6-10時間</c:v>
                </c:pt>
                <c:pt idx="3">
                  <c:v>11-15時間</c:v>
                </c:pt>
                <c:pt idx="4">
                  <c:v>16-20時間</c:v>
                </c:pt>
                <c:pt idx="5">
                  <c:v>21-30時間</c:v>
                </c:pt>
                <c:pt idx="6">
                  <c:v>31時間以上</c:v>
                </c:pt>
              </c:strCache>
            </c:strRef>
          </c:cat>
          <c:val>
            <c:numRef>
              <c:f>'（01）【全体（大学）】'!$AK$316:$AQ$316</c:f>
              <c:numCache>
                <c:formatCode>0.0%</c:formatCode>
                <c:ptCount val="7"/>
                <c:pt idx="0">
                  <c:v>0.65675953775526352</c:v>
                </c:pt>
                <c:pt idx="1">
                  <c:v>0.19822502770302358</c:v>
                </c:pt>
                <c:pt idx="2">
                  <c:v>7.0375573848345738E-2</c:v>
                </c:pt>
                <c:pt idx="3">
                  <c:v>3.0740462244736425E-2</c:v>
                </c:pt>
                <c:pt idx="4">
                  <c:v>1.6186480924489474E-2</c:v>
                </c:pt>
                <c:pt idx="5">
                  <c:v>8.6077251860060162E-3</c:v>
                </c:pt>
                <c:pt idx="6">
                  <c:v>1.910519233813519E-2</c:v>
                </c:pt>
              </c:numCache>
            </c:numRef>
          </c:val>
          <c:extLst>
            <c:ext xmlns:c16="http://schemas.microsoft.com/office/drawing/2014/chart" uri="{C3380CC4-5D6E-409C-BE32-E72D297353CC}">
              <c16:uniqueId val="{0000000E-7267-4A18-AFD9-B891CDBB18A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問６　今年度に受けた授業の受講形態のうち、次の割合はそれぞれどのくらいでしたか。</a:t>
            </a:r>
            <a:endParaRPr lang="en-US" altLang="ja-JP"/>
          </a:p>
        </c:rich>
      </c:tx>
      <c:layout>
        <c:manualLayout>
          <c:xMode val="edge"/>
          <c:yMode val="edge"/>
          <c:x val="0.11216978530214054"/>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4965571953564927"/>
          <c:y val="0.10717467632624125"/>
          <c:w val="0.79058188495114212"/>
          <c:h val="0.57141387282682576"/>
        </c:manualLayout>
      </c:layout>
      <c:barChart>
        <c:barDir val="bar"/>
        <c:grouping val="percentStacked"/>
        <c:varyColors val="0"/>
        <c:ser>
          <c:idx val="0"/>
          <c:order val="0"/>
          <c:tx>
            <c:strRef>
              <c:f>'（01）【全体（大学）】'!$AH$339</c:f>
              <c:strCache>
                <c:ptCount val="1"/>
                <c:pt idx="0">
                  <c:v>①対面授業の割合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0B4-46B1-B21F-2CDE9CC2A509}"/>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0B4-46B1-B21F-2CDE9CC2A509}"/>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0B4-46B1-B21F-2CDE9CC2A509}"/>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0B4-46B1-B21F-2CDE9CC2A509}"/>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50B4-46B1-B21F-2CDE9CC2A509}"/>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50B4-46B1-B21F-2CDE9CC2A509}"/>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50B4-46B1-B21F-2CDE9CC2A509}"/>
              </c:ext>
            </c:extLst>
          </c:dPt>
          <c:dLbls>
            <c:dLbl>
              <c:idx val="4"/>
              <c:layout>
                <c:manualLayout>
                  <c:x val="4.8869512638898376E-2"/>
                  <c:y val="7.028824856296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B4-46B1-B21F-2CDE9CC2A509}"/>
                </c:ext>
              </c:extLst>
            </c:dLbl>
            <c:dLbl>
              <c:idx val="6"/>
              <c:layout>
                <c:manualLayout>
                  <c:x val="4.8854627493022204E-2"/>
                  <c:y val="0.15774512404677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B4-46B1-B21F-2CDE9CC2A5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'（01）【全体（大学）】'!$AG$340</c:f>
              <c:strCache>
                <c:ptCount val="1"/>
                <c:pt idx="0">
                  <c:v>全体</c:v>
                </c:pt>
              </c:strCache>
            </c:strRef>
          </c:cat>
          <c:val>
            <c:numRef>
              <c:f>'（01）【全体（大学）】'!$AH$340</c:f>
              <c:numCache>
                <c:formatCode>0.0%</c:formatCode>
                <c:ptCount val="1"/>
                <c:pt idx="0">
                  <c:v>0.7734711789699027</c:v>
                </c:pt>
              </c:numCache>
            </c:numRef>
          </c:val>
          <c:extLst>
            <c:ext xmlns:c16="http://schemas.microsoft.com/office/drawing/2014/chart" uri="{C3380CC4-5D6E-409C-BE32-E72D297353CC}">
              <c16:uniqueId val="{0000000E-50B4-46B1-B21F-2CDE9CC2A509}"/>
            </c:ext>
          </c:extLst>
        </c:ser>
        <c:ser>
          <c:idx val="1"/>
          <c:order val="1"/>
          <c:tx>
            <c:strRef>
              <c:f>'（01）【全体（大学）】'!$AI$339</c:f>
              <c:strCache>
                <c:ptCount val="1"/>
                <c:pt idx="0">
                  <c:v>②同時双方向型オンライン授業の割合</c:v>
                </c:pt>
              </c:strCache>
            </c:strRef>
          </c:tx>
          <c:spPr>
            <a:solidFill>
              <a:schemeClr val="accent2"/>
            </a:solidFill>
            <a:ln>
              <a:noFill/>
            </a:ln>
            <a:effectLst>
              <a:outerShdw blurRad="25400" dist="50800" dir="5400000" algn="ctr" rotWithShape="0">
                <a:srgbClr val="000000">
                  <a:alpha val="43137"/>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'（01）【全体（大学）】'!$AG$340</c:f>
              <c:strCache>
                <c:ptCount val="1"/>
                <c:pt idx="0">
                  <c:v>全体</c:v>
                </c:pt>
              </c:strCache>
            </c:strRef>
          </c:cat>
          <c:val>
            <c:numRef>
              <c:f>'（01）【全体（大学）】'!$AI$340</c:f>
              <c:numCache>
                <c:formatCode>0.0%</c:formatCode>
                <c:ptCount val="1"/>
                <c:pt idx="0">
                  <c:v>9.3317223699447241E-2</c:v>
                </c:pt>
              </c:numCache>
            </c:numRef>
          </c:val>
          <c:extLst>
            <c:ext xmlns:c16="http://schemas.microsoft.com/office/drawing/2014/chart" uri="{C3380CC4-5D6E-409C-BE32-E72D297353CC}">
              <c16:uniqueId val="{0000000F-50B4-46B1-B21F-2CDE9CC2A509}"/>
            </c:ext>
          </c:extLst>
        </c:ser>
        <c:ser>
          <c:idx val="2"/>
          <c:order val="2"/>
          <c:tx>
            <c:strRef>
              <c:f>'（01）【全体（大学）】'!$AJ$339</c:f>
              <c:strCache>
                <c:ptCount val="1"/>
                <c:pt idx="0">
                  <c:v>③オンデマンド型オンライン授業の割合</c:v>
                </c:pt>
              </c:strCache>
            </c:strRef>
          </c:tx>
          <c:spPr>
            <a:solidFill>
              <a:schemeClr val="accent3"/>
            </a:solidFill>
            <a:ln>
              <a:noFill/>
            </a:ln>
            <a:effectLst/>
          </c:spPr>
          <c:invertIfNegative val="0"/>
          <c:dLbls>
            <c:dLbl>
              <c:idx val="0"/>
              <c:layout>
                <c:manualLayout>
                  <c:x val="-6.9750639632588044E-3"/>
                  <c:y val="-5.07542252898625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0B4-46B1-B21F-2CDE9CC2A5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'（01）【全体（大学）】'!$AG$340</c:f>
              <c:strCache>
                <c:ptCount val="1"/>
                <c:pt idx="0">
                  <c:v>全体</c:v>
                </c:pt>
              </c:strCache>
            </c:strRef>
          </c:cat>
          <c:val>
            <c:numRef>
              <c:f>'（01）【全体（大学）】'!$AJ$340</c:f>
              <c:numCache>
                <c:formatCode>0.0%</c:formatCode>
                <c:ptCount val="1"/>
                <c:pt idx="0">
                  <c:v>0.11177734864098167</c:v>
                </c:pt>
              </c:numCache>
            </c:numRef>
          </c:val>
          <c:extLst>
            <c:ext xmlns:c16="http://schemas.microsoft.com/office/drawing/2014/chart" uri="{C3380CC4-5D6E-409C-BE32-E72D297353CC}">
              <c16:uniqueId val="{00000011-50B4-46B1-B21F-2CDE9CC2A509}"/>
            </c:ext>
          </c:extLst>
        </c:ser>
        <c:ser>
          <c:idx val="3"/>
          <c:order val="3"/>
          <c:tx>
            <c:strRef>
              <c:f>'（01）【全体（大学）】'!$AK$339</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'（01）【全体（大学）】'!$AG$340</c:f>
              <c:strCache>
                <c:ptCount val="1"/>
                <c:pt idx="0">
                  <c:v>全体</c:v>
                </c:pt>
              </c:strCache>
            </c:strRef>
          </c:cat>
          <c:val>
            <c:numRef>
              <c:f>'（01）【全体（大学）】'!$AK$340</c:f>
              <c:numCache>
                <c:formatCode>0.0%</c:formatCode>
                <c:ptCount val="1"/>
                <c:pt idx="0">
                  <c:v>2.1434248689668436E-2</c:v>
                </c:pt>
              </c:numCache>
            </c:numRef>
          </c:val>
          <c:extLst>
            <c:ext xmlns:c16="http://schemas.microsoft.com/office/drawing/2014/chart" uri="{C3380CC4-5D6E-409C-BE32-E72D297353CC}">
              <c16:uniqueId val="{00000012-50B4-46B1-B21F-2CDE9CC2A509}"/>
            </c:ext>
          </c:extLst>
        </c:ser>
        <c:dLbls>
          <c:showLegendKey val="0"/>
          <c:showVal val="0"/>
          <c:showCatName val="0"/>
          <c:showSerName val="0"/>
          <c:showPercent val="0"/>
          <c:showBubbleSize val="0"/>
        </c:dLbls>
        <c:gapWidth val="100"/>
        <c:overlap val="100"/>
        <c:axId val="1140845104"/>
        <c:axId val="1140844272"/>
      </c:barChart>
      <c:catAx>
        <c:axId val="114084510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1140844272"/>
        <c:crosses val="autoZero"/>
        <c:auto val="1"/>
        <c:lblAlgn val="ctr"/>
        <c:lblOffset val="100"/>
        <c:noMultiLvlLbl val="0"/>
      </c:catAx>
      <c:valAx>
        <c:axId val="1140844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114084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'（02）【設置者別（大学）】'!$AG$17:$AG$19</c:f>
              <c:strCache>
                <c:ptCount val="3"/>
                <c:pt idx="0">
                  <c:v>国立</c:v>
                </c:pt>
                <c:pt idx="1">
                  <c:v>公立</c:v>
                </c:pt>
                <c:pt idx="2">
                  <c:v>私立</c:v>
                </c:pt>
              </c:strCache>
            </c:strRef>
          </c:cat>
          <c:val>
            <c:numRef>
              <c:f>'（02）【設置者別（大学）】'!$AH$17:$AH$19</c:f>
              <c:numCache>
                <c:formatCode>0.0%</c:formatCode>
                <c:ptCount val="3"/>
                <c:pt idx="0">
                  <c:v>0.27505736675758757</c:v>
                </c:pt>
                <c:pt idx="1">
                  <c:v>0.28647975077881621</c:v>
                </c:pt>
                <c:pt idx="2">
                  <c:v>0.30979270907791279</c:v>
                </c:pt>
              </c:numCache>
            </c:numRef>
          </c:val>
          <c:extLst>
            <c:ext xmlns:c16="http://schemas.microsoft.com/office/drawing/2014/chart" uri="{C3380CC4-5D6E-409C-BE32-E72D297353CC}">
              <c16:uniqueId val="{00000000-64FF-4EAC-8B6B-03BAAB6CE37A}"/>
            </c:ext>
          </c:extLst>
        </c:ser>
        <c:ser>
          <c:idx val="1"/>
          <c:order val="1"/>
          <c:tx>
            <c:strRef>
              <c:f>'（02）【設置者別（大学）】'!$AI$16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'（02）【設置者別（大学）】'!$AG$17:$AG$19</c:f>
              <c:strCache>
                <c:ptCount val="3"/>
                <c:pt idx="0">
                  <c:v>国立</c:v>
                </c:pt>
                <c:pt idx="1">
                  <c:v>公立</c:v>
                </c:pt>
                <c:pt idx="2">
                  <c:v>私立</c:v>
                </c:pt>
              </c:strCache>
            </c:strRef>
          </c:cat>
          <c:val>
            <c:numRef>
              <c:f>'（02）【設置者別（大学）】'!$AI$17:$AI$19</c:f>
              <c:numCache>
                <c:formatCode>0.0%</c:formatCode>
                <c:ptCount val="3"/>
                <c:pt idx="0">
                  <c:v>0.60367147248560415</c:v>
                </c:pt>
                <c:pt idx="1">
                  <c:v>0.60161993769470401</c:v>
                </c:pt>
                <c:pt idx="2">
                  <c:v>0.59056468906361692</c:v>
                </c:pt>
              </c:numCache>
            </c:numRef>
          </c:val>
          <c:extLst>
            <c:ext xmlns:c16="http://schemas.microsoft.com/office/drawing/2014/chart" uri="{C3380CC4-5D6E-409C-BE32-E72D297353CC}">
              <c16:uniqueId val="{00000001-64FF-4EAC-8B6B-03BAAB6CE37A}"/>
            </c:ext>
          </c:extLst>
        </c:ser>
        <c:ser>
          <c:idx val="2"/>
          <c:order val="2"/>
          <c:tx>
            <c:strRef>
              <c:f>'（02）【設置者別（大学）】'!$AJ$16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'（02）【設置者別（大学）】'!$AG$17:$AG$19</c:f>
              <c:strCache>
                <c:ptCount val="3"/>
                <c:pt idx="0">
                  <c:v>国立</c:v>
                </c:pt>
                <c:pt idx="1">
                  <c:v>公立</c:v>
                </c:pt>
                <c:pt idx="2">
                  <c:v>私立</c:v>
                </c:pt>
              </c:strCache>
            </c:strRef>
          </c:cat>
          <c:val>
            <c:numRef>
              <c:f>'（02）【設置者別（大学）】'!$AJ$17:$AJ$19</c:f>
              <c:numCache>
                <c:formatCode>0.0%</c:formatCode>
                <c:ptCount val="3"/>
                <c:pt idx="0">
                  <c:v>0.11157293154955189</c:v>
                </c:pt>
                <c:pt idx="1">
                  <c:v>0.1015576323987539</c:v>
                </c:pt>
                <c:pt idx="2">
                  <c:v>8.746247319513939E-2</c:v>
                </c:pt>
              </c:numCache>
            </c:numRef>
          </c:val>
          <c:extLst>
            <c:ext xmlns:c16="http://schemas.microsoft.com/office/drawing/2014/chart" uri="{C3380CC4-5D6E-409C-BE32-E72D297353CC}">
              <c16:uniqueId val="{00000002-64FF-4EAC-8B6B-03BAAB6CE37A}"/>
            </c:ext>
          </c:extLst>
        </c:ser>
        <c:ser>
          <c:idx val="3"/>
          <c:order val="3"/>
          <c:tx>
            <c:strRef>
              <c:f>'（02）【設置者別（大学）】'!$AK$16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'（02）【設置者別（大学）】'!$AG$17:$AG$19</c:f>
              <c:strCache>
                <c:ptCount val="3"/>
                <c:pt idx="0">
                  <c:v>国立</c:v>
                </c:pt>
                <c:pt idx="1">
                  <c:v>公立</c:v>
                </c:pt>
                <c:pt idx="2">
                  <c:v>私立</c:v>
                </c:pt>
              </c:strCache>
            </c:strRef>
          </c:cat>
          <c:val>
            <c:numRef>
              <c:f>'（02）【設置者別（大学）】'!$AK$17:$AK$19</c:f>
              <c:numCache>
                <c:formatCode>0.0%</c:formatCode>
                <c:ptCount val="3"/>
                <c:pt idx="0">
                  <c:v>9.6982292072563536E-3</c:v>
                </c:pt>
                <c:pt idx="1">
                  <c:v>1.0342679127725856E-2</c:v>
                </c:pt>
                <c:pt idx="2">
                  <c:v>1.2180128663330951E-2</c:v>
                </c:pt>
              </c:numCache>
            </c:numRef>
          </c:val>
          <c:extLst>
            <c:ext xmlns:c16="http://schemas.microsoft.com/office/drawing/2014/chart" uri="{C3380CC4-5D6E-409C-BE32-E72D297353CC}">
              <c16:uniqueId val="{00000003-64FF-4EAC-8B6B-03BAAB6CE37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'（02）【設置者別（大学）】'!$AG$24:$AG$26</c:f>
              <c:strCache>
                <c:ptCount val="3"/>
                <c:pt idx="0">
                  <c:v>国立</c:v>
                </c:pt>
                <c:pt idx="1">
                  <c:v>公立</c:v>
                </c:pt>
                <c:pt idx="2">
                  <c:v>私立</c:v>
                </c:pt>
              </c:strCache>
            </c:strRef>
          </c:cat>
          <c:val>
            <c:numRef>
              <c:f>'（02）【設置者別（大学）】'!$AH$24:$AH$26</c:f>
              <c:numCache>
                <c:formatCode>0.0%</c:formatCode>
                <c:ptCount val="3"/>
                <c:pt idx="0">
                  <c:v>0.27432134043382256</c:v>
                </c:pt>
                <c:pt idx="1">
                  <c:v>0.27601246105919003</c:v>
                </c:pt>
                <c:pt idx="2">
                  <c:v>0.28037169406719087</c:v>
                </c:pt>
              </c:numCache>
            </c:numRef>
          </c:val>
          <c:extLst>
            <c:ext xmlns:c16="http://schemas.microsoft.com/office/drawing/2014/chart" uri="{C3380CC4-5D6E-409C-BE32-E72D297353CC}">
              <c16:uniqueId val="{00000000-36C1-4FC4-87C7-F6FFFCFB2251}"/>
            </c:ext>
          </c:extLst>
        </c:ser>
        <c:ser>
          <c:idx val="1"/>
          <c:order val="1"/>
          <c:tx>
            <c:strRef>
              <c:f>'（02）【設置者別（大学）】'!$AI$23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'（02）【設置者別（大学）】'!$AG$24:$AG$26</c:f>
              <c:strCache>
                <c:ptCount val="3"/>
                <c:pt idx="0">
                  <c:v>国立</c:v>
                </c:pt>
                <c:pt idx="1">
                  <c:v>公立</c:v>
                </c:pt>
                <c:pt idx="2">
                  <c:v>私立</c:v>
                </c:pt>
              </c:strCache>
            </c:strRef>
          </c:cat>
          <c:val>
            <c:numRef>
              <c:f>'（02）【設置者別（大学）】'!$AI$24:$AI$26</c:f>
              <c:numCache>
                <c:formatCode>0.0%</c:formatCode>
                <c:ptCount val="3"/>
                <c:pt idx="0">
                  <c:v>0.51829241892886524</c:v>
                </c:pt>
                <c:pt idx="1">
                  <c:v>0.50654205607476632</c:v>
                </c:pt>
                <c:pt idx="2">
                  <c:v>0.51972837741243749</c:v>
                </c:pt>
              </c:numCache>
            </c:numRef>
          </c:val>
          <c:extLst>
            <c:ext xmlns:c16="http://schemas.microsoft.com/office/drawing/2014/chart" uri="{C3380CC4-5D6E-409C-BE32-E72D297353CC}">
              <c16:uniqueId val="{00000001-36C1-4FC4-87C7-F6FFFCFB2251}"/>
            </c:ext>
          </c:extLst>
        </c:ser>
        <c:ser>
          <c:idx val="2"/>
          <c:order val="2"/>
          <c:tx>
            <c:strRef>
              <c:f>'（02）【設置者別（大学）】'!$AJ$23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'（02）【設置者別（大学）】'!$AG$24:$AG$26</c:f>
              <c:strCache>
                <c:ptCount val="3"/>
                <c:pt idx="0">
                  <c:v>国立</c:v>
                </c:pt>
                <c:pt idx="1">
                  <c:v>公立</c:v>
                </c:pt>
                <c:pt idx="2">
                  <c:v>私立</c:v>
                </c:pt>
              </c:strCache>
            </c:strRef>
          </c:cat>
          <c:val>
            <c:numRef>
              <c:f>'（02）【設置者別（大学）】'!$AJ$24:$AJ$26</c:f>
              <c:numCache>
                <c:formatCode>0.0%</c:formatCode>
                <c:ptCount val="3"/>
                <c:pt idx="0">
                  <c:v>0.18751352989565745</c:v>
                </c:pt>
                <c:pt idx="1">
                  <c:v>0.19912772585669783</c:v>
                </c:pt>
                <c:pt idx="2">
                  <c:v>0.17794138670478912</c:v>
                </c:pt>
              </c:numCache>
            </c:numRef>
          </c:val>
          <c:extLst>
            <c:ext xmlns:c16="http://schemas.microsoft.com/office/drawing/2014/chart" uri="{C3380CC4-5D6E-409C-BE32-E72D297353CC}">
              <c16:uniqueId val="{00000002-36C1-4FC4-87C7-F6FFFCFB2251}"/>
            </c:ext>
          </c:extLst>
        </c:ser>
        <c:ser>
          <c:idx val="3"/>
          <c:order val="3"/>
          <c:tx>
            <c:strRef>
              <c:f>'（02）【設置者別（大学）】'!$AK$23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'（02）【設置者別（大学）】'!$AG$24:$AG$26</c:f>
              <c:strCache>
                <c:ptCount val="3"/>
                <c:pt idx="0">
                  <c:v>国立</c:v>
                </c:pt>
                <c:pt idx="1">
                  <c:v>公立</c:v>
                </c:pt>
                <c:pt idx="2">
                  <c:v>私立</c:v>
                </c:pt>
              </c:strCache>
            </c:strRef>
          </c:cat>
          <c:val>
            <c:numRef>
              <c:f>'（02）【設置者別（大学）】'!$AK$24:$AK$26</c:f>
              <c:numCache>
                <c:formatCode>0.0%</c:formatCode>
                <c:ptCount val="3"/>
                <c:pt idx="0">
                  <c:v>1.987271074165476E-2</c:v>
                </c:pt>
                <c:pt idx="1">
                  <c:v>1.8317757009345795E-2</c:v>
                </c:pt>
                <c:pt idx="2">
                  <c:v>2.1958541815582558E-2</c:v>
                </c:pt>
              </c:numCache>
            </c:numRef>
          </c:val>
          <c:extLst>
            <c:ext xmlns:c16="http://schemas.microsoft.com/office/drawing/2014/chart" uri="{C3380CC4-5D6E-409C-BE32-E72D297353CC}">
              <c16:uniqueId val="{00000003-36C1-4FC4-87C7-F6FFFCFB225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'（02）【設置者別（大学）】'!$AG$31:$AG$33</c:f>
              <c:strCache>
                <c:ptCount val="3"/>
                <c:pt idx="0">
                  <c:v>国立</c:v>
                </c:pt>
                <c:pt idx="1">
                  <c:v>公立</c:v>
                </c:pt>
                <c:pt idx="2">
                  <c:v>私立</c:v>
                </c:pt>
              </c:strCache>
            </c:strRef>
          </c:cat>
          <c:val>
            <c:numRef>
              <c:f>'（02）【設置者別（大学）】'!$AH$31:$AH$33</c:f>
              <c:numCache>
                <c:formatCode>0.0%</c:formatCode>
                <c:ptCount val="3"/>
                <c:pt idx="0">
                  <c:v>0.10629086028488548</c:v>
                </c:pt>
                <c:pt idx="1">
                  <c:v>0.12847352024922118</c:v>
                </c:pt>
                <c:pt idx="2">
                  <c:v>0.16228734810578985</c:v>
                </c:pt>
              </c:numCache>
            </c:numRef>
          </c:val>
          <c:extLst>
            <c:ext xmlns:c16="http://schemas.microsoft.com/office/drawing/2014/chart" uri="{C3380CC4-5D6E-409C-BE32-E72D297353CC}">
              <c16:uniqueId val="{00000000-890D-43A1-83A0-923BB80D189D}"/>
            </c:ext>
          </c:extLst>
        </c:ser>
        <c:ser>
          <c:idx val="1"/>
          <c:order val="1"/>
          <c:tx>
            <c:strRef>
              <c:f>'（02）【設置者別（大学）】'!$AI$30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'（02）【設置者別（大学）】'!$AG$31:$AG$33</c:f>
              <c:strCache>
                <c:ptCount val="3"/>
                <c:pt idx="0">
                  <c:v>国立</c:v>
                </c:pt>
                <c:pt idx="1">
                  <c:v>公立</c:v>
                </c:pt>
                <c:pt idx="2">
                  <c:v>私立</c:v>
                </c:pt>
              </c:strCache>
            </c:strRef>
          </c:cat>
          <c:val>
            <c:numRef>
              <c:f>'（02）【設置者別（大学）】'!$AI$31:$AI$33</c:f>
              <c:numCache>
                <c:formatCode>0.0%</c:formatCode>
                <c:ptCount val="3"/>
                <c:pt idx="0">
                  <c:v>0.36853270987574144</c:v>
                </c:pt>
                <c:pt idx="1">
                  <c:v>0.38330218068535826</c:v>
                </c:pt>
                <c:pt idx="2">
                  <c:v>0.40418870621872766</c:v>
                </c:pt>
              </c:numCache>
            </c:numRef>
          </c:val>
          <c:extLst>
            <c:ext xmlns:c16="http://schemas.microsoft.com/office/drawing/2014/chart" uri="{C3380CC4-5D6E-409C-BE32-E72D297353CC}">
              <c16:uniqueId val="{00000001-890D-43A1-83A0-923BB80D189D}"/>
            </c:ext>
          </c:extLst>
        </c:ser>
        <c:ser>
          <c:idx val="2"/>
          <c:order val="2"/>
          <c:tx>
            <c:strRef>
              <c:f>'（02）【設置者別（大学）】'!$AJ$30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'（02）【設置者別（大学）】'!$AG$31:$AG$33</c:f>
              <c:strCache>
                <c:ptCount val="3"/>
                <c:pt idx="0">
                  <c:v>国立</c:v>
                </c:pt>
                <c:pt idx="1">
                  <c:v>公立</c:v>
                </c:pt>
                <c:pt idx="2">
                  <c:v>私立</c:v>
                </c:pt>
              </c:strCache>
            </c:strRef>
          </c:cat>
          <c:val>
            <c:numRef>
              <c:f>'（02）【設置者別（大学）】'!$AJ$31:$AJ$33</c:f>
              <c:numCache>
                <c:formatCode>0.0%</c:formatCode>
                <c:ptCount val="3"/>
                <c:pt idx="0">
                  <c:v>0.43256700004329568</c:v>
                </c:pt>
                <c:pt idx="1">
                  <c:v>0.40186915887850466</c:v>
                </c:pt>
                <c:pt idx="2">
                  <c:v>0.34786275911365261</c:v>
                </c:pt>
              </c:numCache>
            </c:numRef>
          </c:val>
          <c:extLst>
            <c:ext xmlns:c16="http://schemas.microsoft.com/office/drawing/2014/chart" uri="{C3380CC4-5D6E-409C-BE32-E72D297353CC}">
              <c16:uniqueId val="{00000002-890D-43A1-83A0-923BB80D189D}"/>
            </c:ext>
          </c:extLst>
        </c:ser>
        <c:ser>
          <c:idx val="3"/>
          <c:order val="3"/>
          <c:tx>
            <c:strRef>
              <c:f>'（02）【設置者別（大学）】'!$AK$30</c:f>
              <c:strCache>
                <c:ptCount val="1"/>
                <c:pt idx="0">
                  <c:v>なかった</c:v>
                </c:pt>
              </c:strCache>
            </c:strRef>
          </c:tx>
          <c:spPr>
            <a:solidFill>
              <a:schemeClr val="accent4"/>
            </a:solidFill>
            <a:ln>
              <a:noFill/>
            </a:ln>
            <a:effectLst/>
          </c:spPr>
          <c:invertIfNegative val="0"/>
          <c:dLbls>
            <c:dLbl>
              <c:idx val="0"/>
              <c:layout>
                <c:manualLayout>
                  <c:x val="1.35087721164355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0D-43A1-83A0-923BB80D189D}"/>
                </c:ext>
              </c:extLst>
            </c:dLbl>
            <c:dLbl>
              <c:idx val="1"/>
              <c:layout>
                <c:manualLayout>
                  <c:x val="2.315789505674672E-2"/>
                  <c:y val="0"/>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8.2683258498180118E-2"/>
                      <c:h val="6.9422202786434919E-2"/>
                    </c:manualLayout>
                  </c15:layout>
                </c:ext>
                <c:ext xmlns:c16="http://schemas.microsoft.com/office/drawing/2014/chart" uri="{C3380CC4-5D6E-409C-BE32-E72D297353CC}">
                  <c16:uniqueId val="{00000004-890D-43A1-83A0-923BB80D189D}"/>
                </c:ext>
              </c:extLst>
            </c:dLbl>
            <c:dLbl>
              <c:idx val="2"/>
              <c:layout>
                <c:manualLayout>
                  <c:x val="7.719298352248906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0D-43A1-83A0-923BB80D189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'（02）【設置者別（大学）】'!$AG$31:$AG$33</c:f>
              <c:strCache>
                <c:ptCount val="3"/>
                <c:pt idx="0">
                  <c:v>国立</c:v>
                </c:pt>
                <c:pt idx="1">
                  <c:v>公立</c:v>
                </c:pt>
                <c:pt idx="2">
                  <c:v>私立</c:v>
                </c:pt>
              </c:strCache>
            </c:strRef>
          </c:cat>
          <c:val>
            <c:numRef>
              <c:f>'（02）【設置者別（大学）】'!$AK$31:$AK$33</c:f>
              <c:numCache>
                <c:formatCode>0.0%</c:formatCode>
                <c:ptCount val="3"/>
                <c:pt idx="0">
                  <c:v>9.2609429796077419E-2</c:v>
                </c:pt>
                <c:pt idx="1">
                  <c:v>8.6355140186915882E-2</c:v>
                </c:pt>
                <c:pt idx="2">
                  <c:v>8.5661186561829875E-2</c:v>
                </c:pt>
              </c:numCache>
            </c:numRef>
          </c:val>
          <c:extLst>
            <c:ext xmlns:c16="http://schemas.microsoft.com/office/drawing/2014/chart" uri="{C3380CC4-5D6E-409C-BE32-E72D297353CC}">
              <c16:uniqueId val="{00000006-890D-43A1-83A0-923BB80D189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'（01）【全体（大学）】'!$AH$21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'（01）【全体（大学）】'!$AG$22</c:f>
              <c:strCache>
                <c:ptCount val="1"/>
                <c:pt idx="0">
                  <c:v>全体</c:v>
                </c:pt>
              </c:strCache>
            </c:strRef>
          </c:cat>
          <c:val>
            <c:numRef>
              <c:f>'（01）【全体（大学）】'!$AH$22</c:f>
              <c:numCache>
                <c:formatCode>0.0%</c:formatCode>
                <c:ptCount val="1"/>
                <c:pt idx="0">
                  <c:v>0.27864294760170966</c:v>
                </c:pt>
              </c:numCache>
            </c:numRef>
          </c:val>
          <c:extLst>
            <c:ext xmlns:c16="http://schemas.microsoft.com/office/drawing/2014/chart" uri="{C3380CC4-5D6E-409C-BE32-E72D297353CC}">
              <c16:uniqueId val="{00000000-2F17-4AFE-AE3C-EBED9E0A6532}"/>
            </c:ext>
          </c:extLst>
        </c:ser>
        <c:ser>
          <c:idx val="1"/>
          <c:order val="1"/>
          <c:tx>
            <c:strRef>
              <c:f>'（01）【全体（大学）】'!$AI$21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'（01）【全体（大学）】'!$AG$22</c:f>
              <c:strCache>
                <c:ptCount val="1"/>
                <c:pt idx="0">
                  <c:v>全体</c:v>
                </c:pt>
              </c:strCache>
            </c:strRef>
          </c:cat>
          <c:val>
            <c:numRef>
              <c:f>'（01）【全体（大学）】'!$AI$22</c:f>
              <c:numCache>
                <c:formatCode>0.0%</c:formatCode>
                <c:ptCount val="1"/>
                <c:pt idx="0">
                  <c:v>0.51835325312648406</c:v>
                </c:pt>
              </c:numCache>
            </c:numRef>
          </c:val>
          <c:extLst>
            <c:ext xmlns:c16="http://schemas.microsoft.com/office/drawing/2014/chart" uri="{C3380CC4-5D6E-409C-BE32-E72D297353CC}">
              <c16:uniqueId val="{00000001-2F17-4AFE-AE3C-EBED9E0A6532}"/>
            </c:ext>
          </c:extLst>
        </c:ser>
        <c:ser>
          <c:idx val="2"/>
          <c:order val="2"/>
          <c:tx>
            <c:strRef>
              <c:f>'（01）【全体（大学）】'!$AJ$21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'（01）【全体（大学）】'!$AG$22</c:f>
              <c:strCache>
                <c:ptCount val="1"/>
                <c:pt idx="0">
                  <c:v>全体</c:v>
                </c:pt>
              </c:strCache>
            </c:strRef>
          </c:cat>
          <c:val>
            <c:numRef>
              <c:f>'（01）【全体（大学）】'!$AJ$22</c:f>
              <c:numCache>
                <c:formatCode>0.0%</c:formatCode>
                <c:ptCount val="1"/>
                <c:pt idx="0">
                  <c:v>0.18181098622763969</c:v>
                </c:pt>
              </c:numCache>
            </c:numRef>
          </c:val>
          <c:extLst>
            <c:ext xmlns:c16="http://schemas.microsoft.com/office/drawing/2014/chart" uri="{C3380CC4-5D6E-409C-BE32-E72D297353CC}">
              <c16:uniqueId val="{00000002-2F17-4AFE-AE3C-EBED9E0A6532}"/>
            </c:ext>
          </c:extLst>
        </c:ser>
        <c:ser>
          <c:idx val="3"/>
          <c:order val="3"/>
          <c:tx>
            <c:strRef>
              <c:f>'（01）【全体（大学）】'!$AK$21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'（01）【全体（大学）】'!$AG$22</c:f>
              <c:strCache>
                <c:ptCount val="1"/>
                <c:pt idx="0">
                  <c:v>全体</c:v>
                </c:pt>
              </c:strCache>
            </c:strRef>
          </c:cat>
          <c:val>
            <c:numRef>
              <c:f>'（01）【全体（大学）】'!$AK$22</c:f>
              <c:numCache>
                <c:formatCode>0.0%</c:formatCode>
                <c:ptCount val="1"/>
                <c:pt idx="0">
                  <c:v>2.1192813044166536E-2</c:v>
                </c:pt>
              </c:numCache>
            </c:numRef>
          </c:val>
          <c:extLst>
            <c:ext xmlns:c16="http://schemas.microsoft.com/office/drawing/2014/chart" uri="{C3380CC4-5D6E-409C-BE32-E72D297353CC}">
              <c16:uniqueId val="{00000003-2F17-4AFE-AE3C-EBED9E0A653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'（02）【設置者別（大学）】'!$B$36</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'（02）【設置者別（大学）】'!$AH$37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'（02）【設置者別（大学）】'!$AG$38:$AG$40</c:f>
              <c:strCache>
                <c:ptCount val="3"/>
                <c:pt idx="0">
                  <c:v>国立</c:v>
                </c:pt>
                <c:pt idx="1">
                  <c:v>公立</c:v>
                </c:pt>
                <c:pt idx="2">
                  <c:v>私立</c:v>
                </c:pt>
              </c:strCache>
            </c:strRef>
          </c:cat>
          <c:val>
            <c:numRef>
              <c:f>'（02）【設置者別（大学）】'!$AH$38:$AH$40</c:f>
              <c:numCache>
                <c:formatCode>0.0%</c:formatCode>
                <c:ptCount val="3"/>
                <c:pt idx="0">
                  <c:v>0.24384119149673117</c:v>
                </c:pt>
                <c:pt idx="1">
                  <c:v>0.31850467289719625</c:v>
                </c:pt>
                <c:pt idx="2">
                  <c:v>0.32038598999285206</c:v>
                </c:pt>
              </c:numCache>
            </c:numRef>
          </c:val>
          <c:extLst>
            <c:ext xmlns:c16="http://schemas.microsoft.com/office/drawing/2014/chart" uri="{C3380CC4-5D6E-409C-BE32-E72D297353CC}">
              <c16:uniqueId val="{00000000-1994-4E80-BD4D-18E32538851A}"/>
            </c:ext>
          </c:extLst>
        </c:ser>
        <c:ser>
          <c:idx val="1"/>
          <c:order val="1"/>
          <c:tx>
            <c:strRef>
              <c:f>'（02）【設置者別（大学）】'!$AI$37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'（02）【設置者別（大学）】'!$AG$38:$AG$40</c:f>
              <c:strCache>
                <c:ptCount val="3"/>
                <c:pt idx="0">
                  <c:v>国立</c:v>
                </c:pt>
                <c:pt idx="1">
                  <c:v>公立</c:v>
                </c:pt>
                <c:pt idx="2">
                  <c:v>私立</c:v>
                </c:pt>
              </c:strCache>
            </c:strRef>
          </c:cat>
          <c:val>
            <c:numRef>
              <c:f>'（02）【設置者別（大学）】'!$AI$38:$AI$40</c:f>
              <c:numCache>
                <c:formatCode>0.0%</c:formatCode>
                <c:ptCount val="3"/>
                <c:pt idx="0">
                  <c:v>0.4475473005152184</c:v>
                </c:pt>
                <c:pt idx="1">
                  <c:v>0.42056074766355139</c:v>
                </c:pt>
                <c:pt idx="2">
                  <c:v>0.43535382416011437</c:v>
                </c:pt>
              </c:numCache>
            </c:numRef>
          </c:val>
          <c:extLst>
            <c:ext xmlns:c16="http://schemas.microsoft.com/office/drawing/2014/chart" uri="{C3380CC4-5D6E-409C-BE32-E72D297353CC}">
              <c16:uniqueId val="{00000001-1994-4E80-BD4D-18E32538851A}"/>
            </c:ext>
          </c:extLst>
        </c:ser>
        <c:ser>
          <c:idx val="2"/>
          <c:order val="2"/>
          <c:tx>
            <c:strRef>
              <c:f>'（02）【設置者別（大学）】'!$AJ$37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'（02）【設置者別（大学）】'!$AG$38:$AG$40</c:f>
              <c:strCache>
                <c:ptCount val="3"/>
                <c:pt idx="0">
                  <c:v>国立</c:v>
                </c:pt>
                <c:pt idx="1">
                  <c:v>公立</c:v>
                </c:pt>
                <c:pt idx="2">
                  <c:v>私立</c:v>
                </c:pt>
              </c:strCache>
            </c:strRef>
          </c:cat>
          <c:val>
            <c:numRef>
              <c:f>'（02）【設置者別（大学）】'!$AJ$38:$AJ$40</c:f>
              <c:numCache>
                <c:formatCode>0.0%</c:formatCode>
                <c:ptCount val="3"/>
                <c:pt idx="0">
                  <c:v>0.26774039918604148</c:v>
                </c:pt>
                <c:pt idx="1">
                  <c:v>0.22841121495327102</c:v>
                </c:pt>
                <c:pt idx="2">
                  <c:v>0.20571837026447462</c:v>
                </c:pt>
              </c:numCache>
            </c:numRef>
          </c:val>
          <c:extLst>
            <c:ext xmlns:c16="http://schemas.microsoft.com/office/drawing/2014/chart" uri="{C3380CC4-5D6E-409C-BE32-E72D297353CC}">
              <c16:uniqueId val="{00000002-1994-4E80-BD4D-18E32538851A}"/>
            </c:ext>
          </c:extLst>
        </c:ser>
        <c:ser>
          <c:idx val="3"/>
          <c:order val="3"/>
          <c:tx>
            <c:strRef>
              <c:f>'（02）【設置者別（大学）】'!$AK$37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'（02）【設置者別（大学）】'!$AG$38:$AG$40</c:f>
              <c:strCache>
                <c:ptCount val="3"/>
                <c:pt idx="0">
                  <c:v>国立</c:v>
                </c:pt>
                <c:pt idx="1">
                  <c:v>公立</c:v>
                </c:pt>
                <c:pt idx="2">
                  <c:v>私立</c:v>
                </c:pt>
              </c:strCache>
            </c:strRef>
          </c:cat>
          <c:val>
            <c:numRef>
              <c:f>'（02）【設置者別（大学）】'!$AK$38:$AK$40</c:f>
              <c:numCache>
                <c:formatCode>0.0%</c:formatCode>
                <c:ptCount val="3"/>
                <c:pt idx="0">
                  <c:v>4.0871108802008921E-2</c:v>
                </c:pt>
                <c:pt idx="1">
                  <c:v>3.252336448598131E-2</c:v>
                </c:pt>
                <c:pt idx="2">
                  <c:v>3.8541815582558973E-2</c:v>
                </c:pt>
              </c:numCache>
            </c:numRef>
          </c:val>
          <c:extLst>
            <c:ext xmlns:c16="http://schemas.microsoft.com/office/drawing/2014/chart" uri="{C3380CC4-5D6E-409C-BE32-E72D297353CC}">
              <c16:uniqueId val="{00000003-1994-4E80-BD4D-18E3253885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'（02）【設置者別（大学）】'!$B$43</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'（02）【設置者別（大学）】'!$AH$44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'（02）【設置者別（大学）】'!$AG$45:$AG$47</c:f>
              <c:strCache>
                <c:ptCount val="3"/>
                <c:pt idx="0">
                  <c:v>国立</c:v>
                </c:pt>
                <c:pt idx="1">
                  <c:v>公立</c:v>
                </c:pt>
                <c:pt idx="2">
                  <c:v>私立</c:v>
                </c:pt>
              </c:strCache>
            </c:strRef>
          </c:cat>
          <c:val>
            <c:numRef>
              <c:f>'（02）【設置者別（大学）】'!$AH$45:$AH$47</c:f>
              <c:numCache>
                <c:formatCode>0.0%</c:formatCode>
                <c:ptCount val="3"/>
                <c:pt idx="0">
                  <c:v>0.20742953630341604</c:v>
                </c:pt>
                <c:pt idx="1">
                  <c:v>0.22467289719626168</c:v>
                </c:pt>
                <c:pt idx="2">
                  <c:v>0.2340385989992852</c:v>
                </c:pt>
              </c:numCache>
            </c:numRef>
          </c:val>
          <c:extLst>
            <c:ext xmlns:c16="http://schemas.microsoft.com/office/drawing/2014/chart" uri="{C3380CC4-5D6E-409C-BE32-E72D297353CC}">
              <c16:uniqueId val="{00000000-9A2B-43A4-9B27-F4E449C96021}"/>
            </c:ext>
          </c:extLst>
        </c:ser>
        <c:ser>
          <c:idx val="1"/>
          <c:order val="1"/>
          <c:tx>
            <c:strRef>
              <c:f>'（02）【設置者別（大学）】'!$AI$44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'（02）【設置者別（大学）】'!$AG$45:$AG$47</c:f>
              <c:strCache>
                <c:ptCount val="3"/>
                <c:pt idx="0">
                  <c:v>国立</c:v>
                </c:pt>
                <c:pt idx="1">
                  <c:v>公立</c:v>
                </c:pt>
                <c:pt idx="2">
                  <c:v>私立</c:v>
                </c:pt>
              </c:strCache>
            </c:strRef>
          </c:cat>
          <c:val>
            <c:numRef>
              <c:f>'（02）【設置者別（大学）】'!$AI$45:$AI$47</c:f>
              <c:numCache>
                <c:formatCode>0.0%</c:formatCode>
                <c:ptCount val="3"/>
                <c:pt idx="0">
                  <c:v>0.51790275793393081</c:v>
                </c:pt>
                <c:pt idx="1">
                  <c:v>0.50666666666666671</c:v>
                </c:pt>
                <c:pt idx="2">
                  <c:v>0.49661186561829879</c:v>
                </c:pt>
              </c:numCache>
            </c:numRef>
          </c:val>
          <c:extLst>
            <c:ext xmlns:c16="http://schemas.microsoft.com/office/drawing/2014/chart" uri="{C3380CC4-5D6E-409C-BE32-E72D297353CC}">
              <c16:uniqueId val="{00000001-9A2B-43A4-9B27-F4E449C96021}"/>
            </c:ext>
          </c:extLst>
        </c:ser>
        <c:ser>
          <c:idx val="2"/>
          <c:order val="2"/>
          <c:tx>
            <c:strRef>
              <c:f>'（02）【設置者別（大学）】'!$AJ$44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'（02）【設置者別（大学）】'!$AG$45:$AG$47</c:f>
              <c:strCache>
                <c:ptCount val="3"/>
                <c:pt idx="0">
                  <c:v>国立</c:v>
                </c:pt>
                <c:pt idx="1">
                  <c:v>公立</c:v>
                </c:pt>
                <c:pt idx="2">
                  <c:v>私立</c:v>
                </c:pt>
              </c:strCache>
            </c:strRef>
          </c:cat>
          <c:val>
            <c:numRef>
              <c:f>'（02）【設置者別（大学）】'!$AJ$45:$AJ$47</c:f>
              <c:numCache>
                <c:formatCode>0.0%</c:formatCode>
                <c:ptCount val="3"/>
                <c:pt idx="0">
                  <c:v>0.24501017448153439</c:v>
                </c:pt>
                <c:pt idx="1">
                  <c:v>0.23638629283489096</c:v>
                </c:pt>
                <c:pt idx="2">
                  <c:v>0.23283774124374554</c:v>
                </c:pt>
              </c:numCache>
            </c:numRef>
          </c:val>
          <c:extLst>
            <c:ext xmlns:c16="http://schemas.microsoft.com/office/drawing/2014/chart" uri="{C3380CC4-5D6E-409C-BE32-E72D297353CC}">
              <c16:uniqueId val="{00000002-9A2B-43A4-9B27-F4E449C96021}"/>
            </c:ext>
          </c:extLst>
        </c:ser>
        <c:ser>
          <c:idx val="3"/>
          <c:order val="3"/>
          <c:tx>
            <c:strRef>
              <c:f>'（02）【設置者別（大学）】'!$AK$44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'（02）【設置者別（大学）】'!$AG$45:$AG$47</c:f>
              <c:strCache>
                <c:ptCount val="3"/>
                <c:pt idx="0">
                  <c:v>国立</c:v>
                </c:pt>
                <c:pt idx="1">
                  <c:v>公立</c:v>
                </c:pt>
                <c:pt idx="2">
                  <c:v>私立</c:v>
                </c:pt>
              </c:strCache>
            </c:strRef>
          </c:cat>
          <c:val>
            <c:numRef>
              <c:f>'（02）【設置者別（大学）】'!$AK$45:$AK$47</c:f>
              <c:numCache>
                <c:formatCode>0.0%</c:formatCode>
                <c:ptCount val="3"/>
                <c:pt idx="0">
                  <c:v>2.9657531281118761E-2</c:v>
                </c:pt>
                <c:pt idx="1">
                  <c:v>3.2274143302180688E-2</c:v>
                </c:pt>
                <c:pt idx="2">
                  <c:v>3.6511794138670478E-2</c:v>
                </c:pt>
              </c:numCache>
            </c:numRef>
          </c:val>
          <c:extLst>
            <c:ext xmlns:c16="http://schemas.microsoft.com/office/drawing/2014/chart" uri="{C3380CC4-5D6E-409C-BE32-E72D297353CC}">
              <c16:uniqueId val="{00000003-9A2B-43A4-9B27-F4E449C9602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'（02）【設置者別（大学）】'!$B$50</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'（02）【設置者別（大学）】'!$AG$52:$AG$54</c:f>
              <c:strCache>
                <c:ptCount val="3"/>
                <c:pt idx="0">
                  <c:v>国立</c:v>
                </c:pt>
                <c:pt idx="1">
                  <c:v>公立</c:v>
                </c:pt>
                <c:pt idx="2">
                  <c:v>私立</c:v>
                </c:pt>
              </c:strCache>
            </c:strRef>
          </c:cat>
          <c:val>
            <c:numRef>
              <c:f>'（02）【設置者別（大学）】'!$AH$52:$AH$54</c:f>
              <c:numCache>
                <c:formatCode>0.0%</c:formatCode>
                <c:ptCount val="3"/>
                <c:pt idx="0">
                  <c:v>0.16058362557907954</c:v>
                </c:pt>
                <c:pt idx="1">
                  <c:v>0.13582554517133957</c:v>
                </c:pt>
                <c:pt idx="2">
                  <c:v>0.1560543245175125</c:v>
                </c:pt>
              </c:numCache>
            </c:numRef>
          </c:val>
          <c:extLst>
            <c:ext xmlns:c16="http://schemas.microsoft.com/office/drawing/2014/chart" uri="{C3380CC4-5D6E-409C-BE32-E72D297353CC}">
              <c16:uniqueId val="{00000000-27CF-4DFF-91FE-F9D6B4797367}"/>
            </c:ext>
          </c:extLst>
        </c:ser>
        <c:ser>
          <c:idx val="1"/>
          <c:order val="1"/>
          <c:tx>
            <c:strRef>
              <c:f>'（02）【設置者別（大学）】'!$AI$51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'（02）【設置者別（大学）】'!$AG$52:$AG$54</c:f>
              <c:strCache>
                <c:ptCount val="3"/>
                <c:pt idx="0">
                  <c:v>国立</c:v>
                </c:pt>
                <c:pt idx="1">
                  <c:v>公立</c:v>
                </c:pt>
                <c:pt idx="2">
                  <c:v>私立</c:v>
                </c:pt>
              </c:strCache>
            </c:strRef>
          </c:cat>
          <c:val>
            <c:numRef>
              <c:f>'（02）【設置者別（大学）】'!$AI$52:$AI$54</c:f>
              <c:numCache>
                <c:formatCode>0.0%</c:formatCode>
                <c:ptCount val="3"/>
                <c:pt idx="0">
                  <c:v>0.37849071307962073</c:v>
                </c:pt>
                <c:pt idx="1">
                  <c:v>0.33757009345794392</c:v>
                </c:pt>
                <c:pt idx="2">
                  <c:v>0.370421729807005</c:v>
                </c:pt>
              </c:numCache>
            </c:numRef>
          </c:val>
          <c:extLst>
            <c:ext xmlns:c16="http://schemas.microsoft.com/office/drawing/2014/chart" uri="{C3380CC4-5D6E-409C-BE32-E72D297353CC}">
              <c16:uniqueId val="{00000001-27CF-4DFF-91FE-F9D6B4797367}"/>
            </c:ext>
          </c:extLst>
        </c:ser>
        <c:ser>
          <c:idx val="2"/>
          <c:order val="2"/>
          <c:tx>
            <c:strRef>
              <c:f>'（02）【設置者別（大学）】'!$AJ$51</c:f>
              <c:strCache>
                <c:ptCount val="1"/>
                <c:pt idx="0">
                  <c:v>あまりなかった</c:v>
                </c:pt>
              </c:strCache>
            </c:strRef>
          </c:tx>
          <c:spPr>
            <a:solidFill>
              <a:schemeClr val="accent3"/>
            </a:solidFill>
            <a:ln>
              <a:noFill/>
            </a:ln>
            <a:effectLst/>
          </c:spPr>
          <c:invertIfNegative val="0"/>
          <c:dLbls>
            <c:dLbl>
              <c:idx val="0"/>
              <c:layout>
                <c:manualLayout>
                  <c:x val="-1.1578947528373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F-4DFF-91FE-F9D6B4797367}"/>
                </c:ext>
              </c:extLst>
            </c:dLbl>
            <c:dLbl>
              <c:idx val="1"/>
              <c:layout>
                <c:manualLayout>
                  <c:x val="-1.17116085556220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CF-4DFF-91FE-F9D6B4797367}"/>
                </c:ext>
              </c:extLst>
            </c:dLbl>
            <c:dLbl>
              <c:idx val="2"/>
              <c:layout>
                <c:manualLayout>
                  <c:x val="-7.8077390370813807E-3"/>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CF-4DFF-91FE-F9D6B47973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'（02）【設置者別（大学）】'!$AG$52:$AG$54</c:f>
              <c:strCache>
                <c:ptCount val="3"/>
                <c:pt idx="0">
                  <c:v>国立</c:v>
                </c:pt>
                <c:pt idx="1">
                  <c:v>公立</c:v>
                </c:pt>
                <c:pt idx="2">
                  <c:v>私立</c:v>
                </c:pt>
              </c:strCache>
            </c:strRef>
          </c:cat>
          <c:val>
            <c:numRef>
              <c:f>'（02）【設置者別（大学）】'!$AJ$52:$AJ$54</c:f>
              <c:numCache>
                <c:formatCode>0.0%</c:formatCode>
                <c:ptCount val="3"/>
                <c:pt idx="0">
                  <c:v>0.33350651599774861</c:v>
                </c:pt>
                <c:pt idx="1">
                  <c:v>0.35501557632398756</c:v>
                </c:pt>
                <c:pt idx="2">
                  <c:v>0.32130092923516795</c:v>
                </c:pt>
              </c:numCache>
            </c:numRef>
          </c:val>
          <c:extLst>
            <c:ext xmlns:c16="http://schemas.microsoft.com/office/drawing/2014/chart" uri="{C3380CC4-5D6E-409C-BE32-E72D297353CC}">
              <c16:uniqueId val="{00000005-27CF-4DFF-91FE-F9D6B4797367}"/>
            </c:ext>
          </c:extLst>
        </c:ser>
        <c:ser>
          <c:idx val="3"/>
          <c:order val="3"/>
          <c:tx>
            <c:strRef>
              <c:f>'（02）【設置者別（大学）】'!$AK$51</c:f>
              <c:strCache>
                <c:ptCount val="1"/>
                <c:pt idx="0">
                  <c:v>なかった</c:v>
                </c:pt>
              </c:strCache>
            </c:strRef>
          </c:tx>
          <c:spPr>
            <a:solidFill>
              <a:schemeClr val="accent4"/>
            </a:solidFill>
            <a:ln>
              <a:noFill/>
            </a:ln>
            <a:effectLst/>
          </c:spPr>
          <c:invertIfNegative val="0"/>
          <c:dLbls>
            <c:dLbl>
              <c:idx val="0"/>
              <c:layout>
                <c:manualLayout>
                  <c:x val="2.5087719644808947E-2"/>
                  <c:y val="4.8892724719447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CF-4DFF-91FE-F9D6B4797367}"/>
                </c:ext>
              </c:extLst>
            </c:dLbl>
            <c:dLbl>
              <c:idx val="1"/>
              <c:layout>
                <c:manualLayout>
                  <c:x val="2.34232171112441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CF-4DFF-91FE-F9D6B4797367}"/>
                </c:ext>
              </c:extLst>
            </c:dLbl>
            <c:dLbl>
              <c:idx val="2"/>
              <c:layout>
                <c:manualLayout>
                  <c:x val="2.5375151870514489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CF-4DFF-91FE-F9D6B47973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'（02）【設置者別（大学）】'!$AG$52:$AG$54</c:f>
              <c:strCache>
                <c:ptCount val="3"/>
                <c:pt idx="0">
                  <c:v>国立</c:v>
                </c:pt>
                <c:pt idx="1">
                  <c:v>公立</c:v>
                </c:pt>
                <c:pt idx="2">
                  <c:v>私立</c:v>
                </c:pt>
              </c:strCache>
            </c:strRef>
          </c:cat>
          <c:val>
            <c:numRef>
              <c:f>'（02）【設置者別（大学）】'!$AK$52:$AK$54</c:f>
              <c:numCache>
                <c:formatCode>0.0%</c:formatCode>
                <c:ptCount val="3"/>
                <c:pt idx="0">
                  <c:v>0.12741914534355112</c:v>
                </c:pt>
                <c:pt idx="1">
                  <c:v>0.17158878504672898</c:v>
                </c:pt>
                <c:pt idx="2">
                  <c:v>0.15222301644031452</c:v>
                </c:pt>
              </c:numCache>
            </c:numRef>
          </c:val>
          <c:extLst>
            <c:ext xmlns:c16="http://schemas.microsoft.com/office/drawing/2014/chart" uri="{C3380CC4-5D6E-409C-BE32-E72D297353CC}">
              <c16:uniqueId val="{00000009-27CF-4DFF-91FE-F9D6B47973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'（02）【設置者別（大学）】'!$B$57</c:f>
          <c:strCache>
            <c:ptCount val="1"/>
            <c:pt idx="0">
              <c:v>項目10：受講者数が概ね20名以下の少人数で実施される授業の機会がある。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'（02）【設置者別（大学）】'!$AH$58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'（02）【設置者別（大学）】'!$AG$59:$AG$61</c:f>
              <c:strCache>
                <c:ptCount val="3"/>
                <c:pt idx="0">
                  <c:v>国立</c:v>
                </c:pt>
                <c:pt idx="1">
                  <c:v>公立</c:v>
                </c:pt>
                <c:pt idx="2">
                  <c:v>私立</c:v>
                </c:pt>
              </c:strCache>
            </c:strRef>
          </c:cat>
          <c:val>
            <c:numRef>
              <c:f>'（02）【設置者別（大学）】'!$AH$59:$AH$61</c:f>
              <c:numCache>
                <c:formatCode>0.0%</c:formatCode>
                <c:ptCount val="3"/>
                <c:pt idx="0">
                  <c:v>0.20833874529159632</c:v>
                </c:pt>
                <c:pt idx="1">
                  <c:v>0.23177570093457944</c:v>
                </c:pt>
                <c:pt idx="2">
                  <c:v>0.21651179413867047</c:v>
                </c:pt>
              </c:numCache>
            </c:numRef>
          </c:val>
          <c:extLst>
            <c:ext xmlns:c16="http://schemas.microsoft.com/office/drawing/2014/chart" uri="{C3380CC4-5D6E-409C-BE32-E72D297353CC}">
              <c16:uniqueId val="{00000000-D815-437D-84CB-F05BFC5F9635}"/>
            </c:ext>
          </c:extLst>
        </c:ser>
        <c:ser>
          <c:idx val="1"/>
          <c:order val="1"/>
          <c:tx>
            <c:strRef>
              <c:f>'（02）【設置者別（大学）】'!$AI$58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'（02）【設置者別（大学）】'!$AG$59:$AG$61</c:f>
              <c:strCache>
                <c:ptCount val="3"/>
                <c:pt idx="0">
                  <c:v>国立</c:v>
                </c:pt>
                <c:pt idx="1">
                  <c:v>公立</c:v>
                </c:pt>
                <c:pt idx="2">
                  <c:v>私立</c:v>
                </c:pt>
              </c:strCache>
            </c:strRef>
          </c:cat>
          <c:val>
            <c:numRef>
              <c:f>'（02）【設置者別（大学）】'!$AI$59:$AI$61</c:f>
              <c:numCache>
                <c:formatCode>0.0%</c:formatCode>
                <c:ptCount val="3"/>
                <c:pt idx="0">
                  <c:v>0.35848811533965452</c:v>
                </c:pt>
                <c:pt idx="1">
                  <c:v>0.38679127725856699</c:v>
                </c:pt>
                <c:pt idx="2">
                  <c:v>0.37197998570407431</c:v>
                </c:pt>
              </c:numCache>
            </c:numRef>
          </c:val>
          <c:extLst>
            <c:ext xmlns:c16="http://schemas.microsoft.com/office/drawing/2014/chart" uri="{C3380CC4-5D6E-409C-BE32-E72D297353CC}">
              <c16:uniqueId val="{00000001-D815-437D-84CB-F05BFC5F9635}"/>
            </c:ext>
          </c:extLst>
        </c:ser>
        <c:ser>
          <c:idx val="2"/>
          <c:order val="2"/>
          <c:tx>
            <c:strRef>
              <c:f>'（02）【設置者別（大学）】'!$AJ$58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'（02）【設置者別（大学）】'!$AG$59:$AG$61</c:f>
              <c:strCache>
                <c:ptCount val="3"/>
                <c:pt idx="0">
                  <c:v>国立</c:v>
                </c:pt>
                <c:pt idx="1">
                  <c:v>公立</c:v>
                </c:pt>
                <c:pt idx="2">
                  <c:v>私立</c:v>
                </c:pt>
              </c:strCache>
            </c:strRef>
          </c:cat>
          <c:val>
            <c:numRef>
              <c:f>'（02）【設置者別（大学）】'!$AJ$59:$AJ$61</c:f>
              <c:numCache>
                <c:formatCode>0.0%</c:formatCode>
                <c:ptCount val="3"/>
                <c:pt idx="0">
                  <c:v>0.31913235485127939</c:v>
                </c:pt>
                <c:pt idx="1">
                  <c:v>0.30143302180685361</c:v>
                </c:pt>
                <c:pt idx="2">
                  <c:v>0.29652609006433167</c:v>
                </c:pt>
              </c:numCache>
            </c:numRef>
          </c:val>
          <c:extLst>
            <c:ext xmlns:c16="http://schemas.microsoft.com/office/drawing/2014/chart" uri="{C3380CC4-5D6E-409C-BE32-E72D297353CC}">
              <c16:uniqueId val="{00000002-D815-437D-84CB-F05BFC5F9635}"/>
            </c:ext>
          </c:extLst>
        </c:ser>
        <c:ser>
          <c:idx val="3"/>
          <c:order val="3"/>
          <c:tx>
            <c:strRef>
              <c:f>'（02）【設置者別（大学）】'!$AK$58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'（02）【設置者別（大学）】'!$AG$59:$AG$61</c:f>
              <c:strCache>
                <c:ptCount val="3"/>
                <c:pt idx="0">
                  <c:v>国立</c:v>
                </c:pt>
                <c:pt idx="1">
                  <c:v>公立</c:v>
                </c:pt>
                <c:pt idx="2">
                  <c:v>私立</c:v>
                </c:pt>
              </c:strCache>
            </c:strRef>
          </c:cat>
          <c:val>
            <c:numRef>
              <c:f>'（02）【設置者別（大学）】'!$AK$59:$AK$61</c:f>
              <c:numCache>
                <c:formatCode>0.0%</c:formatCode>
                <c:ptCount val="3"/>
                <c:pt idx="0">
                  <c:v>0.1140407845174698</c:v>
                </c:pt>
                <c:pt idx="1">
                  <c:v>0.08</c:v>
                </c:pt>
                <c:pt idx="2">
                  <c:v>0.11498213009292352</c:v>
                </c:pt>
              </c:numCache>
            </c:numRef>
          </c:val>
          <c:extLst>
            <c:ext xmlns:c16="http://schemas.microsoft.com/office/drawing/2014/chart" uri="{C3380CC4-5D6E-409C-BE32-E72D297353CC}">
              <c16:uniqueId val="{00000003-D815-437D-84CB-F05BFC5F963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'（02）【設置者別（大学）】'!$B$69</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'（02）【設置者別（大学）】'!$AI$70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'（02）【設置者別（大学）】'!$AH$71:$AH$73</c:f>
              <c:strCache>
                <c:ptCount val="3"/>
                <c:pt idx="0">
                  <c:v>国立</c:v>
                </c:pt>
                <c:pt idx="1">
                  <c:v>公立</c:v>
                </c:pt>
                <c:pt idx="2">
                  <c:v>私立</c:v>
                </c:pt>
              </c:strCache>
            </c:strRef>
          </c:cat>
          <c:val>
            <c:numRef>
              <c:f>'（02）【設置者別（大学）】'!$AI$71:$AI$73</c:f>
              <c:numCache>
                <c:formatCode>0.0%</c:formatCode>
                <c:ptCount val="3"/>
                <c:pt idx="0">
                  <c:v>0.16383080053686627</c:v>
                </c:pt>
                <c:pt idx="1">
                  <c:v>0.18704049844236761</c:v>
                </c:pt>
                <c:pt idx="2">
                  <c:v>0.21130807719799857</c:v>
                </c:pt>
              </c:numCache>
            </c:numRef>
          </c:val>
          <c:extLst>
            <c:ext xmlns:c16="http://schemas.microsoft.com/office/drawing/2014/chart" uri="{C3380CC4-5D6E-409C-BE32-E72D297353CC}">
              <c16:uniqueId val="{00000000-19F4-4295-9A56-A7389A769549}"/>
            </c:ext>
          </c:extLst>
        </c:ser>
        <c:ser>
          <c:idx val="1"/>
          <c:order val="1"/>
          <c:tx>
            <c:strRef>
              <c:f>'（02）【設置者別（大学）】'!$AJ$70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'（02）【設置者別（大学）】'!$AH$71:$AH$73</c:f>
              <c:strCache>
                <c:ptCount val="3"/>
                <c:pt idx="0">
                  <c:v>国立</c:v>
                </c:pt>
                <c:pt idx="1">
                  <c:v>公立</c:v>
                </c:pt>
                <c:pt idx="2">
                  <c:v>私立</c:v>
                </c:pt>
              </c:strCache>
            </c:strRef>
          </c:cat>
          <c:val>
            <c:numRef>
              <c:f>'（02）【設置者別（大学）】'!$AJ$71:$AJ$73</c:f>
              <c:numCache>
                <c:formatCode>0.0%</c:formatCode>
                <c:ptCount val="3"/>
                <c:pt idx="0">
                  <c:v>0.41589816859332379</c:v>
                </c:pt>
                <c:pt idx="1">
                  <c:v>0.45071651090342679</c:v>
                </c:pt>
                <c:pt idx="2">
                  <c:v>0.45891350964974981</c:v>
                </c:pt>
              </c:numCache>
            </c:numRef>
          </c:val>
          <c:extLst>
            <c:ext xmlns:c16="http://schemas.microsoft.com/office/drawing/2014/chart" uri="{C3380CC4-5D6E-409C-BE32-E72D297353CC}">
              <c16:uniqueId val="{00000001-19F4-4295-9A56-A7389A769549}"/>
            </c:ext>
          </c:extLst>
        </c:ser>
        <c:ser>
          <c:idx val="2"/>
          <c:order val="2"/>
          <c:tx>
            <c:strRef>
              <c:f>'（02）【設置者別（大学）】'!$AK$70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'（02）【設置者別（大学）】'!$AH$71:$AH$73</c:f>
              <c:strCache>
                <c:ptCount val="3"/>
                <c:pt idx="0">
                  <c:v>国立</c:v>
                </c:pt>
                <c:pt idx="1">
                  <c:v>公立</c:v>
                </c:pt>
                <c:pt idx="2">
                  <c:v>私立</c:v>
                </c:pt>
              </c:strCache>
            </c:strRef>
          </c:cat>
          <c:val>
            <c:numRef>
              <c:f>'（02）【設置者別（大学）】'!$AK$71:$AK$73</c:f>
              <c:numCache>
                <c:formatCode>0.0%</c:formatCode>
                <c:ptCount val="3"/>
                <c:pt idx="0">
                  <c:v>0.12980040697926137</c:v>
                </c:pt>
                <c:pt idx="1">
                  <c:v>0.12261682242990654</c:v>
                </c:pt>
                <c:pt idx="2">
                  <c:v>0.12018584703359543</c:v>
                </c:pt>
              </c:numCache>
            </c:numRef>
          </c:val>
          <c:extLst>
            <c:ext xmlns:c16="http://schemas.microsoft.com/office/drawing/2014/chart" uri="{C3380CC4-5D6E-409C-BE32-E72D297353CC}">
              <c16:uniqueId val="{00000002-19F4-4295-9A56-A7389A769549}"/>
            </c:ext>
          </c:extLst>
        </c:ser>
        <c:ser>
          <c:idx val="3"/>
          <c:order val="3"/>
          <c:tx>
            <c:strRef>
              <c:f>'（02）【設置者別（大学）】'!$AL$70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'（02）【設置者別（大学）】'!$AH$71:$AH$73</c:f>
              <c:strCache>
                <c:ptCount val="3"/>
                <c:pt idx="0">
                  <c:v>国立</c:v>
                </c:pt>
                <c:pt idx="1">
                  <c:v>公立</c:v>
                </c:pt>
                <c:pt idx="2">
                  <c:v>私立</c:v>
                </c:pt>
              </c:strCache>
            </c:strRef>
          </c:cat>
          <c:val>
            <c:numRef>
              <c:f>'（02）【設置者別（大学）】'!$AL$71:$AL$73</c:f>
              <c:numCache>
                <c:formatCode>0.0%</c:formatCode>
                <c:ptCount val="3"/>
                <c:pt idx="0">
                  <c:v>2.8575139628523184E-2</c:v>
                </c:pt>
                <c:pt idx="1">
                  <c:v>2.5545171339563862E-2</c:v>
                </c:pt>
                <c:pt idx="2">
                  <c:v>2.9263759828448893E-2</c:v>
                </c:pt>
              </c:numCache>
            </c:numRef>
          </c:val>
          <c:extLst>
            <c:ext xmlns:c16="http://schemas.microsoft.com/office/drawing/2014/chart" uri="{C3380CC4-5D6E-409C-BE32-E72D297353CC}">
              <c16:uniqueId val="{00000003-19F4-4295-9A56-A7389A769549}"/>
            </c:ext>
          </c:extLst>
        </c:ser>
        <c:ser>
          <c:idx val="4"/>
          <c:order val="4"/>
          <c:tx>
            <c:strRef>
              <c:f>'（02）【設置者別（大学）】'!$AM$70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'（02）【設置者別（大学）】'!$AH$71:$AH$73</c:f>
              <c:strCache>
                <c:ptCount val="3"/>
                <c:pt idx="0">
                  <c:v>国立</c:v>
                </c:pt>
                <c:pt idx="1">
                  <c:v>公立</c:v>
                </c:pt>
                <c:pt idx="2">
                  <c:v>私立</c:v>
                </c:pt>
              </c:strCache>
            </c:strRef>
          </c:cat>
          <c:val>
            <c:numRef>
              <c:f>'（02）【設置者別（大学）】'!$AM$71:$AM$73</c:f>
              <c:numCache>
                <c:formatCode>0.0%</c:formatCode>
                <c:ptCount val="3"/>
                <c:pt idx="0">
                  <c:v>0.26189548426202536</c:v>
                </c:pt>
                <c:pt idx="1">
                  <c:v>0.2140809968847352</c:v>
                </c:pt>
                <c:pt idx="2">
                  <c:v>0.18032880629020728</c:v>
                </c:pt>
              </c:numCache>
            </c:numRef>
          </c:val>
          <c:extLst>
            <c:ext xmlns:c16="http://schemas.microsoft.com/office/drawing/2014/chart" uri="{C3380CC4-5D6E-409C-BE32-E72D297353CC}">
              <c16:uniqueId val="{00000004-19F4-4295-9A56-A7389A7695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'（02）【設置者別（大学）】'!$B$76</c:f>
          <c:strCache>
            <c:ptCount val="1"/>
            <c:pt idx="0">
              <c:v>項目12：卒業論文・卒業研究・卒業制作などの教育(最終学年生のみ)</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'（02）【設置者別（大学）】'!$AI$77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'（02）【設置者別（大学）】'!$AH$78:$AH$80</c:f>
              <c:strCache>
                <c:ptCount val="3"/>
                <c:pt idx="0">
                  <c:v>国立</c:v>
                </c:pt>
                <c:pt idx="1">
                  <c:v>公立</c:v>
                </c:pt>
                <c:pt idx="2">
                  <c:v>私立</c:v>
                </c:pt>
              </c:strCache>
            </c:strRef>
          </c:cat>
          <c:val>
            <c:numRef>
              <c:f>'（02）【設置者別（大学）】'!$AI$78:$AI$80</c:f>
              <c:numCache>
                <c:formatCode>0.0%</c:formatCode>
                <c:ptCount val="3"/>
                <c:pt idx="0">
                  <c:v>0.41524926686217006</c:v>
                </c:pt>
                <c:pt idx="1">
                  <c:v>0.43942087884175768</c:v>
                </c:pt>
                <c:pt idx="2">
                  <c:v>0.3848299602350288</c:v>
                </c:pt>
              </c:numCache>
            </c:numRef>
          </c:val>
          <c:extLst>
            <c:ext xmlns:c16="http://schemas.microsoft.com/office/drawing/2014/chart" uri="{C3380CC4-5D6E-409C-BE32-E72D297353CC}">
              <c16:uniqueId val="{00000000-7F36-44EA-88AF-99CBB3C26947}"/>
            </c:ext>
          </c:extLst>
        </c:ser>
        <c:ser>
          <c:idx val="1"/>
          <c:order val="1"/>
          <c:tx>
            <c:strRef>
              <c:f>'（02）【設置者別（大学）】'!$AJ$77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'（02）【設置者別（大学）】'!$AH$78:$AH$80</c:f>
              <c:strCache>
                <c:ptCount val="3"/>
                <c:pt idx="0">
                  <c:v>国立</c:v>
                </c:pt>
                <c:pt idx="1">
                  <c:v>公立</c:v>
                </c:pt>
                <c:pt idx="2">
                  <c:v>私立</c:v>
                </c:pt>
              </c:strCache>
            </c:strRef>
          </c:cat>
          <c:val>
            <c:numRef>
              <c:f>'（02）【設置者別（大学）】'!$AJ$78:$AJ$80</c:f>
              <c:numCache>
                <c:formatCode>0.0%</c:formatCode>
                <c:ptCount val="3"/>
                <c:pt idx="0">
                  <c:v>0.37260159195643067</c:v>
                </c:pt>
                <c:pt idx="1">
                  <c:v>0.39344678689357376</c:v>
                </c:pt>
                <c:pt idx="2">
                  <c:v>0.36652026826517892</c:v>
                </c:pt>
              </c:numCache>
            </c:numRef>
          </c:val>
          <c:extLst>
            <c:ext xmlns:c16="http://schemas.microsoft.com/office/drawing/2014/chart" uri="{C3380CC4-5D6E-409C-BE32-E72D297353CC}">
              <c16:uniqueId val="{00000001-7F36-44EA-88AF-99CBB3C26947}"/>
            </c:ext>
          </c:extLst>
        </c:ser>
        <c:ser>
          <c:idx val="2"/>
          <c:order val="2"/>
          <c:tx>
            <c:strRef>
              <c:f>'（02）【設置者別（大学）】'!$AK$77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'（02）【設置者別（大学）】'!$AH$78:$AH$80</c:f>
              <c:strCache>
                <c:ptCount val="3"/>
                <c:pt idx="0">
                  <c:v>国立</c:v>
                </c:pt>
                <c:pt idx="1">
                  <c:v>公立</c:v>
                </c:pt>
                <c:pt idx="2">
                  <c:v>私立</c:v>
                </c:pt>
              </c:strCache>
            </c:strRef>
          </c:cat>
          <c:val>
            <c:numRef>
              <c:f>'（02）【設置者別（大学）】'!$AK$78:$AK$80</c:f>
              <c:numCache>
                <c:formatCode>0.0%</c:formatCode>
                <c:ptCount val="3"/>
                <c:pt idx="0">
                  <c:v>8.6468370339338088E-2</c:v>
                </c:pt>
                <c:pt idx="1">
                  <c:v>8.6360172720345435E-2</c:v>
                </c:pt>
                <c:pt idx="2">
                  <c:v>9.3210279541812574E-2</c:v>
                </c:pt>
              </c:numCache>
            </c:numRef>
          </c:val>
          <c:extLst>
            <c:ext xmlns:c16="http://schemas.microsoft.com/office/drawing/2014/chart" uri="{C3380CC4-5D6E-409C-BE32-E72D297353CC}">
              <c16:uniqueId val="{00000002-7F36-44EA-88AF-99CBB3C26947}"/>
            </c:ext>
          </c:extLst>
        </c:ser>
        <c:ser>
          <c:idx val="3"/>
          <c:order val="3"/>
          <c:tx>
            <c:strRef>
              <c:f>'（02）【設置者別（大学）】'!$AL$77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'（02）【設置者別（大学）】'!$AH$78:$AH$80</c:f>
              <c:strCache>
                <c:ptCount val="3"/>
                <c:pt idx="0">
                  <c:v>国立</c:v>
                </c:pt>
                <c:pt idx="1">
                  <c:v>公立</c:v>
                </c:pt>
                <c:pt idx="2">
                  <c:v>私立</c:v>
                </c:pt>
              </c:strCache>
            </c:strRef>
          </c:cat>
          <c:val>
            <c:numRef>
              <c:f>'（02）【設置者別（大学）】'!$AL$78:$AL$80</c:f>
              <c:numCache>
                <c:formatCode>0.0%</c:formatCode>
                <c:ptCount val="3"/>
                <c:pt idx="0">
                  <c:v>3.4101382488479264E-2</c:v>
                </c:pt>
                <c:pt idx="1">
                  <c:v>3.8354076708153419E-2</c:v>
                </c:pt>
                <c:pt idx="2">
                  <c:v>3.931984094011514E-2</c:v>
                </c:pt>
              </c:numCache>
            </c:numRef>
          </c:val>
          <c:extLst>
            <c:ext xmlns:c16="http://schemas.microsoft.com/office/drawing/2014/chart" uri="{C3380CC4-5D6E-409C-BE32-E72D297353CC}">
              <c16:uniqueId val="{00000003-7F36-44EA-88AF-99CBB3C26947}"/>
            </c:ext>
          </c:extLst>
        </c:ser>
        <c:ser>
          <c:idx val="4"/>
          <c:order val="4"/>
          <c:tx>
            <c:strRef>
              <c:f>'（02）【設置者別（大学）】'!$AM$77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'（02）【設置者別（大学）】'!$AH$78:$AH$80</c:f>
              <c:strCache>
                <c:ptCount val="3"/>
                <c:pt idx="0">
                  <c:v>国立</c:v>
                </c:pt>
                <c:pt idx="1">
                  <c:v>公立</c:v>
                </c:pt>
                <c:pt idx="2">
                  <c:v>私立</c:v>
                </c:pt>
              </c:strCache>
            </c:strRef>
          </c:cat>
          <c:val>
            <c:numRef>
              <c:f>'（02）【設置者別（大学）】'!$AM$78:$AM$80</c:f>
              <c:numCache>
                <c:formatCode>0.0%</c:formatCode>
                <c:ptCount val="3"/>
                <c:pt idx="0">
                  <c:v>9.1579388353581898E-2</c:v>
                </c:pt>
                <c:pt idx="1">
                  <c:v>4.241808483616967E-2</c:v>
                </c:pt>
                <c:pt idx="2">
                  <c:v>0.11611965101786456</c:v>
                </c:pt>
              </c:numCache>
            </c:numRef>
          </c:val>
          <c:extLst>
            <c:ext xmlns:c16="http://schemas.microsoft.com/office/drawing/2014/chart" uri="{C3380CC4-5D6E-409C-BE32-E72D297353CC}">
              <c16:uniqueId val="{00000004-7F36-44EA-88AF-99CBB3C2694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'（02）【設置者別（大学）】'!$B$83</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'（02）【設置者別（大学）】'!$AI$84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'（02）【設置者別（大学）】'!$AH$85:$AH$87</c:f>
              <c:strCache>
                <c:ptCount val="3"/>
                <c:pt idx="0">
                  <c:v>国立</c:v>
                </c:pt>
                <c:pt idx="1">
                  <c:v>公立</c:v>
                </c:pt>
                <c:pt idx="2">
                  <c:v>私立</c:v>
                </c:pt>
              </c:strCache>
            </c:strRef>
          </c:cat>
          <c:val>
            <c:numRef>
              <c:f>'（02）【設置者別（大学）】'!$AI$85:$AI$87</c:f>
              <c:numCache>
                <c:formatCode>0.0%</c:formatCode>
                <c:ptCount val="3"/>
                <c:pt idx="0">
                  <c:v>0.17101788111010088</c:v>
                </c:pt>
                <c:pt idx="1">
                  <c:v>0.18118380062305295</c:v>
                </c:pt>
                <c:pt idx="2">
                  <c:v>0.2154395997140815</c:v>
                </c:pt>
              </c:numCache>
            </c:numRef>
          </c:val>
          <c:extLst>
            <c:ext xmlns:c16="http://schemas.microsoft.com/office/drawing/2014/chart" uri="{C3380CC4-5D6E-409C-BE32-E72D297353CC}">
              <c16:uniqueId val="{00000000-6E31-4EFA-AB23-3EB5076BAFC8}"/>
            </c:ext>
          </c:extLst>
        </c:ser>
        <c:ser>
          <c:idx val="1"/>
          <c:order val="1"/>
          <c:tx>
            <c:strRef>
              <c:f>'（02）【設置者別（大学）】'!$AJ$84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'（02）【設置者別（大学）】'!$AH$85:$AH$87</c:f>
              <c:strCache>
                <c:ptCount val="3"/>
                <c:pt idx="0">
                  <c:v>国立</c:v>
                </c:pt>
                <c:pt idx="1">
                  <c:v>公立</c:v>
                </c:pt>
                <c:pt idx="2">
                  <c:v>私立</c:v>
                </c:pt>
              </c:strCache>
            </c:strRef>
          </c:cat>
          <c:val>
            <c:numRef>
              <c:f>'（02）【設置者別（大学）】'!$AJ$85:$AJ$87</c:f>
              <c:numCache>
                <c:formatCode>0.0%</c:formatCode>
                <c:ptCount val="3"/>
                <c:pt idx="0">
                  <c:v>0.31965190284452527</c:v>
                </c:pt>
                <c:pt idx="1">
                  <c:v>0.34130841121495326</c:v>
                </c:pt>
                <c:pt idx="2">
                  <c:v>0.35502501786990709</c:v>
                </c:pt>
              </c:numCache>
            </c:numRef>
          </c:val>
          <c:extLst>
            <c:ext xmlns:c16="http://schemas.microsoft.com/office/drawing/2014/chart" uri="{C3380CC4-5D6E-409C-BE32-E72D297353CC}">
              <c16:uniqueId val="{00000001-6E31-4EFA-AB23-3EB5076BAFC8}"/>
            </c:ext>
          </c:extLst>
        </c:ser>
        <c:ser>
          <c:idx val="2"/>
          <c:order val="2"/>
          <c:tx>
            <c:strRef>
              <c:f>'（02）【設置者別（大学）】'!$AK$84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'（02）【設置者別（大学）】'!$AH$85:$AH$87</c:f>
              <c:strCache>
                <c:ptCount val="3"/>
                <c:pt idx="0">
                  <c:v>国立</c:v>
                </c:pt>
                <c:pt idx="1">
                  <c:v>公立</c:v>
                </c:pt>
                <c:pt idx="2">
                  <c:v>私立</c:v>
                </c:pt>
              </c:strCache>
            </c:strRef>
          </c:cat>
          <c:val>
            <c:numRef>
              <c:f>'（02）【設置者別（大学）】'!$AK$85:$AK$87</c:f>
              <c:numCache>
                <c:formatCode>0.0%</c:formatCode>
                <c:ptCount val="3"/>
                <c:pt idx="0">
                  <c:v>0.11767762047019094</c:v>
                </c:pt>
                <c:pt idx="1">
                  <c:v>0.11190031152647975</c:v>
                </c:pt>
                <c:pt idx="2">
                  <c:v>0.11738384560400286</c:v>
                </c:pt>
              </c:numCache>
            </c:numRef>
          </c:val>
          <c:extLst>
            <c:ext xmlns:c16="http://schemas.microsoft.com/office/drawing/2014/chart" uri="{C3380CC4-5D6E-409C-BE32-E72D297353CC}">
              <c16:uniqueId val="{00000002-6E31-4EFA-AB23-3EB5076BAFC8}"/>
            </c:ext>
          </c:extLst>
        </c:ser>
        <c:ser>
          <c:idx val="3"/>
          <c:order val="3"/>
          <c:tx>
            <c:strRef>
              <c:f>'（02）【設置者別（大学）】'!$AL$84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'（02）【設置者別（大学）】'!$AH$85:$AH$87</c:f>
              <c:strCache>
                <c:ptCount val="3"/>
                <c:pt idx="0">
                  <c:v>国立</c:v>
                </c:pt>
                <c:pt idx="1">
                  <c:v>公立</c:v>
                </c:pt>
                <c:pt idx="2">
                  <c:v>私立</c:v>
                </c:pt>
              </c:strCache>
            </c:strRef>
          </c:cat>
          <c:val>
            <c:numRef>
              <c:f>'（02）【設置者別（大学）】'!$AL$85:$AL$87</c:f>
              <c:numCache>
                <c:formatCode>0.0%</c:formatCode>
                <c:ptCount val="3"/>
                <c:pt idx="0">
                  <c:v>2.5890808330086158E-2</c:v>
                </c:pt>
                <c:pt idx="1">
                  <c:v>2.2180685358255452E-2</c:v>
                </c:pt>
                <c:pt idx="2">
                  <c:v>3.043602573266619E-2</c:v>
                </c:pt>
              </c:numCache>
            </c:numRef>
          </c:val>
          <c:extLst>
            <c:ext xmlns:c16="http://schemas.microsoft.com/office/drawing/2014/chart" uri="{C3380CC4-5D6E-409C-BE32-E72D297353CC}">
              <c16:uniqueId val="{00000003-6E31-4EFA-AB23-3EB5076BAFC8}"/>
            </c:ext>
          </c:extLst>
        </c:ser>
        <c:ser>
          <c:idx val="4"/>
          <c:order val="4"/>
          <c:tx>
            <c:strRef>
              <c:f>'（02）【設置者別（大学）】'!$AM$84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'（02）【設置者別（大学）】'!$AH$85:$AH$87</c:f>
              <c:strCache>
                <c:ptCount val="3"/>
                <c:pt idx="0">
                  <c:v>国立</c:v>
                </c:pt>
                <c:pt idx="1">
                  <c:v>公立</c:v>
                </c:pt>
                <c:pt idx="2">
                  <c:v>私立</c:v>
                </c:pt>
              </c:strCache>
            </c:strRef>
          </c:cat>
          <c:val>
            <c:numRef>
              <c:f>'（02）【設置者別（大学）】'!$AM$85:$AM$87</c:f>
              <c:numCache>
                <c:formatCode>0.0%</c:formatCode>
                <c:ptCount val="3"/>
                <c:pt idx="0">
                  <c:v>0.36576178724509678</c:v>
                </c:pt>
                <c:pt idx="1">
                  <c:v>0.34342679127725856</c:v>
                </c:pt>
                <c:pt idx="2">
                  <c:v>0.2817155110793424</c:v>
                </c:pt>
              </c:numCache>
            </c:numRef>
          </c:val>
          <c:extLst>
            <c:ext xmlns:c16="http://schemas.microsoft.com/office/drawing/2014/chart" uri="{C3380CC4-5D6E-409C-BE32-E72D297353CC}">
              <c16:uniqueId val="{00000004-6E31-4EFA-AB23-3EB5076BAFC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'（02）【設置者別（大学）】'!$B$164</c:f>
          <c:strCache>
            <c:ptCount val="1"/>
            <c:pt idx="0">
              <c:v>項目24：論理的に文章を書く力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'（02）【設置者別（大学）】'!$AH$165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'（02）【設置者別（大学）】'!$AG$166:$AG$168</c:f>
              <c:strCache>
                <c:ptCount val="3"/>
                <c:pt idx="0">
                  <c:v>国立</c:v>
                </c:pt>
                <c:pt idx="1">
                  <c:v>公立</c:v>
                </c:pt>
                <c:pt idx="2">
                  <c:v>私立</c:v>
                </c:pt>
              </c:strCache>
            </c:strRef>
          </c:cat>
          <c:val>
            <c:numRef>
              <c:f>'（02）【設置者別（大学）】'!$AH$166:$AH$168</c:f>
              <c:numCache>
                <c:formatCode>0.0%</c:formatCode>
                <c:ptCount val="3"/>
                <c:pt idx="0">
                  <c:v>0.2053080486643287</c:v>
                </c:pt>
                <c:pt idx="1">
                  <c:v>0.20336448598130841</c:v>
                </c:pt>
                <c:pt idx="2">
                  <c:v>0.21894210150107218</c:v>
                </c:pt>
              </c:numCache>
            </c:numRef>
          </c:val>
          <c:extLst>
            <c:ext xmlns:c16="http://schemas.microsoft.com/office/drawing/2014/chart" uri="{C3380CC4-5D6E-409C-BE32-E72D297353CC}">
              <c16:uniqueId val="{00000000-D79C-4591-B6BB-8C1598BC1BDD}"/>
            </c:ext>
          </c:extLst>
        </c:ser>
        <c:ser>
          <c:idx val="1"/>
          <c:order val="1"/>
          <c:tx>
            <c:strRef>
              <c:f>'（02）【設置者別（大学）】'!$AI$165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'（02）【設置者別（大学）】'!$AG$166:$AG$168</c:f>
              <c:strCache>
                <c:ptCount val="3"/>
                <c:pt idx="0">
                  <c:v>国立</c:v>
                </c:pt>
                <c:pt idx="1">
                  <c:v>公立</c:v>
                </c:pt>
                <c:pt idx="2">
                  <c:v>私立</c:v>
                </c:pt>
              </c:strCache>
            </c:strRef>
          </c:cat>
          <c:val>
            <c:numRef>
              <c:f>'（02）【設置者別（大学）】'!$AI$166:$AI$168</c:f>
              <c:numCache>
                <c:formatCode>0.0%</c:formatCode>
                <c:ptCount val="3"/>
                <c:pt idx="0">
                  <c:v>0.54569857557258517</c:v>
                </c:pt>
                <c:pt idx="1">
                  <c:v>0.5585046728971963</c:v>
                </c:pt>
                <c:pt idx="2">
                  <c:v>0.52478913509649749</c:v>
                </c:pt>
              </c:numCache>
            </c:numRef>
          </c:val>
          <c:extLst>
            <c:ext xmlns:c16="http://schemas.microsoft.com/office/drawing/2014/chart" uri="{C3380CC4-5D6E-409C-BE32-E72D297353CC}">
              <c16:uniqueId val="{00000001-D79C-4591-B6BB-8C1598BC1BDD}"/>
            </c:ext>
          </c:extLst>
        </c:ser>
        <c:ser>
          <c:idx val="2"/>
          <c:order val="2"/>
          <c:tx>
            <c:strRef>
              <c:f>'（02）【設置者別（大学）】'!$AJ$165</c:f>
              <c:strCache>
                <c:ptCount val="1"/>
                <c:pt idx="0">
                  <c:v>あまり身に付いていない</c:v>
                </c:pt>
              </c:strCache>
            </c:strRef>
          </c:tx>
          <c:spPr>
            <a:solidFill>
              <a:schemeClr val="accent3"/>
            </a:solidFill>
            <a:ln>
              <a:noFill/>
            </a:ln>
            <a:effectLst/>
          </c:spPr>
          <c:invertIfNegative val="0"/>
          <c:dLbls>
            <c:dLbl>
              <c:idx val="1"/>
              <c:layout>
                <c:manualLayout>
                  <c:x val="-1.3663543314892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C-4591-B6BB-8C1598BC1BDD}"/>
                </c:ext>
              </c:extLst>
            </c:dLbl>
            <c:dLbl>
              <c:idx val="2"/>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9C-4591-B6BB-8C1598BC1BD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'（02）【設置者別（大学）】'!$AG$166:$AG$168</c:f>
              <c:strCache>
                <c:ptCount val="3"/>
                <c:pt idx="0">
                  <c:v>国立</c:v>
                </c:pt>
                <c:pt idx="1">
                  <c:v>公立</c:v>
                </c:pt>
                <c:pt idx="2">
                  <c:v>私立</c:v>
                </c:pt>
              </c:strCache>
            </c:strRef>
          </c:cat>
          <c:val>
            <c:numRef>
              <c:f>'（02）【設置者別（大学）】'!$AJ$166:$AJ$168</c:f>
              <c:numCache>
                <c:formatCode>0.0%</c:formatCode>
                <c:ptCount val="3"/>
                <c:pt idx="0">
                  <c:v>0.2177339048361259</c:v>
                </c:pt>
                <c:pt idx="1">
                  <c:v>0.20785046728971962</c:v>
                </c:pt>
                <c:pt idx="2">
                  <c:v>0.21698355968548963</c:v>
                </c:pt>
              </c:numCache>
            </c:numRef>
          </c:val>
          <c:extLst>
            <c:ext xmlns:c16="http://schemas.microsoft.com/office/drawing/2014/chart" uri="{C3380CC4-5D6E-409C-BE32-E72D297353CC}">
              <c16:uniqueId val="{00000004-D79C-4591-B6BB-8C1598BC1BDD}"/>
            </c:ext>
          </c:extLst>
        </c:ser>
        <c:ser>
          <c:idx val="3"/>
          <c:order val="3"/>
          <c:tx>
            <c:strRef>
              <c:f>'（02）【設置者別（大学）】'!$AK$165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'（02）【設置者別（大学）】'!$AG$166:$AG$168</c:f>
              <c:strCache>
                <c:ptCount val="3"/>
                <c:pt idx="0">
                  <c:v>国立</c:v>
                </c:pt>
                <c:pt idx="1">
                  <c:v>公立</c:v>
                </c:pt>
                <c:pt idx="2">
                  <c:v>私立</c:v>
                </c:pt>
              </c:strCache>
            </c:strRef>
          </c:cat>
          <c:val>
            <c:numRef>
              <c:f>'（02）【設置者別（大学）】'!$AK$166:$AK$168</c:f>
              <c:numCache>
                <c:formatCode>0.0%</c:formatCode>
                <c:ptCount val="3"/>
                <c:pt idx="0">
                  <c:v>3.1259470926960214E-2</c:v>
                </c:pt>
                <c:pt idx="1">
                  <c:v>3.02803738317757E-2</c:v>
                </c:pt>
                <c:pt idx="2">
                  <c:v>3.9285203716940671E-2</c:v>
                </c:pt>
              </c:numCache>
            </c:numRef>
          </c:val>
          <c:extLst>
            <c:ext xmlns:c16="http://schemas.microsoft.com/office/drawing/2014/chart" uri="{C3380CC4-5D6E-409C-BE32-E72D297353CC}">
              <c16:uniqueId val="{00000005-D79C-4591-B6BB-8C1598BC1BD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'（02）【設置者別（大学）】'!$B$171</c:f>
          <c:strCache>
            <c:ptCount val="1"/>
            <c:pt idx="0">
              <c:v>項目25：人に分かりやすく話す力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'（02）【設置者別（大学）】'!$AH$172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'（02）【設置者別（大学）】'!$AG$173:$AG$175</c:f>
              <c:strCache>
                <c:ptCount val="3"/>
                <c:pt idx="0">
                  <c:v>国立</c:v>
                </c:pt>
                <c:pt idx="1">
                  <c:v>公立</c:v>
                </c:pt>
                <c:pt idx="2">
                  <c:v>私立</c:v>
                </c:pt>
              </c:strCache>
            </c:strRef>
          </c:cat>
          <c:val>
            <c:numRef>
              <c:f>'（02）【設置者別（大学）】'!$AH$173:$AH$175</c:f>
              <c:numCache>
                <c:formatCode>0.0%</c:formatCode>
                <c:ptCount val="3"/>
                <c:pt idx="0">
                  <c:v>0.1756072217171061</c:v>
                </c:pt>
                <c:pt idx="1">
                  <c:v>0.17320872274143304</c:v>
                </c:pt>
                <c:pt idx="2">
                  <c:v>0.20894924946390278</c:v>
                </c:pt>
              </c:numCache>
            </c:numRef>
          </c:val>
          <c:extLst>
            <c:ext xmlns:c16="http://schemas.microsoft.com/office/drawing/2014/chart" uri="{C3380CC4-5D6E-409C-BE32-E72D297353CC}">
              <c16:uniqueId val="{00000000-E6F6-4E3F-919D-A31D7DF37910}"/>
            </c:ext>
          </c:extLst>
        </c:ser>
        <c:ser>
          <c:idx val="1"/>
          <c:order val="1"/>
          <c:tx>
            <c:strRef>
              <c:f>'（02）【設置者別（大学）】'!$AI$172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'（02）【設置者別（大学）】'!$AG$173:$AG$175</c:f>
              <c:strCache>
                <c:ptCount val="3"/>
                <c:pt idx="0">
                  <c:v>国立</c:v>
                </c:pt>
                <c:pt idx="1">
                  <c:v>公立</c:v>
                </c:pt>
                <c:pt idx="2">
                  <c:v>私立</c:v>
                </c:pt>
              </c:strCache>
            </c:strRef>
          </c:cat>
          <c:val>
            <c:numRef>
              <c:f>'（02）【設置者別（大学）】'!$AI$173:$AI$175</c:f>
              <c:numCache>
                <c:formatCode>0.0%</c:formatCode>
                <c:ptCount val="3"/>
                <c:pt idx="0">
                  <c:v>0.51798934926613849</c:v>
                </c:pt>
                <c:pt idx="1">
                  <c:v>0.5359501557632399</c:v>
                </c:pt>
                <c:pt idx="2">
                  <c:v>0.51981415296640454</c:v>
                </c:pt>
              </c:numCache>
            </c:numRef>
          </c:val>
          <c:extLst>
            <c:ext xmlns:c16="http://schemas.microsoft.com/office/drawing/2014/chart" uri="{C3380CC4-5D6E-409C-BE32-E72D297353CC}">
              <c16:uniqueId val="{00000001-E6F6-4E3F-919D-A31D7DF37910}"/>
            </c:ext>
          </c:extLst>
        </c:ser>
        <c:ser>
          <c:idx val="2"/>
          <c:order val="2"/>
          <c:tx>
            <c:strRef>
              <c:f>'（02）【設置者別（大学）】'!$AJ$172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'（02）【設置者別（大学）】'!$AG$173:$AG$175</c:f>
              <c:strCache>
                <c:ptCount val="3"/>
                <c:pt idx="0">
                  <c:v>国立</c:v>
                </c:pt>
                <c:pt idx="1">
                  <c:v>公立</c:v>
                </c:pt>
                <c:pt idx="2">
                  <c:v>私立</c:v>
                </c:pt>
              </c:strCache>
            </c:strRef>
          </c:cat>
          <c:val>
            <c:numRef>
              <c:f>'（02）【設置者別（大学）】'!$AJ$173:$AJ$175</c:f>
              <c:numCache>
                <c:formatCode>0.0%</c:formatCode>
                <c:ptCount val="3"/>
                <c:pt idx="0">
                  <c:v>0.26579209421136946</c:v>
                </c:pt>
                <c:pt idx="1">
                  <c:v>0.25595015576323987</c:v>
                </c:pt>
                <c:pt idx="2">
                  <c:v>0.23219442458899214</c:v>
                </c:pt>
              </c:numCache>
            </c:numRef>
          </c:val>
          <c:extLst>
            <c:ext xmlns:c16="http://schemas.microsoft.com/office/drawing/2014/chart" uri="{C3380CC4-5D6E-409C-BE32-E72D297353CC}">
              <c16:uniqueId val="{00000002-E6F6-4E3F-919D-A31D7DF37910}"/>
            </c:ext>
          </c:extLst>
        </c:ser>
        <c:ser>
          <c:idx val="3"/>
          <c:order val="3"/>
          <c:tx>
            <c:strRef>
              <c:f>'（02）【設置者別（大学）】'!$AK$172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'（02）【設置者別（大学）】'!$AG$173:$AG$175</c:f>
              <c:strCache>
                <c:ptCount val="3"/>
                <c:pt idx="0">
                  <c:v>国立</c:v>
                </c:pt>
                <c:pt idx="1">
                  <c:v>公立</c:v>
                </c:pt>
                <c:pt idx="2">
                  <c:v>私立</c:v>
                </c:pt>
              </c:strCache>
            </c:strRef>
          </c:cat>
          <c:val>
            <c:numRef>
              <c:f>'（02）【設置者別（大学）】'!$AK$173:$AK$175</c:f>
              <c:numCache>
                <c:formatCode>0.0%</c:formatCode>
                <c:ptCount val="3"/>
                <c:pt idx="0">
                  <c:v>4.0611334805385979E-2</c:v>
                </c:pt>
                <c:pt idx="1">
                  <c:v>3.4890965732087227E-2</c:v>
                </c:pt>
                <c:pt idx="2">
                  <c:v>3.90421729807005E-2</c:v>
                </c:pt>
              </c:numCache>
            </c:numRef>
          </c:val>
          <c:extLst>
            <c:ext xmlns:c16="http://schemas.microsoft.com/office/drawing/2014/chart" uri="{C3380CC4-5D6E-409C-BE32-E72D297353CC}">
              <c16:uniqueId val="{00000003-E6F6-4E3F-919D-A31D7DF3791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'（02）【設置者別（大学）】'!$B$178</c:f>
          <c:strCache>
            <c:ptCount val="1"/>
            <c:pt idx="0">
              <c:v>項目26：外国語を読む力・書く力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'（02）【設置者別（大学）】'!$AH$179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'（02）【設置者別（大学）】'!$AG$180:$AG$182</c:f>
              <c:strCache>
                <c:ptCount val="3"/>
                <c:pt idx="0">
                  <c:v>国立</c:v>
                </c:pt>
                <c:pt idx="1">
                  <c:v>公立</c:v>
                </c:pt>
                <c:pt idx="2">
                  <c:v>私立</c:v>
                </c:pt>
              </c:strCache>
            </c:strRef>
          </c:cat>
          <c:val>
            <c:numRef>
              <c:f>'（02）【設置者別（大学）】'!$AH$180:$AH$182</c:f>
              <c:numCache>
                <c:formatCode>0.0%</c:formatCode>
                <c:ptCount val="3"/>
                <c:pt idx="0">
                  <c:v>9.7804909728536171E-2</c:v>
                </c:pt>
                <c:pt idx="1">
                  <c:v>9.6448598130841126E-2</c:v>
                </c:pt>
                <c:pt idx="2">
                  <c:v>9.8656182987848465E-2</c:v>
                </c:pt>
              </c:numCache>
            </c:numRef>
          </c:val>
          <c:extLst>
            <c:ext xmlns:c16="http://schemas.microsoft.com/office/drawing/2014/chart" uri="{C3380CC4-5D6E-409C-BE32-E72D297353CC}">
              <c16:uniqueId val="{00000000-98AF-4896-B9F7-482410FCFFB8}"/>
            </c:ext>
          </c:extLst>
        </c:ser>
        <c:ser>
          <c:idx val="1"/>
          <c:order val="1"/>
          <c:tx>
            <c:strRef>
              <c:f>'（02）【設置者別（大学）】'!$AI$179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'（02）【設置者別（大学）】'!$AG$180:$AG$182</c:f>
              <c:strCache>
                <c:ptCount val="3"/>
                <c:pt idx="0">
                  <c:v>国立</c:v>
                </c:pt>
                <c:pt idx="1">
                  <c:v>公立</c:v>
                </c:pt>
                <c:pt idx="2">
                  <c:v>私立</c:v>
                </c:pt>
              </c:strCache>
            </c:strRef>
          </c:cat>
          <c:val>
            <c:numRef>
              <c:f>'（02）【設置者別（大学）】'!$AI$180:$AI$182</c:f>
              <c:numCache>
                <c:formatCode>0.0%</c:formatCode>
                <c:ptCount val="3"/>
                <c:pt idx="0">
                  <c:v>0.37675888643546779</c:v>
                </c:pt>
                <c:pt idx="1">
                  <c:v>0.36199376947040496</c:v>
                </c:pt>
                <c:pt idx="2">
                  <c:v>0.31648320228734811</c:v>
                </c:pt>
              </c:numCache>
            </c:numRef>
          </c:val>
          <c:extLst>
            <c:ext xmlns:c16="http://schemas.microsoft.com/office/drawing/2014/chart" uri="{C3380CC4-5D6E-409C-BE32-E72D297353CC}">
              <c16:uniqueId val="{00000001-98AF-4896-B9F7-482410FCFFB8}"/>
            </c:ext>
          </c:extLst>
        </c:ser>
        <c:ser>
          <c:idx val="2"/>
          <c:order val="2"/>
          <c:tx>
            <c:strRef>
              <c:f>'（02）【設置者別（大学）】'!$AJ$179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'（02）【設置者別（大学）】'!$AG$180:$AG$182</c:f>
              <c:strCache>
                <c:ptCount val="3"/>
                <c:pt idx="0">
                  <c:v>国立</c:v>
                </c:pt>
                <c:pt idx="1">
                  <c:v>公立</c:v>
                </c:pt>
                <c:pt idx="2">
                  <c:v>私立</c:v>
                </c:pt>
              </c:strCache>
            </c:strRef>
          </c:cat>
          <c:val>
            <c:numRef>
              <c:f>'（02）【設置者別（大学）】'!$AJ$180:$AJ$182</c:f>
              <c:numCache>
                <c:formatCode>0.0%</c:formatCode>
                <c:ptCount val="3"/>
                <c:pt idx="0">
                  <c:v>0.39368749188206259</c:v>
                </c:pt>
                <c:pt idx="1">
                  <c:v>0.39339563862928351</c:v>
                </c:pt>
                <c:pt idx="2">
                  <c:v>0.3796854896354539</c:v>
                </c:pt>
              </c:numCache>
            </c:numRef>
          </c:val>
          <c:extLst>
            <c:ext xmlns:c16="http://schemas.microsoft.com/office/drawing/2014/chart" uri="{C3380CC4-5D6E-409C-BE32-E72D297353CC}">
              <c16:uniqueId val="{00000002-98AF-4896-B9F7-482410FCFFB8}"/>
            </c:ext>
          </c:extLst>
        </c:ser>
        <c:ser>
          <c:idx val="3"/>
          <c:order val="3"/>
          <c:tx>
            <c:strRef>
              <c:f>'（02）【設置者別（大学）】'!$AK$179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'（02）【設置者別（大学）】'!$AG$180:$AG$182</c:f>
              <c:strCache>
                <c:ptCount val="3"/>
                <c:pt idx="0">
                  <c:v>国立</c:v>
                </c:pt>
                <c:pt idx="1">
                  <c:v>公立</c:v>
                </c:pt>
                <c:pt idx="2">
                  <c:v>私立</c:v>
                </c:pt>
              </c:strCache>
            </c:strRef>
          </c:cat>
          <c:val>
            <c:numRef>
              <c:f>'（02）【設置者別（大学）】'!$AK$180:$AK$182</c:f>
              <c:numCache>
                <c:formatCode>0.0%</c:formatCode>
                <c:ptCount val="3"/>
                <c:pt idx="0">
                  <c:v>0.13174871195393342</c:v>
                </c:pt>
                <c:pt idx="1">
                  <c:v>0.1481619937694704</c:v>
                </c:pt>
                <c:pt idx="2">
                  <c:v>0.20517512508934954</c:v>
                </c:pt>
              </c:numCache>
            </c:numRef>
          </c:val>
          <c:extLst>
            <c:ext xmlns:c16="http://schemas.microsoft.com/office/drawing/2014/chart" uri="{C3380CC4-5D6E-409C-BE32-E72D297353CC}">
              <c16:uniqueId val="{00000003-98AF-4896-B9F7-482410FCFFB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'（01）【全体（大学）】'!$AH$28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'（01）【全体（大学）】'!$AG$29</c:f>
              <c:strCache>
                <c:ptCount val="1"/>
                <c:pt idx="0">
                  <c:v>全体</c:v>
                </c:pt>
              </c:strCache>
            </c:strRef>
          </c:cat>
          <c:val>
            <c:numRef>
              <c:f>'（01）【全体（大学）】'!$AH$29</c:f>
              <c:numCache>
                <c:formatCode>0.0%</c:formatCode>
                <c:ptCount val="1"/>
                <c:pt idx="0">
                  <c:v>0.14680623713788191</c:v>
                </c:pt>
              </c:numCache>
            </c:numRef>
          </c:val>
          <c:extLst>
            <c:ext xmlns:c16="http://schemas.microsoft.com/office/drawing/2014/chart" uri="{C3380CC4-5D6E-409C-BE32-E72D297353CC}">
              <c16:uniqueId val="{00000000-952D-426C-86A5-0F44AF1B7C4B}"/>
            </c:ext>
          </c:extLst>
        </c:ser>
        <c:ser>
          <c:idx val="1"/>
          <c:order val="1"/>
          <c:tx>
            <c:strRef>
              <c:f>'（01）【全体（大学）】'!$AI$28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'（01）【全体（大学）】'!$AG$29</c:f>
              <c:strCache>
                <c:ptCount val="1"/>
                <c:pt idx="0">
                  <c:v>全体</c:v>
                </c:pt>
              </c:strCache>
            </c:strRef>
          </c:cat>
          <c:val>
            <c:numRef>
              <c:f>'（01）【全体（大学）】'!$AI$29</c:f>
              <c:numCache>
                <c:formatCode>0.0%</c:formatCode>
                <c:ptCount val="1"/>
                <c:pt idx="0">
                  <c:v>0.39438222257400662</c:v>
                </c:pt>
              </c:numCache>
            </c:numRef>
          </c:val>
          <c:extLst>
            <c:ext xmlns:c16="http://schemas.microsoft.com/office/drawing/2014/chart" uri="{C3380CC4-5D6E-409C-BE32-E72D297353CC}">
              <c16:uniqueId val="{00000001-952D-426C-86A5-0F44AF1B7C4B}"/>
            </c:ext>
          </c:extLst>
        </c:ser>
        <c:ser>
          <c:idx val="2"/>
          <c:order val="2"/>
          <c:tx>
            <c:strRef>
              <c:f>'（01）【全体（大学）】'!$AJ$28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'（01）【全体（大学）】'!$AG$29</c:f>
              <c:strCache>
                <c:ptCount val="1"/>
                <c:pt idx="0">
                  <c:v>全体</c:v>
                </c:pt>
              </c:strCache>
            </c:strRef>
          </c:cat>
          <c:val>
            <c:numRef>
              <c:f>'（01）【全体（大学）】'!$AJ$29</c:f>
              <c:numCache>
                <c:formatCode>0.0%</c:formatCode>
                <c:ptCount val="1"/>
                <c:pt idx="0">
                  <c:v>0.37150744024062055</c:v>
                </c:pt>
              </c:numCache>
            </c:numRef>
          </c:val>
          <c:extLst>
            <c:ext xmlns:c16="http://schemas.microsoft.com/office/drawing/2014/chart" uri="{C3380CC4-5D6E-409C-BE32-E72D297353CC}">
              <c16:uniqueId val="{00000002-952D-426C-86A5-0F44AF1B7C4B}"/>
            </c:ext>
          </c:extLst>
        </c:ser>
        <c:ser>
          <c:idx val="3"/>
          <c:order val="3"/>
          <c:tx>
            <c:strRef>
              <c:f>'（01）【全体（大学）】'!$AK$28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'（01）【全体（大学）】'!$AG$29</c:f>
              <c:strCache>
                <c:ptCount val="1"/>
                <c:pt idx="0">
                  <c:v>全体</c:v>
                </c:pt>
              </c:strCache>
            </c:strRef>
          </c:cat>
          <c:val>
            <c:numRef>
              <c:f>'（01）【全体（大学）】'!$AK$29</c:f>
              <c:numCache>
                <c:formatCode>0.0%</c:formatCode>
                <c:ptCount val="1"/>
                <c:pt idx="0">
                  <c:v>8.7304100047490896E-2</c:v>
                </c:pt>
              </c:numCache>
            </c:numRef>
          </c:val>
          <c:extLst>
            <c:ext xmlns:c16="http://schemas.microsoft.com/office/drawing/2014/chart" uri="{C3380CC4-5D6E-409C-BE32-E72D297353CC}">
              <c16:uniqueId val="{00000003-952D-426C-86A5-0F44AF1B7C4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'（02）【設置者別（大学）】'!$B$185</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'（02）【設置者別（大学）】'!$AH$186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'（02）【設置者別（大学）】'!$AG$187:$AG$189</c:f>
              <c:strCache>
                <c:ptCount val="3"/>
                <c:pt idx="0">
                  <c:v>国立</c:v>
                </c:pt>
                <c:pt idx="1">
                  <c:v>公立</c:v>
                </c:pt>
                <c:pt idx="2">
                  <c:v>私立</c:v>
                </c:pt>
              </c:strCache>
            </c:strRef>
          </c:cat>
          <c:val>
            <c:numRef>
              <c:f>'（02）【設置者別（大学）】'!$AH$187:$AH$189</c:f>
              <c:numCache>
                <c:formatCode>0.0%</c:formatCode>
                <c:ptCount val="3"/>
                <c:pt idx="0">
                  <c:v>8.3474044248170759E-2</c:v>
                </c:pt>
                <c:pt idx="1">
                  <c:v>8.6853582554517139E-2</c:v>
                </c:pt>
                <c:pt idx="2">
                  <c:v>9.4924946390278764E-2</c:v>
                </c:pt>
              </c:numCache>
            </c:numRef>
          </c:val>
          <c:extLst>
            <c:ext xmlns:c16="http://schemas.microsoft.com/office/drawing/2014/chart" uri="{C3380CC4-5D6E-409C-BE32-E72D297353CC}">
              <c16:uniqueId val="{00000000-916C-451F-86AC-23F6C18EB296}"/>
            </c:ext>
          </c:extLst>
        </c:ser>
        <c:ser>
          <c:idx val="1"/>
          <c:order val="1"/>
          <c:tx>
            <c:strRef>
              <c:f>'（02）【設置者別（大学）】'!$AI$186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'（02）【設置者別（大学）】'!$AG$187:$AG$189</c:f>
              <c:strCache>
                <c:ptCount val="3"/>
                <c:pt idx="0">
                  <c:v>国立</c:v>
                </c:pt>
                <c:pt idx="1">
                  <c:v>公立</c:v>
                </c:pt>
                <c:pt idx="2">
                  <c:v>私立</c:v>
                </c:pt>
              </c:strCache>
            </c:strRef>
          </c:cat>
          <c:val>
            <c:numRef>
              <c:f>'（02）【設置者別（大学）】'!$AI$187:$AI$189</c:f>
              <c:numCache>
                <c:formatCode>0.0%</c:formatCode>
                <c:ptCount val="3"/>
                <c:pt idx="0">
                  <c:v>0.30674979434558602</c:v>
                </c:pt>
                <c:pt idx="1">
                  <c:v>0.31115264797507786</c:v>
                </c:pt>
                <c:pt idx="2">
                  <c:v>0.28817726947819872</c:v>
                </c:pt>
              </c:numCache>
            </c:numRef>
          </c:val>
          <c:extLst>
            <c:ext xmlns:c16="http://schemas.microsoft.com/office/drawing/2014/chart" uri="{C3380CC4-5D6E-409C-BE32-E72D297353CC}">
              <c16:uniqueId val="{00000001-916C-451F-86AC-23F6C18EB296}"/>
            </c:ext>
          </c:extLst>
        </c:ser>
        <c:ser>
          <c:idx val="2"/>
          <c:order val="2"/>
          <c:tx>
            <c:strRef>
              <c:f>'（02）【設置者別（大学）】'!$AJ$186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'（02）【設置者別（大学）】'!$AG$187:$AG$189</c:f>
              <c:strCache>
                <c:ptCount val="3"/>
                <c:pt idx="0">
                  <c:v>国立</c:v>
                </c:pt>
                <c:pt idx="1">
                  <c:v>公立</c:v>
                </c:pt>
                <c:pt idx="2">
                  <c:v>私立</c:v>
                </c:pt>
              </c:strCache>
            </c:strRef>
          </c:cat>
          <c:val>
            <c:numRef>
              <c:f>'（02）【設置者別（大学）】'!$AJ$187:$AJ$189</c:f>
              <c:numCache>
                <c:formatCode>0.0%</c:formatCode>
                <c:ptCount val="3"/>
                <c:pt idx="0">
                  <c:v>0.43473178334848683</c:v>
                </c:pt>
                <c:pt idx="1">
                  <c:v>0.42205607476635515</c:v>
                </c:pt>
                <c:pt idx="2">
                  <c:v>0.38771979985704075</c:v>
                </c:pt>
              </c:numCache>
            </c:numRef>
          </c:val>
          <c:extLst>
            <c:ext xmlns:c16="http://schemas.microsoft.com/office/drawing/2014/chart" uri="{C3380CC4-5D6E-409C-BE32-E72D297353CC}">
              <c16:uniqueId val="{00000002-916C-451F-86AC-23F6C18EB296}"/>
            </c:ext>
          </c:extLst>
        </c:ser>
        <c:ser>
          <c:idx val="3"/>
          <c:order val="3"/>
          <c:tx>
            <c:strRef>
              <c:f>'（02）【設置者別（大学）】'!$AK$186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'（02）【設置者別（大学）】'!$AG$187:$AG$189</c:f>
              <c:strCache>
                <c:ptCount val="3"/>
                <c:pt idx="0">
                  <c:v>国立</c:v>
                </c:pt>
                <c:pt idx="1">
                  <c:v>公立</c:v>
                </c:pt>
                <c:pt idx="2">
                  <c:v>私立</c:v>
                </c:pt>
              </c:strCache>
            </c:strRef>
          </c:cat>
          <c:val>
            <c:numRef>
              <c:f>'（02）【設置者別（大学）】'!$AK$187:$AK$189</c:f>
              <c:numCache>
                <c:formatCode>0.0%</c:formatCode>
                <c:ptCount val="3"/>
                <c:pt idx="0">
                  <c:v>0.17504437805775641</c:v>
                </c:pt>
                <c:pt idx="1">
                  <c:v>0.17993769470404986</c:v>
                </c:pt>
                <c:pt idx="2">
                  <c:v>0.22917798427448177</c:v>
                </c:pt>
              </c:numCache>
            </c:numRef>
          </c:val>
          <c:extLst>
            <c:ext xmlns:c16="http://schemas.microsoft.com/office/drawing/2014/chart" uri="{C3380CC4-5D6E-409C-BE32-E72D297353CC}">
              <c16:uniqueId val="{00000003-916C-451F-86AC-23F6C18EB29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'（02）【設置者別（大学）】'!$B$192</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'（02）【設置者別（大学）】'!$AH$193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'（02）【設置者別（大学）】'!$AG$194:$AG$196</c:f>
              <c:strCache>
                <c:ptCount val="3"/>
                <c:pt idx="0">
                  <c:v>国立</c:v>
                </c:pt>
                <c:pt idx="1">
                  <c:v>公立</c:v>
                </c:pt>
                <c:pt idx="2">
                  <c:v>私立</c:v>
                </c:pt>
              </c:strCache>
            </c:strRef>
          </c:cat>
          <c:val>
            <c:numRef>
              <c:f>'（02）【設置者別（大学）】'!$AH$194:$AH$196</c:f>
              <c:numCache>
                <c:formatCode>0.0%</c:formatCode>
                <c:ptCount val="3"/>
                <c:pt idx="0">
                  <c:v>0.13802658353898775</c:v>
                </c:pt>
                <c:pt idx="1">
                  <c:v>0.10629283489096573</c:v>
                </c:pt>
                <c:pt idx="2">
                  <c:v>0.10669049320943531</c:v>
                </c:pt>
              </c:numCache>
            </c:numRef>
          </c:val>
          <c:extLst>
            <c:ext xmlns:c16="http://schemas.microsoft.com/office/drawing/2014/chart" uri="{C3380CC4-5D6E-409C-BE32-E72D297353CC}">
              <c16:uniqueId val="{00000000-5A5F-4CAB-A9DF-0979CF2A4438}"/>
            </c:ext>
          </c:extLst>
        </c:ser>
        <c:ser>
          <c:idx val="1"/>
          <c:order val="1"/>
          <c:tx>
            <c:strRef>
              <c:f>'（02）【設置者別（大学）】'!$AI$193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'（02）【設置者別（大学）】'!$AG$194:$AG$196</c:f>
              <c:strCache>
                <c:ptCount val="3"/>
                <c:pt idx="0">
                  <c:v>国立</c:v>
                </c:pt>
                <c:pt idx="1">
                  <c:v>公立</c:v>
                </c:pt>
                <c:pt idx="2">
                  <c:v>私立</c:v>
                </c:pt>
              </c:strCache>
            </c:strRef>
          </c:cat>
          <c:val>
            <c:numRef>
              <c:f>'（02）【設置者別（大学）】'!$AI$194:$AI$196</c:f>
              <c:numCache>
                <c:formatCode>0.0%</c:formatCode>
                <c:ptCount val="3"/>
                <c:pt idx="0">
                  <c:v>0.43585747066718622</c:v>
                </c:pt>
                <c:pt idx="1">
                  <c:v>0.40822429906542057</c:v>
                </c:pt>
                <c:pt idx="2">
                  <c:v>0.38192994996426016</c:v>
                </c:pt>
              </c:numCache>
            </c:numRef>
          </c:val>
          <c:extLst>
            <c:ext xmlns:c16="http://schemas.microsoft.com/office/drawing/2014/chart" uri="{C3380CC4-5D6E-409C-BE32-E72D297353CC}">
              <c16:uniqueId val="{00000001-5A5F-4CAB-A9DF-0979CF2A4438}"/>
            </c:ext>
          </c:extLst>
        </c:ser>
        <c:ser>
          <c:idx val="2"/>
          <c:order val="2"/>
          <c:tx>
            <c:strRef>
              <c:f>'（02）【設置者別（大学）】'!$AJ$193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'（02）【設置者別（大学）】'!$AG$194:$AG$196</c:f>
              <c:strCache>
                <c:ptCount val="3"/>
                <c:pt idx="0">
                  <c:v>国立</c:v>
                </c:pt>
                <c:pt idx="1">
                  <c:v>公立</c:v>
                </c:pt>
                <c:pt idx="2">
                  <c:v>私立</c:v>
                </c:pt>
              </c:strCache>
            </c:strRef>
          </c:cat>
          <c:val>
            <c:numRef>
              <c:f>'（02）【設置者別（大学）】'!$AJ$194:$AJ$196</c:f>
              <c:numCache>
                <c:formatCode>0.0%</c:formatCode>
                <c:ptCount val="3"/>
                <c:pt idx="0">
                  <c:v>0.31584188422738885</c:v>
                </c:pt>
                <c:pt idx="1">
                  <c:v>0.33956386292834889</c:v>
                </c:pt>
                <c:pt idx="2">
                  <c:v>0.34354538956397429</c:v>
                </c:pt>
              </c:numCache>
            </c:numRef>
          </c:val>
          <c:extLst>
            <c:ext xmlns:c16="http://schemas.microsoft.com/office/drawing/2014/chart" uri="{C3380CC4-5D6E-409C-BE32-E72D297353CC}">
              <c16:uniqueId val="{00000002-5A5F-4CAB-A9DF-0979CF2A4438}"/>
            </c:ext>
          </c:extLst>
        </c:ser>
        <c:ser>
          <c:idx val="3"/>
          <c:order val="3"/>
          <c:tx>
            <c:strRef>
              <c:f>'（02）【設置者別（大学）】'!$AK$193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'（02）【設置者別（大学）】'!$AG$194:$AG$196</c:f>
              <c:strCache>
                <c:ptCount val="3"/>
                <c:pt idx="0">
                  <c:v>国立</c:v>
                </c:pt>
                <c:pt idx="1">
                  <c:v>公立</c:v>
                </c:pt>
                <c:pt idx="2">
                  <c:v>私立</c:v>
                </c:pt>
              </c:strCache>
            </c:strRef>
          </c:cat>
          <c:val>
            <c:numRef>
              <c:f>'（02）【設置者別（大学）】'!$AK$194:$AK$196</c:f>
              <c:numCache>
                <c:formatCode>0.0%</c:formatCode>
                <c:ptCount val="3"/>
                <c:pt idx="0">
                  <c:v>0.1102740615664372</c:v>
                </c:pt>
                <c:pt idx="1">
                  <c:v>0.14591900311526479</c:v>
                </c:pt>
                <c:pt idx="2">
                  <c:v>0.16783416726233025</c:v>
                </c:pt>
              </c:numCache>
            </c:numRef>
          </c:val>
          <c:extLst>
            <c:ext xmlns:c16="http://schemas.microsoft.com/office/drawing/2014/chart" uri="{C3380CC4-5D6E-409C-BE32-E72D297353CC}">
              <c16:uniqueId val="{00000003-5A5F-4CAB-A9DF-0979CF2A44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'（02）【設置者別（大学）】'!$B$199</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'（02）【設置者別（大学）】'!$AH$200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'（02）【設置者別（大学）】'!$AG$201:$AG$203</c:f>
              <c:strCache>
                <c:ptCount val="3"/>
                <c:pt idx="0">
                  <c:v>国立</c:v>
                </c:pt>
                <c:pt idx="1">
                  <c:v>公立</c:v>
                </c:pt>
                <c:pt idx="2">
                  <c:v>私立</c:v>
                </c:pt>
              </c:strCache>
            </c:strRef>
          </c:cat>
          <c:val>
            <c:numRef>
              <c:f>'（02）【設置者別（大学）】'!$AH$201:$AH$203</c:f>
              <c:numCache>
                <c:formatCode>0.0%</c:formatCode>
                <c:ptCount val="3"/>
                <c:pt idx="0">
                  <c:v>0.20656362298133957</c:v>
                </c:pt>
                <c:pt idx="1">
                  <c:v>0.21021806853582556</c:v>
                </c:pt>
                <c:pt idx="2">
                  <c:v>0.21302358827734097</c:v>
                </c:pt>
              </c:numCache>
            </c:numRef>
          </c:val>
          <c:extLst>
            <c:ext xmlns:c16="http://schemas.microsoft.com/office/drawing/2014/chart" uri="{C3380CC4-5D6E-409C-BE32-E72D297353CC}">
              <c16:uniqueId val="{00000000-E39A-4220-81D1-C18287A55602}"/>
            </c:ext>
          </c:extLst>
        </c:ser>
        <c:ser>
          <c:idx val="1"/>
          <c:order val="1"/>
          <c:tx>
            <c:strRef>
              <c:f>'（02）【設置者別（大学）】'!$AI$200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'（02）【設置者別（大学）】'!$AG$201:$AG$203</c:f>
              <c:strCache>
                <c:ptCount val="3"/>
                <c:pt idx="0">
                  <c:v>国立</c:v>
                </c:pt>
                <c:pt idx="1">
                  <c:v>公立</c:v>
                </c:pt>
                <c:pt idx="2">
                  <c:v>私立</c:v>
                </c:pt>
              </c:strCache>
            </c:strRef>
          </c:cat>
          <c:val>
            <c:numRef>
              <c:f>'（02）【設置者別（大学）】'!$AI$201:$AI$203</c:f>
              <c:numCache>
                <c:formatCode>0.0%</c:formatCode>
                <c:ptCount val="3"/>
                <c:pt idx="0">
                  <c:v>0.58037840412174746</c:v>
                </c:pt>
                <c:pt idx="1">
                  <c:v>0.58791277258566976</c:v>
                </c:pt>
                <c:pt idx="2">
                  <c:v>0.5765403859899928</c:v>
                </c:pt>
              </c:numCache>
            </c:numRef>
          </c:val>
          <c:extLst>
            <c:ext xmlns:c16="http://schemas.microsoft.com/office/drawing/2014/chart" uri="{C3380CC4-5D6E-409C-BE32-E72D297353CC}">
              <c16:uniqueId val="{00000001-E39A-4220-81D1-C18287A55602}"/>
            </c:ext>
          </c:extLst>
        </c:ser>
        <c:ser>
          <c:idx val="2"/>
          <c:order val="2"/>
          <c:tx>
            <c:strRef>
              <c:f>'（02）【設置者別（大学）】'!$AJ$200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'（02）【設置者別（大学）】'!$AG$201:$AG$203</c:f>
              <c:strCache>
                <c:ptCount val="3"/>
                <c:pt idx="0">
                  <c:v>国立</c:v>
                </c:pt>
                <c:pt idx="1">
                  <c:v>公立</c:v>
                </c:pt>
                <c:pt idx="2">
                  <c:v>私立</c:v>
                </c:pt>
              </c:strCache>
            </c:strRef>
          </c:cat>
          <c:val>
            <c:numRef>
              <c:f>'（02）【設置者別（大学）】'!$AJ$201:$AJ$203</c:f>
              <c:numCache>
                <c:formatCode>0.0%</c:formatCode>
                <c:ptCount val="3"/>
                <c:pt idx="0">
                  <c:v>0.18140884097501839</c:v>
                </c:pt>
                <c:pt idx="1">
                  <c:v>0.17395638629283489</c:v>
                </c:pt>
                <c:pt idx="2">
                  <c:v>0.17355253752680486</c:v>
                </c:pt>
              </c:numCache>
            </c:numRef>
          </c:val>
          <c:extLst>
            <c:ext xmlns:c16="http://schemas.microsoft.com/office/drawing/2014/chart" uri="{C3380CC4-5D6E-409C-BE32-E72D297353CC}">
              <c16:uniqueId val="{00000002-E39A-4220-81D1-C18287A55602}"/>
            </c:ext>
          </c:extLst>
        </c:ser>
        <c:ser>
          <c:idx val="3"/>
          <c:order val="3"/>
          <c:tx>
            <c:strRef>
              <c:f>'（02）【設置者別（大学）】'!$AK$200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'（02）【設置者別（大学）】'!$AG$201:$AG$203</c:f>
              <c:strCache>
                <c:ptCount val="3"/>
                <c:pt idx="0">
                  <c:v>国立</c:v>
                </c:pt>
                <c:pt idx="1">
                  <c:v>公立</c:v>
                </c:pt>
                <c:pt idx="2">
                  <c:v>私立</c:v>
                </c:pt>
              </c:strCache>
            </c:strRef>
          </c:cat>
          <c:val>
            <c:numRef>
              <c:f>'（02）【設置者別（大学）】'!$AK$201:$AK$203</c:f>
              <c:numCache>
                <c:formatCode>0.0%</c:formatCode>
                <c:ptCount val="3"/>
                <c:pt idx="0">
                  <c:v>3.164913192189462E-2</c:v>
                </c:pt>
                <c:pt idx="1">
                  <c:v>2.7912772585669782E-2</c:v>
                </c:pt>
                <c:pt idx="2">
                  <c:v>3.6883488205861327E-2</c:v>
                </c:pt>
              </c:numCache>
            </c:numRef>
          </c:val>
          <c:extLst>
            <c:ext xmlns:c16="http://schemas.microsoft.com/office/drawing/2014/chart" uri="{C3380CC4-5D6E-409C-BE32-E72D297353CC}">
              <c16:uniqueId val="{00000003-E39A-4220-81D1-C18287A5560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'（02）【設置者別（大学）】'!$B$206</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'（02）【設置者別（大学）】'!$AH$207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'（02）【設置者別（大学）】'!$AG$208:$AG$210</c:f>
              <c:strCache>
                <c:ptCount val="3"/>
                <c:pt idx="0">
                  <c:v>国立</c:v>
                </c:pt>
                <c:pt idx="1">
                  <c:v>公立</c:v>
                </c:pt>
                <c:pt idx="2">
                  <c:v>私立</c:v>
                </c:pt>
              </c:strCache>
            </c:strRef>
          </c:cat>
          <c:val>
            <c:numRef>
              <c:f>'（02）【設置者別（大学）】'!$AH$208:$AH$210</c:f>
              <c:numCache>
                <c:formatCode>0.0%</c:formatCode>
                <c:ptCount val="3"/>
                <c:pt idx="0">
                  <c:v>0.25934103996189983</c:v>
                </c:pt>
                <c:pt idx="1">
                  <c:v>0.29781931464174455</c:v>
                </c:pt>
                <c:pt idx="2">
                  <c:v>0.29746962115796999</c:v>
                </c:pt>
              </c:numCache>
            </c:numRef>
          </c:val>
          <c:extLst>
            <c:ext xmlns:c16="http://schemas.microsoft.com/office/drawing/2014/chart" uri="{C3380CC4-5D6E-409C-BE32-E72D297353CC}">
              <c16:uniqueId val="{00000000-A7D0-4D4E-88E0-68AA47F33B6C}"/>
            </c:ext>
          </c:extLst>
        </c:ser>
        <c:ser>
          <c:idx val="1"/>
          <c:order val="1"/>
          <c:tx>
            <c:strRef>
              <c:f>'（02）【設置者別（大学）】'!$AI$207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'（02）【設置者別（大学）】'!$AG$208:$AG$210</c:f>
              <c:strCache>
                <c:ptCount val="3"/>
                <c:pt idx="0">
                  <c:v>国立</c:v>
                </c:pt>
                <c:pt idx="1">
                  <c:v>公立</c:v>
                </c:pt>
                <c:pt idx="2">
                  <c:v>私立</c:v>
                </c:pt>
              </c:strCache>
            </c:strRef>
          </c:cat>
          <c:val>
            <c:numRef>
              <c:f>'（02）【設置者別（大学）】'!$AI$208:$AI$210</c:f>
              <c:numCache>
                <c:formatCode>0.0%</c:formatCode>
                <c:ptCount val="3"/>
                <c:pt idx="0">
                  <c:v>0.52179936788327486</c:v>
                </c:pt>
                <c:pt idx="1">
                  <c:v>0.52323987538940808</c:v>
                </c:pt>
                <c:pt idx="2">
                  <c:v>0.52290207290922086</c:v>
                </c:pt>
              </c:numCache>
            </c:numRef>
          </c:val>
          <c:extLst>
            <c:ext xmlns:c16="http://schemas.microsoft.com/office/drawing/2014/chart" uri="{C3380CC4-5D6E-409C-BE32-E72D297353CC}">
              <c16:uniqueId val="{00000001-A7D0-4D4E-88E0-68AA47F33B6C}"/>
            </c:ext>
          </c:extLst>
        </c:ser>
        <c:ser>
          <c:idx val="2"/>
          <c:order val="2"/>
          <c:tx>
            <c:strRef>
              <c:f>'（02）【設置者別（大学）】'!$AJ$207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'（02）【設置者別（大学）】'!$AG$208:$AG$210</c:f>
              <c:strCache>
                <c:ptCount val="3"/>
                <c:pt idx="0">
                  <c:v>国立</c:v>
                </c:pt>
                <c:pt idx="1">
                  <c:v>公立</c:v>
                </c:pt>
                <c:pt idx="2">
                  <c:v>私立</c:v>
                </c:pt>
              </c:strCache>
            </c:strRef>
          </c:cat>
          <c:val>
            <c:numRef>
              <c:f>'（02）【設置者別（大学）】'!$AJ$208:$AJ$210</c:f>
              <c:numCache>
                <c:formatCode>0.0%</c:formatCode>
                <c:ptCount val="3"/>
                <c:pt idx="0">
                  <c:v>0.17370221240853789</c:v>
                </c:pt>
                <c:pt idx="1">
                  <c:v>0.14529595015576324</c:v>
                </c:pt>
                <c:pt idx="2">
                  <c:v>0.13801286633309506</c:v>
                </c:pt>
              </c:numCache>
            </c:numRef>
          </c:val>
          <c:extLst>
            <c:ext xmlns:c16="http://schemas.microsoft.com/office/drawing/2014/chart" uri="{C3380CC4-5D6E-409C-BE32-E72D297353CC}">
              <c16:uniqueId val="{00000002-A7D0-4D4E-88E0-68AA47F33B6C}"/>
            </c:ext>
          </c:extLst>
        </c:ser>
        <c:ser>
          <c:idx val="3"/>
          <c:order val="3"/>
          <c:tx>
            <c:strRef>
              <c:f>'（02）【設置者別（大学）】'!$AK$207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'（02）【設置者別（大学）】'!$AG$208:$AG$210</c:f>
              <c:strCache>
                <c:ptCount val="3"/>
                <c:pt idx="0">
                  <c:v>国立</c:v>
                </c:pt>
                <c:pt idx="1">
                  <c:v>公立</c:v>
                </c:pt>
                <c:pt idx="2">
                  <c:v>私立</c:v>
                </c:pt>
              </c:strCache>
            </c:strRef>
          </c:cat>
          <c:val>
            <c:numRef>
              <c:f>'（02）【設置者別（大学）】'!$AK$208:$AK$210</c:f>
              <c:numCache>
                <c:formatCode>0.0%</c:formatCode>
                <c:ptCount val="3"/>
                <c:pt idx="0">
                  <c:v>4.5157379746287397E-2</c:v>
                </c:pt>
                <c:pt idx="1">
                  <c:v>3.3644859813084113E-2</c:v>
                </c:pt>
                <c:pt idx="2">
                  <c:v>4.1615439599714081E-2</c:v>
                </c:pt>
              </c:numCache>
            </c:numRef>
          </c:val>
          <c:extLst>
            <c:ext xmlns:c16="http://schemas.microsoft.com/office/drawing/2014/chart" uri="{C3380CC4-5D6E-409C-BE32-E72D297353CC}">
              <c16:uniqueId val="{00000003-A7D0-4D4E-88E0-68AA47F33B6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'（02）【設置者別（大学）】'!$B$213</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'（02）【設置者別（大学）】'!$AH$214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'（02）【設置者別（大学）】'!$AG$215:$AG$217</c:f>
              <c:strCache>
                <c:ptCount val="3"/>
                <c:pt idx="0">
                  <c:v>国立</c:v>
                </c:pt>
                <c:pt idx="1">
                  <c:v>公立</c:v>
                </c:pt>
                <c:pt idx="2">
                  <c:v>私立</c:v>
                </c:pt>
              </c:strCache>
            </c:strRef>
          </c:cat>
          <c:val>
            <c:numRef>
              <c:f>'（02）【設置者別（大学）】'!$AH$215:$AH$217</c:f>
              <c:numCache>
                <c:formatCode>0.0%</c:formatCode>
                <c:ptCount val="3"/>
                <c:pt idx="0">
                  <c:v>0.1825345282937178</c:v>
                </c:pt>
                <c:pt idx="1">
                  <c:v>0.18728971962616822</c:v>
                </c:pt>
                <c:pt idx="2">
                  <c:v>0.19349535382416011</c:v>
                </c:pt>
              </c:numCache>
            </c:numRef>
          </c:val>
          <c:extLst>
            <c:ext xmlns:c16="http://schemas.microsoft.com/office/drawing/2014/chart" uri="{C3380CC4-5D6E-409C-BE32-E72D297353CC}">
              <c16:uniqueId val="{00000000-98A7-4BE5-BBFC-90C833456B74}"/>
            </c:ext>
          </c:extLst>
        </c:ser>
        <c:ser>
          <c:idx val="1"/>
          <c:order val="1"/>
          <c:tx>
            <c:strRef>
              <c:f>'（02）【設置者別（大学）】'!$AI$214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'（02）【設置者別（大学）】'!$AG$215:$AG$217</c:f>
              <c:strCache>
                <c:ptCount val="3"/>
                <c:pt idx="0">
                  <c:v>国立</c:v>
                </c:pt>
                <c:pt idx="1">
                  <c:v>公立</c:v>
                </c:pt>
                <c:pt idx="2">
                  <c:v>私立</c:v>
                </c:pt>
              </c:strCache>
            </c:strRef>
          </c:cat>
          <c:val>
            <c:numRef>
              <c:f>'（02）【設置者別（大学）】'!$AI$215:$AI$217</c:f>
              <c:numCache>
                <c:formatCode>0.0%</c:formatCode>
                <c:ptCount val="3"/>
                <c:pt idx="0">
                  <c:v>0.48023552842360478</c:v>
                </c:pt>
                <c:pt idx="1">
                  <c:v>0.49532710280373832</c:v>
                </c:pt>
                <c:pt idx="2">
                  <c:v>0.49025017869907078</c:v>
                </c:pt>
              </c:numCache>
            </c:numRef>
          </c:val>
          <c:extLst>
            <c:ext xmlns:c16="http://schemas.microsoft.com/office/drawing/2014/chart" uri="{C3380CC4-5D6E-409C-BE32-E72D297353CC}">
              <c16:uniqueId val="{00000001-98A7-4BE5-BBFC-90C833456B74}"/>
            </c:ext>
          </c:extLst>
        </c:ser>
        <c:ser>
          <c:idx val="2"/>
          <c:order val="2"/>
          <c:tx>
            <c:strRef>
              <c:f>'（02）【設置者別（大学）】'!$AJ$214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'（02）【設置者別（大学）】'!$AG$215:$AG$217</c:f>
              <c:strCache>
                <c:ptCount val="3"/>
                <c:pt idx="0">
                  <c:v>国立</c:v>
                </c:pt>
                <c:pt idx="1">
                  <c:v>公立</c:v>
                </c:pt>
                <c:pt idx="2">
                  <c:v>私立</c:v>
                </c:pt>
              </c:strCache>
            </c:strRef>
          </c:cat>
          <c:val>
            <c:numRef>
              <c:f>'（02）【設置者別（大学）】'!$AJ$215:$AJ$217</c:f>
              <c:numCache>
                <c:formatCode>0.0%</c:formatCode>
                <c:ptCount val="3"/>
                <c:pt idx="0">
                  <c:v>0.26955881716240204</c:v>
                </c:pt>
                <c:pt idx="1">
                  <c:v>0.25383177570093457</c:v>
                </c:pt>
                <c:pt idx="2">
                  <c:v>0.24325947105075055</c:v>
                </c:pt>
              </c:numCache>
            </c:numRef>
          </c:val>
          <c:extLst>
            <c:ext xmlns:c16="http://schemas.microsoft.com/office/drawing/2014/chart" uri="{C3380CC4-5D6E-409C-BE32-E72D297353CC}">
              <c16:uniqueId val="{00000002-98A7-4BE5-BBFC-90C833456B74}"/>
            </c:ext>
          </c:extLst>
        </c:ser>
        <c:ser>
          <c:idx val="3"/>
          <c:order val="3"/>
          <c:tx>
            <c:strRef>
              <c:f>'（02）【設置者別（大学）】'!$AK$214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'（02）【設置者別（大学）】'!$AG$215:$AG$217</c:f>
              <c:strCache>
                <c:ptCount val="3"/>
                <c:pt idx="0">
                  <c:v>国立</c:v>
                </c:pt>
                <c:pt idx="1">
                  <c:v>公立</c:v>
                </c:pt>
                <c:pt idx="2">
                  <c:v>私立</c:v>
                </c:pt>
              </c:strCache>
            </c:strRef>
          </c:cat>
          <c:val>
            <c:numRef>
              <c:f>'（02）【設置者別（大学）】'!$AK$215:$AK$217</c:f>
              <c:numCache>
                <c:formatCode>0.0%</c:formatCode>
                <c:ptCount val="3"/>
                <c:pt idx="0">
                  <c:v>6.7671126120275357E-2</c:v>
                </c:pt>
                <c:pt idx="1">
                  <c:v>6.3551401869158877E-2</c:v>
                </c:pt>
                <c:pt idx="2">
                  <c:v>7.2994996426018588E-2</c:v>
                </c:pt>
              </c:numCache>
            </c:numRef>
          </c:val>
          <c:extLst>
            <c:ext xmlns:c16="http://schemas.microsoft.com/office/drawing/2014/chart" uri="{C3380CC4-5D6E-409C-BE32-E72D297353CC}">
              <c16:uniqueId val="{00000003-98A7-4BE5-BBFC-90C833456B7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'（02）【設置者別（大学）】'!$B$220</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'（02）【設置者別（大学）】'!$AH$221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'（02）【設置者別（大学）】'!$AG$222:$AG$224</c:f>
              <c:strCache>
                <c:ptCount val="3"/>
                <c:pt idx="0">
                  <c:v>国立</c:v>
                </c:pt>
                <c:pt idx="1">
                  <c:v>公立</c:v>
                </c:pt>
                <c:pt idx="2">
                  <c:v>私立</c:v>
                </c:pt>
              </c:strCache>
            </c:strRef>
          </c:cat>
          <c:val>
            <c:numRef>
              <c:f>'（02）【設置者別（大学）】'!$AH$222:$AH$224</c:f>
              <c:numCache>
                <c:formatCode>0.0%</c:formatCode>
                <c:ptCount val="3"/>
                <c:pt idx="0">
                  <c:v>0.19028445252630211</c:v>
                </c:pt>
                <c:pt idx="1">
                  <c:v>0.2236760124610592</c:v>
                </c:pt>
                <c:pt idx="2">
                  <c:v>0.21827019299499642</c:v>
                </c:pt>
              </c:numCache>
            </c:numRef>
          </c:val>
          <c:extLst>
            <c:ext xmlns:c16="http://schemas.microsoft.com/office/drawing/2014/chart" uri="{C3380CC4-5D6E-409C-BE32-E72D297353CC}">
              <c16:uniqueId val="{00000000-F2EF-4692-BA0A-354FB1F9A8E8}"/>
            </c:ext>
          </c:extLst>
        </c:ser>
        <c:ser>
          <c:idx val="1"/>
          <c:order val="1"/>
          <c:tx>
            <c:strRef>
              <c:f>'（02）【設置者別（大学）】'!$AI$221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'（02）【設置者別（大学）】'!$AG$222:$AG$224</c:f>
              <c:strCache>
                <c:ptCount val="3"/>
                <c:pt idx="0">
                  <c:v>国立</c:v>
                </c:pt>
                <c:pt idx="1">
                  <c:v>公立</c:v>
                </c:pt>
                <c:pt idx="2">
                  <c:v>私立</c:v>
                </c:pt>
              </c:strCache>
            </c:strRef>
          </c:cat>
          <c:val>
            <c:numRef>
              <c:f>'（02）【設置者別（大学）】'!$AI$222:$AI$224</c:f>
              <c:numCache>
                <c:formatCode>0.0%</c:formatCode>
                <c:ptCount val="3"/>
                <c:pt idx="0">
                  <c:v>0.45369528510196128</c:v>
                </c:pt>
                <c:pt idx="1">
                  <c:v>0.45657320872274143</c:v>
                </c:pt>
                <c:pt idx="2">
                  <c:v>0.43848463187991421</c:v>
                </c:pt>
              </c:numCache>
            </c:numRef>
          </c:val>
          <c:extLst>
            <c:ext xmlns:c16="http://schemas.microsoft.com/office/drawing/2014/chart" uri="{C3380CC4-5D6E-409C-BE32-E72D297353CC}">
              <c16:uniqueId val="{00000001-F2EF-4692-BA0A-354FB1F9A8E8}"/>
            </c:ext>
          </c:extLst>
        </c:ser>
        <c:ser>
          <c:idx val="2"/>
          <c:order val="2"/>
          <c:tx>
            <c:strRef>
              <c:f>'（02）【設置者別（大学）】'!$AJ$221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'（02）【設置者別（大学）】'!$AG$222:$AG$224</c:f>
              <c:strCache>
                <c:ptCount val="3"/>
                <c:pt idx="0">
                  <c:v>国立</c:v>
                </c:pt>
                <c:pt idx="1">
                  <c:v>公立</c:v>
                </c:pt>
                <c:pt idx="2">
                  <c:v>私立</c:v>
                </c:pt>
              </c:strCache>
            </c:strRef>
          </c:cat>
          <c:val>
            <c:numRef>
              <c:f>'（02）【設置者別（大学）】'!$AJ$222:$AJ$224</c:f>
              <c:numCache>
                <c:formatCode>0.0%</c:formatCode>
                <c:ptCount val="3"/>
                <c:pt idx="0">
                  <c:v>0.27536043642031433</c:v>
                </c:pt>
                <c:pt idx="1">
                  <c:v>0.24074766355140187</c:v>
                </c:pt>
                <c:pt idx="2">
                  <c:v>0.2443745532523231</c:v>
                </c:pt>
              </c:numCache>
            </c:numRef>
          </c:val>
          <c:extLst>
            <c:ext xmlns:c16="http://schemas.microsoft.com/office/drawing/2014/chart" uri="{C3380CC4-5D6E-409C-BE32-E72D297353CC}">
              <c16:uniqueId val="{00000002-F2EF-4692-BA0A-354FB1F9A8E8}"/>
            </c:ext>
          </c:extLst>
        </c:ser>
        <c:ser>
          <c:idx val="3"/>
          <c:order val="3"/>
          <c:tx>
            <c:strRef>
              <c:f>'（02）【設置者別（大学）】'!$AK$221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'（02）【設置者別（大学）】'!$AG$222:$AG$224</c:f>
              <c:strCache>
                <c:ptCount val="3"/>
                <c:pt idx="0">
                  <c:v>国立</c:v>
                </c:pt>
                <c:pt idx="1">
                  <c:v>公立</c:v>
                </c:pt>
                <c:pt idx="2">
                  <c:v>私立</c:v>
                </c:pt>
              </c:strCache>
            </c:strRef>
          </c:cat>
          <c:val>
            <c:numRef>
              <c:f>'（02）【設置者別（大学）】'!$AK$222:$AK$224</c:f>
              <c:numCache>
                <c:formatCode>0.0%</c:formatCode>
                <c:ptCount val="3"/>
                <c:pt idx="0">
                  <c:v>8.0659825951422265E-2</c:v>
                </c:pt>
                <c:pt idx="1">
                  <c:v>7.9003115264797502E-2</c:v>
                </c:pt>
                <c:pt idx="2">
                  <c:v>9.8870621872766268E-2</c:v>
                </c:pt>
              </c:numCache>
            </c:numRef>
          </c:val>
          <c:extLst>
            <c:ext xmlns:c16="http://schemas.microsoft.com/office/drawing/2014/chart" uri="{C3380CC4-5D6E-409C-BE32-E72D297353CC}">
              <c16:uniqueId val="{00000003-F2EF-4692-BA0A-354FB1F9A8E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'（02）【設置者別（大学）】'!$B$227</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'（02）【設置者別（大学）】'!$AH$228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'（02）【設置者別（大学）】'!$AG$229:$AG$231</c:f>
              <c:strCache>
                <c:ptCount val="3"/>
                <c:pt idx="0">
                  <c:v>国立</c:v>
                </c:pt>
                <c:pt idx="1">
                  <c:v>公立</c:v>
                </c:pt>
                <c:pt idx="2">
                  <c:v>私立</c:v>
                </c:pt>
              </c:strCache>
            </c:strRef>
          </c:cat>
          <c:val>
            <c:numRef>
              <c:f>'（02）【設置者別（大学）】'!$AH$229:$AH$231</c:f>
              <c:numCache>
                <c:formatCode>0.0%</c:formatCode>
                <c:ptCount val="3"/>
                <c:pt idx="0">
                  <c:v>0.17738234402736286</c:v>
                </c:pt>
                <c:pt idx="1">
                  <c:v>0.18616822429906543</c:v>
                </c:pt>
                <c:pt idx="2">
                  <c:v>0.20388849177984275</c:v>
                </c:pt>
              </c:numCache>
            </c:numRef>
          </c:val>
          <c:extLst>
            <c:ext xmlns:c16="http://schemas.microsoft.com/office/drawing/2014/chart" uri="{C3380CC4-5D6E-409C-BE32-E72D297353CC}">
              <c16:uniqueId val="{00000000-F8A5-4938-AA90-3CA0AB0FF5D4}"/>
            </c:ext>
          </c:extLst>
        </c:ser>
        <c:ser>
          <c:idx val="1"/>
          <c:order val="1"/>
          <c:tx>
            <c:strRef>
              <c:f>'（02）【設置者別（大学）】'!$AI$228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'（02）【設置者別（大学）】'!$AG$229:$AG$231</c:f>
              <c:strCache>
                <c:ptCount val="3"/>
                <c:pt idx="0">
                  <c:v>国立</c:v>
                </c:pt>
                <c:pt idx="1">
                  <c:v>公立</c:v>
                </c:pt>
                <c:pt idx="2">
                  <c:v>私立</c:v>
                </c:pt>
              </c:strCache>
            </c:strRef>
          </c:cat>
          <c:val>
            <c:numRef>
              <c:f>'（02）【設置者別（大学）】'!$AI$229:$AI$231</c:f>
              <c:numCache>
                <c:formatCode>0.0%</c:formatCode>
                <c:ptCount val="3"/>
                <c:pt idx="0">
                  <c:v>0.5123609126726415</c:v>
                </c:pt>
                <c:pt idx="1">
                  <c:v>0.52610591900311532</c:v>
                </c:pt>
                <c:pt idx="2">
                  <c:v>0.52371694067190855</c:v>
                </c:pt>
              </c:numCache>
            </c:numRef>
          </c:val>
          <c:extLst>
            <c:ext xmlns:c16="http://schemas.microsoft.com/office/drawing/2014/chart" uri="{C3380CC4-5D6E-409C-BE32-E72D297353CC}">
              <c16:uniqueId val="{00000001-F8A5-4938-AA90-3CA0AB0FF5D4}"/>
            </c:ext>
          </c:extLst>
        </c:ser>
        <c:ser>
          <c:idx val="2"/>
          <c:order val="2"/>
          <c:tx>
            <c:strRef>
              <c:f>'（02）【設置者別（大学）】'!$AJ$228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'（02）【設置者別（大学）】'!$AG$229:$AG$231</c:f>
              <c:strCache>
                <c:ptCount val="3"/>
                <c:pt idx="0">
                  <c:v>国立</c:v>
                </c:pt>
                <c:pt idx="1">
                  <c:v>公立</c:v>
                </c:pt>
                <c:pt idx="2">
                  <c:v>私立</c:v>
                </c:pt>
              </c:strCache>
            </c:strRef>
          </c:cat>
          <c:val>
            <c:numRef>
              <c:f>'（02）【設置者別（大学）】'!$AJ$229:$AJ$231</c:f>
              <c:numCache>
                <c:formatCode>0.0%</c:formatCode>
                <c:ptCount val="3"/>
                <c:pt idx="0">
                  <c:v>0.25024895008009695</c:v>
                </c:pt>
                <c:pt idx="1">
                  <c:v>0.23476635514018693</c:v>
                </c:pt>
                <c:pt idx="2">
                  <c:v>0.21296640457469621</c:v>
                </c:pt>
              </c:numCache>
            </c:numRef>
          </c:val>
          <c:extLst>
            <c:ext xmlns:c16="http://schemas.microsoft.com/office/drawing/2014/chart" uri="{C3380CC4-5D6E-409C-BE32-E72D297353CC}">
              <c16:uniqueId val="{00000002-F8A5-4938-AA90-3CA0AB0FF5D4}"/>
            </c:ext>
          </c:extLst>
        </c:ser>
        <c:ser>
          <c:idx val="3"/>
          <c:order val="3"/>
          <c:tx>
            <c:strRef>
              <c:f>'（02）【設置者別（大学）】'!$AK$228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'（02）【設置者別（大学）】'!$AG$229:$AG$231</c:f>
              <c:strCache>
                <c:ptCount val="3"/>
                <c:pt idx="0">
                  <c:v>国立</c:v>
                </c:pt>
                <c:pt idx="1">
                  <c:v>公立</c:v>
                </c:pt>
                <c:pt idx="2">
                  <c:v>私立</c:v>
                </c:pt>
              </c:strCache>
            </c:strRef>
          </c:cat>
          <c:val>
            <c:numRef>
              <c:f>'（02）【設置者別（大学）】'!$AK$229:$AK$231</c:f>
              <c:numCache>
                <c:formatCode>0.0%</c:formatCode>
                <c:ptCount val="3"/>
                <c:pt idx="0">
                  <c:v>6.0007793219898686E-2</c:v>
                </c:pt>
                <c:pt idx="1">
                  <c:v>5.2959501557632398E-2</c:v>
                </c:pt>
                <c:pt idx="2">
                  <c:v>5.9428162973552537E-2</c:v>
                </c:pt>
              </c:numCache>
            </c:numRef>
          </c:val>
          <c:extLst>
            <c:ext xmlns:c16="http://schemas.microsoft.com/office/drawing/2014/chart" uri="{C3380CC4-5D6E-409C-BE32-E72D297353CC}">
              <c16:uniqueId val="{00000003-F8A5-4938-AA90-3CA0AB0FF5D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'（02）【設置者別（大学）】'!$B$90</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'（02）【設置者別（大学）】'!$AI$91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'（02）【設置者別（大学）】'!$AH$92:$AH$94</c:f>
              <c:strCache>
                <c:ptCount val="3"/>
                <c:pt idx="0">
                  <c:v>国立</c:v>
                </c:pt>
                <c:pt idx="1">
                  <c:v>公立</c:v>
                </c:pt>
                <c:pt idx="2">
                  <c:v>私立</c:v>
                </c:pt>
              </c:strCache>
            </c:strRef>
          </c:cat>
          <c:val>
            <c:numRef>
              <c:f>'（02）【設置者別（大学）】'!$AI$92:$AI$94</c:f>
              <c:numCache>
                <c:formatCode>0.0%</c:formatCode>
                <c:ptCount val="3"/>
                <c:pt idx="0">
                  <c:v>0.12274321340433822</c:v>
                </c:pt>
                <c:pt idx="1">
                  <c:v>0.16062305295950155</c:v>
                </c:pt>
                <c:pt idx="2">
                  <c:v>0.19152251608291637</c:v>
                </c:pt>
              </c:numCache>
            </c:numRef>
          </c:val>
          <c:extLst>
            <c:ext xmlns:c16="http://schemas.microsoft.com/office/drawing/2014/chart" uri="{C3380CC4-5D6E-409C-BE32-E72D297353CC}">
              <c16:uniqueId val="{00000000-A702-490D-91DB-4D3DC51F3F4A}"/>
            </c:ext>
          </c:extLst>
        </c:ser>
        <c:ser>
          <c:idx val="1"/>
          <c:order val="1"/>
          <c:tx>
            <c:strRef>
              <c:f>'（02）【設置者別（大学）】'!$AJ$91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'（02）【設置者別（大学）】'!$AH$92:$AH$94</c:f>
              <c:strCache>
                <c:ptCount val="3"/>
                <c:pt idx="0">
                  <c:v>国立</c:v>
                </c:pt>
                <c:pt idx="1">
                  <c:v>公立</c:v>
                </c:pt>
                <c:pt idx="2">
                  <c:v>私立</c:v>
                </c:pt>
              </c:strCache>
            </c:strRef>
          </c:cat>
          <c:val>
            <c:numRef>
              <c:f>'（02）【設置者別（大学）】'!$AJ$92:$AJ$94</c:f>
              <c:numCache>
                <c:formatCode>0.0%</c:formatCode>
                <c:ptCount val="3"/>
                <c:pt idx="0">
                  <c:v>0.26743732952331473</c:v>
                </c:pt>
                <c:pt idx="1">
                  <c:v>0.29644859813084112</c:v>
                </c:pt>
                <c:pt idx="2">
                  <c:v>0.32225875625446748</c:v>
                </c:pt>
              </c:numCache>
            </c:numRef>
          </c:val>
          <c:extLst>
            <c:ext xmlns:c16="http://schemas.microsoft.com/office/drawing/2014/chart" uri="{C3380CC4-5D6E-409C-BE32-E72D297353CC}">
              <c16:uniqueId val="{00000001-A702-490D-91DB-4D3DC51F3F4A}"/>
            </c:ext>
          </c:extLst>
        </c:ser>
        <c:ser>
          <c:idx val="2"/>
          <c:order val="2"/>
          <c:tx>
            <c:strRef>
              <c:f>'（02）【設置者別（大学）】'!$AK$91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'（02）【設置者別（大学）】'!$AH$92:$AH$94</c:f>
              <c:strCache>
                <c:ptCount val="3"/>
                <c:pt idx="0">
                  <c:v>国立</c:v>
                </c:pt>
                <c:pt idx="1">
                  <c:v>公立</c:v>
                </c:pt>
                <c:pt idx="2">
                  <c:v>私立</c:v>
                </c:pt>
              </c:strCache>
            </c:strRef>
          </c:cat>
          <c:val>
            <c:numRef>
              <c:f>'（02）【設置者別（大学）】'!$AK$92:$AK$94</c:f>
              <c:numCache>
                <c:formatCode>0.0%</c:formatCode>
                <c:ptCount val="3"/>
                <c:pt idx="0">
                  <c:v>0.11711477681084123</c:v>
                </c:pt>
                <c:pt idx="1">
                  <c:v>0.10080996884735202</c:v>
                </c:pt>
                <c:pt idx="2">
                  <c:v>0.11273766976411723</c:v>
                </c:pt>
              </c:numCache>
            </c:numRef>
          </c:val>
          <c:extLst>
            <c:ext xmlns:c16="http://schemas.microsoft.com/office/drawing/2014/chart" uri="{C3380CC4-5D6E-409C-BE32-E72D297353CC}">
              <c16:uniqueId val="{00000002-A702-490D-91DB-4D3DC51F3F4A}"/>
            </c:ext>
          </c:extLst>
        </c:ser>
        <c:ser>
          <c:idx val="3"/>
          <c:order val="3"/>
          <c:tx>
            <c:strRef>
              <c:f>'（02）【設置者別（大学）】'!$AL$91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'（02）【設置者別（大学）】'!$AH$92:$AH$94</c:f>
              <c:strCache>
                <c:ptCount val="3"/>
                <c:pt idx="0">
                  <c:v>国立</c:v>
                </c:pt>
                <c:pt idx="1">
                  <c:v>公立</c:v>
                </c:pt>
                <c:pt idx="2">
                  <c:v>私立</c:v>
                </c:pt>
              </c:strCache>
            </c:strRef>
          </c:cat>
          <c:val>
            <c:numRef>
              <c:f>'（02）【設置者別（大学）】'!$AL$92:$AL$94</c:f>
              <c:numCache>
                <c:formatCode>0.0%</c:formatCode>
                <c:ptCount val="3"/>
                <c:pt idx="0">
                  <c:v>4.1996796120708314E-2</c:v>
                </c:pt>
                <c:pt idx="1">
                  <c:v>4.0249221183800622E-2</c:v>
                </c:pt>
                <c:pt idx="2">
                  <c:v>4.1558255897069338E-2</c:v>
                </c:pt>
              </c:numCache>
            </c:numRef>
          </c:val>
          <c:extLst>
            <c:ext xmlns:c16="http://schemas.microsoft.com/office/drawing/2014/chart" uri="{C3380CC4-5D6E-409C-BE32-E72D297353CC}">
              <c16:uniqueId val="{00000003-A702-490D-91DB-4D3DC51F3F4A}"/>
            </c:ext>
          </c:extLst>
        </c:ser>
        <c:ser>
          <c:idx val="4"/>
          <c:order val="4"/>
          <c:tx>
            <c:strRef>
              <c:f>'（02）【設置者別（大学）】'!$AM$91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'（02）【設置者別（大学）】'!$AH$92:$AH$94</c:f>
              <c:strCache>
                <c:ptCount val="3"/>
                <c:pt idx="0">
                  <c:v>国立</c:v>
                </c:pt>
                <c:pt idx="1">
                  <c:v>公立</c:v>
                </c:pt>
                <c:pt idx="2">
                  <c:v>私立</c:v>
                </c:pt>
              </c:strCache>
            </c:strRef>
          </c:cat>
          <c:val>
            <c:numRef>
              <c:f>'（02）【設置者別（大学）】'!$AM$92:$AM$94</c:f>
              <c:numCache>
                <c:formatCode>0.0%</c:formatCode>
                <c:ptCount val="3"/>
                <c:pt idx="0">
                  <c:v>0.45070788414079749</c:v>
                </c:pt>
                <c:pt idx="1">
                  <c:v>0.40186915887850466</c:v>
                </c:pt>
                <c:pt idx="2">
                  <c:v>0.3319228020014296</c:v>
                </c:pt>
              </c:numCache>
            </c:numRef>
          </c:val>
          <c:extLst>
            <c:ext xmlns:c16="http://schemas.microsoft.com/office/drawing/2014/chart" uri="{C3380CC4-5D6E-409C-BE32-E72D297353CC}">
              <c16:uniqueId val="{00000004-A702-490D-91DB-4D3DC51F3F4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'（02）【設置者別（大学）】'!$B$104</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'（02）【設置者別（大学）】'!$AI$105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'（02）【設置者別（大学）】'!$AH$106:$AH$108</c:f>
              <c:strCache>
                <c:ptCount val="3"/>
                <c:pt idx="0">
                  <c:v>国立</c:v>
                </c:pt>
                <c:pt idx="1">
                  <c:v>公立</c:v>
                </c:pt>
                <c:pt idx="2">
                  <c:v>私立</c:v>
                </c:pt>
              </c:strCache>
            </c:strRef>
          </c:cat>
          <c:val>
            <c:numRef>
              <c:f>'（02）【設置者別（大学）】'!$AI$106:$AI$108</c:f>
              <c:numCache>
                <c:formatCode>0.0%</c:formatCode>
                <c:ptCount val="3"/>
                <c:pt idx="0">
                  <c:v>4.7278867385374727E-2</c:v>
                </c:pt>
                <c:pt idx="1">
                  <c:v>4.8722741433021806E-2</c:v>
                </c:pt>
                <c:pt idx="2">
                  <c:v>5.1150822015725517E-2</c:v>
                </c:pt>
              </c:numCache>
            </c:numRef>
          </c:val>
          <c:extLst>
            <c:ext xmlns:c16="http://schemas.microsoft.com/office/drawing/2014/chart" uri="{C3380CC4-5D6E-409C-BE32-E72D297353CC}">
              <c16:uniqueId val="{00000000-6E13-412C-898A-46ACAE9C3D8D}"/>
            </c:ext>
          </c:extLst>
        </c:ser>
        <c:ser>
          <c:idx val="1"/>
          <c:order val="1"/>
          <c:tx>
            <c:strRef>
              <c:f>'（02）【設置者別（大学）】'!$AJ$105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'（02）【設置者別（大学）】'!$AH$106:$AH$108</c:f>
              <c:strCache>
                <c:ptCount val="3"/>
                <c:pt idx="0">
                  <c:v>国立</c:v>
                </c:pt>
                <c:pt idx="1">
                  <c:v>公立</c:v>
                </c:pt>
                <c:pt idx="2">
                  <c:v>私立</c:v>
                </c:pt>
              </c:strCache>
            </c:strRef>
          </c:cat>
          <c:val>
            <c:numRef>
              <c:f>'（02）【設置者別（大学）】'!$AJ$106:$AJ$108</c:f>
              <c:numCache>
                <c:formatCode>0.0%</c:formatCode>
                <c:ptCount val="3"/>
                <c:pt idx="0">
                  <c:v>2.5154782006321166E-2</c:v>
                </c:pt>
                <c:pt idx="1">
                  <c:v>2.7165109034267911E-2</c:v>
                </c:pt>
                <c:pt idx="2">
                  <c:v>3.7112223016440314E-2</c:v>
                </c:pt>
              </c:numCache>
            </c:numRef>
          </c:val>
          <c:extLst>
            <c:ext xmlns:c16="http://schemas.microsoft.com/office/drawing/2014/chart" uri="{C3380CC4-5D6E-409C-BE32-E72D297353CC}">
              <c16:uniqueId val="{00000001-6E13-412C-898A-46ACAE9C3D8D}"/>
            </c:ext>
          </c:extLst>
        </c:ser>
        <c:ser>
          <c:idx val="2"/>
          <c:order val="2"/>
          <c:tx>
            <c:strRef>
              <c:f>'（02）【設置者別（大学）】'!$AK$105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'（02）【設置者別（大学）】'!$AH$106:$AH$108</c:f>
              <c:strCache>
                <c:ptCount val="3"/>
                <c:pt idx="0">
                  <c:v>国立</c:v>
                </c:pt>
                <c:pt idx="1">
                  <c:v>公立</c:v>
                </c:pt>
                <c:pt idx="2">
                  <c:v>私立</c:v>
                </c:pt>
              </c:strCache>
            </c:strRef>
          </c:cat>
          <c:val>
            <c:numRef>
              <c:f>'（02）【設置者別（大学）】'!$AK$106:$AK$108</c:f>
              <c:numCache>
                <c:formatCode>0.0%</c:formatCode>
                <c:ptCount val="3"/>
                <c:pt idx="0">
                  <c:v>9.481750876737239E-3</c:v>
                </c:pt>
                <c:pt idx="1">
                  <c:v>1.1713395638629283E-2</c:v>
                </c:pt>
                <c:pt idx="2">
                  <c:v>1.538241601143674E-2</c:v>
                </c:pt>
              </c:numCache>
            </c:numRef>
          </c:val>
          <c:extLst>
            <c:ext xmlns:c16="http://schemas.microsoft.com/office/drawing/2014/chart" uri="{C3380CC4-5D6E-409C-BE32-E72D297353CC}">
              <c16:uniqueId val="{00000002-6E13-412C-898A-46ACAE9C3D8D}"/>
            </c:ext>
          </c:extLst>
        </c:ser>
        <c:ser>
          <c:idx val="3"/>
          <c:order val="3"/>
          <c:tx>
            <c:strRef>
              <c:f>'（02）【設置者別（大学）】'!$AL$105</c:f>
              <c:strCache>
                <c:ptCount val="1"/>
                <c:pt idx="0">
                  <c:v>有用ではなかった</c:v>
                </c:pt>
              </c:strCache>
            </c:strRef>
          </c:tx>
          <c:spPr>
            <a:solidFill>
              <a:schemeClr val="accent4"/>
            </a:solidFill>
            <a:ln>
              <a:noFill/>
            </a:ln>
            <a:effectLst/>
          </c:spPr>
          <c:invertIfNegative val="0"/>
          <c:dLbls>
            <c:dLbl>
              <c:idx val="0"/>
              <c:layout>
                <c:manualLayout>
                  <c:x val="1.17048353873117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3-412C-898A-46ACAE9C3D8D}"/>
                </c:ext>
              </c:extLst>
            </c:dLbl>
            <c:dLbl>
              <c:idx val="1"/>
              <c:layout>
                <c:manualLayout>
                  <c:x val="1.170483538731163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3-412C-898A-46ACAE9C3D8D}"/>
                </c:ext>
              </c:extLst>
            </c:dLbl>
            <c:dLbl>
              <c:idx val="2"/>
              <c:layout>
                <c:manualLayout>
                  <c:x val="1.3655641285197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3-412C-898A-46ACAE9C3D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'（02）【設置者別（大学）】'!$AH$106:$AH$108</c:f>
              <c:strCache>
                <c:ptCount val="3"/>
                <c:pt idx="0">
                  <c:v>国立</c:v>
                </c:pt>
                <c:pt idx="1">
                  <c:v>公立</c:v>
                </c:pt>
                <c:pt idx="2">
                  <c:v>私立</c:v>
                </c:pt>
              </c:strCache>
            </c:strRef>
          </c:cat>
          <c:val>
            <c:numRef>
              <c:f>'（02）【設置者別（大学）】'!$AL$106:$AL$108</c:f>
              <c:numCache>
                <c:formatCode>0.0%</c:formatCode>
                <c:ptCount val="3"/>
                <c:pt idx="0">
                  <c:v>3.2904706238905484E-3</c:v>
                </c:pt>
                <c:pt idx="1">
                  <c:v>6.4797507788161993E-3</c:v>
                </c:pt>
                <c:pt idx="2">
                  <c:v>6.9478198713366687E-3</c:v>
                </c:pt>
              </c:numCache>
            </c:numRef>
          </c:val>
          <c:extLst>
            <c:ext xmlns:c16="http://schemas.microsoft.com/office/drawing/2014/chart" uri="{C3380CC4-5D6E-409C-BE32-E72D297353CC}">
              <c16:uniqueId val="{00000006-6E13-412C-898A-46ACAE9C3D8D}"/>
            </c:ext>
          </c:extLst>
        </c:ser>
        <c:ser>
          <c:idx val="4"/>
          <c:order val="4"/>
          <c:tx>
            <c:strRef>
              <c:f>'（02）【設置者別（大学）】'!$AM$105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'（02）【設置者別（大学）】'!$AH$106:$AH$108</c:f>
              <c:strCache>
                <c:ptCount val="3"/>
                <c:pt idx="0">
                  <c:v>国立</c:v>
                </c:pt>
                <c:pt idx="1">
                  <c:v>公立</c:v>
                </c:pt>
                <c:pt idx="2">
                  <c:v>私立</c:v>
                </c:pt>
              </c:strCache>
            </c:strRef>
          </c:cat>
          <c:val>
            <c:numRef>
              <c:f>'（02）【設置者別（大学）】'!$AM$106:$AM$108</c:f>
              <c:numCache>
                <c:formatCode>0.0%</c:formatCode>
                <c:ptCount val="3"/>
                <c:pt idx="0">
                  <c:v>0.91479412910767632</c:v>
                </c:pt>
                <c:pt idx="1">
                  <c:v>0.90591900311526474</c:v>
                </c:pt>
                <c:pt idx="2">
                  <c:v>0.88940671908506075</c:v>
                </c:pt>
              </c:numCache>
            </c:numRef>
          </c:val>
          <c:extLst>
            <c:ext xmlns:c16="http://schemas.microsoft.com/office/drawing/2014/chart" uri="{C3380CC4-5D6E-409C-BE32-E72D297353CC}">
              <c16:uniqueId val="{00000007-6E13-412C-898A-46ACAE9C3D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'（02）【設置者別（大学）】'!$B$132</c:f>
          <c:strCache>
            <c:ptCount val="1"/>
            <c:pt idx="0">
              <c:v>項目20：主に英語で行われる授業の履修（語学科目を除く）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'（02）【設置者別（大学）】'!$AI$133</c:f>
              <c:strCache>
                <c:ptCount val="1"/>
                <c:pt idx="0">
                  <c:v>有用だった</c:v>
                </c:pt>
              </c:strCache>
            </c:strRef>
          </c:tx>
          <c:spPr>
            <a:solidFill>
              <a:schemeClr val="accent1"/>
            </a:solidFill>
            <a:ln>
              <a:noFill/>
            </a:ln>
            <a:effectLst/>
          </c:spPr>
          <c:invertIfNegative val="0"/>
          <c:dLbls>
            <c:dLbl>
              <c:idx val="0"/>
              <c:layout>
                <c:manualLayout>
                  <c:x val="-1.560644718308235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5F-45C6-8688-D0C4C60B82F8}"/>
                </c:ext>
              </c:extLst>
            </c:dLbl>
            <c:dLbl>
              <c:idx val="1"/>
              <c:layout>
                <c:manualLayout>
                  <c:x val="-9.7540294894264967E-3"/>
                  <c:y val="4.889657423718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5F-45C6-8688-D0C4C60B82F8}"/>
                </c:ext>
              </c:extLst>
            </c:dLbl>
            <c:dLbl>
              <c:idx val="2"/>
              <c:layout>
                <c:manualLayout>
                  <c:x val="-1.365564128519707E-2"/>
                  <c:y val="4.8888875201714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5F-45C6-8688-D0C4C60B82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'（02）【設置者別（大学）】'!$AH$134:$AH$136</c:f>
              <c:strCache>
                <c:ptCount val="3"/>
                <c:pt idx="0">
                  <c:v>国立</c:v>
                </c:pt>
                <c:pt idx="1">
                  <c:v>公立</c:v>
                </c:pt>
                <c:pt idx="2">
                  <c:v>私立</c:v>
                </c:pt>
              </c:strCache>
            </c:strRef>
          </c:cat>
          <c:val>
            <c:numRef>
              <c:f>'（02）【設置者別（大学）】'!$AI$134:$AI$136</c:f>
              <c:numCache>
                <c:formatCode>0.0%</c:formatCode>
                <c:ptCount val="3"/>
                <c:pt idx="0">
                  <c:v>0.12040524743473179</c:v>
                </c:pt>
                <c:pt idx="1">
                  <c:v>0.13470404984423676</c:v>
                </c:pt>
                <c:pt idx="2">
                  <c:v>0.13682630450321659</c:v>
                </c:pt>
              </c:numCache>
            </c:numRef>
          </c:val>
          <c:extLst>
            <c:ext xmlns:c16="http://schemas.microsoft.com/office/drawing/2014/chart" uri="{C3380CC4-5D6E-409C-BE32-E72D297353CC}">
              <c16:uniqueId val="{00000003-AA5F-45C6-8688-D0C4C60B82F8}"/>
            </c:ext>
          </c:extLst>
        </c:ser>
        <c:ser>
          <c:idx val="1"/>
          <c:order val="1"/>
          <c:tx>
            <c:strRef>
              <c:f>'（02）【設置者別（大学）】'!$AJ$133</c:f>
              <c:strCache>
                <c:ptCount val="1"/>
                <c:pt idx="0">
                  <c:v>ある程度有用だった</c:v>
                </c:pt>
              </c:strCache>
            </c:strRef>
          </c:tx>
          <c:spPr>
            <a:solidFill>
              <a:schemeClr val="accent2"/>
            </a:solidFill>
            <a:ln>
              <a:noFill/>
            </a:ln>
            <a:effectLst/>
          </c:spPr>
          <c:invertIfNegative val="0"/>
          <c:dLbls>
            <c:dLbl>
              <c:idx val="0"/>
              <c:layout>
                <c:manualLayout>
                  <c:x val="-1.1704835387311775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5F-45C6-8688-D0C4C60B82F8}"/>
                </c:ext>
              </c:extLst>
            </c:dLbl>
            <c:dLbl>
              <c:idx val="1"/>
              <c:layout>
                <c:manualLayout>
                  <c:x val="-9.754029489426477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5F-45C6-8688-D0C4C60B82F8}"/>
                </c:ext>
              </c:extLst>
            </c:dLbl>
            <c:dLbl>
              <c:idx val="2"/>
              <c:layout>
                <c:manualLayout>
                  <c:x val="-2.340967077462356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5F-45C6-8688-D0C4C60B82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'（02）【設置者別（大学）】'!$AH$134:$AH$136</c:f>
              <c:strCache>
                <c:ptCount val="3"/>
                <c:pt idx="0">
                  <c:v>国立</c:v>
                </c:pt>
                <c:pt idx="1">
                  <c:v>公立</c:v>
                </c:pt>
                <c:pt idx="2">
                  <c:v>私立</c:v>
                </c:pt>
              </c:strCache>
            </c:strRef>
          </c:cat>
          <c:val>
            <c:numRef>
              <c:f>'（02）【設置者別（大学）】'!$AJ$134:$AJ$136</c:f>
              <c:numCache>
                <c:formatCode>0.0%</c:formatCode>
                <c:ptCount val="3"/>
                <c:pt idx="0">
                  <c:v>0.30042862709442786</c:v>
                </c:pt>
                <c:pt idx="1">
                  <c:v>0.33021806853582553</c:v>
                </c:pt>
                <c:pt idx="2">
                  <c:v>0.30481772694781989</c:v>
                </c:pt>
              </c:numCache>
            </c:numRef>
          </c:val>
          <c:extLst>
            <c:ext xmlns:c16="http://schemas.microsoft.com/office/drawing/2014/chart" uri="{C3380CC4-5D6E-409C-BE32-E72D297353CC}">
              <c16:uniqueId val="{00000007-AA5F-45C6-8688-D0C4C60B82F8}"/>
            </c:ext>
          </c:extLst>
        </c:ser>
        <c:ser>
          <c:idx val="2"/>
          <c:order val="2"/>
          <c:tx>
            <c:strRef>
              <c:f>'（02）【設置者別（大学）】'!$AK$133</c:f>
              <c:strCache>
                <c:ptCount val="1"/>
                <c:pt idx="0">
                  <c:v>あまり有用ではなかった</c:v>
                </c:pt>
              </c:strCache>
            </c:strRef>
          </c:tx>
          <c:spPr>
            <a:solidFill>
              <a:schemeClr val="accent3"/>
            </a:solidFill>
            <a:ln>
              <a:noFill/>
            </a:ln>
            <a:effectLst/>
          </c:spPr>
          <c:invertIfNegative val="0"/>
          <c:dLbls>
            <c:dLbl>
              <c:idx val="0"/>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5F-45C6-8688-D0C4C60B82F8}"/>
                </c:ext>
              </c:extLst>
            </c:dLbl>
            <c:dLbl>
              <c:idx val="1"/>
              <c:layout>
                <c:manualLayout>
                  <c:x val="7.8032235915411648E-3"/>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5F-45C6-8688-D0C4C60B82F8}"/>
                </c:ext>
              </c:extLst>
            </c:dLbl>
            <c:dLbl>
              <c:idx val="2"/>
              <c:layout>
                <c:manualLayout>
                  <c:x val="-5.8524176936559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5F-45C6-8688-D0C4C60B82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'（02）【設置者別（大学）】'!$AH$134:$AH$136</c:f>
              <c:strCache>
                <c:ptCount val="3"/>
                <c:pt idx="0">
                  <c:v>国立</c:v>
                </c:pt>
                <c:pt idx="1">
                  <c:v>公立</c:v>
                </c:pt>
                <c:pt idx="2">
                  <c:v>私立</c:v>
                </c:pt>
              </c:strCache>
            </c:strRef>
          </c:cat>
          <c:val>
            <c:numRef>
              <c:f>'（02）【設置者別（大学）】'!$AK$134:$AK$136</c:f>
              <c:numCache>
                <c:formatCode>0.0%</c:formatCode>
                <c:ptCount val="3"/>
                <c:pt idx="0">
                  <c:v>0.14343854180196564</c:v>
                </c:pt>
                <c:pt idx="1">
                  <c:v>0.14953271028037382</c:v>
                </c:pt>
                <c:pt idx="2">
                  <c:v>0.1456468906361687</c:v>
                </c:pt>
              </c:numCache>
            </c:numRef>
          </c:val>
          <c:extLst>
            <c:ext xmlns:c16="http://schemas.microsoft.com/office/drawing/2014/chart" uri="{C3380CC4-5D6E-409C-BE32-E72D297353CC}">
              <c16:uniqueId val="{0000000B-AA5F-45C6-8688-D0C4C60B82F8}"/>
            </c:ext>
          </c:extLst>
        </c:ser>
        <c:ser>
          <c:idx val="3"/>
          <c:order val="3"/>
          <c:tx>
            <c:strRef>
              <c:f>'（02）【設置者別（大学）】'!$AL$133</c:f>
              <c:strCache>
                <c:ptCount val="1"/>
                <c:pt idx="0">
                  <c:v>有用ではなかった</c:v>
                </c:pt>
              </c:strCache>
            </c:strRef>
          </c:tx>
          <c:spPr>
            <a:solidFill>
              <a:schemeClr val="accent4"/>
            </a:solidFill>
            <a:ln>
              <a:noFill/>
            </a:ln>
            <a:effectLst/>
          </c:spPr>
          <c:invertIfNegative val="0"/>
          <c:dLbls>
            <c:dLbl>
              <c:idx val="0"/>
              <c:layout>
                <c:manualLayout>
                  <c:x val="3.5114506161935288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5F-45C6-8688-D0C4C60B82F8}"/>
                </c:ext>
              </c:extLst>
            </c:dLbl>
            <c:dLbl>
              <c:idx val="1"/>
              <c:layout>
                <c:manualLayout>
                  <c:x val="3.3163700264050029E-2"/>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5F-45C6-8688-D0C4C60B82F8}"/>
                </c:ext>
              </c:extLst>
            </c:dLbl>
            <c:dLbl>
              <c:idx val="2"/>
              <c:layout>
                <c:manualLayout>
                  <c:x val="1.9508058978852921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5F-45C6-8688-D0C4C60B82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'（02）【設置者別（大学）】'!$AH$134:$AH$136</c:f>
              <c:strCache>
                <c:ptCount val="3"/>
                <c:pt idx="0">
                  <c:v>国立</c:v>
                </c:pt>
                <c:pt idx="1">
                  <c:v>公立</c:v>
                </c:pt>
                <c:pt idx="2">
                  <c:v>私立</c:v>
                </c:pt>
              </c:strCache>
            </c:strRef>
          </c:cat>
          <c:val>
            <c:numRef>
              <c:f>'（02）【設置者別（大学）】'!$AL$134:$AL$136</c:f>
              <c:numCache>
                <c:formatCode>0.0%</c:formatCode>
                <c:ptCount val="3"/>
                <c:pt idx="0">
                  <c:v>5.1911503658483786E-2</c:v>
                </c:pt>
                <c:pt idx="1">
                  <c:v>5.0093457943925231E-2</c:v>
                </c:pt>
                <c:pt idx="2">
                  <c:v>5.3023588277340959E-2</c:v>
                </c:pt>
              </c:numCache>
            </c:numRef>
          </c:val>
          <c:extLst>
            <c:ext xmlns:c16="http://schemas.microsoft.com/office/drawing/2014/chart" uri="{C3380CC4-5D6E-409C-BE32-E72D297353CC}">
              <c16:uniqueId val="{0000000F-AA5F-45C6-8688-D0C4C60B82F8}"/>
            </c:ext>
          </c:extLst>
        </c:ser>
        <c:ser>
          <c:idx val="4"/>
          <c:order val="4"/>
          <c:tx>
            <c:strRef>
              <c:f>'（02）【設置者別（大学）】'!$AM$133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'（02）【設置者別（大学）】'!$AH$134:$AH$136</c:f>
              <c:strCache>
                <c:ptCount val="3"/>
                <c:pt idx="0">
                  <c:v>国立</c:v>
                </c:pt>
                <c:pt idx="1">
                  <c:v>公立</c:v>
                </c:pt>
                <c:pt idx="2">
                  <c:v>私立</c:v>
                </c:pt>
              </c:strCache>
            </c:strRef>
          </c:cat>
          <c:val>
            <c:numRef>
              <c:f>'（02）【設置者別（大学）】'!$AM$134:$AM$136</c:f>
              <c:numCache>
                <c:formatCode>0.0%</c:formatCode>
                <c:ptCount val="3"/>
                <c:pt idx="0">
                  <c:v>0.38381608001039097</c:v>
                </c:pt>
                <c:pt idx="1">
                  <c:v>0.33545171339563862</c:v>
                </c:pt>
                <c:pt idx="2">
                  <c:v>0.35968548963545388</c:v>
                </c:pt>
              </c:numCache>
            </c:numRef>
          </c:val>
          <c:extLst>
            <c:ext xmlns:c16="http://schemas.microsoft.com/office/drawing/2014/chart" uri="{C3380CC4-5D6E-409C-BE32-E72D297353CC}">
              <c16:uniqueId val="{00000010-AA5F-45C6-8688-D0C4C60B82F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'（01）【全体（大学）】'!$B$34</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1848438327646313"/>
          <c:w val="0.2053264382361826"/>
          <c:h val="0.65020009793173106"/>
        </c:manualLayout>
      </c:layout>
      <c:pieChart>
        <c:varyColors val="1"/>
        <c:ser>
          <c:idx val="0"/>
          <c:order val="0"/>
          <c:tx>
            <c:strRef>
              <c:f>'（01）【全体（大学）】'!$AG$36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856-485A-9086-B248C6954EE4}"/>
              </c:ext>
            </c:extLst>
          </c:dPt>
          <c:dPt>
            <c:idx val="1"/>
            <c:bubble3D val="0"/>
            <c:spPr>
              <a:solidFill>
                <a:schemeClr val="accent2"/>
              </a:solidFill>
              <a:ln>
                <a:noFill/>
              </a:ln>
              <a:effectLst/>
            </c:spPr>
            <c:extLst>
              <c:ext xmlns:c16="http://schemas.microsoft.com/office/drawing/2014/chart" uri="{C3380CC4-5D6E-409C-BE32-E72D297353CC}">
                <c16:uniqueId val="{00000003-3856-485A-9086-B248C6954EE4}"/>
              </c:ext>
            </c:extLst>
          </c:dPt>
          <c:dPt>
            <c:idx val="2"/>
            <c:bubble3D val="0"/>
            <c:spPr>
              <a:solidFill>
                <a:schemeClr val="accent3"/>
              </a:solidFill>
              <a:ln>
                <a:noFill/>
              </a:ln>
              <a:effectLst/>
            </c:spPr>
            <c:extLst>
              <c:ext xmlns:c16="http://schemas.microsoft.com/office/drawing/2014/chart" uri="{C3380CC4-5D6E-409C-BE32-E72D297353CC}">
                <c16:uniqueId val="{00000005-3856-485A-9086-B248C6954EE4}"/>
              </c:ext>
            </c:extLst>
          </c:dPt>
          <c:dPt>
            <c:idx val="3"/>
            <c:bubble3D val="0"/>
            <c:spPr>
              <a:solidFill>
                <a:schemeClr val="accent4"/>
              </a:solidFill>
              <a:ln>
                <a:noFill/>
              </a:ln>
              <a:effectLst/>
            </c:spPr>
            <c:extLst>
              <c:ext xmlns:c16="http://schemas.microsoft.com/office/drawing/2014/chart" uri="{C3380CC4-5D6E-409C-BE32-E72D297353CC}">
                <c16:uniqueId val="{00000007-3856-485A-9086-B248C6954EE4}"/>
              </c:ext>
            </c:extLst>
          </c:dPt>
          <c:dLbls>
            <c:dLbl>
              <c:idx val="3"/>
              <c:layout>
                <c:manualLayout>
                  <c:x val="9.8881779757282514E-3"/>
                  <c:y val="0.1625558949974747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56-485A-9086-B248C6954EE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'（01）【全体（大学）】'!$AH$35:$AK$35</c:f>
              <c:strCache>
                <c:ptCount val="4"/>
                <c:pt idx="0">
                  <c:v>よくあった</c:v>
                </c:pt>
                <c:pt idx="1">
                  <c:v>ある程度あった</c:v>
                </c:pt>
                <c:pt idx="2">
                  <c:v>あまりなかった</c:v>
                </c:pt>
                <c:pt idx="3">
                  <c:v>なかった</c:v>
                </c:pt>
              </c:strCache>
            </c:strRef>
          </c:cat>
          <c:val>
            <c:numRef>
              <c:f>'（01）【全体（大学）】'!$AH$36:$AK$36</c:f>
              <c:numCache>
                <c:formatCode>0.0%</c:formatCode>
                <c:ptCount val="4"/>
                <c:pt idx="0">
                  <c:v>0.30274457812252653</c:v>
                </c:pt>
                <c:pt idx="1">
                  <c:v>0.43696572740224793</c:v>
                </c:pt>
                <c:pt idx="2">
                  <c:v>0.22169344625613424</c:v>
                </c:pt>
                <c:pt idx="3">
                  <c:v>3.8596248219091342E-2</c:v>
                </c:pt>
              </c:numCache>
            </c:numRef>
          </c:val>
          <c:extLst>
            <c:ext xmlns:c16="http://schemas.microsoft.com/office/drawing/2014/chart" uri="{C3380CC4-5D6E-409C-BE32-E72D297353CC}">
              <c16:uniqueId val="{00000008-3856-485A-9086-B248C6954EE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'（02）【設置者別（大学）】'!$B$245</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'（02）【設置者別（大学）】'!$AH$246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'（02）【設置者別（大学）】'!$AG$247:$AG$249</c:f>
              <c:strCache>
                <c:ptCount val="3"/>
                <c:pt idx="0">
                  <c:v>国立</c:v>
                </c:pt>
                <c:pt idx="1">
                  <c:v>公立</c:v>
                </c:pt>
                <c:pt idx="2">
                  <c:v>私立</c:v>
                </c:pt>
              </c:strCache>
            </c:strRef>
          </c:cat>
          <c:val>
            <c:numRef>
              <c:f>'（02）【設置者別（大学）】'!$AH$247:$AH$249</c:f>
              <c:numCache>
                <c:formatCode>0.0%</c:formatCode>
                <c:ptCount val="3"/>
                <c:pt idx="0">
                  <c:v>0.20998398060354159</c:v>
                </c:pt>
                <c:pt idx="1">
                  <c:v>0.21806853582554517</c:v>
                </c:pt>
                <c:pt idx="2">
                  <c:v>0.26275911365260901</c:v>
                </c:pt>
              </c:numCache>
            </c:numRef>
          </c:val>
          <c:extLst>
            <c:ext xmlns:c16="http://schemas.microsoft.com/office/drawing/2014/chart" uri="{C3380CC4-5D6E-409C-BE32-E72D297353CC}">
              <c16:uniqueId val="{00000000-E733-46CC-AA4C-1E522F93E304}"/>
            </c:ext>
          </c:extLst>
        </c:ser>
        <c:ser>
          <c:idx val="1"/>
          <c:order val="1"/>
          <c:tx>
            <c:strRef>
              <c:f>'（02）【設置者別（大学）】'!$AI$246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'（02）【設置者別（大学）】'!$AG$247:$AG$249</c:f>
              <c:strCache>
                <c:ptCount val="3"/>
                <c:pt idx="0">
                  <c:v>国立</c:v>
                </c:pt>
                <c:pt idx="1">
                  <c:v>公立</c:v>
                </c:pt>
                <c:pt idx="2">
                  <c:v>私立</c:v>
                </c:pt>
              </c:strCache>
            </c:strRef>
          </c:cat>
          <c:val>
            <c:numRef>
              <c:f>'（02）【設置者別（大学）】'!$AI$247:$AI$249</c:f>
              <c:numCache>
                <c:formatCode>0.0%</c:formatCode>
                <c:ptCount val="3"/>
                <c:pt idx="0">
                  <c:v>0.54669437589297309</c:v>
                </c:pt>
                <c:pt idx="1">
                  <c:v>0.54866043613707161</c:v>
                </c:pt>
                <c:pt idx="2">
                  <c:v>0.55167977126518941</c:v>
                </c:pt>
              </c:numCache>
            </c:numRef>
          </c:val>
          <c:extLst>
            <c:ext xmlns:c16="http://schemas.microsoft.com/office/drawing/2014/chart" uri="{C3380CC4-5D6E-409C-BE32-E72D297353CC}">
              <c16:uniqueId val="{00000001-E733-46CC-AA4C-1E522F93E304}"/>
            </c:ext>
          </c:extLst>
        </c:ser>
        <c:ser>
          <c:idx val="2"/>
          <c:order val="2"/>
          <c:tx>
            <c:strRef>
              <c:f>'（02）【設置者別（大学）】'!$AJ$246</c:f>
              <c:strCache>
                <c:ptCount val="1"/>
                <c:pt idx="0">
                  <c:v>あまりそうは思わない</c:v>
                </c:pt>
              </c:strCache>
            </c:strRef>
          </c:tx>
          <c:spPr>
            <a:solidFill>
              <a:schemeClr val="accent3"/>
            </a:solidFill>
            <a:ln>
              <a:noFill/>
            </a:ln>
            <a:effectLst/>
          </c:spPr>
          <c:invertIfNegative val="0"/>
          <c:dLbls>
            <c:dLbl>
              <c:idx val="1"/>
              <c:layout>
                <c:manualLayout>
                  <c:x val="-5.855804277811035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33-46CC-AA4C-1E522F93E30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'（02）【設置者別（大学）】'!$AG$247:$AG$249</c:f>
              <c:strCache>
                <c:ptCount val="3"/>
                <c:pt idx="0">
                  <c:v>国立</c:v>
                </c:pt>
                <c:pt idx="1">
                  <c:v>公立</c:v>
                </c:pt>
                <c:pt idx="2">
                  <c:v>私立</c:v>
                </c:pt>
              </c:strCache>
            </c:strRef>
          </c:cat>
          <c:val>
            <c:numRef>
              <c:f>'（02）【設置者別（大学）】'!$AJ$247:$AJ$249</c:f>
              <c:numCache>
                <c:formatCode>0.0%</c:formatCode>
                <c:ptCount val="3"/>
                <c:pt idx="0">
                  <c:v>0.20219076070485345</c:v>
                </c:pt>
                <c:pt idx="1">
                  <c:v>0.19289719626168225</c:v>
                </c:pt>
                <c:pt idx="2">
                  <c:v>0.14997855611150823</c:v>
                </c:pt>
              </c:numCache>
            </c:numRef>
          </c:val>
          <c:extLst>
            <c:ext xmlns:c16="http://schemas.microsoft.com/office/drawing/2014/chart" uri="{C3380CC4-5D6E-409C-BE32-E72D297353CC}">
              <c16:uniqueId val="{00000003-E733-46CC-AA4C-1E522F93E304}"/>
            </c:ext>
          </c:extLst>
        </c:ser>
        <c:ser>
          <c:idx val="3"/>
          <c:order val="3"/>
          <c:tx>
            <c:strRef>
              <c:f>'（02）【設置者別（大学）】'!$AK$246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'（02）【設置者別（大学）】'!$AG$247:$AG$249</c:f>
              <c:strCache>
                <c:ptCount val="3"/>
                <c:pt idx="0">
                  <c:v>国立</c:v>
                </c:pt>
                <c:pt idx="1">
                  <c:v>公立</c:v>
                </c:pt>
                <c:pt idx="2">
                  <c:v>私立</c:v>
                </c:pt>
              </c:strCache>
            </c:strRef>
          </c:cat>
          <c:val>
            <c:numRef>
              <c:f>'（02）【設置者別（大学）】'!$AK$247:$AK$249</c:f>
              <c:numCache>
                <c:formatCode>0.0%</c:formatCode>
                <c:ptCount val="3"/>
                <c:pt idx="0">
                  <c:v>4.1130882798631856E-2</c:v>
                </c:pt>
                <c:pt idx="1">
                  <c:v>4.0373831775700933E-2</c:v>
                </c:pt>
                <c:pt idx="2">
                  <c:v>3.5582558970693352E-2</c:v>
                </c:pt>
              </c:numCache>
            </c:numRef>
          </c:val>
          <c:extLst>
            <c:ext xmlns:c16="http://schemas.microsoft.com/office/drawing/2014/chart" uri="{C3380CC4-5D6E-409C-BE32-E72D297353CC}">
              <c16:uniqueId val="{00000004-E733-46CC-AA4C-1E522F93E30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'（02）【設置者別（大学）】'!$B$252</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'（02）【設置者別（大学）】'!$AH$253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'（02）【設置者別（大学）】'!$AG$254:$AG$256</c:f>
              <c:strCache>
                <c:ptCount val="3"/>
                <c:pt idx="0">
                  <c:v>国立</c:v>
                </c:pt>
                <c:pt idx="1">
                  <c:v>公立</c:v>
                </c:pt>
                <c:pt idx="2">
                  <c:v>私立</c:v>
                </c:pt>
              </c:strCache>
            </c:strRef>
          </c:cat>
          <c:val>
            <c:numRef>
              <c:f>'（02）【設置者別（大学）】'!$AH$254:$AH$256</c:f>
              <c:numCache>
                <c:formatCode>0.0%</c:formatCode>
                <c:ptCount val="3"/>
                <c:pt idx="0">
                  <c:v>9.5770013421656489E-2</c:v>
                </c:pt>
                <c:pt idx="1">
                  <c:v>0.10504672897196261</c:v>
                </c:pt>
                <c:pt idx="2">
                  <c:v>0.13193709792709077</c:v>
                </c:pt>
              </c:numCache>
            </c:numRef>
          </c:val>
          <c:extLst>
            <c:ext xmlns:c16="http://schemas.microsoft.com/office/drawing/2014/chart" uri="{C3380CC4-5D6E-409C-BE32-E72D297353CC}">
              <c16:uniqueId val="{00000000-5663-4F15-9439-9DA89E880738}"/>
            </c:ext>
          </c:extLst>
        </c:ser>
        <c:ser>
          <c:idx val="1"/>
          <c:order val="1"/>
          <c:tx>
            <c:strRef>
              <c:f>'（02）【設置者別（大学）】'!$AI$253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'（02）【設置者別（大学）】'!$AG$254:$AG$256</c:f>
              <c:strCache>
                <c:ptCount val="3"/>
                <c:pt idx="0">
                  <c:v>国立</c:v>
                </c:pt>
                <c:pt idx="1">
                  <c:v>公立</c:v>
                </c:pt>
                <c:pt idx="2">
                  <c:v>私立</c:v>
                </c:pt>
              </c:strCache>
            </c:strRef>
          </c:cat>
          <c:val>
            <c:numRef>
              <c:f>'（02）【設置者別（大学）】'!$AI$254:$AI$256</c:f>
              <c:numCache>
                <c:formatCode>0.0%</c:formatCode>
                <c:ptCount val="3"/>
                <c:pt idx="0">
                  <c:v>0.34883318179850198</c:v>
                </c:pt>
                <c:pt idx="1">
                  <c:v>0.3666043613707165</c:v>
                </c:pt>
                <c:pt idx="2">
                  <c:v>0.37579699785561116</c:v>
                </c:pt>
              </c:numCache>
            </c:numRef>
          </c:val>
          <c:extLst>
            <c:ext xmlns:c16="http://schemas.microsoft.com/office/drawing/2014/chart" uri="{C3380CC4-5D6E-409C-BE32-E72D297353CC}">
              <c16:uniqueId val="{00000001-5663-4F15-9439-9DA89E880738}"/>
            </c:ext>
          </c:extLst>
        </c:ser>
        <c:ser>
          <c:idx val="2"/>
          <c:order val="2"/>
          <c:tx>
            <c:strRef>
              <c:f>'（02）【設置者別（大学）】'!$AJ$253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'（02）【設置者別（大学）】'!$AG$254:$AG$256</c:f>
              <c:strCache>
                <c:ptCount val="3"/>
                <c:pt idx="0">
                  <c:v>国立</c:v>
                </c:pt>
                <c:pt idx="1">
                  <c:v>公立</c:v>
                </c:pt>
                <c:pt idx="2">
                  <c:v>私立</c:v>
                </c:pt>
              </c:strCache>
            </c:strRef>
          </c:cat>
          <c:val>
            <c:numRef>
              <c:f>'（02）【設置者別（大学）】'!$AJ$254:$AJ$256</c:f>
              <c:numCache>
                <c:formatCode>0.0%</c:formatCode>
                <c:ptCount val="3"/>
                <c:pt idx="0">
                  <c:v>0.40797506169632419</c:v>
                </c:pt>
                <c:pt idx="1">
                  <c:v>0.3927725856697819</c:v>
                </c:pt>
                <c:pt idx="2">
                  <c:v>0.35226590421729809</c:v>
                </c:pt>
              </c:numCache>
            </c:numRef>
          </c:val>
          <c:extLst>
            <c:ext xmlns:c16="http://schemas.microsoft.com/office/drawing/2014/chart" uri="{C3380CC4-5D6E-409C-BE32-E72D297353CC}">
              <c16:uniqueId val="{00000002-5663-4F15-9439-9DA89E880738}"/>
            </c:ext>
          </c:extLst>
        </c:ser>
        <c:ser>
          <c:idx val="3"/>
          <c:order val="3"/>
          <c:tx>
            <c:strRef>
              <c:f>'（02）【設置者別（大学）】'!$AK$253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'（02）【設置者別（大学）】'!$AG$254:$AG$256</c:f>
              <c:strCache>
                <c:ptCount val="3"/>
                <c:pt idx="0">
                  <c:v>国立</c:v>
                </c:pt>
                <c:pt idx="1">
                  <c:v>公立</c:v>
                </c:pt>
                <c:pt idx="2">
                  <c:v>私立</c:v>
                </c:pt>
              </c:strCache>
            </c:strRef>
          </c:cat>
          <c:val>
            <c:numRef>
              <c:f>'（02）【設置者別（大学）】'!$AK$254:$AK$256</c:f>
              <c:numCache>
                <c:formatCode>0.0%</c:formatCode>
                <c:ptCount val="3"/>
                <c:pt idx="0">
                  <c:v>0.14742174308351735</c:v>
                </c:pt>
                <c:pt idx="1">
                  <c:v>0.13557632398753894</c:v>
                </c:pt>
                <c:pt idx="2">
                  <c:v>0.14000000000000001</c:v>
                </c:pt>
              </c:numCache>
            </c:numRef>
          </c:val>
          <c:extLst>
            <c:ext xmlns:c16="http://schemas.microsoft.com/office/drawing/2014/chart" uri="{C3380CC4-5D6E-409C-BE32-E72D297353CC}">
              <c16:uniqueId val="{00000003-5663-4F15-9439-9DA89E8807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'（02）【設置者別（大学）】'!$B$260</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'（02）【設置者別（大学）】'!$AH$261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'（02）【設置者別（大学）】'!$AG$262:$AG$264</c:f>
              <c:strCache>
                <c:ptCount val="3"/>
                <c:pt idx="0">
                  <c:v>国立</c:v>
                </c:pt>
                <c:pt idx="1">
                  <c:v>公立</c:v>
                </c:pt>
                <c:pt idx="2">
                  <c:v>私立</c:v>
                </c:pt>
              </c:strCache>
            </c:strRef>
          </c:cat>
          <c:val>
            <c:numRef>
              <c:f>'（02）【設置者別（大学）】'!$AH$262:$AH$264</c:f>
              <c:numCache>
                <c:formatCode>0.0%</c:formatCode>
                <c:ptCount val="3"/>
                <c:pt idx="0">
                  <c:v>0.22232324544313115</c:v>
                </c:pt>
                <c:pt idx="1">
                  <c:v>0.2539563862928349</c:v>
                </c:pt>
                <c:pt idx="2">
                  <c:v>0.26844889206576128</c:v>
                </c:pt>
              </c:numCache>
            </c:numRef>
          </c:val>
          <c:extLst>
            <c:ext xmlns:c16="http://schemas.microsoft.com/office/drawing/2014/chart" uri="{C3380CC4-5D6E-409C-BE32-E72D297353CC}">
              <c16:uniqueId val="{00000000-DF6B-478B-ACB1-4458E2B1E16F}"/>
            </c:ext>
          </c:extLst>
        </c:ser>
        <c:ser>
          <c:idx val="1"/>
          <c:order val="1"/>
          <c:tx>
            <c:strRef>
              <c:f>'（02）【設置者別（大学）】'!$AI$261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'（02）【設置者別（大学）】'!$AG$262:$AG$264</c:f>
              <c:strCache>
                <c:ptCount val="3"/>
                <c:pt idx="0">
                  <c:v>国立</c:v>
                </c:pt>
                <c:pt idx="1">
                  <c:v>公立</c:v>
                </c:pt>
                <c:pt idx="2">
                  <c:v>私立</c:v>
                </c:pt>
              </c:strCache>
            </c:strRef>
          </c:cat>
          <c:val>
            <c:numRef>
              <c:f>'（02）【設置者別（大学）】'!$AI$262:$AI$264</c:f>
              <c:numCache>
                <c:formatCode>0.0%</c:formatCode>
                <c:ptCount val="3"/>
                <c:pt idx="0">
                  <c:v>0.55591635277308737</c:v>
                </c:pt>
                <c:pt idx="1">
                  <c:v>0.54330218068535829</c:v>
                </c:pt>
                <c:pt idx="2">
                  <c:v>0.53127948534667624</c:v>
                </c:pt>
              </c:numCache>
            </c:numRef>
          </c:val>
          <c:extLst>
            <c:ext xmlns:c16="http://schemas.microsoft.com/office/drawing/2014/chart" uri="{C3380CC4-5D6E-409C-BE32-E72D297353CC}">
              <c16:uniqueId val="{00000001-DF6B-478B-ACB1-4458E2B1E16F}"/>
            </c:ext>
          </c:extLst>
        </c:ser>
        <c:ser>
          <c:idx val="2"/>
          <c:order val="2"/>
          <c:tx>
            <c:strRef>
              <c:f>'（02）【設置者別（大学）】'!$AJ$261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'（02）【設置者別（大学）】'!$AG$262:$AG$264</c:f>
              <c:strCache>
                <c:ptCount val="3"/>
                <c:pt idx="0">
                  <c:v>国立</c:v>
                </c:pt>
                <c:pt idx="1">
                  <c:v>公立</c:v>
                </c:pt>
                <c:pt idx="2">
                  <c:v>私立</c:v>
                </c:pt>
              </c:strCache>
            </c:strRef>
          </c:cat>
          <c:val>
            <c:numRef>
              <c:f>'（02）【設置者別（大学）】'!$AJ$262:$AJ$264</c:f>
              <c:numCache>
                <c:formatCode>0.0%</c:formatCode>
                <c:ptCount val="3"/>
                <c:pt idx="0">
                  <c:v>0.17080140277958175</c:v>
                </c:pt>
                <c:pt idx="1">
                  <c:v>0.1598753894080997</c:v>
                </c:pt>
                <c:pt idx="2">
                  <c:v>0.15087919942816297</c:v>
                </c:pt>
              </c:numCache>
            </c:numRef>
          </c:val>
          <c:extLst>
            <c:ext xmlns:c16="http://schemas.microsoft.com/office/drawing/2014/chart" uri="{C3380CC4-5D6E-409C-BE32-E72D297353CC}">
              <c16:uniqueId val="{00000002-DF6B-478B-ACB1-4458E2B1E16F}"/>
            </c:ext>
          </c:extLst>
        </c:ser>
        <c:ser>
          <c:idx val="3"/>
          <c:order val="3"/>
          <c:tx>
            <c:strRef>
              <c:f>'（02）【設置者別（大学）】'!$AK$261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'（02）【設置者別（大学）】'!$AG$262:$AG$264</c:f>
              <c:strCache>
                <c:ptCount val="3"/>
                <c:pt idx="0">
                  <c:v>国立</c:v>
                </c:pt>
                <c:pt idx="1">
                  <c:v>公立</c:v>
                </c:pt>
                <c:pt idx="2">
                  <c:v>私立</c:v>
                </c:pt>
              </c:strCache>
            </c:strRef>
          </c:cat>
          <c:val>
            <c:numRef>
              <c:f>'（02）【設置者別（大学）】'!$AK$262:$AK$264</c:f>
              <c:numCache>
                <c:formatCode>0.0%</c:formatCode>
                <c:ptCount val="3"/>
                <c:pt idx="0">
                  <c:v>5.095899900419968E-2</c:v>
                </c:pt>
                <c:pt idx="1">
                  <c:v>4.2866043613707168E-2</c:v>
                </c:pt>
                <c:pt idx="2">
                  <c:v>4.9392423159399568E-2</c:v>
                </c:pt>
              </c:numCache>
            </c:numRef>
          </c:val>
          <c:extLst>
            <c:ext xmlns:c16="http://schemas.microsoft.com/office/drawing/2014/chart" uri="{C3380CC4-5D6E-409C-BE32-E72D297353CC}">
              <c16:uniqueId val="{00000003-DF6B-478B-ACB1-4458E2B1E16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'（02）【設置者別（大学）】'!$B$267</c:f>
          <c:strCache>
            <c:ptCount val="1"/>
            <c:pt idx="0">
              <c:v>項目38：大学での学びによって自分自身の成長を実感している。</c:v>
            </c:pt>
          </c:strCache>
        </c:strRef>
      </c:tx>
      <c:layout>
        <c:manualLayout>
          <c:xMode val="edge"/>
          <c:yMode val="edge"/>
          <c:x val="0.12231014143807148"/>
          <c:y val="9.617316161803886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089596948441859E-2"/>
          <c:y val="0.33020440677978086"/>
          <c:w val="0.84747971712148473"/>
          <c:h val="0.4256056696884592"/>
        </c:manualLayout>
      </c:layout>
      <c:barChart>
        <c:barDir val="bar"/>
        <c:grouping val="stacked"/>
        <c:varyColors val="0"/>
        <c:ser>
          <c:idx val="0"/>
          <c:order val="0"/>
          <c:tx>
            <c:strRef>
              <c:f>'（02）【設置者別（大学）】'!$AH$268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'（02）【設置者別（大学）】'!$AG$269:$AG$271</c:f>
              <c:strCache>
                <c:ptCount val="3"/>
                <c:pt idx="0">
                  <c:v>国立</c:v>
                </c:pt>
                <c:pt idx="1">
                  <c:v>公立</c:v>
                </c:pt>
                <c:pt idx="2">
                  <c:v>私立</c:v>
                </c:pt>
              </c:strCache>
            </c:strRef>
          </c:cat>
          <c:val>
            <c:numRef>
              <c:f>'（02）【設置者別（大学）】'!$AH$269:$AH$271</c:f>
              <c:numCache>
                <c:formatCode>0.0%</c:formatCode>
                <c:ptCount val="3"/>
                <c:pt idx="0">
                  <c:v>0.29570939948911112</c:v>
                </c:pt>
                <c:pt idx="1">
                  <c:v>0.30504672897196261</c:v>
                </c:pt>
                <c:pt idx="2">
                  <c:v>0.32250178699070764</c:v>
                </c:pt>
              </c:numCache>
            </c:numRef>
          </c:val>
          <c:extLst>
            <c:ext xmlns:c16="http://schemas.microsoft.com/office/drawing/2014/chart" uri="{C3380CC4-5D6E-409C-BE32-E72D297353CC}">
              <c16:uniqueId val="{00000000-8EF7-4A42-B079-92E1D7BB3E5D}"/>
            </c:ext>
          </c:extLst>
        </c:ser>
        <c:ser>
          <c:idx val="1"/>
          <c:order val="1"/>
          <c:tx>
            <c:strRef>
              <c:f>'（02）【設置者別（大学）】'!$AI$268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'（02）【設置者別（大学）】'!$AG$269:$AG$271</c:f>
              <c:strCache>
                <c:ptCount val="3"/>
                <c:pt idx="0">
                  <c:v>国立</c:v>
                </c:pt>
                <c:pt idx="1">
                  <c:v>公立</c:v>
                </c:pt>
                <c:pt idx="2">
                  <c:v>私立</c:v>
                </c:pt>
              </c:strCache>
            </c:strRef>
          </c:cat>
          <c:val>
            <c:numRef>
              <c:f>'（02）【設置者別（大学）】'!$AI$269:$AI$271</c:f>
              <c:numCache>
                <c:formatCode>0.0%</c:formatCode>
                <c:ptCount val="3"/>
                <c:pt idx="0">
                  <c:v>0.50967658137420446</c:v>
                </c:pt>
                <c:pt idx="1">
                  <c:v>0.51364485981308416</c:v>
                </c:pt>
                <c:pt idx="2">
                  <c:v>0.50304503216583274</c:v>
                </c:pt>
              </c:numCache>
            </c:numRef>
          </c:val>
          <c:extLst>
            <c:ext xmlns:c16="http://schemas.microsoft.com/office/drawing/2014/chart" uri="{C3380CC4-5D6E-409C-BE32-E72D297353CC}">
              <c16:uniqueId val="{00000001-8EF7-4A42-B079-92E1D7BB3E5D}"/>
            </c:ext>
          </c:extLst>
        </c:ser>
        <c:ser>
          <c:idx val="2"/>
          <c:order val="2"/>
          <c:tx>
            <c:strRef>
              <c:f>'（02）【設置者別（大学）】'!$AJ$268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'（02）【設置者別（大学）】'!$AG$269:$AG$271</c:f>
              <c:strCache>
                <c:ptCount val="3"/>
                <c:pt idx="0">
                  <c:v>国立</c:v>
                </c:pt>
                <c:pt idx="1">
                  <c:v>公立</c:v>
                </c:pt>
                <c:pt idx="2">
                  <c:v>私立</c:v>
                </c:pt>
              </c:strCache>
            </c:strRef>
          </c:cat>
          <c:val>
            <c:numRef>
              <c:f>'（02）【設置者別（大学）】'!$AJ$269:$AJ$271</c:f>
              <c:numCache>
                <c:formatCode>0.0%</c:formatCode>
                <c:ptCount val="3"/>
                <c:pt idx="0">
                  <c:v>0.15062562237520025</c:v>
                </c:pt>
                <c:pt idx="1">
                  <c:v>0.14417445482866043</c:v>
                </c:pt>
                <c:pt idx="2">
                  <c:v>0.13220872051465332</c:v>
                </c:pt>
              </c:numCache>
            </c:numRef>
          </c:val>
          <c:extLst>
            <c:ext xmlns:c16="http://schemas.microsoft.com/office/drawing/2014/chart" uri="{C3380CC4-5D6E-409C-BE32-E72D297353CC}">
              <c16:uniqueId val="{00000002-8EF7-4A42-B079-92E1D7BB3E5D}"/>
            </c:ext>
          </c:extLst>
        </c:ser>
        <c:ser>
          <c:idx val="3"/>
          <c:order val="3"/>
          <c:tx>
            <c:strRef>
              <c:f>'（02）【設置者別（大学）】'!$AK$268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'（02）【設置者別（大学）】'!$AG$269:$AG$271</c:f>
              <c:strCache>
                <c:ptCount val="3"/>
                <c:pt idx="0">
                  <c:v>国立</c:v>
                </c:pt>
                <c:pt idx="1">
                  <c:v>公立</c:v>
                </c:pt>
                <c:pt idx="2">
                  <c:v>私立</c:v>
                </c:pt>
              </c:strCache>
            </c:strRef>
          </c:cat>
          <c:val>
            <c:numRef>
              <c:f>'（02）【設置者別（大学）】'!$AK$269:$AK$271</c:f>
              <c:numCache>
                <c:formatCode>0.0%</c:formatCode>
                <c:ptCount val="3"/>
                <c:pt idx="0">
                  <c:v>4.3988396761484173E-2</c:v>
                </c:pt>
                <c:pt idx="1">
                  <c:v>3.7133956386292834E-2</c:v>
                </c:pt>
                <c:pt idx="2">
                  <c:v>4.2244460328806292E-2</c:v>
                </c:pt>
              </c:numCache>
            </c:numRef>
          </c:val>
          <c:extLst>
            <c:ext xmlns:c16="http://schemas.microsoft.com/office/drawing/2014/chart" uri="{C3380CC4-5D6E-409C-BE32-E72D297353CC}">
              <c16:uniqueId val="{00000003-8EF7-4A42-B079-92E1D7BB3E5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'（02）【設置者別（大学）】'!$B$276</c:f>
          <c:strCache>
            <c:ptCount val="1"/>
            <c:pt idx="0">
              <c:v>項目39：授業への出席 (実験・実習、オンライン授業を含む)</c:v>
            </c:pt>
          </c:strCache>
        </c:strRef>
      </c:tx>
      <c:layout>
        <c:manualLayout>
          <c:xMode val="edge"/>
          <c:yMode val="edge"/>
          <c:x val="7.7156463347727675E-2"/>
          <c:y val="0.12533684591244137"/>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'（02）【設置者別（大学）】'!$AK$277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'（02）【設置者別（大学）】'!$AK$278:$AK$280</c:f>
              <c:numCache>
                <c:formatCode>0.0%</c:formatCode>
                <c:ptCount val="3"/>
                <c:pt idx="0">
                  <c:v>0.14655582976144088</c:v>
                </c:pt>
                <c:pt idx="1">
                  <c:v>0.1059190031152648</c:v>
                </c:pt>
                <c:pt idx="2">
                  <c:v>4.6962115796997855E-2</c:v>
                </c:pt>
              </c:numCache>
            </c:numRef>
          </c:val>
          <c:extLst>
            <c:ext xmlns:c16="http://schemas.microsoft.com/office/drawing/2014/chart" uri="{C3380CC4-5D6E-409C-BE32-E72D297353CC}">
              <c16:uniqueId val="{00000000-82AD-49EA-920A-A50BB1715D75}"/>
            </c:ext>
          </c:extLst>
        </c:ser>
        <c:ser>
          <c:idx val="1"/>
          <c:order val="1"/>
          <c:tx>
            <c:strRef>
              <c:f>'（02）【設置者別（大学）】'!$AL$277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'（02）【設置者別（大学）】'!$AL$278:$AL$280</c:f>
              <c:numCache>
                <c:formatCode>0.0%</c:formatCode>
                <c:ptCount val="3"/>
                <c:pt idx="0">
                  <c:v>0.26154911893319477</c:v>
                </c:pt>
                <c:pt idx="1">
                  <c:v>0.28299065420560748</c:v>
                </c:pt>
                <c:pt idx="2">
                  <c:v>0.26237312365975696</c:v>
                </c:pt>
              </c:numCache>
            </c:numRef>
          </c:val>
          <c:extLst>
            <c:ext xmlns:c16="http://schemas.microsoft.com/office/drawing/2014/chart" uri="{C3380CC4-5D6E-409C-BE32-E72D297353CC}">
              <c16:uniqueId val="{00000001-82AD-49EA-920A-A50BB1715D75}"/>
            </c:ext>
          </c:extLst>
        </c:ser>
        <c:ser>
          <c:idx val="2"/>
          <c:order val="2"/>
          <c:tx>
            <c:strRef>
              <c:f>'（02）【設置者別（大学）】'!$AM$277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'（02）【設置者別（大学）】'!$AM$278:$AM$280</c:f>
              <c:numCache>
                <c:formatCode>0.0%</c:formatCode>
                <c:ptCount val="3"/>
                <c:pt idx="0">
                  <c:v>8.4383253236351041E-2</c:v>
                </c:pt>
                <c:pt idx="1">
                  <c:v>8.3489096573208729E-2</c:v>
                </c:pt>
                <c:pt idx="2">
                  <c:v>0.13239456754824874</c:v>
                </c:pt>
              </c:numCache>
            </c:numRef>
          </c:val>
          <c:extLst>
            <c:ext xmlns:c16="http://schemas.microsoft.com/office/drawing/2014/chart" uri="{C3380CC4-5D6E-409C-BE32-E72D297353CC}">
              <c16:uniqueId val="{00000002-82AD-49EA-920A-A50BB1715D75}"/>
            </c:ext>
          </c:extLst>
        </c:ser>
        <c:ser>
          <c:idx val="3"/>
          <c:order val="3"/>
          <c:tx>
            <c:strRef>
              <c:f>'（02）【設置者別（大学）】'!$AN$277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'（02）【設置者別（大学）】'!$AN$278:$AN$280</c:f>
              <c:numCache>
                <c:formatCode>0.0%</c:formatCode>
                <c:ptCount val="3"/>
                <c:pt idx="0">
                  <c:v>0.11057713122916396</c:v>
                </c:pt>
                <c:pt idx="1">
                  <c:v>0.10305295950155763</c:v>
                </c:pt>
                <c:pt idx="2">
                  <c:v>0.12002859185132238</c:v>
                </c:pt>
              </c:numCache>
            </c:numRef>
          </c:val>
          <c:extLst>
            <c:ext xmlns:c16="http://schemas.microsoft.com/office/drawing/2014/chart" uri="{C3380CC4-5D6E-409C-BE32-E72D297353CC}">
              <c16:uniqueId val="{00000003-82AD-49EA-920A-A50BB1715D75}"/>
            </c:ext>
          </c:extLst>
        </c:ser>
        <c:ser>
          <c:idx val="4"/>
          <c:order val="4"/>
          <c:tx>
            <c:strRef>
              <c:f>'（02）【設置者別（大学）】'!$AO$277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'（02）【設置者別（大学）】'!$AO$278:$AO$280</c:f>
              <c:numCache>
                <c:formatCode>0.0%</c:formatCode>
                <c:ptCount val="3"/>
                <c:pt idx="0">
                  <c:v>0.17158072476945058</c:v>
                </c:pt>
                <c:pt idx="1">
                  <c:v>0.18866043613707165</c:v>
                </c:pt>
                <c:pt idx="2">
                  <c:v>0.16696211579699785</c:v>
                </c:pt>
              </c:numCache>
            </c:numRef>
          </c:val>
          <c:extLst>
            <c:ext xmlns:c16="http://schemas.microsoft.com/office/drawing/2014/chart" uri="{C3380CC4-5D6E-409C-BE32-E72D297353CC}">
              <c16:uniqueId val="{00000004-82AD-49EA-920A-A50BB1715D75}"/>
            </c:ext>
          </c:extLst>
        </c:ser>
        <c:ser>
          <c:idx val="5"/>
          <c:order val="5"/>
          <c:tx>
            <c:strRef>
              <c:f>'（02）【設置者別（大学）】'!$AP$277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'（02）【設置者別（大学）】'!$AP$278:$AP$280</c:f>
              <c:numCache>
                <c:formatCode>0.0%</c:formatCode>
                <c:ptCount val="3"/>
                <c:pt idx="0">
                  <c:v>0.14711867342079057</c:v>
                </c:pt>
                <c:pt idx="1">
                  <c:v>0.15202492211838006</c:v>
                </c:pt>
                <c:pt idx="2">
                  <c:v>0.15063616869192281</c:v>
                </c:pt>
              </c:numCache>
            </c:numRef>
          </c:val>
          <c:extLst>
            <c:ext xmlns:c16="http://schemas.microsoft.com/office/drawing/2014/chart" uri="{C3380CC4-5D6E-409C-BE32-E72D297353CC}">
              <c16:uniqueId val="{00000005-82AD-49EA-920A-A50BB1715D75}"/>
            </c:ext>
          </c:extLst>
        </c:ser>
        <c:ser>
          <c:idx val="6"/>
          <c:order val="6"/>
          <c:tx>
            <c:strRef>
              <c:f>'（02）【設置者別（大学）】'!$AQ$277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'（02）【設置者別（大学）】'!$AJ$278:$AJ$280</c:f>
              <c:strCache>
                <c:ptCount val="3"/>
                <c:pt idx="0">
                  <c:v>国立</c:v>
                </c:pt>
                <c:pt idx="1">
                  <c:v>公立</c:v>
                </c:pt>
                <c:pt idx="2">
                  <c:v>私立</c:v>
                </c:pt>
              </c:strCache>
            </c:strRef>
          </c:cat>
          <c:val>
            <c:numRef>
              <c:f>'（02）【設置者別（大学）】'!$AQ$278:$AQ$280</c:f>
              <c:numCache>
                <c:formatCode>0.0%</c:formatCode>
                <c:ptCount val="3"/>
                <c:pt idx="0">
                  <c:v>7.823526864960817E-2</c:v>
                </c:pt>
                <c:pt idx="1">
                  <c:v>8.3862928348909654E-2</c:v>
                </c:pt>
                <c:pt idx="2">
                  <c:v>0.12064331665475339</c:v>
                </c:pt>
              </c:numCache>
            </c:numRef>
          </c:val>
          <c:extLst>
            <c:ext xmlns:c16="http://schemas.microsoft.com/office/drawing/2014/chart" uri="{C3380CC4-5D6E-409C-BE32-E72D297353CC}">
              <c16:uniqueId val="{00000006-82AD-49EA-920A-A50BB1715D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'（02）【設置者別（大学）】'!$B$283</c:f>
          <c:strCache>
            <c:ptCount val="1"/>
            <c:pt idx="0">
              <c:v>項目40：卒業論文・卒業研究・卒業制作（第2学年を除く）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'（02）【設置者別（大学）】'!$AK$284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'（02）【設置者別（大学）】'!$AK$285:$AK$287</c:f>
              <c:numCache>
                <c:formatCode>0.0%</c:formatCode>
                <c:ptCount val="3"/>
                <c:pt idx="0">
                  <c:v>9.3925429409300376E-2</c:v>
                </c:pt>
                <c:pt idx="1">
                  <c:v>5.7658115316230635E-2</c:v>
                </c:pt>
                <c:pt idx="2">
                  <c:v>0.17377885927948247</c:v>
                </c:pt>
              </c:numCache>
            </c:numRef>
          </c:val>
          <c:extLst>
            <c:ext xmlns:c16="http://schemas.microsoft.com/office/drawing/2014/chart" uri="{C3380CC4-5D6E-409C-BE32-E72D297353CC}">
              <c16:uniqueId val="{00000000-FEE6-4CDC-9342-6697C09FAFE3}"/>
            </c:ext>
          </c:extLst>
        </c:ser>
        <c:ser>
          <c:idx val="1"/>
          <c:order val="1"/>
          <c:tx>
            <c:strRef>
              <c:f>'（02）【設置者別（大学）】'!$AL$284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'（02）【設置者別（大学）】'!$AL$285:$AL$287</c:f>
              <c:numCache>
                <c:formatCode>0.0%</c:formatCode>
                <c:ptCount val="3"/>
                <c:pt idx="0">
                  <c:v>0.16170925848345202</c:v>
                </c:pt>
                <c:pt idx="1">
                  <c:v>0.26263652527305054</c:v>
                </c:pt>
                <c:pt idx="2">
                  <c:v>0.25280432073120068</c:v>
                </c:pt>
              </c:numCache>
            </c:numRef>
          </c:val>
          <c:extLst>
            <c:ext xmlns:c16="http://schemas.microsoft.com/office/drawing/2014/chart" uri="{C3380CC4-5D6E-409C-BE32-E72D297353CC}">
              <c16:uniqueId val="{00000001-FEE6-4CDC-9342-6697C09FAFE3}"/>
            </c:ext>
          </c:extLst>
        </c:ser>
        <c:ser>
          <c:idx val="2"/>
          <c:order val="2"/>
          <c:tx>
            <c:strRef>
              <c:f>'（02）【設置者別（大学）】'!$AM$284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'（02）【設置者別（大学）】'!$AM$285:$AM$287</c:f>
              <c:numCache>
                <c:formatCode>0.0%</c:formatCode>
                <c:ptCount val="3"/>
                <c:pt idx="0">
                  <c:v>0.15106828655215751</c:v>
                </c:pt>
                <c:pt idx="1">
                  <c:v>0.174498348996698</c:v>
                </c:pt>
                <c:pt idx="2">
                  <c:v>0.16315508338773815</c:v>
                </c:pt>
              </c:numCache>
            </c:numRef>
          </c:val>
          <c:extLst>
            <c:ext xmlns:c16="http://schemas.microsoft.com/office/drawing/2014/chart" uri="{C3380CC4-5D6E-409C-BE32-E72D297353CC}">
              <c16:uniqueId val="{00000002-FEE6-4CDC-9342-6697C09FAFE3}"/>
            </c:ext>
          </c:extLst>
        </c:ser>
        <c:ser>
          <c:idx val="3"/>
          <c:order val="3"/>
          <c:tx>
            <c:strRef>
              <c:f>'（02）【設置者別（大学）】'!$AN$284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'（02）【設置者別（大学）】'!$AN$285:$AN$287</c:f>
              <c:numCache>
                <c:formatCode>0.0%</c:formatCode>
                <c:ptCount val="3"/>
                <c:pt idx="0">
                  <c:v>0.1012987012987013</c:v>
                </c:pt>
                <c:pt idx="1">
                  <c:v>0.10896621793243587</c:v>
                </c:pt>
                <c:pt idx="2">
                  <c:v>9.3744435871565085E-2</c:v>
                </c:pt>
              </c:numCache>
            </c:numRef>
          </c:val>
          <c:extLst>
            <c:ext xmlns:c16="http://schemas.microsoft.com/office/drawing/2014/chart" uri="{C3380CC4-5D6E-409C-BE32-E72D297353CC}">
              <c16:uniqueId val="{00000003-FEE6-4CDC-9342-6697C09FAFE3}"/>
            </c:ext>
          </c:extLst>
        </c:ser>
        <c:ser>
          <c:idx val="4"/>
          <c:order val="4"/>
          <c:tx>
            <c:strRef>
              <c:f>'（02）【設置者別（大学）】'!$AO$284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'（02）【設置者別（大学）】'!$AO$285:$AO$287</c:f>
              <c:numCache>
                <c:formatCode>0.0%</c:formatCode>
                <c:ptCount val="3"/>
                <c:pt idx="0">
                  <c:v>0.10297444490992878</c:v>
                </c:pt>
                <c:pt idx="1">
                  <c:v>0.10363220726441452</c:v>
                </c:pt>
                <c:pt idx="2">
                  <c:v>7.3446495340969795E-2</c:v>
                </c:pt>
              </c:numCache>
            </c:numRef>
          </c:val>
          <c:extLst>
            <c:ext xmlns:c16="http://schemas.microsoft.com/office/drawing/2014/chart" uri="{C3380CC4-5D6E-409C-BE32-E72D297353CC}">
              <c16:uniqueId val="{00000004-FEE6-4CDC-9342-6697C09FAFE3}"/>
            </c:ext>
          </c:extLst>
        </c:ser>
        <c:ser>
          <c:idx val="5"/>
          <c:order val="5"/>
          <c:tx>
            <c:strRef>
              <c:f>'（02）【設置者別（大学）】'!$AP$284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'（02）【設置者別（大学）】'!$AP$285:$AP$287</c:f>
              <c:numCache>
                <c:formatCode>0.0%</c:formatCode>
                <c:ptCount val="3"/>
                <c:pt idx="0">
                  <c:v>0.11638039379974864</c:v>
                </c:pt>
                <c:pt idx="1">
                  <c:v>8.8646177292354592E-2</c:v>
                </c:pt>
                <c:pt idx="2">
                  <c:v>6.4989020119888427E-2</c:v>
                </c:pt>
              </c:numCache>
            </c:numRef>
          </c:val>
          <c:extLst>
            <c:ext xmlns:c16="http://schemas.microsoft.com/office/drawing/2014/chart" uri="{C3380CC4-5D6E-409C-BE32-E72D297353CC}">
              <c16:uniqueId val="{00000005-FEE6-4CDC-9342-6697C09FAFE3}"/>
            </c:ext>
          </c:extLst>
        </c:ser>
        <c:ser>
          <c:idx val="6"/>
          <c:order val="6"/>
          <c:tx>
            <c:strRef>
              <c:f>'（02）【設置者別（大学）】'!$AQ$284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'（02）【設置者別（大学）】'!$AJ$285:$AJ$287</c:f>
              <c:strCache>
                <c:ptCount val="3"/>
                <c:pt idx="0">
                  <c:v>国立</c:v>
                </c:pt>
                <c:pt idx="1">
                  <c:v>公立</c:v>
                </c:pt>
                <c:pt idx="2">
                  <c:v>私立</c:v>
                </c:pt>
              </c:strCache>
            </c:strRef>
          </c:cat>
          <c:val>
            <c:numRef>
              <c:f>'（02）【設置者別（大学）】'!$AQ$285:$AQ$287</c:f>
              <c:numCache>
                <c:formatCode>0.0%</c:formatCode>
                <c:ptCount val="3"/>
                <c:pt idx="0">
                  <c:v>0.27264348554671136</c:v>
                </c:pt>
                <c:pt idx="1">
                  <c:v>0.20396240792481585</c:v>
                </c:pt>
                <c:pt idx="2">
                  <c:v>0.17808178526915544</c:v>
                </c:pt>
              </c:numCache>
            </c:numRef>
          </c:val>
          <c:extLst>
            <c:ext xmlns:c16="http://schemas.microsoft.com/office/drawing/2014/chart" uri="{C3380CC4-5D6E-409C-BE32-E72D297353CC}">
              <c16:uniqueId val="{00000006-FEE6-4CDC-9342-6697C09FAFE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'（02）【設置者別（大学）】'!$B$290</c:f>
          <c:strCache>
            <c:ptCount val="1"/>
            <c:pt idx="0">
              <c:v>項目41：予習・復習・課題など授業に関する学習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'（02）【設置者別（大学）】'!$AK$291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'（02）【設置者別（大学）】'!$AK$292:$AK$294</c:f>
              <c:numCache>
                <c:formatCode>0.0%</c:formatCode>
                <c:ptCount val="3"/>
                <c:pt idx="0">
                  <c:v>0.23414296228947482</c:v>
                </c:pt>
                <c:pt idx="1">
                  <c:v>0.24274143302180684</c:v>
                </c:pt>
                <c:pt idx="2">
                  <c:v>0.14543245175125089</c:v>
                </c:pt>
              </c:numCache>
            </c:numRef>
          </c:val>
          <c:extLst>
            <c:ext xmlns:c16="http://schemas.microsoft.com/office/drawing/2014/chart" uri="{C3380CC4-5D6E-409C-BE32-E72D297353CC}">
              <c16:uniqueId val="{00000000-078E-46C5-A9B2-154F0B29A2ED}"/>
            </c:ext>
          </c:extLst>
        </c:ser>
        <c:ser>
          <c:idx val="1"/>
          <c:order val="1"/>
          <c:tx>
            <c:strRef>
              <c:f>'（02）【設置者別（大学）】'!$AL$291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'（02）【設置者別（大学）】'!$AL$292:$AL$294</c:f>
              <c:numCache>
                <c:formatCode>0.0%</c:formatCode>
                <c:ptCount val="3"/>
                <c:pt idx="0">
                  <c:v>0.36576178724509678</c:v>
                </c:pt>
                <c:pt idx="1">
                  <c:v>0.41557632398753896</c:v>
                </c:pt>
                <c:pt idx="2">
                  <c:v>0.48404574696211577</c:v>
                </c:pt>
              </c:numCache>
            </c:numRef>
          </c:val>
          <c:extLst>
            <c:ext xmlns:c16="http://schemas.microsoft.com/office/drawing/2014/chart" uri="{C3380CC4-5D6E-409C-BE32-E72D297353CC}">
              <c16:uniqueId val="{00000001-078E-46C5-A9B2-154F0B29A2ED}"/>
            </c:ext>
          </c:extLst>
        </c:ser>
        <c:ser>
          <c:idx val="2"/>
          <c:order val="2"/>
          <c:tx>
            <c:strRef>
              <c:f>'（02）【設置者別（大学）】'!$AM$291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'（02）【設置者別（大学）】'!$AM$292:$AM$294</c:f>
              <c:numCache>
                <c:formatCode>0.0%</c:formatCode>
                <c:ptCount val="3"/>
                <c:pt idx="0">
                  <c:v>0.20279690003030695</c:v>
                </c:pt>
                <c:pt idx="1">
                  <c:v>0.18666666666666668</c:v>
                </c:pt>
                <c:pt idx="2">
                  <c:v>0.18976411722659042</c:v>
                </c:pt>
              </c:numCache>
            </c:numRef>
          </c:val>
          <c:extLst>
            <c:ext xmlns:c16="http://schemas.microsoft.com/office/drawing/2014/chart" uri="{C3380CC4-5D6E-409C-BE32-E72D297353CC}">
              <c16:uniqueId val="{00000002-078E-46C5-A9B2-154F0B29A2ED}"/>
            </c:ext>
          </c:extLst>
        </c:ser>
        <c:ser>
          <c:idx val="3"/>
          <c:order val="3"/>
          <c:tx>
            <c:strRef>
              <c:f>'（02）【設置者別（大学）】'!$AN$291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'（02）【設置者別（大学）】'!$AN$292:$AN$294</c:f>
              <c:numCache>
                <c:formatCode>0.0%</c:formatCode>
                <c:ptCount val="3"/>
                <c:pt idx="0">
                  <c:v>9.4687621769060912E-2</c:v>
                </c:pt>
                <c:pt idx="1">
                  <c:v>7.6510903426791274E-2</c:v>
                </c:pt>
                <c:pt idx="2">
                  <c:v>7.6483202287348104E-2</c:v>
                </c:pt>
              </c:numCache>
            </c:numRef>
          </c:val>
          <c:extLst>
            <c:ext xmlns:c16="http://schemas.microsoft.com/office/drawing/2014/chart" uri="{C3380CC4-5D6E-409C-BE32-E72D297353CC}">
              <c16:uniqueId val="{00000003-078E-46C5-A9B2-154F0B29A2ED}"/>
            </c:ext>
          </c:extLst>
        </c:ser>
        <c:ser>
          <c:idx val="4"/>
          <c:order val="4"/>
          <c:tx>
            <c:strRef>
              <c:f>'（02）【設置者別（大学）】'!$AO$291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'（02）【設置者別（大学）】'!$AO$292:$AO$294</c:f>
              <c:numCache>
                <c:formatCode>0.0%</c:formatCode>
                <c:ptCount val="3"/>
                <c:pt idx="0">
                  <c:v>4.7798415378620597E-2</c:v>
                </c:pt>
                <c:pt idx="1">
                  <c:v>3.3271028037383181E-2</c:v>
                </c:pt>
                <c:pt idx="2">
                  <c:v>4.0228734810578988E-2</c:v>
                </c:pt>
              </c:numCache>
            </c:numRef>
          </c:val>
          <c:extLst>
            <c:ext xmlns:c16="http://schemas.microsoft.com/office/drawing/2014/chart" uri="{C3380CC4-5D6E-409C-BE32-E72D297353CC}">
              <c16:uniqueId val="{00000004-078E-46C5-A9B2-154F0B29A2ED}"/>
            </c:ext>
          </c:extLst>
        </c:ser>
        <c:ser>
          <c:idx val="5"/>
          <c:order val="5"/>
          <c:tx>
            <c:strRef>
              <c:f>'（02）【設置者別（大学）】'!$AP$291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'（02）【設置者別（大学）】'!$AP$292:$AP$294</c:f>
              <c:numCache>
                <c:formatCode>0.0%</c:formatCode>
                <c:ptCount val="3"/>
                <c:pt idx="0">
                  <c:v>2.4505347014763822E-2</c:v>
                </c:pt>
                <c:pt idx="1">
                  <c:v>1.9813084112149534E-2</c:v>
                </c:pt>
                <c:pt idx="2">
                  <c:v>2.3145103645461042E-2</c:v>
                </c:pt>
              </c:numCache>
            </c:numRef>
          </c:val>
          <c:extLst>
            <c:ext xmlns:c16="http://schemas.microsoft.com/office/drawing/2014/chart" uri="{C3380CC4-5D6E-409C-BE32-E72D297353CC}">
              <c16:uniqueId val="{00000005-078E-46C5-A9B2-154F0B29A2ED}"/>
            </c:ext>
          </c:extLst>
        </c:ser>
        <c:ser>
          <c:idx val="6"/>
          <c:order val="6"/>
          <c:tx>
            <c:strRef>
              <c:f>'（02）【設置者別（大学）】'!$AQ$291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'（02）【設置者別（大学）】'!$AJ$292:$AJ$294</c:f>
              <c:strCache>
                <c:ptCount val="3"/>
                <c:pt idx="0">
                  <c:v>国立</c:v>
                </c:pt>
                <c:pt idx="1">
                  <c:v>公立</c:v>
                </c:pt>
                <c:pt idx="2">
                  <c:v>私立</c:v>
                </c:pt>
              </c:strCache>
            </c:strRef>
          </c:cat>
          <c:val>
            <c:numRef>
              <c:f>'（02）【設置者別（大学）】'!$AQ$292:$AQ$294</c:f>
              <c:numCache>
                <c:formatCode>0.0%</c:formatCode>
                <c:ptCount val="3"/>
                <c:pt idx="0">
                  <c:v>3.0306966272676105E-2</c:v>
                </c:pt>
                <c:pt idx="1">
                  <c:v>2.5420560747663551E-2</c:v>
                </c:pt>
                <c:pt idx="2">
                  <c:v>4.0900643316654751E-2</c:v>
                </c:pt>
              </c:numCache>
            </c:numRef>
          </c:val>
          <c:extLst>
            <c:ext xmlns:c16="http://schemas.microsoft.com/office/drawing/2014/chart" uri="{C3380CC4-5D6E-409C-BE32-E72D297353CC}">
              <c16:uniqueId val="{00000006-078E-46C5-A9B2-154F0B29A2E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'（02）【設置者別（大学）】'!$B$297</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'（02）【設置者別（大学）】'!$AK$299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'（02）【設置者別（大学）】'!$AK$300:$AK$302</c:f>
              <c:numCache>
                <c:formatCode>0.0%</c:formatCode>
                <c:ptCount val="3"/>
                <c:pt idx="0">
                  <c:v>0.2583452396415119</c:v>
                </c:pt>
                <c:pt idx="1">
                  <c:v>0.25806853582554518</c:v>
                </c:pt>
                <c:pt idx="2">
                  <c:v>0.24680486061472481</c:v>
                </c:pt>
              </c:numCache>
            </c:numRef>
          </c:val>
          <c:extLst>
            <c:ext xmlns:c16="http://schemas.microsoft.com/office/drawing/2014/chart" uri="{C3380CC4-5D6E-409C-BE32-E72D297353CC}">
              <c16:uniqueId val="{00000000-D912-4613-8B2B-8B39B0362F5E}"/>
            </c:ext>
          </c:extLst>
        </c:ser>
        <c:ser>
          <c:idx val="1"/>
          <c:order val="1"/>
          <c:tx>
            <c:strRef>
              <c:f>'（02）【設置者別（大学）】'!$AL$299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'（02）【設置者別（大学）】'!$AL$300:$AL$302</c:f>
              <c:numCache>
                <c:formatCode>0.0%</c:formatCode>
                <c:ptCount val="3"/>
                <c:pt idx="0">
                  <c:v>0.4809715547473698</c:v>
                </c:pt>
                <c:pt idx="1">
                  <c:v>0.48024922118380065</c:v>
                </c:pt>
                <c:pt idx="2">
                  <c:v>0.48368834882058614</c:v>
                </c:pt>
              </c:numCache>
            </c:numRef>
          </c:val>
          <c:extLst>
            <c:ext xmlns:c16="http://schemas.microsoft.com/office/drawing/2014/chart" uri="{C3380CC4-5D6E-409C-BE32-E72D297353CC}">
              <c16:uniqueId val="{00000001-D912-4613-8B2B-8B39B0362F5E}"/>
            </c:ext>
          </c:extLst>
        </c:ser>
        <c:ser>
          <c:idx val="2"/>
          <c:order val="2"/>
          <c:tx>
            <c:strRef>
              <c:f>'（02）【設置者別（大学）】'!$AM$299</c:f>
              <c:strCache>
                <c:ptCount val="1"/>
                <c:pt idx="0">
                  <c:v>6-10時間</c:v>
                </c:pt>
              </c:strCache>
            </c:strRef>
          </c:tx>
          <c:spPr>
            <a:solidFill>
              <a:schemeClr val="accent3"/>
            </a:solidFill>
            <a:ln>
              <a:noFill/>
            </a:ln>
            <a:effectLst/>
          </c:spPr>
          <c:invertIfNegative val="0"/>
          <c:dLbls>
            <c:dLbl>
              <c:idx val="0"/>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12-4613-8B2B-8B39B0362F5E}"/>
                </c:ext>
              </c:extLst>
            </c:dLbl>
            <c:dLbl>
              <c:idx val="1"/>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2-4613-8B2B-8B39B0362F5E}"/>
                </c:ext>
              </c:extLst>
            </c:dLbl>
            <c:dLbl>
              <c:idx val="2"/>
              <c:layout>
                <c:manualLayout>
                  <c:x val="-1.366354331489256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12-4613-8B2B-8B39B0362F5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'（02）【設置者別（大学）】'!$AM$300:$AM$302</c:f>
              <c:numCache>
                <c:formatCode>0.0%</c:formatCode>
                <c:ptCount val="3"/>
                <c:pt idx="0">
                  <c:v>0.12564402303329436</c:v>
                </c:pt>
                <c:pt idx="1">
                  <c:v>0.11526479750778816</c:v>
                </c:pt>
                <c:pt idx="2">
                  <c:v>0.11972837741243746</c:v>
                </c:pt>
              </c:numCache>
            </c:numRef>
          </c:val>
          <c:extLst>
            <c:ext xmlns:c16="http://schemas.microsoft.com/office/drawing/2014/chart" uri="{C3380CC4-5D6E-409C-BE32-E72D297353CC}">
              <c16:uniqueId val="{00000005-D912-4613-8B2B-8B39B0362F5E}"/>
            </c:ext>
          </c:extLst>
        </c:ser>
        <c:ser>
          <c:idx val="3"/>
          <c:order val="3"/>
          <c:tx>
            <c:strRef>
              <c:f>'（02）【設置者別（大学）】'!$AN$299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'（02）【設置者別（大学）】'!$AN$300:$AN$302</c:f>
              <c:numCache>
                <c:formatCode>0.0%</c:formatCode>
                <c:ptCount val="3"/>
                <c:pt idx="0">
                  <c:v>4.6326362731090615E-2</c:v>
                </c:pt>
                <c:pt idx="1">
                  <c:v>4.996884735202492E-2</c:v>
                </c:pt>
                <c:pt idx="2">
                  <c:v>4.8834882058613298E-2</c:v>
                </c:pt>
              </c:numCache>
            </c:numRef>
          </c:val>
          <c:extLst>
            <c:ext xmlns:c16="http://schemas.microsoft.com/office/drawing/2014/chart" uri="{C3380CC4-5D6E-409C-BE32-E72D297353CC}">
              <c16:uniqueId val="{00000006-D912-4613-8B2B-8B39B0362F5E}"/>
            </c:ext>
          </c:extLst>
        </c:ser>
        <c:ser>
          <c:idx val="4"/>
          <c:order val="4"/>
          <c:tx>
            <c:strRef>
              <c:f>'（02）【設置者別（大学）】'!$AO$299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'（02）【設置者別（大学）】'!$AO$300:$AO$302</c:f>
              <c:numCache>
                <c:formatCode>0.0%</c:formatCode>
                <c:ptCount val="3"/>
                <c:pt idx="0">
                  <c:v>2.7882408970862017E-2</c:v>
                </c:pt>
                <c:pt idx="1">
                  <c:v>2.8411214953271029E-2</c:v>
                </c:pt>
                <c:pt idx="2">
                  <c:v>2.9306647605432452E-2</c:v>
                </c:pt>
              </c:numCache>
            </c:numRef>
          </c:val>
          <c:extLst>
            <c:ext xmlns:c16="http://schemas.microsoft.com/office/drawing/2014/chart" uri="{C3380CC4-5D6E-409C-BE32-E72D297353CC}">
              <c16:uniqueId val="{00000007-D912-4613-8B2B-8B39B0362F5E}"/>
            </c:ext>
          </c:extLst>
        </c:ser>
        <c:ser>
          <c:idx val="5"/>
          <c:order val="5"/>
          <c:tx>
            <c:strRef>
              <c:f>'（02）【設置者別（大学）】'!$AP$299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'（02）【設置者別（大学）】'!$AP$300:$AP$302</c:f>
              <c:numCache>
                <c:formatCode>0.0%</c:formatCode>
                <c:ptCount val="3"/>
                <c:pt idx="0">
                  <c:v>1.5153483136338053E-2</c:v>
                </c:pt>
                <c:pt idx="1">
                  <c:v>2.2056074766355141E-2</c:v>
                </c:pt>
                <c:pt idx="2">
                  <c:v>1.921372408863474E-2</c:v>
                </c:pt>
              </c:numCache>
            </c:numRef>
          </c:val>
          <c:extLst>
            <c:ext xmlns:c16="http://schemas.microsoft.com/office/drawing/2014/chart" uri="{C3380CC4-5D6E-409C-BE32-E72D297353CC}">
              <c16:uniqueId val="{00000008-D912-4613-8B2B-8B39B0362F5E}"/>
            </c:ext>
          </c:extLst>
        </c:ser>
        <c:ser>
          <c:idx val="6"/>
          <c:order val="6"/>
          <c:tx>
            <c:strRef>
              <c:f>'（02）【設置者別（大学）】'!$AQ$299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'（02）【設置者別（大学）】'!$AJ$300:$AJ$302</c:f>
              <c:strCache>
                <c:ptCount val="3"/>
                <c:pt idx="0">
                  <c:v>国立</c:v>
                </c:pt>
                <c:pt idx="1">
                  <c:v>公立</c:v>
                </c:pt>
                <c:pt idx="2">
                  <c:v>私立</c:v>
                </c:pt>
              </c:strCache>
            </c:strRef>
          </c:cat>
          <c:val>
            <c:numRef>
              <c:f>'（02）【設置者別（大学）】'!$AQ$300:$AQ$302</c:f>
              <c:numCache>
                <c:formatCode>0.0%</c:formatCode>
                <c:ptCount val="3"/>
                <c:pt idx="0">
                  <c:v>4.5676927739533274E-2</c:v>
                </c:pt>
                <c:pt idx="1">
                  <c:v>4.5981308411214956E-2</c:v>
                </c:pt>
                <c:pt idx="2">
                  <c:v>5.2423159399571123E-2</c:v>
                </c:pt>
              </c:numCache>
            </c:numRef>
          </c:val>
          <c:extLst>
            <c:ext xmlns:c16="http://schemas.microsoft.com/office/drawing/2014/chart" uri="{C3380CC4-5D6E-409C-BE32-E72D297353CC}">
              <c16:uniqueId val="{00000009-D912-4613-8B2B-8B39B0362F5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'（02）【設置者別（大学）】'!$B$305</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'（02）【設置者別（大学）】'!$AK$306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'（02）【設置者別（大学）】'!$AK$307:$AK$309</c:f>
              <c:numCache>
                <c:formatCode>0.0%</c:formatCode>
                <c:ptCount val="3"/>
                <c:pt idx="0">
                  <c:v>0.544529592587782</c:v>
                </c:pt>
                <c:pt idx="1">
                  <c:v>0.60922118380062307</c:v>
                </c:pt>
                <c:pt idx="2">
                  <c:v>0.69927090779127954</c:v>
                </c:pt>
              </c:numCache>
            </c:numRef>
          </c:val>
          <c:extLst>
            <c:ext xmlns:c16="http://schemas.microsoft.com/office/drawing/2014/chart" uri="{C3380CC4-5D6E-409C-BE32-E72D297353CC}">
              <c16:uniqueId val="{00000000-4E78-4C5E-B348-D70AC418C3C2}"/>
            </c:ext>
          </c:extLst>
        </c:ser>
        <c:ser>
          <c:idx val="1"/>
          <c:order val="1"/>
          <c:tx>
            <c:strRef>
              <c:f>'（02）【設置者別（大学）】'!$AL$306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'（02）【設置者別（大学）】'!$AL$307:$AL$309</c:f>
              <c:numCache>
                <c:formatCode>0.0%</c:formatCode>
                <c:ptCount val="3"/>
                <c:pt idx="0">
                  <c:v>0.24076719920335973</c:v>
                </c:pt>
                <c:pt idx="1">
                  <c:v>0.24847352024922117</c:v>
                </c:pt>
                <c:pt idx="2">
                  <c:v>0.17841315225160828</c:v>
                </c:pt>
              </c:numCache>
            </c:numRef>
          </c:val>
          <c:extLst>
            <c:ext xmlns:c16="http://schemas.microsoft.com/office/drawing/2014/chart" uri="{C3380CC4-5D6E-409C-BE32-E72D297353CC}">
              <c16:uniqueId val="{00000001-4E78-4C5E-B348-D70AC418C3C2}"/>
            </c:ext>
          </c:extLst>
        </c:ser>
        <c:ser>
          <c:idx val="2"/>
          <c:order val="2"/>
          <c:tx>
            <c:strRef>
              <c:f>'（02）【設置者別（大学）】'!$AM$306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'（02）【設置者別（大学）】'!$AM$307:$AM$309</c:f>
              <c:numCache>
                <c:formatCode>0.0%</c:formatCode>
                <c:ptCount val="3"/>
                <c:pt idx="0">
                  <c:v>0.11581590682772655</c:v>
                </c:pt>
                <c:pt idx="1">
                  <c:v>8.64797507788162E-2</c:v>
                </c:pt>
                <c:pt idx="2">
                  <c:v>5.3523945675482486E-2</c:v>
                </c:pt>
              </c:numCache>
            </c:numRef>
          </c:val>
          <c:extLst>
            <c:ext xmlns:c16="http://schemas.microsoft.com/office/drawing/2014/chart" uri="{C3380CC4-5D6E-409C-BE32-E72D297353CC}">
              <c16:uniqueId val="{00000002-4E78-4C5E-B348-D70AC418C3C2}"/>
            </c:ext>
          </c:extLst>
        </c:ser>
        <c:ser>
          <c:idx val="3"/>
          <c:order val="3"/>
          <c:tx>
            <c:strRef>
              <c:f>'（02）【設置者別（大学）】'!$AN$306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'（02）【設置者別（大学）】'!$AN$307:$AN$309</c:f>
              <c:numCache>
                <c:formatCode>0.0%</c:formatCode>
                <c:ptCount val="3"/>
                <c:pt idx="0">
                  <c:v>5.0612633675369098E-2</c:v>
                </c:pt>
                <c:pt idx="1">
                  <c:v>2.9657320872274143E-2</c:v>
                </c:pt>
                <c:pt idx="2">
                  <c:v>2.4303073624017155E-2</c:v>
                </c:pt>
              </c:numCache>
            </c:numRef>
          </c:val>
          <c:extLst>
            <c:ext xmlns:c16="http://schemas.microsoft.com/office/drawing/2014/chart" uri="{C3380CC4-5D6E-409C-BE32-E72D297353CC}">
              <c16:uniqueId val="{00000003-4E78-4C5E-B348-D70AC418C3C2}"/>
            </c:ext>
          </c:extLst>
        </c:ser>
        <c:ser>
          <c:idx val="4"/>
          <c:order val="4"/>
          <c:tx>
            <c:strRef>
              <c:f>'（02）【設置者別（大学）】'!$AO$306</c:f>
              <c:strCache>
                <c:ptCount val="1"/>
                <c:pt idx="0">
                  <c:v>16-20時間</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'（02）【設置者別（大学）】'!$AO$307:$AO$309</c:f>
              <c:numCache>
                <c:formatCode>0.0%</c:formatCode>
                <c:ptCount val="3"/>
                <c:pt idx="0">
                  <c:v>2.2167381045157381E-2</c:v>
                </c:pt>
                <c:pt idx="1">
                  <c:v>1.0716510903426792E-2</c:v>
                </c:pt>
                <c:pt idx="2">
                  <c:v>1.4839170836311651E-2</c:v>
                </c:pt>
              </c:numCache>
            </c:numRef>
          </c:val>
          <c:extLst>
            <c:ext xmlns:c16="http://schemas.microsoft.com/office/drawing/2014/chart" uri="{C3380CC4-5D6E-409C-BE32-E72D297353CC}">
              <c16:uniqueId val="{00000004-4E78-4C5E-B348-D70AC418C3C2}"/>
            </c:ext>
          </c:extLst>
        </c:ser>
        <c:ser>
          <c:idx val="5"/>
          <c:order val="5"/>
          <c:tx>
            <c:strRef>
              <c:f>'（02）【設置者別（大学）】'!$AP$306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'（02）【設置者別（大学）】'!$AP$307:$AP$309</c:f>
              <c:numCache>
                <c:formatCode>0.0%</c:formatCode>
                <c:ptCount val="3"/>
                <c:pt idx="0">
                  <c:v>8.529246222453133E-3</c:v>
                </c:pt>
                <c:pt idx="1">
                  <c:v>5.1090342679127728E-3</c:v>
                </c:pt>
                <c:pt idx="2">
                  <c:v>9.0350250178699073E-3</c:v>
                </c:pt>
              </c:numCache>
            </c:numRef>
          </c:val>
          <c:extLst>
            <c:ext xmlns:c16="http://schemas.microsoft.com/office/drawing/2014/chart" uri="{C3380CC4-5D6E-409C-BE32-E72D297353CC}">
              <c16:uniqueId val="{00000005-4E78-4C5E-B348-D70AC418C3C2}"/>
            </c:ext>
          </c:extLst>
        </c:ser>
        <c:ser>
          <c:idx val="6"/>
          <c:order val="6"/>
          <c:tx>
            <c:strRef>
              <c:f>'（02）【設置者別（大学）】'!$AQ$306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'（02）【設置者別（大学）】'!$AJ$307:$AJ$309</c:f>
              <c:strCache>
                <c:ptCount val="3"/>
                <c:pt idx="0">
                  <c:v>国立</c:v>
                </c:pt>
                <c:pt idx="1">
                  <c:v>公立</c:v>
                </c:pt>
                <c:pt idx="2">
                  <c:v>私立</c:v>
                </c:pt>
              </c:strCache>
            </c:strRef>
          </c:cat>
          <c:val>
            <c:numRef>
              <c:f>'（02）【設置者別（大学）】'!$AQ$307:$AQ$309</c:f>
              <c:numCache>
                <c:formatCode>0.0%</c:formatCode>
                <c:ptCount val="3"/>
                <c:pt idx="0">
                  <c:v>1.7578040438152143E-2</c:v>
                </c:pt>
                <c:pt idx="1">
                  <c:v>1.0342679127725856E-2</c:v>
                </c:pt>
                <c:pt idx="2">
                  <c:v>2.0614724803431021E-2</c:v>
                </c:pt>
              </c:numCache>
            </c:numRef>
          </c:val>
          <c:extLst>
            <c:ext xmlns:c16="http://schemas.microsoft.com/office/drawing/2014/chart" uri="{C3380CC4-5D6E-409C-BE32-E72D297353CC}">
              <c16:uniqueId val="{00000006-4E78-4C5E-B348-D70AC418C3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問６　今年度に受けた授業の受講形態のうち、次の割合はそれぞれどのくらいでしたか。</a:t>
            </a:r>
            <a:endParaRPr lang="en-US" altLang="ja-JP"/>
          </a:p>
        </c:rich>
      </c:tx>
      <c:layout>
        <c:manualLayout>
          <c:xMode val="edge"/>
          <c:yMode val="edge"/>
          <c:x val="0.10724702256072473"/>
          <c:y val="4.61486005547934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3378814170920149E-2"/>
          <c:y val="0.15510057144770739"/>
          <c:w val="0.85276775731391574"/>
          <c:h val="0.57036787218009455"/>
        </c:manualLayout>
      </c:layout>
      <c:barChart>
        <c:barDir val="bar"/>
        <c:grouping val="stacked"/>
        <c:varyColors val="0"/>
        <c:ser>
          <c:idx val="0"/>
          <c:order val="0"/>
          <c:tx>
            <c:strRef>
              <c:f>'（02）【設置者別（大学）】'!$AH$322</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'（02）【設置者別（大学）】'!$AG$323:$AG$325</c:f>
              <c:strCache>
                <c:ptCount val="3"/>
                <c:pt idx="0">
                  <c:v>国立</c:v>
                </c:pt>
                <c:pt idx="1">
                  <c:v>公立</c:v>
                </c:pt>
                <c:pt idx="2">
                  <c:v>私立</c:v>
                </c:pt>
              </c:strCache>
            </c:strRef>
          </c:cat>
          <c:val>
            <c:numRef>
              <c:f>'（02）【設置者別（大学）】'!$AH$323:$AH$325</c:f>
              <c:numCache>
                <c:formatCode>0.0%</c:formatCode>
                <c:ptCount val="3"/>
                <c:pt idx="0">
                  <c:v>0.7008460169463312</c:v>
                </c:pt>
                <c:pt idx="1">
                  <c:v>0.76834021332594538</c:v>
                </c:pt>
                <c:pt idx="2">
                  <c:v>0.79604795986649857</c:v>
                </c:pt>
              </c:numCache>
            </c:numRef>
          </c:val>
          <c:extLst>
            <c:ext xmlns:c16="http://schemas.microsoft.com/office/drawing/2014/chart" uri="{C3380CC4-5D6E-409C-BE32-E72D297353CC}">
              <c16:uniqueId val="{00000000-2319-4A32-9080-9DCF1AF75970}"/>
            </c:ext>
          </c:extLst>
        </c:ser>
        <c:ser>
          <c:idx val="1"/>
          <c:order val="1"/>
          <c:tx>
            <c:strRef>
              <c:f>'（02）【設置者別（大学）】'!$AI$322</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'（02）【設置者別（大学）】'!$AG$323:$AG$325</c:f>
              <c:strCache>
                <c:ptCount val="3"/>
                <c:pt idx="0">
                  <c:v>国立</c:v>
                </c:pt>
                <c:pt idx="1">
                  <c:v>公立</c:v>
                </c:pt>
                <c:pt idx="2">
                  <c:v>私立</c:v>
                </c:pt>
              </c:strCache>
            </c:strRef>
          </c:cat>
          <c:val>
            <c:numRef>
              <c:f>'（02）【設置者別（大学）】'!$AI$323:$AI$325</c:f>
              <c:numCache>
                <c:formatCode>0.0%</c:formatCode>
                <c:ptCount val="3"/>
                <c:pt idx="0">
                  <c:v>0.14045533559728318</c:v>
                </c:pt>
                <c:pt idx="1">
                  <c:v>0.11459758969386341</c:v>
                </c:pt>
                <c:pt idx="2">
                  <c:v>7.6701780050978427E-2</c:v>
                </c:pt>
              </c:numCache>
            </c:numRef>
          </c:val>
          <c:extLst>
            <c:ext xmlns:c16="http://schemas.microsoft.com/office/drawing/2014/chart" uri="{C3380CC4-5D6E-409C-BE32-E72D297353CC}">
              <c16:uniqueId val="{00000001-2319-4A32-9080-9DCF1AF75970}"/>
            </c:ext>
          </c:extLst>
        </c:ser>
        <c:ser>
          <c:idx val="2"/>
          <c:order val="2"/>
          <c:tx>
            <c:strRef>
              <c:f>'（02）【設置者別（大学）】'!$AJ$322</c:f>
              <c:strCache>
                <c:ptCount val="1"/>
                <c:pt idx="0">
                  <c:v>③オンデマンド型オンライン授業の割合</c:v>
                </c:pt>
              </c:strCache>
            </c:strRef>
          </c:tx>
          <c:spPr>
            <a:solidFill>
              <a:schemeClr val="accent3"/>
            </a:solidFill>
            <a:ln>
              <a:noFill/>
            </a:ln>
            <a:effectLst/>
          </c:spPr>
          <c:invertIfNegative val="0"/>
          <c:dLbls>
            <c:dLbl>
              <c:idx val="0"/>
              <c:layout>
                <c:manualLayout>
                  <c:x val="-2.1471282351973941E-2"/>
                  <c:y val="7.69903546528510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19-4A32-9080-9DCF1AF75970}"/>
                </c:ext>
              </c:extLst>
            </c:dLbl>
            <c:dLbl>
              <c:idx val="1"/>
              <c:layout>
                <c:manualLayout>
                  <c:x val="-2.14712823519737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19-4A32-9080-9DCF1AF75970}"/>
                </c:ext>
              </c:extLst>
            </c:dLbl>
            <c:dLbl>
              <c:idx val="2"/>
              <c:layout>
                <c:manualLayout>
                  <c:x val="-9.7596737963517258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19-4A32-9080-9DCF1AF759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'（02）【設置者別（大学）】'!$AG$323:$AG$325</c:f>
              <c:strCache>
                <c:ptCount val="3"/>
                <c:pt idx="0">
                  <c:v>国立</c:v>
                </c:pt>
                <c:pt idx="1">
                  <c:v>公立</c:v>
                </c:pt>
                <c:pt idx="2">
                  <c:v>私立</c:v>
                </c:pt>
              </c:strCache>
            </c:strRef>
          </c:cat>
          <c:val>
            <c:numRef>
              <c:f>'（02）【設置者別（大学）】'!$AJ$323:$AJ$325</c:f>
              <c:numCache>
                <c:formatCode>0.0%</c:formatCode>
                <c:ptCount val="3"/>
                <c:pt idx="0">
                  <c:v>0.13186235101211866</c:v>
                </c:pt>
                <c:pt idx="1">
                  <c:v>8.6254605901094322E-2</c:v>
                </c:pt>
                <c:pt idx="2">
                  <c:v>0.10847802675827325</c:v>
                </c:pt>
              </c:numCache>
            </c:numRef>
          </c:val>
          <c:extLst>
            <c:ext xmlns:c16="http://schemas.microsoft.com/office/drawing/2014/chart" uri="{C3380CC4-5D6E-409C-BE32-E72D297353CC}">
              <c16:uniqueId val="{00000005-2319-4A32-9080-9DCF1AF75970}"/>
            </c:ext>
          </c:extLst>
        </c:ser>
        <c:ser>
          <c:idx val="3"/>
          <c:order val="3"/>
          <c:tx>
            <c:strRef>
              <c:f>'（02）【設置者別（大学）】'!$AK$322</c:f>
              <c:strCache>
                <c:ptCount val="1"/>
                <c:pt idx="0">
                  <c:v>④インターンシップ、校外実習など①～③に該当しない授業の割合</c:v>
                </c:pt>
              </c:strCache>
            </c:strRef>
          </c:tx>
          <c:spPr>
            <a:solidFill>
              <a:schemeClr val="accent4"/>
            </a:solidFill>
            <a:ln>
              <a:noFill/>
            </a:ln>
            <a:effectLst/>
          </c:spPr>
          <c:invertIfNegative val="0"/>
          <c:dLbls>
            <c:dLbl>
              <c:idx val="0"/>
              <c:layout>
                <c:manualLayout>
                  <c:x val="7.80773903708138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19-4A32-9080-9DCF1AF75970}"/>
                </c:ext>
              </c:extLst>
            </c:dLbl>
            <c:dLbl>
              <c:idx val="1"/>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19-4A32-9080-9DCF1AF75970}"/>
                </c:ext>
              </c:extLst>
            </c:dLbl>
            <c:dLbl>
              <c:idx val="2"/>
              <c:layout>
                <c:manualLayout>
                  <c:x val="1.171160855562207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19-4A32-9080-9DCF1AF759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'（02）【設置者別（大学）】'!$AG$323:$AG$325</c:f>
              <c:strCache>
                <c:ptCount val="3"/>
                <c:pt idx="0">
                  <c:v>国立</c:v>
                </c:pt>
                <c:pt idx="1">
                  <c:v>公立</c:v>
                </c:pt>
                <c:pt idx="2">
                  <c:v>私立</c:v>
                </c:pt>
              </c:strCache>
            </c:strRef>
          </c:cat>
          <c:val>
            <c:numRef>
              <c:f>'（02）【設置者別（大学）】'!$AK$323:$AK$325</c:f>
              <c:numCache>
                <c:formatCode>0.0%</c:formatCode>
                <c:ptCount val="3"/>
                <c:pt idx="0">
                  <c:v>2.683629644426689E-2</c:v>
                </c:pt>
                <c:pt idx="1">
                  <c:v>3.0807591079096822E-2</c:v>
                </c:pt>
                <c:pt idx="2">
                  <c:v>1.8772233324249838E-2</c:v>
                </c:pt>
              </c:numCache>
            </c:numRef>
          </c:val>
          <c:extLst>
            <c:ext xmlns:c16="http://schemas.microsoft.com/office/drawing/2014/chart" uri="{C3380CC4-5D6E-409C-BE32-E72D297353CC}">
              <c16:uniqueId val="{00000009-2319-4A32-9080-9DCF1AF7597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'（01）【全体（大学）】'!$B$41</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1150187785636876"/>
          <c:h val="0.66975564801241705"/>
        </c:manualLayout>
      </c:layout>
      <c:pieChart>
        <c:varyColors val="1"/>
        <c:ser>
          <c:idx val="0"/>
          <c:order val="0"/>
          <c:tx>
            <c:strRef>
              <c:f>'（01）【全体（大学）】'!$AG$43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AFB-4796-81C9-F1F9430C15BD}"/>
              </c:ext>
            </c:extLst>
          </c:dPt>
          <c:dPt>
            <c:idx val="1"/>
            <c:bubble3D val="0"/>
            <c:spPr>
              <a:solidFill>
                <a:schemeClr val="accent2"/>
              </a:solidFill>
              <a:ln>
                <a:noFill/>
              </a:ln>
              <a:effectLst/>
            </c:spPr>
            <c:extLst>
              <c:ext xmlns:c16="http://schemas.microsoft.com/office/drawing/2014/chart" uri="{C3380CC4-5D6E-409C-BE32-E72D297353CC}">
                <c16:uniqueId val="{00000003-8AFB-4796-81C9-F1F9430C15BD}"/>
              </c:ext>
            </c:extLst>
          </c:dPt>
          <c:dPt>
            <c:idx val="2"/>
            <c:bubble3D val="0"/>
            <c:spPr>
              <a:solidFill>
                <a:schemeClr val="accent3"/>
              </a:solidFill>
              <a:ln>
                <a:noFill/>
              </a:ln>
              <a:effectLst/>
            </c:spPr>
            <c:extLst>
              <c:ext xmlns:c16="http://schemas.microsoft.com/office/drawing/2014/chart" uri="{C3380CC4-5D6E-409C-BE32-E72D297353CC}">
                <c16:uniqueId val="{00000005-8AFB-4796-81C9-F1F9430C15BD}"/>
              </c:ext>
            </c:extLst>
          </c:dPt>
          <c:dPt>
            <c:idx val="3"/>
            <c:bubble3D val="0"/>
            <c:spPr>
              <a:solidFill>
                <a:schemeClr val="accent4"/>
              </a:solidFill>
              <a:ln>
                <a:noFill/>
              </a:ln>
              <a:effectLst/>
            </c:spPr>
            <c:extLst>
              <c:ext xmlns:c16="http://schemas.microsoft.com/office/drawing/2014/chart" uri="{C3380CC4-5D6E-409C-BE32-E72D297353CC}">
                <c16:uniqueId val="{00000007-8AFB-4796-81C9-F1F9430C15BD}"/>
              </c:ext>
            </c:extLst>
          </c:dPt>
          <c:dLbls>
            <c:dLbl>
              <c:idx val="3"/>
              <c:layout>
                <c:manualLayout>
                  <c:x val="1.2497468412069578E-2"/>
                  <c:y val="0.1573825997746604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FB-4796-81C9-F1F9430C15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'（01）【全体（大学）】'!$AH$42:$AK$42</c:f>
              <c:strCache>
                <c:ptCount val="4"/>
                <c:pt idx="0">
                  <c:v>よくあった</c:v>
                </c:pt>
                <c:pt idx="1">
                  <c:v>ある程度あった</c:v>
                </c:pt>
                <c:pt idx="2">
                  <c:v>あまりなかった</c:v>
                </c:pt>
                <c:pt idx="3">
                  <c:v>なかった</c:v>
                </c:pt>
              </c:strCache>
            </c:strRef>
          </c:cat>
          <c:val>
            <c:numRef>
              <c:f>'（01）【全体（大学）】'!$AH$43:$AK$43</c:f>
              <c:numCache>
                <c:formatCode>0.0%</c:formatCode>
                <c:ptCount val="4"/>
                <c:pt idx="0">
                  <c:v>0.22721426309957257</c:v>
                </c:pt>
                <c:pt idx="1">
                  <c:v>0.50227560550894412</c:v>
                </c:pt>
                <c:pt idx="2">
                  <c:v>0.23590113978154187</c:v>
                </c:pt>
                <c:pt idx="3">
                  <c:v>3.4608991609941429E-2</c:v>
                </c:pt>
              </c:numCache>
            </c:numRef>
          </c:val>
          <c:extLst>
            <c:ext xmlns:c16="http://schemas.microsoft.com/office/drawing/2014/chart" uri="{C3380CC4-5D6E-409C-BE32-E72D297353CC}">
              <c16:uniqueId val="{00000008-8AFB-4796-81C9-F1F9430C15B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'（02）【設置者別（大学）】'!$B$233</c:f>
          <c:strCache>
            <c:ptCount val="1"/>
            <c:pt idx="0">
              <c:v>項目34：社会的責任や倫理観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'（02）【設置者別（大学）】'!$AH$234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'（02）【設置者別（大学）】'!$AG$235:$AG$237</c:f>
              <c:strCache>
                <c:ptCount val="3"/>
                <c:pt idx="0">
                  <c:v>国立</c:v>
                </c:pt>
                <c:pt idx="1">
                  <c:v>公立</c:v>
                </c:pt>
                <c:pt idx="2">
                  <c:v>私立</c:v>
                </c:pt>
              </c:strCache>
            </c:strRef>
          </c:cat>
          <c:val>
            <c:numRef>
              <c:f>'（02）【設置者別（大学）】'!$AH$235:$AH$237</c:f>
              <c:numCache>
                <c:formatCode>0.0%</c:formatCode>
                <c:ptCount val="3"/>
                <c:pt idx="0">
                  <c:v>0.31519244923583151</c:v>
                </c:pt>
                <c:pt idx="1">
                  <c:v>0.33632398753894083</c:v>
                </c:pt>
                <c:pt idx="2">
                  <c:v>0.32461758398856327</c:v>
                </c:pt>
              </c:numCache>
            </c:numRef>
          </c:val>
          <c:extLst>
            <c:ext xmlns:c16="http://schemas.microsoft.com/office/drawing/2014/chart" uri="{C3380CC4-5D6E-409C-BE32-E72D297353CC}">
              <c16:uniqueId val="{00000000-89A3-4AC5-A234-0762296002AA}"/>
            </c:ext>
          </c:extLst>
        </c:ser>
        <c:ser>
          <c:idx val="1"/>
          <c:order val="1"/>
          <c:tx>
            <c:strRef>
              <c:f>'（02）【設置者別（大学）】'!$AI$234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'（02）【設置者別（大学）】'!$AG$235:$AG$237</c:f>
              <c:strCache>
                <c:ptCount val="3"/>
                <c:pt idx="0">
                  <c:v>国立</c:v>
                </c:pt>
                <c:pt idx="1">
                  <c:v>公立</c:v>
                </c:pt>
                <c:pt idx="2">
                  <c:v>私立</c:v>
                </c:pt>
              </c:strCache>
            </c:strRef>
          </c:cat>
          <c:val>
            <c:numRef>
              <c:f>'（02）【設置者別（大学）】'!$AI$235:$AI$237</c:f>
              <c:numCache>
                <c:formatCode>0.0%</c:formatCode>
                <c:ptCount val="3"/>
                <c:pt idx="0">
                  <c:v>0.53041520543793563</c:v>
                </c:pt>
                <c:pt idx="1">
                  <c:v>0.5304672897196262</c:v>
                </c:pt>
                <c:pt idx="2">
                  <c:v>0.52953538241601139</c:v>
                </c:pt>
              </c:numCache>
            </c:numRef>
          </c:val>
          <c:extLst>
            <c:ext xmlns:c16="http://schemas.microsoft.com/office/drawing/2014/chart" uri="{C3380CC4-5D6E-409C-BE32-E72D297353CC}">
              <c16:uniqueId val="{00000001-89A3-4AC5-A234-0762296002AA}"/>
            </c:ext>
          </c:extLst>
        </c:ser>
        <c:ser>
          <c:idx val="2"/>
          <c:order val="2"/>
          <c:tx>
            <c:strRef>
              <c:f>'（02）【設置者別（大学）】'!$AJ$234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'（02）【設置者別（大学）】'!$AG$235:$AG$237</c:f>
              <c:strCache>
                <c:ptCount val="3"/>
                <c:pt idx="0">
                  <c:v>国立</c:v>
                </c:pt>
                <c:pt idx="1">
                  <c:v>公立</c:v>
                </c:pt>
                <c:pt idx="2">
                  <c:v>私立</c:v>
                </c:pt>
              </c:strCache>
            </c:strRef>
          </c:cat>
          <c:val>
            <c:numRef>
              <c:f>'（02）【設置者別（大学）】'!$AJ$235:$AJ$237</c:f>
              <c:numCache>
                <c:formatCode>0.0%</c:formatCode>
                <c:ptCount val="3"/>
                <c:pt idx="0">
                  <c:v>0.11923626444992856</c:v>
                </c:pt>
                <c:pt idx="1">
                  <c:v>0.10230529595015576</c:v>
                </c:pt>
                <c:pt idx="2">
                  <c:v>0.11013581129378128</c:v>
                </c:pt>
              </c:numCache>
            </c:numRef>
          </c:val>
          <c:extLst>
            <c:ext xmlns:c16="http://schemas.microsoft.com/office/drawing/2014/chart" uri="{C3380CC4-5D6E-409C-BE32-E72D297353CC}">
              <c16:uniqueId val="{00000002-89A3-4AC5-A234-0762296002AA}"/>
            </c:ext>
          </c:extLst>
        </c:ser>
        <c:ser>
          <c:idx val="3"/>
          <c:order val="3"/>
          <c:tx>
            <c:strRef>
              <c:f>'（02）【設置者別（大学）】'!$AK$234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'（02）【設置者別（大学）】'!$AG$235:$AG$237</c:f>
              <c:strCache>
                <c:ptCount val="3"/>
                <c:pt idx="0">
                  <c:v>国立</c:v>
                </c:pt>
                <c:pt idx="1">
                  <c:v>公立</c:v>
                </c:pt>
                <c:pt idx="2">
                  <c:v>私立</c:v>
                </c:pt>
              </c:strCache>
            </c:strRef>
          </c:cat>
          <c:val>
            <c:numRef>
              <c:f>'（02）【設置者別（大学）】'!$AK$235:$AK$237</c:f>
              <c:numCache>
                <c:formatCode>0.0%</c:formatCode>
                <c:ptCount val="3"/>
                <c:pt idx="0">
                  <c:v>3.5156080876304285E-2</c:v>
                </c:pt>
                <c:pt idx="1">
                  <c:v>3.090342679127726E-2</c:v>
                </c:pt>
                <c:pt idx="2">
                  <c:v>3.571122230164403E-2</c:v>
                </c:pt>
              </c:numCache>
            </c:numRef>
          </c:val>
          <c:extLst>
            <c:ext xmlns:c16="http://schemas.microsoft.com/office/drawing/2014/chart" uri="{C3380CC4-5D6E-409C-BE32-E72D297353CC}">
              <c16:uniqueId val="{00000003-89A3-4AC5-A234-0762296002A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'（02）【設置者別（大学）】'!$B$312</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'（02）【設置者別（大学）】'!$AK$313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'（02）【設置者別（大学）】'!$AK$314:$AK$316</c:f>
              <c:numCache>
                <c:formatCode>0.0%</c:formatCode>
                <c:ptCount val="3"/>
                <c:pt idx="0">
                  <c:v>0.23604797159804303</c:v>
                </c:pt>
                <c:pt idx="1">
                  <c:v>0.19376947040498443</c:v>
                </c:pt>
                <c:pt idx="2">
                  <c:v>0.24656182987848463</c:v>
                </c:pt>
              </c:numCache>
            </c:numRef>
          </c:val>
          <c:extLst>
            <c:ext xmlns:c16="http://schemas.microsoft.com/office/drawing/2014/chart" uri="{C3380CC4-5D6E-409C-BE32-E72D297353CC}">
              <c16:uniqueId val="{00000000-2BDD-4CA3-B13D-20EC36369400}"/>
            </c:ext>
          </c:extLst>
        </c:ser>
        <c:ser>
          <c:idx val="1"/>
          <c:order val="1"/>
          <c:tx>
            <c:strRef>
              <c:f>'（02）【設置者別（大学）】'!$AL$313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'（02）【設置者別（大学）】'!$AL$314:$AL$316</c:f>
              <c:numCache>
                <c:formatCode>0.0%</c:formatCode>
                <c:ptCount val="3"/>
                <c:pt idx="0">
                  <c:v>0.14032125384249036</c:v>
                </c:pt>
                <c:pt idx="1">
                  <c:v>0.12161993769470406</c:v>
                </c:pt>
                <c:pt idx="2">
                  <c:v>0.12210150107219442</c:v>
                </c:pt>
              </c:numCache>
            </c:numRef>
          </c:val>
          <c:extLst>
            <c:ext xmlns:c16="http://schemas.microsoft.com/office/drawing/2014/chart" uri="{C3380CC4-5D6E-409C-BE32-E72D297353CC}">
              <c16:uniqueId val="{00000001-2BDD-4CA3-B13D-20EC36369400}"/>
            </c:ext>
          </c:extLst>
        </c:ser>
        <c:ser>
          <c:idx val="2"/>
          <c:order val="2"/>
          <c:tx>
            <c:strRef>
              <c:f>'（02）【設置者別（大学）】'!$AM$313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'（02）【設置者別（大学）】'!$AM$314:$AM$316</c:f>
              <c:numCache>
                <c:formatCode>0.0%</c:formatCode>
                <c:ptCount val="3"/>
                <c:pt idx="0">
                  <c:v>0.20933454561198425</c:v>
                </c:pt>
                <c:pt idx="1">
                  <c:v>0.19389408099688474</c:v>
                </c:pt>
                <c:pt idx="2">
                  <c:v>0.17771265189421015</c:v>
                </c:pt>
              </c:numCache>
            </c:numRef>
          </c:val>
          <c:extLst>
            <c:ext xmlns:c16="http://schemas.microsoft.com/office/drawing/2014/chart" uri="{C3380CC4-5D6E-409C-BE32-E72D297353CC}">
              <c16:uniqueId val="{00000002-2BDD-4CA3-B13D-20EC36369400}"/>
            </c:ext>
          </c:extLst>
        </c:ser>
        <c:ser>
          <c:idx val="3"/>
          <c:order val="3"/>
          <c:tx>
            <c:strRef>
              <c:f>'（02）【設置者別（大学）】'!$AN$313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'（02）【設置者別（大学）】'!$AN$314:$AN$316</c:f>
              <c:numCache>
                <c:formatCode>0.0%</c:formatCode>
                <c:ptCount val="3"/>
                <c:pt idx="0">
                  <c:v>0.19794778542667879</c:v>
                </c:pt>
                <c:pt idx="1">
                  <c:v>0.20922118380062305</c:v>
                </c:pt>
                <c:pt idx="2">
                  <c:v>0.17821300929235168</c:v>
                </c:pt>
              </c:numCache>
            </c:numRef>
          </c:val>
          <c:extLst>
            <c:ext xmlns:c16="http://schemas.microsoft.com/office/drawing/2014/chart" uri="{C3380CC4-5D6E-409C-BE32-E72D297353CC}">
              <c16:uniqueId val="{00000003-2BDD-4CA3-B13D-20EC36369400}"/>
            </c:ext>
          </c:extLst>
        </c:ser>
        <c:ser>
          <c:idx val="4"/>
          <c:order val="4"/>
          <c:tx>
            <c:strRef>
              <c:f>'（02）【設置者別（大学）】'!$AO$313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'（02）【設置者別（大学）】'!$AO$314:$AO$316</c:f>
              <c:numCache>
                <c:formatCode>0.0%</c:formatCode>
                <c:ptCount val="3"/>
                <c:pt idx="0">
                  <c:v>0.12772221500627787</c:v>
                </c:pt>
                <c:pt idx="1">
                  <c:v>0.16074766355140188</c:v>
                </c:pt>
                <c:pt idx="2">
                  <c:v>0.14104360257326662</c:v>
                </c:pt>
              </c:numCache>
            </c:numRef>
          </c:val>
          <c:extLst>
            <c:ext xmlns:c16="http://schemas.microsoft.com/office/drawing/2014/chart" uri="{C3380CC4-5D6E-409C-BE32-E72D297353CC}">
              <c16:uniqueId val="{00000004-2BDD-4CA3-B13D-20EC36369400}"/>
            </c:ext>
          </c:extLst>
        </c:ser>
        <c:ser>
          <c:idx val="5"/>
          <c:order val="5"/>
          <c:tx>
            <c:strRef>
              <c:f>'（02）【設置者別（大学）】'!$AP$313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'（02）【設置者別（大学）】'!$AP$314:$AP$316</c:f>
              <c:numCache>
                <c:formatCode>0.0%</c:formatCode>
                <c:ptCount val="3"/>
                <c:pt idx="0">
                  <c:v>5.1391955665237909E-2</c:v>
                </c:pt>
                <c:pt idx="1">
                  <c:v>7.5015576323987546E-2</c:v>
                </c:pt>
                <c:pt idx="2">
                  <c:v>6.5189421015010726E-2</c:v>
                </c:pt>
              </c:numCache>
            </c:numRef>
          </c:val>
          <c:extLst>
            <c:ext xmlns:c16="http://schemas.microsoft.com/office/drawing/2014/chart" uri="{C3380CC4-5D6E-409C-BE32-E72D297353CC}">
              <c16:uniqueId val="{00000005-2BDD-4CA3-B13D-20EC36369400}"/>
            </c:ext>
          </c:extLst>
        </c:ser>
        <c:ser>
          <c:idx val="6"/>
          <c:order val="6"/>
          <c:tx>
            <c:strRef>
              <c:f>'（02）【設置者別（大学）】'!$AQ$313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'（02）【設置者別（大学）】'!$AJ$314:$AJ$316</c:f>
              <c:strCache>
                <c:ptCount val="3"/>
                <c:pt idx="0">
                  <c:v>国立</c:v>
                </c:pt>
                <c:pt idx="1">
                  <c:v>公立</c:v>
                </c:pt>
                <c:pt idx="2">
                  <c:v>私立</c:v>
                </c:pt>
              </c:strCache>
            </c:strRef>
          </c:cat>
          <c:val>
            <c:numRef>
              <c:f>'（02）【設置者別（大学）】'!$AQ$314:$AQ$316</c:f>
              <c:numCache>
                <c:formatCode>0.0%</c:formatCode>
                <c:ptCount val="3"/>
                <c:pt idx="0">
                  <c:v>3.7234272849287785E-2</c:v>
                </c:pt>
                <c:pt idx="1">
                  <c:v>4.5732087227414328E-2</c:v>
                </c:pt>
                <c:pt idx="2">
                  <c:v>6.9177984274481769E-2</c:v>
                </c:pt>
              </c:numCache>
            </c:numRef>
          </c:val>
          <c:extLst>
            <c:ext xmlns:c16="http://schemas.microsoft.com/office/drawing/2014/chart" uri="{C3380CC4-5D6E-409C-BE32-E72D297353CC}">
              <c16:uniqueId val="{00000006-2BDD-4CA3-B13D-20EC363694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'（02）【設置者別（大学）】'!$B$97</c:f>
          <c:strCache>
            <c:ptCount val="1"/>
            <c:pt idx="0">
              <c:v>項目15：インターンシップ（５日間以上）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'（02）【設置者別（大学）】'!$AI$98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'（02）【設置者別（大学）】'!$AH$99:$AH$101</c:f>
              <c:strCache>
                <c:ptCount val="3"/>
                <c:pt idx="0">
                  <c:v>国立</c:v>
                </c:pt>
                <c:pt idx="1">
                  <c:v>公立</c:v>
                </c:pt>
                <c:pt idx="2">
                  <c:v>私立</c:v>
                </c:pt>
              </c:strCache>
            </c:strRef>
          </c:cat>
          <c:val>
            <c:numRef>
              <c:f>'（02）【設置者別（大学）】'!$AI$99:$AI$101</c:f>
              <c:numCache>
                <c:formatCode>0.0%</c:formatCode>
                <c:ptCount val="3"/>
                <c:pt idx="0">
                  <c:v>6.8407152444040345E-2</c:v>
                </c:pt>
                <c:pt idx="1">
                  <c:v>6.7788161993769469E-2</c:v>
                </c:pt>
                <c:pt idx="2">
                  <c:v>8.9278055754110075E-2</c:v>
                </c:pt>
              </c:numCache>
            </c:numRef>
          </c:val>
          <c:extLst>
            <c:ext xmlns:c16="http://schemas.microsoft.com/office/drawing/2014/chart" uri="{C3380CC4-5D6E-409C-BE32-E72D297353CC}">
              <c16:uniqueId val="{00000000-6DA0-43C9-9340-00F2453E0685}"/>
            </c:ext>
          </c:extLst>
        </c:ser>
        <c:ser>
          <c:idx val="1"/>
          <c:order val="1"/>
          <c:tx>
            <c:strRef>
              <c:f>'（02）【設置者別（大学）】'!$AJ$98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'（02）【設置者別（大学）】'!$AH$99:$AH$101</c:f>
              <c:strCache>
                <c:ptCount val="3"/>
                <c:pt idx="0">
                  <c:v>国立</c:v>
                </c:pt>
                <c:pt idx="1">
                  <c:v>公立</c:v>
                </c:pt>
                <c:pt idx="2">
                  <c:v>私立</c:v>
                </c:pt>
              </c:strCache>
            </c:strRef>
          </c:cat>
          <c:val>
            <c:numRef>
              <c:f>'（02）【設置者別（大学）】'!$AJ$99:$AJ$101</c:f>
              <c:numCache>
                <c:formatCode>0.0%</c:formatCode>
                <c:ptCount val="3"/>
                <c:pt idx="0">
                  <c:v>5.3686625968740527E-2</c:v>
                </c:pt>
                <c:pt idx="1">
                  <c:v>5.9439252336448596E-2</c:v>
                </c:pt>
                <c:pt idx="2">
                  <c:v>7.7841315225160829E-2</c:v>
                </c:pt>
              </c:numCache>
            </c:numRef>
          </c:val>
          <c:extLst>
            <c:ext xmlns:c16="http://schemas.microsoft.com/office/drawing/2014/chart" uri="{C3380CC4-5D6E-409C-BE32-E72D297353CC}">
              <c16:uniqueId val="{00000001-6DA0-43C9-9340-00F2453E0685}"/>
            </c:ext>
          </c:extLst>
        </c:ser>
        <c:ser>
          <c:idx val="2"/>
          <c:order val="2"/>
          <c:tx>
            <c:strRef>
              <c:f>'（02）【設置者別（大学）】'!$AK$98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'（02）【設置者別（大学）】'!$AH$99:$AH$101</c:f>
              <c:strCache>
                <c:ptCount val="3"/>
                <c:pt idx="0">
                  <c:v>国立</c:v>
                </c:pt>
                <c:pt idx="1">
                  <c:v>公立</c:v>
                </c:pt>
                <c:pt idx="2">
                  <c:v>私立</c:v>
                </c:pt>
              </c:strCache>
            </c:strRef>
          </c:cat>
          <c:val>
            <c:numRef>
              <c:f>'（02）【設置者別（大学）】'!$AK$99:$AK$101</c:f>
              <c:numCache>
                <c:formatCode>0.0%</c:formatCode>
                <c:ptCount val="3"/>
                <c:pt idx="0">
                  <c:v>1.9179980083993593E-2</c:v>
                </c:pt>
                <c:pt idx="1">
                  <c:v>2.4174454828660437E-2</c:v>
                </c:pt>
                <c:pt idx="2">
                  <c:v>2.943531093638313E-2</c:v>
                </c:pt>
              </c:numCache>
            </c:numRef>
          </c:val>
          <c:extLst>
            <c:ext xmlns:c16="http://schemas.microsoft.com/office/drawing/2014/chart" uri="{C3380CC4-5D6E-409C-BE32-E72D297353CC}">
              <c16:uniqueId val="{00000002-6DA0-43C9-9340-00F2453E0685}"/>
            </c:ext>
          </c:extLst>
        </c:ser>
        <c:ser>
          <c:idx val="3"/>
          <c:order val="3"/>
          <c:tx>
            <c:strRef>
              <c:f>'（02）【設置者別（大学）】'!$AL$98</c:f>
              <c:strCache>
                <c:ptCount val="1"/>
                <c:pt idx="0">
                  <c:v>有用ではなかった</c:v>
                </c:pt>
              </c:strCache>
            </c:strRef>
          </c:tx>
          <c:spPr>
            <a:solidFill>
              <a:schemeClr val="accent4"/>
            </a:solidFill>
            <a:ln>
              <a:noFill/>
            </a:ln>
            <a:effectLst/>
          </c:spPr>
          <c:invertIfNegative val="0"/>
          <c:dLbls>
            <c:dLbl>
              <c:idx val="0"/>
              <c:layout>
                <c:manualLayout>
                  <c:x val="2.4428547247332285E-2"/>
                  <c:y val="9.7424377304388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A0-43C9-9340-00F2453E0685}"/>
                </c:ext>
              </c:extLst>
            </c:dLbl>
            <c:dLbl>
              <c:idx val="1"/>
              <c:layout>
                <c:manualLayout>
                  <c:x val="1.2214273623666155E-2"/>
                  <c:y val="8.93011317481923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A0-43C9-9340-00F2453E0685}"/>
                </c:ext>
              </c:extLst>
            </c:dLbl>
            <c:dLbl>
              <c:idx val="2"/>
              <c:layout>
                <c:manualLayout>
                  <c:x val="1.62856981648882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A0-43C9-9340-00F2453E06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'（02）【設置者別（大学）】'!$AH$99:$AH$101</c:f>
              <c:strCache>
                <c:ptCount val="3"/>
                <c:pt idx="0">
                  <c:v>国立</c:v>
                </c:pt>
                <c:pt idx="1">
                  <c:v>公立</c:v>
                </c:pt>
                <c:pt idx="2">
                  <c:v>私立</c:v>
                </c:pt>
              </c:strCache>
            </c:strRef>
          </c:cat>
          <c:val>
            <c:numRef>
              <c:f>'（02）【設置者別（大学）】'!$AL$99:$AL$101</c:f>
              <c:numCache>
                <c:formatCode>0.0%</c:formatCode>
                <c:ptCount val="3"/>
                <c:pt idx="0">
                  <c:v>9.1353855479066551E-3</c:v>
                </c:pt>
                <c:pt idx="1">
                  <c:v>1.059190031152648E-2</c:v>
                </c:pt>
                <c:pt idx="2">
                  <c:v>1.3509649749821301E-2</c:v>
                </c:pt>
              </c:numCache>
            </c:numRef>
          </c:val>
          <c:extLst>
            <c:ext xmlns:c16="http://schemas.microsoft.com/office/drawing/2014/chart" uri="{C3380CC4-5D6E-409C-BE32-E72D297353CC}">
              <c16:uniqueId val="{00000006-6DA0-43C9-9340-00F2453E0685}"/>
            </c:ext>
          </c:extLst>
        </c:ser>
        <c:ser>
          <c:idx val="4"/>
          <c:order val="4"/>
          <c:tx>
            <c:strRef>
              <c:f>'（02）【設置者別（大学）】'!$AM$98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'（02）【設置者別（大学）】'!$AH$99:$AH$101</c:f>
              <c:strCache>
                <c:ptCount val="3"/>
                <c:pt idx="0">
                  <c:v>国立</c:v>
                </c:pt>
                <c:pt idx="1">
                  <c:v>公立</c:v>
                </c:pt>
                <c:pt idx="2">
                  <c:v>私立</c:v>
                </c:pt>
              </c:strCache>
            </c:strRef>
          </c:cat>
          <c:val>
            <c:numRef>
              <c:f>'（02）【設置者別（大学）】'!$AM$99:$AM$101</c:f>
              <c:numCache>
                <c:formatCode>0.0%</c:formatCode>
                <c:ptCount val="3"/>
                <c:pt idx="0">
                  <c:v>0.84959085595531891</c:v>
                </c:pt>
                <c:pt idx="1">
                  <c:v>0.838006230529595</c:v>
                </c:pt>
                <c:pt idx="2">
                  <c:v>0.78993566833452467</c:v>
                </c:pt>
              </c:numCache>
            </c:numRef>
          </c:val>
          <c:extLst>
            <c:ext xmlns:c16="http://schemas.microsoft.com/office/drawing/2014/chart" uri="{C3380CC4-5D6E-409C-BE32-E72D297353CC}">
              <c16:uniqueId val="{00000007-6DA0-43C9-9340-00F2453E068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'（02）【設置者別（大学）】'!$B$111</c:f>
          <c:strCache>
            <c:ptCount val="1"/>
            <c:pt idx="0">
              <c:v>項目17：海外の大学等が提供するオンライン授業（オンライン留学等）</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'（02）【設置者別（大学）】'!$AI$112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'（02）【設置者別（大学）】'!$AH$113:$AH$115</c:f>
              <c:strCache>
                <c:ptCount val="3"/>
                <c:pt idx="0">
                  <c:v>国立</c:v>
                </c:pt>
                <c:pt idx="1">
                  <c:v>公立</c:v>
                </c:pt>
                <c:pt idx="2">
                  <c:v>私立</c:v>
                </c:pt>
              </c:strCache>
            </c:strRef>
          </c:cat>
          <c:val>
            <c:numRef>
              <c:f>'（02）【設置者別（大学）】'!$AI$113:$AI$115</c:f>
              <c:numCache>
                <c:formatCode>0.0%</c:formatCode>
                <c:ptCount val="3"/>
                <c:pt idx="0">
                  <c:v>4.0394856474866868E-2</c:v>
                </c:pt>
                <c:pt idx="1">
                  <c:v>3.5140186915887849E-2</c:v>
                </c:pt>
                <c:pt idx="2">
                  <c:v>4.4803431022158682E-2</c:v>
                </c:pt>
              </c:numCache>
            </c:numRef>
          </c:val>
          <c:extLst>
            <c:ext xmlns:c16="http://schemas.microsoft.com/office/drawing/2014/chart" uri="{C3380CC4-5D6E-409C-BE32-E72D297353CC}">
              <c16:uniqueId val="{00000000-5F4F-4C0B-B482-3606684117BF}"/>
            </c:ext>
          </c:extLst>
        </c:ser>
        <c:ser>
          <c:idx val="1"/>
          <c:order val="1"/>
          <c:tx>
            <c:strRef>
              <c:f>'（02）【設置者別（大学）】'!$AJ$112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'（02）【設置者別（大学）】'!$AH$113:$AH$115</c:f>
              <c:strCache>
                <c:ptCount val="3"/>
                <c:pt idx="0">
                  <c:v>国立</c:v>
                </c:pt>
                <c:pt idx="1">
                  <c:v>公立</c:v>
                </c:pt>
                <c:pt idx="2">
                  <c:v>私立</c:v>
                </c:pt>
              </c:strCache>
            </c:strRef>
          </c:cat>
          <c:val>
            <c:numRef>
              <c:f>'（02）【設置者別（大学）】'!$AJ$113:$AJ$115</c:f>
              <c:numCache>
                <c:formatCode>0.0%</c:formatCode>
                <c:ptCount val="3"/>
                <c:pt idx="0">
                  <c:v>5.0352859678746156E-2</c:v>
                </c:pt>
                <c:pt idx="1">
                  <c:v>5.046728971962617E-2</c:v>
                </c:pt>
                <c:pt idx="2">
                  <c:v>6.0657612580414584E-2</c:v>
                </c:pt>
              </c:numCache>
            </c:numRef>
          </c:val>
          <c:extLst>
            <c:ext xmlns:c16="http://schemas.microsoft.com/office/drawing/2014/chart" uri="{C3380CC4-5D6E-409C-BE32-E72D297353CC}">
              <c16:uniqueId val="{00000001-5F4F-4C0B-B482-3606684117BF}"/>
            </c:ext>
          </c:extLst>
        </c:ser>
        <c:ser>
          <c:idx val="2"/>
          <c:order val="2"/>
          <c:tx>
            <c:strRef>
              <c:f>'（02）【設置者別（大学）】'!$AK$112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'（02）【設置者別（大学）】'!$AH$113:$AH$115</c:f>
              <c:strCache>
                <c:ptCount val="3"/>
                <c:pt idx="0">
                  <c:v>国立</c:v>
                </c:pt>
                <c:pt idx="1">
                  <c:v>公立</c:v>
                </c:pt>
                <c:pt idx="2">
                  <c:v>私立</c:v>
                </c:pt>
              </c:strCache>
            </c:strRef>
          </c:cat>
          <c:val>
            <c:numRef>
              <c:f>'（02）【設置者別（大学）】'!$AK$113:$AK$115</c:f>
              <c:numCache>
                <c:formatCode>0.0%</c:formatCode>
                <c:ptCount val="3"/>
                <c:pt idx="0">
                  <c:v>1.6668831449971857E-2</c:v>
                </c:pt>
                <c:pt idx="1">
                  <c:v>2.1183800623052959E-2</c:v>
                </c:pt>
                <c:pt idx="2">
                  <c:v>2.3531093638313082E-2</c:v>
                </c:pt>
              </c:numCache>
            </c:numRef>
          </c:val>
          <c:extLst>
            <c:ext xmlns:c16="http://schemas.microsoft.com/office/drawing/2014/chart" uri="{C3380CC4-5D6E-409C-BE32-E72D297353CC}">
              <c16:uniqueId val="{00000002-5F4F-4C0B-B482-3606684117BF}"/>
            </c:ext>
          </c:extLst>
        </c:ser>
        <c:ser>
          <c:idx val="3"/>
          <c:order val="3"/>
          <c:tx>
            <c:strRef>
              <c:f>'（02）【設置者別（大学）】'!$AL$112</c:f>
              <c:strCache>
                <c:ptCount val="1"/>
                <c:pt idx="0">
                  <c:v>有用ではなかった</c:v>
                </c:pt>
              </c:strCache>
            </c:strRef>
          </c:tx>
          <c:spPr>
            <a:solidFill>
              <a:schemeClr val="accent4"/>
            </a:solidFill>
            <a:ln>
              <a:noFill/>
            </a:ln>
            <a:effectLst/>
          </c:spPr>
          <c:invertIfNegative val="0"/>
          <c:dLbls>
            <c:dLbl>
              <c:idx val="0"/>
              <c:layout>
                <c:manualLayout>
                  <c:x val="1.17048353873117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4F-4C0B-B482-3606684117BF}"/>
                </c:ext>
              </c:extLst>
            </c:dLbl>
            <c:dLbl>
              <c:idx val="1"/>
              <c:layout>
                <c:manualLayout>
                  <c:x val="1.170483538731163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4F-4C0B-B482-3606684117BF}"/>
                </c:ext>
              </c:extLst>
            </c:dLbl>
            <c:dLbl>
              <c:idx val="2"/>
              <c:layout>
                <c:manualLayout>
                  <c:x val="1.3655641285197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4F-4C0B-B482-3606684117B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'（02）【設置者別（大学）】'!$AH$113:$AH$115</c:f>
              <c:strCache>
                <c:ptCount val="3"/>
                <c:pt idx="0">
                  <c:v>国立</c:v>
                </c:pt>
                <c:pt idx="1">
                  <c:v>公立</c:v>
                </c:pt>
                <c:pt idx="2">
                  <c:v>私立</c:v>
                </c:pt>
              </c:strCache>
            </c:strRef>
          </c:cat>
          <c:val>
            <c:numRef>
              <c:f>'（02）【設置者別（大学）】'!$AL$113:$AL$115</c:f>
              <c:numCache>
                <c:formatCode>0.0%</c:formatCode>
                <c:ptCount val="3"/>
                <c:pt idx="0">
                  <c:v>7.0571935749231506E-3</c:v>
                </c:pt>
                <c:pt idx="1">
                  <c:v>6.9781931464174456E-3</c:v>
                </c:pt>
                <c:pt idx="2">
                  <c:v>1.0750536097212295E-2</c:v>
                </c:pt>
              </c:numCache>
            </c:numRef>
          </c:val>
          <c:extLst>
            <c:ext xmlns:c16="http://schemas.microsoft.com/office/drawing/2014/chart" uri="{C3380CC4-5D6E-409C-BE32-E72D297353CC}">
              <c16:uniqueId val="{00000006-5F4F-4C0B-B482-3606684117BF}"/>
            </c:ext>
          </c:extLst>
        </c:ser>
        <c:ser>
          <c:idx val="4"/>
          <c:order val="4"/>
          <c:tx>
            <c:strRef>
              <c:f>'（02）【設置者別（大学）】'!$AM$112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'（02）【設置者別（大学）】'!$AH$113:$AH$115</c:f>
              <c:strCache>
                <c:ptCount val="3"/>
                <c:pt idx="0">
                  <c:v>国立</c:v>
                </c:pt>
                <c:pt idx="1">
                  <c:v>公立</c:v>
                </c:pt>
                <c:pt idx="2">
                  <c:v>私立</c:v>
                </c:pt>
              </c:strCache>
            </c:strRef>
          </c:cat>
          <c:val>
            <c:numRef>
              <c:f>'（02）【設置者別（大学）】'!$AM$113:$AM$115</c:f>
              <c:numCache>
                <c:formatCode>0.0%</c:formatCode>
                <c:ptCount val="3"/>
                <c:pt idx="0">
                  <c:v>0.88552625882149194</c:v>
                </c:pt>
                <c:pt idx="1">
                  <c:v>0.88623052959501558</c:v>
                </c:pt>
                <c:pt idx="2">
                  <c:v>0.86025732666190136</c:v>
                </c:pt>
              </c:numCache>
            </c:numRef>
          </c:val>
          <c:extLst>
            <c:ext xmlns:c16="http://schemas.microsoft.com/office/drawing/2014/chart" uri="{C3380CC4-5D6E-409C-BE32-E72D297353CC}">
              <c16:uniqueId val="{00000007-5F4F-4C0B-B482-3606684117B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'（02）【設置者別（大学）】'!$B$118</c:f>
          <c:strCache>
            <c:ptCount val="1"/>
            <c:pt idx="0">
              <c:v>項目18：学内で自分と異なる文化圏の学生と交流する機会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'（02）【設置者別（大学）】'!$AI$119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'（02）【設置者別（大学）】'!$AH$120:$AH$122</c:f>
              <c:strCache>
                <c:ptCount val="3"/>
                <c:pt idx="0">
                  <c:v>国立</c:v>
                </c:pt>
                <c:pt idx="1">
                  <c:v>公立</c:v>
                </c:pt>
                <c:pt idx="2">
                  <c:v>私立</c:v>
                </c:pt>
              </c:strCache>
            </c:strRef>
          </c:cat>
          <c:val>
            <c:numRef>
              <c:f>'（02）【設置者別（大学）】'!$AI$120:$AI$122</c:f>
              <c:numCache>
                <c:formatCode>0.0%</c:formatCode>
                <c:ptCount val="3"/>
                <c:pt idx="0">
                  <c:v>0.11391089751915834</c:v>
                </c:pt>
                <c:pt idx="1">
                  <c:v>8.6105919003115261E-2</c:v>
                </c:pt>
                <c:pt idx="2">
                  <c:v>8.6504646175839889E-2</c:v>
                </c:pt>
              </c:numCache>
            </c:numRef>
          </c:val>
          <c:extLst>
            <c:ext xmlns:c16="http://schemas.microsoft.com/office/drawing/2014/chart" uri="{C3380CC4-5D6E-409C-BE32-E72D297353CC}">
              <c16:uniqueId val="{00000000-DDA3-42B2-A185-50D19F4B2F83}"/>
            </c:ext>
          </c:extLst>
        </c:ser>
        <c:ser>
          <c:idx val="1"/>
          <c:order val="1"/>
          <c:tx>
            <c:strRef>
              <c:f>'（02）【設置者別（大学）】'!$AJ$119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'（02）【設置者別（大学）】'!$AH$120:$AH$122</c:f>
              <c:strCache>
                <c:ptCount val="3"/>
                <c:pt idx="0">
                  <c:v>国立</c:v>
                </c:pt>
                <c:pt idx="1">
                  <c:v>公立</c:v>
                </c:pt>
                <c:pt idx="2">
                  <c:v>私立</c:v>
                </c:pt>
              </c:strCache>
            </c:strRef>
          </c:cat>
          <c:val>
            <c:numRef>
              <c:f>'（02）【設置者別（大学）】'!$AJ$120:$AJ$122</c:f>
              <c:numCache>
                <c:formatCode>0.0%</c:formatCode>
                <c:ptCount val="3"/>
                <c:pt idx="0">
                  <c:v>0.18928865220591418</c:v>
                </c:pt>
                <c:pt idx="1">
                  <c:v>0.16411214953271028</c:v>
                </c:pt>
                <c:pt idx="2">
                  <c:v>0.13705503931379556</c:v>
                </c:pt>
              </c:numCache>
            </c:numRef>
          </c:val>
          <c:extLst>
            <c:ext xmlns:c16="http://schemas.microsoft.com/office/drawing/2014/chart" uri="{C3380CC4-5D6E-409C-BE32-E72D297353CC}">
              <c16:uniqueId val="{00000001-DDA3-42B2-A185-50D19F4B2F83}"/>
            </c:ext>
          </c:extLst>
        </c:ser>
        <c:ser>
          <c:idx val="2"/>
          <c:order val="2"/>
          <c:tx>
            <c:strRef>
              <c:f>'（02）【設置者別（大学）】'!$AK$119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'（02）【設置者別（大学）】'!$AH$120:$AH$122</c:f>
              <c:strCache>
                <c:ptCount val="3"/>
                <c:pt idx="0">
                  <c:v>国立</c:v>
                </c:pt>
                <c:pt idx="1">
                  <c:v>公立</c:v>
                </c:pt>
                <c:pt idx="2">
                  <c:v>私立</c:v>
                </c:pt>
              </c:strCache>
            </c:strRef>
          </c:cat>
          <c:val>
            <c:numRef>
              <c:f>'（02）【設置者別（大学）】'!$AK$120:$AK$122</c:f>
              <c:numCache>
                <c:formatCode>0.0%</c:formatCode>
                <c:ptCount val="3"/>
                <c:pt idx="0">
                  <c:v>4.1174178464735679E-2</c:v>
                </c:pt>
                <c:pt idx="1">
                  <c:v>4.6978193146417442E-2</c:v>
                </c:pt>
                <c:pt idx="2">
                  <c:v>4.4388849177984274E-2</c:v>
                </c:pt>
              </c:numCache>
            </c:numRef>
          </c:val>
          <c:extLst>
            <c:ext xmlns:c16="http://schemas.microsoft.com/office/drawing/2014/chart" uri="{C3380CC4-5D6E-409C-BE32-E72D297353CC}">
              <c16:uniqueId val="{00000002-DDA3-42B2-A185-50D19F4B2F83}"/>
            </c:ext>
          </c:extLst>
        </c:ser>
        <c:ser>
          <c:idx val="3"/>
          <c:order val="3"/>
          <c:tx>
            <c:strRef>
              <c:f>'（02）【設置者別（大学）】'!$AL$119</c:f>
              <c:strCache>
                <c:ptCount val="1"/>
                <c:pt idx="0">
                  <c:v>有用ではなかった</c:v>
                </c:pt>
              </c:strCache>
            </c:strRef>
          </c:tx>
          <c:spPr>
            <a:solidFill>
              <a:schemeClr val="accent4"/>
            </a:solidFill>
            <a:ln>
              <a:noFill/>
            </a:ln>
            <a:effectLst/>
          </c:spPr>
          <c:invertIfNegative val="0"/>
          <c:dLbls>
            <c:dLbl>
              <c:idx val="0"/>
              <c:layout>
                <c:manualLayout>
                  <c:x val="1.17048353873117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A3-42B2-A185-50D19F4B2F83}"/>
                </c:ext>
              </c:extLst>
            </c:dLbl>
            <c:dLbl>
              <c:idx val="1"/>
              <c:layout>
                <c:manualLayout>
                  <c:x val="1.170483538731163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A3-42B2-A185-50D19F4B2F83}"/>
                </c:ext>
              </c:extLst>
            </c:dLbl>
            <c:dLbl>
              <c:idx val="2"/>
              <c:layout>
                <c:manualLayout>
                  <c:x val="1.3655641285197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A3-42B2-A185-50D19F4B2F8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'（02）【設置者別（大学）】'!$AH$120:$AH$122</c:f>
              <c:strCache>
                <c:ptCount val="3"/>
                <c:pt idx="0">
                  <c:v>国立</c:v>
                </c:pt>
                <c:pt idx="1">
                  <c:v>公立</c:v>
                </c:pt>
                <c:pt idx="2">
                  <c:v>私立</c:v>
                </c:pt>
              </c:strCache>
            </c:strRef>
          </c:cat>
          <c:val>
            <c:numRef>
              <c:f>'（02）【設置者別（大学）】'!$AL$120:$AL$122</c:f>
              <c:numCache>
                <c:formatCode>0.0%</c:formatCode>
                <c:ptCount val="3"/>
                <c:pt idx="0">
                  <c:v>1.0997099190371043E-2</c:v>
                </c:pt>
                <c:pt idx="1">
                  <c:v>1.3084112149532711E-2</c:v>
                </c:pt>
                <c:pt idx="2">
                  <c:v>1.709792709077913E-2</c:v>
                </c:pt>
              </c:numCache>
            </c:numRef>
          </c:val>
          <c:extLst>
            <c:ext xmlns:c16="http://schemas.microsoft.com/office/drawing/2014/chart" uri="{C3380CC4-5D6E-409C-BE32-E72D297353CC}">
              <c16:uniqueId val="{00000006-DDA3-42B2-A185-50D19F4B2F83}"/>
            </c:ext>
          </c:extLst>
        </c:ser>
        <c:ser>
          <c:idx val="4"/>
          <c:order val="4"/>
          <c:tx>
            <c:strRef>
              <c:f>'（02）【設置者別（大学）】'!$AM$119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'（02）【設置者別（大学）】'!$AH$120:$AH$122</c:f>
              <c:strCache>
                <c:ptCount val="3"/>
                <c:pt idx="0">
                  <c:v>国立</c:v>
                </c:pt>
                <c:pt idx="1">
                  <c:v>公立</c:v>
                </c:pt>
                <c:pt idx="2">
                  <c:v>私立</c:v>
                </c:pt>
              </c:strCache>
            </c:strRef>
          </c:cat>
          <c:val>
            <c:numRef>
              <c:f>'（02）【設置者別（大学）】'!$AM$120:$AM$122</c:f>
              <c:numCache>
                <c:formatCode>0.0%</c:formatCode>
                <c:ptCount val="3"/>
                <c:pt idx="0">
                  <c:v>0.64462917261982078</c:v>
                </c:pt>
                <c:pt idx="1">
                  <c:v>0.68971962616822435</c:v>
                </c:pt>
                <c:pt idx="2">
                  <c:v>0.71495353824160113</c:v>
                </c:pt>
              </c:numCache>
            </c:numRef>
          </c:val>
          <c:extLst>
            <c:ext xmlns:c16="http://schemas.microsoft.com/office/drawing/2014/chart" uri="{C3380CC4-5D6E-409C-BE32-E72D297353CC}">
              <c16:uniqueId val="{00000007-DDA3-42B2-A185-50D19F4B2F8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'（02）【設置者別（大学）】'!$B$125</c:f>
          <c:strCache>
            <c:ptCount val="1"/>
            <c:pt idx="0">
              <c:v>項目19：図書館やラーニングスペースなど大学施設を活用した自主的な学習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'（02）【設置者別（大学）】'!$AI$126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'（02）【設置者別（大学）】'!$AH$127:$AH$129</c:f>
              <c:strCache>
                <c:ptCount val="3"/>
                <c:pt idx="0">
                  <c:v>国立</c:v>
                </c:pt>
                <c:pt idx="1">
                  <c:v>公立</c:v>
                </c:pt>
                <c:pt idx="2">
                  <c:v>私立</c:v>
                </c:pt>
              </c:strCache>
            </c:strRef>
          </c:cat>
          <c:val>
            <c:numRef>
              <c:f>'（02）【設置者別（大学）】'!$AI$127:$AI$129</c:f>
              <c:numCache>
                <c:formatCode>0.0%</c:formatCode>
                <c:ptCount val="3"/>
                <c:pt idx="0">
                  <c:v>0.4851712343594406</c:v>
                </c:pt>
                <c:pt idx="1">
                  <c:v>0.4530841121495327</c:v>
                </c:pt>
                <c:pt idx="2">
                  <c:v>0.39402430307362402</c:v>
                </c:pt>
              </c:numCache>
            </c:numRef>
          </c:val>
          <c:extLst>
            <c:ext xmlns:c16="http://schemas.microsoft.com/office/drawing/2014/chart" uri="{C3380CC4-5D6E-409C-BE32-E72D297353CC}">
              <c16:uniqueId val="{00000000-78DD-40FC-AB53-7B5D4C866517}"/>
            </c:ext>
          </c:extLst>
        </c:ser>
        <c:ser>
          <c:idx val="1"/>
          <c:order val="1"/>
          <c:tx>
            <c:strRef>
              <c:f>'（02）【設置者別（大学）】'!$AJ$126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'（02）【設置者別（大学）】'!$AH$127:$AH$129</c:f>
              <c:strCache>
                <c:ptCount val="3"/>
                <c:pt idx="0">
                  <c:v>国立</c:v>
                </c:pt>
                <c:pt idx="1">
                  <c:v>公立</c:v>
                </c:pt>
                <c:pt idx="2">
                  <c:v>私立</c:v>
                </c:pt>
              </c:strCache>
            </c:strRef>
          </c:cat>
          <c:val>
            <c:numRef>
              <c:f>'（02）【設置者別（大学）】'!$AJ$127:$AJ$129</c:f>
              <c:numCache>
                <c:formatCode>0.0%</c:formatCode>
                <c:ptCount val="3"/>
                <c:pt idx="0">
                  <c:v>0.38121834004416155</c:v>
                </c:pt>
                <c:pt idx="1">
                  <c:v>0.39912772585669781</c:v>
                </c:pt>
                <c:pt idx="2">
                  <c:v>0.39050750536097212</c:v>
                </c:pt>
              </c:numCache>
            </c:numRef>
          </c:val>
          <c:extLst>
            <c:ext xmlns:c16="http://schemas.microsoft.com/office/drawing/2014/chart" uri="{C3380CC4-5D6E-409C-BE32-E72D297353CC}">
              <c16:uniqueId val="{00000001-78DD-40FC-AB53-7B5D4C866517}"/>
            </c:ext>
          </c:extLst>
        </c:ser>
        <c:ser>
          <c:idx val="2"/>
          <c:order val="2"/>
          <c:tx>
            <c:strRef>
              <c:f>'（02）【設置者別（大学）】'!$AK$126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'（02）【設置者別（大学）】'!$AH$127:$AH$129</c:f>
              <c:strCache>
                <c:ptCount val="3"/>
                <c:pt idx="0">
                  <c:v>国立</c:v>
                </c:pt>
                <c:pt idx="1">
                  <c:v>公立</c:v>
                </c:pt>
                <c:pt idx="2">
                  <c:v>私立</c:v>
                </c:pt>
              </c:strCache>
            </c:strRef>
          </c:cat>
          <c:val>
            <c:numRef>
              <c:f>'（02）【設置者別（大学）】'!$AK$127:$AK$129</c:f>
              <c:numCache>
                <c:formatCode>0.0%</c:formatCode>
                <c:ptCount val="3"/>
                <c:pt idx="0">
                  <c:v>4.294930077499242E-2</c:v>
                </c:pt>
                <c:pt idx="1">
                  <c:v>5.1588785046728973E-2</c:v>
                </c:pt>
                <c:pt idx="2">
                  <c:v>5.8398856325947102E-2</c:v>
                </c:pt>
              </c:numCache>
            </c:numRef>
          </c:val>
          <c:extLst>
            <c:ext xmlns:c16="http://schemas.microsoft.com/office/drawing/2014/chart" uri="{C3380CC4-5D6E-409C-BE32-E72D297353CC}">
              <c16:uniqueId val="{00000002-78DD-40FC-AB53-7B5D4C866517}"/>
            </c:ext>
          </c:extLst>
        </c:ser>
        <c:ser>
          <c:idx val="3"/>
          <c:order val="3"/>
          <c:tx>
            <c:strRef>
              <c:f>'（02）【設置者別（大学）】'!$AL$126</c:f>
              <c:strCache>
                <c:ptCount val="1"/>
                <c:pt idx="0">
                  <c:v>有用ではなかった</c:v>
                </c:pt>
              </c:strCache>
            </c:strRef>
          </c:tx>
          <c:spPr>
            <a:solidFill>
              <a:schemeClr val="accent4"/>
            </a:solidFill>
            <a:ln>
              <a:noFill/>
            </a:ln>
            <a:effectLst/>
          </c:spPr>
          <c:invertIfNegative val="0"/>
          <c:dLbls>
            <c:dLbl>
              <c:idx val="0"/>
              <c:layout>
                <c:manualLayout>
                  <c:x val="1.17048353873117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DD-40FC-AB53-7B5D4C866517}"/>
                </c:ext>
              </c:extLst>
            </c:dLbl>
            <c:dLbl>
              <c:idx val="1"/>
              <c:layout>
                <c:manualLayout>
                  <c:x val="1.170483538731163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DD-40FC-AB53-7B5D4C866517}"/>
                </c:ext>
              </c:extLst>
            </c:dLbl>
            <c:dLbl>
              <c:idx val="2"/>
              <c:layout>
                <c:manualLayout>
                  <c:x val="1.3655641285197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DD-40FC-AB53-7B5D4C86651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'（02）【設置者別（大学）】'!$AH$127:$AH$129</c:f>
              <c:strCache>
                <c:ptCount val="3"/>
                <c:pt idx="0">
                  <c:v>国立</c:v>
                </c:pt>
                <c:pt idx="1">
                  <c:v>公立</c:v>
                </c:pt>
                <c:pt idx="2">
                  <c:v>私立</c:v>
                </c:pt>
              </c:strCache>
            </c:strRef>
          </c:cat>
          <c:val>
            <c:numRef>
              <c:f>'（02）【設置者別（大学）】'!$AL$127:$AL$129</c:f>
              <c:numCache>
                <c:formatCode>0.0%</c:formatCode>
                <c:ptCount val="3"/>
                <c:pt idx="0">
                  <c:v>1.151664718361692E-2</c:v>
                </c:pt>
                <c:pt idx="1">
                  <c:v>1.545171339563863E-2</c:v>
                </c:pt>
                <c:pt idx="2">
                  <c:v>1.954253037884203E-2</c:v>
                </c:pt>
              </c:numCache>
            </c:numRef>
          </c:val>
          <c:extLst>
            <c:ext xmlns:c16="http://schemas.microsoft.com/office/drawing/2014/chart" uri="{C3380CC4-5D6E-409C-BE32-E72D297353CC}">
              <c16:uniqueId val="{00000006-78DD-40FC-AB53-7B5D4C866517}"/>
            </c:ext>
          </c:extLst>
        </c:ser>
        <c:ser>
          <c:idx val="4"/>
          <c:order val="4"/>
          <c:tx>
            <c:strRef>
              <c:f>'（02）【設置者別（大学）】'!$AM$126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'（02）【設置者別（大学）】'!$AH$127:$AH$129</c:f>
              <c:strCache>
                <c:ptCount val="3"/>
                <c:pt idx="0">
                  <c:v>国立</c:v>
                </c:pt>
                <c:pt idx="1">
                  <c:v>公立</c:v>
                </c:pt>
                <c:pt idx="2">
                  <c:v>私立</c:v>
                </c:pt>
              </c:strCache>
            </c:strRef>
          </c:cat>
          <c:val>
            <c:numRef>
              <c:f>'（02）【設置者別（大学）】'!$AM$127:$AM$129</c:f>
              <c:numCache>
                <c:formatCode>0.0%</c:formatCode>
                <c:ptCount val="3"/>
                <c:pt idx="0">
                  <c:v>7.9144477637788452E-2</c:v>
                </c:pt>
                <c:pt idx="1">
                  <c:v>8.0747663551401866E-2</c:v>
                </c:pt>
                <c:pt idx="2">
                  <c:v>0.13752680486061472</c:v>
                </c:pt>
              </c:numCache>
            </c:numRef>
          </c:val>
          <c:extLst>
            <c:ext xmlns:c16="http://schemas.microsoft.com/office/drawing/2014/chart" uri="{C3380CC4-5D6E-409C-BE32-E72D297353CC}">
              <c16:uniqueId val="{00000007-78DD-40FC-AB53-7B5D4C8665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'（02）【設置者別（大学）】'!$B$143</c:f>
          <c:strCache>
            <c:ptCount val="1"/>
            <c:pt idx="0">
              <c:v>項目21：専門分野に関する知識・理解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'（02）【設置者別（大学）】'!$AH$144</c:f>
              <c:strCache>
                <c:ptCount val="1"/>
                <c:pt idx="0">
                  <c:v>身に付いた</c:v>
                </c:pt>
              </c:strCache>
            </c:strRef>
          </c:tx>
          <c:spPr>
            <a:solidFill>
              <a:schemeClr val="accent1"/>
            </a:solidFill>
            <a:ln>
              <a:noFill/>
            </a:ln>
            <a:effectLst/>
          </c:spPr>
          <c:invertIfNegative val="0"/>
          <c:dLbls>
            <c:dLbl>
              <c:idx val="0"/>
              <c:layout>
                <c:manualLayout>
                  <c:x val="-1.560644718308235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A2-419F-AF5B-04E791349882}"/>
                </c:ext>
              </c:extLst>
            </c:dLbl>
            <c:dLbl>
              <c:idx val="1"/>
              <c:layout>
                <c:manualLayout>
                  <c:x val="-9.7540294894264967E-3"/>
                  <c:y val="4.889657423718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A2-419F-AF5B-04E791349882}"/>
                </c:ext>
              </c:extLst>
            </c:dLbl>
            <c:dLbl>
              <c:idx val="2"/>
              <c:layout>
                <c:manualLayout>
                  <c:x val="-1.365564128519707E-2"/>
                  <c:y val="4.8888875201714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A2-419F-AF5B-04E7913498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'（02）【設置者別（大学）】'!$AG$145:$AG$147</c:f>
              <c:strCache>
                <c:ptCount val="3"/>
                <c:pt idx="0">
                  <c:v>国立</c:v>
                </c:pt>
                <c:pt idx="1">
                  <c:v>公立</c:v>
                </c:pt>
                <c:pt idx="2">
                  <c:v>私立</c:v>
                </c:pt>
              </c:strCache>
            </c:strRef>
          </c:cat>
          <c:val>
            <c:numRef>
              <c:f>'（02）【設置者別（大学）】'!$AH$145:$AH$147</c:f>
              <c:numCache>
                <c:formatCode>0.0%</c:formatCode>
                <c:ptCount val="3"/>
                <c:pt idx="0">
                  <c:v>0.30540762869636751</c:v>
                </c:pt>
                <c:pt idx="1">
                  <c:v>0.30130841121495328</c:v>
                </c:pt>
                <c:pt idx="2">
                  <c:v>0.33738384560400286</c:v>
                </c:pt>
              </c:numCache>
            </c:numRef>
          </c:val>
          <c:extLst>
            <c:ext xmlns:c16="http://schemas.microsoft.com/office/drawing/2014/chart" uri="{C3380CC4-5D6E-409C-BE32-E72D297353CC}">
              <c16:uniqueId val="{00000003-C2A2-419F-AF5B-04E791349882}"/>
            </c:ext>
          </c:extLst>
        </c:ser>
        <c:ser>
          <c:idx val="1"/>
          <c:order val="1"/>
          <c:tx>
            <c:strRef>
              <c:f>'（02）【設置者別（大学）】'!$AI$144</c:f>
              <c:strCache>
                <c:ptCount val="1"/>
                <c:pt idx="0">
                  <c:v>ある程度身に付いた</c:v>
                </c:pt>
              </c:strCache>
            </c:strRef>
          </c:tx>
          <c:spPr>
            <a:solidFill>
              <a:schemeClr val="accent2"/>
            </a:solidFill>
            <a:ln>
              <a:noFill/>
            </a:ln>
            <a:effectLst/>
          </c:spPr>
          <c:invertIfNegative val="0"/>
          <c:dLbls>
            <c:dLbl>
              <c:idx val="0"/>
              <c:layout>
                <c:manualLayout>
                  <c:x val="-1.1704835387311775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A2-419F-AF5B-04E791349882}"/>
                </c:ext>
              </c:extLst>
            </c:dLbl>
            <c:dLbl>
              <c:idx val="1"/>
              <c:layout>
                <c:manualLayout>
                  <c:x val="-9.754029489426477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A2-419F-AF5B-04E791349882}"/>
                </c:ext>
              </c:extLst>
            </c:dLbl>
            <c:dLbl>
              <c:idx val="2"/>
              <c:layout>
                <c:manualLayout>
                  <c:x val="-2.340967077462356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A2-419F-AF5B-04E7913498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'（02）【設置者別（大学）】'!$AG$145:$AG$147</c:f>
              <c:strCache>
                <c:ptCount val="3"/>
                <c:pt idx="0">
                  <c:v>国立</c:v>
                </c:pt>
                <c:pt idx="1">
                  <c:v>公立</c:v>
                </c:pt>
                <c:pt idx="2">
                  <c:v>私立</c:v>
                </c:pt>
              </c:strCache>
            </c:strRef>
          </c:cat>
          <c:val>
            <c:numRef>
              <c:f>'（02）【設置者別（大学）】'!$AI$145:$AI$147</c:f>
              <c:numCache>
                <c:formatCode>0.0%</c:formatCode>
                <c:ptCount val="3"/>
                <c:pt idx="0">
                  <c:v>0.57691475083344157</c:v>
                </c:pt>
                <c:pt idx="1">
                  <c:v>0.57632398753894076</c:v>
                </c:pt>
                <c:pt idx="2">
                  <c:v>0.55292351679771268</c:v>
                </c:pt>
              </c:numCache>
            </c:numRef>
          </c:val>
          <c:extLst>
            <c:ext xmlns:c16="http://schemas.microsoft.com/office/drawing/2014/chart" uri="{C3380CC4-5D6E-409C-BE32-E72D297353CC}">
              <c16:uniqueId val="{00000007-C2A2-419F-AF5B-04E791349882}"/>
            </c:ext>
          </c:extLst>
        </c:ser>
        <c:ser>
          <c:idx val="2"/>
          <c:order val="2"/>
          <c:tx>
            <c:strRef>
              <c:f>'（02）【設置者別（大学）】'!$AJ$144</c:f>
              <c:strCache>
                <c:ptCount val="1"/>
                <c:pt idx="0">
                  <c:v>あまり身に付いていない</c:v>
                </c:pt>
              </c:strCache>
            </c:strRef>
          </c:tx>
          <c:spPr>
            <a:solidFill>
              <a:schemeClr val="accent3"/>
            </a:solidFill>
            <a:ln>
              <a:noFill/>
            </a:ln>
            <a:effectLst/>
          </c:spPr>
          <c:invertIfNegative val="0"/>
          <c:dLbls>
            <c:dLbl>
              <c:idx val="0"/>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A2-419F-AF5B-04E791349882}"/>
                </c:ext>
              </c:extLst>
            </c:dLbl>
            <c:dLbl>
              <c:idx val="1"/>
              <c:layout>
                <c:manualLayout>
                  <c:x val="7.8032235915411648E-3"/>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A2-419F-AF5B-04E791349882}"/>
                </c:ext>
              </c:extLst>
            </c:dLbl>
            <c:dLbl>
              <c:idx val="2"/>
              <c:layout>
                <c:manualLayout>
                  <c:x val="-5.8524176936559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A2-419F-AF5B-04E7913498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'（02）【設置者別（大学）】'!$AG$145:$AG$147</c:f>
              <c:strCache>
                <c:ptCount val="3"/>
                <c:pt idx="0">
                  <c:v>国立</c:v>
                </c:pt>
                <c:pt idx="1">
                  <c:v>公立</c:v>
                </c:pt>
                <c:pt idx="2">
                  <c:v>私立</c:v>
                </c:pt>
              </c:strCache>
            </c:strRef>
          </c:cat>
          <c:val>
            <c:numRef>
              <c:f>'（02）【設置者別（大学）】'!$AJ$145:$AJ$147</c:f>
              <c:numCache>
                <c:formatCode>0.0%</c:formatCode>
                <c:ptCount val="3"/>
                <c:pt idx="0">
                  <c:v>0.10425596397800581</c:v>
                </c:pt>
                <c:pt idx="1">
                  <c:v>0.10766355140186916</c:v>
                </c:pt>
                <c:pt idx="2">
                  <c:v>9.3881343817012158E-2</c:v>
                </c:pt>
              </c:numCache>
            </c:numRef>
          </c:val>
          <c:extLst>
            <c:ext xmlns:c16="http://schemas.microsoft.com/office/drawing/2014/chart" uri="{C3380CC4-5D6E-409C-BE32-E72D297353CC}">
              <c16:uniqueId val="{0000000B-C2A2-419F-AF5B-04E791349882}"/>
            </c:ext>
          </c:extLst>
        </c:ser>
        <c:ser>
          <c:idx val="3"/>
          <c:order val="3"/>
          <c:tx>
            <c:strRef>
              <c:f>'（02）【設置者別（大学）】'!$AK$144</c:f>
              <c:strCache>
                <c:ptCount val="1"/>
                <c:pt idx="0">
                  <c:v>身に付いていない</c:v>
                </c:pt>
              </c:strCache>
            </c:strRef>
          </c:tx>
          <c:spPr>
            <a:solidFill>
              <a:schemeClr val="accent4"/>
            </a:solidFill>
            <a:ln>
              <a:noFill/>
            </a:ln>
            <a:effectLst/>
          </c:spPr>
          <c:invertIfNegative val="0"/>
          <c:dLbls>
            <c:dLbl>
              <c:idx val="0"/>
              <c:layout>
                <c:manualLayout>
                  <c:x val="3.5114506161935288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A2-419F-AF5B-04E791349882}"/>
                </c:ext>
              </c:extLst>
            </c:dLbl>
            <c:dLbl>
              <c:idx val="1"/>
              <c:layout>
                <c:manualLayout>
                  <c:x val="3.3163700264050029E-2"/>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A2-419F-AF5B-04E791349882}"/>
                </c:ext>
              </c:extLst>
            </c:dLbl>
            <c:dLbl>
              <c:idx val="2"/>
              <c:layout>
                <c:manualLayout>
                  <c:x val="1.9508058978852921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A2-419F-AF5B-04E7913498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'（02）【設置者別（大学）】'!$AG$145:$AG$147</c:f>
              <c:strCache>
                <c:ptCount val="3"/>
                <c:pt idx="0">
                  <c:v>国立</c:v>
                </c:pt>
                <c:pt idx="1">
                  <c:v>公立</c:v>
                </c:pt>
                <c:pt idx="2">
                  <c:v>私立</c:v>
                </c:pt>
              </c:strCache>
            </c:strRef>
          </c:cat>
          <c:val>
            <c:numRef>
              <c:f>'（02）【設置者別（大学）】'!$AK$145:$AK$147</c:f>
              <c:numCache>
                <c:formatCode>0.0%</c:formatCode>
                <c:ptCount val="3"/>
                <c:pt idx="0">
                  <c:v>1.3421656492185132E-2</c:v>
                </c:pt>
                <c:pt idx="1">
                  <c:v>1.4704049844236761E-2</c:v>
                </c:pt>
                <c:pt idx="2">
                  <c:v>1.5811293781272339E-2</c:v>
                </c:pt>
              </c:numCache>
            </c:numRef>
          </c:val>
          <c:extLst>
            <c:ext xmlns:c16="http://schemas.microsoft.com/office/drawing/2014/chart" uri="{C3380CC4-5D6E-409C-BE32-E72D297353CC}">
              <c16:uniqueId val="{0000000F-C2A2-419F-AF5B-04E79134988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'（02）【設置者別（大学）】'!$B$150</c:f>
          <c:strCache>
            <c:ptCount val="1"/>
            <c:pt idx="0">
              <c:v>項目22：将来の仕事につながるような知識・技能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'（02）【設置者別（大学）】'!$AH$151</c:f>
              <c:strCache>
                <c:ptCount val="1"/>
                <c:pt idx="0">
                  <c:v>身に付いた</c:v>
                </c:pt>
              </c:strCache>
            </c:strRef>
          </c:tx>
          <c:spPr>
            <a:solidFill>
              <a:schemeClr val="accent1"/>
            </a:solidFill>
            <a:ln>
              <a:noFill/>
            </a:ln>
            <a:effectLst/>
          </c:spPr>
          <c:invertIfNegative val="0"/>
          <c:dLbls>
            <c:dLbl>
              <c:idx val="0"/>
              <c:layout>
                <c:manualLayout>
                  <c:x val="-1.560644718308235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56-4C68-9A6E-1EE3F509259A}"/>
                </c:ext>
              </c:extLst>
            </c:dLbl>
            <c:dLbl>
              <c:idx val="1"/>
              <c:layout>
                <c:manualLayout>
                  <c:x val="-9.7540294894264967E-3"/>
                  <c:y val="4.889657423718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56-4C68-9A6E-1EE3F509259A}"/>
                </c:ext>
              </c:extLst>
            </c:dLbl>
            <c:dLbl>
              <c:idx val="2"/>
              <c:layout>
                <c:manualLayout>
                  <c:x val="-1.365564128519707E-2"/>
                  <c:y val="4.8888875201714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56-4C68-9A6E-1EE3F50925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'（02）【設置者別（大学）】'!$AG$152:$AG$154</c:f>
              <c:strCache>
                <c:ptCount val="3"/>
                <c:pt idx="0">
                  <c:v>国立</c:v>
                </c:pt>
                <c:pt idx="1">
                  <c:v>公立</c:v>
                </c:pt>
                <c:pt idx="2">
                  <c:v>私立</c:v>
                </c:pt>
              </c:strCache>
            </c:strRef>
          </c:cat>
          <c:val>
            <c:numRef>
              <c:f>'（02）【設置者別（大学）】'!$AH$152:$AH$154</c:f>
              <c:numCache>
                <c:formatCode>0.0%</c:formatCode>
                <c:ptCount val="3"/>
                <c:pt idx="0">
                  <c:v>0.27596657574576783</c:v>
                </c:pt>
                <c:pt idx="1">
                  <c:v>0.28137071651090345</c:v>
                </c:pt>
                <c:pt idx="2">
                  <c:v>0.32380271622587564</c:v>
                </c:pt>
              </c:numCache>
            </c:numRef>
          </c:val>
          <c:extLst>
            <c:ext xmlns:c16="http://schemas.microsoft.com/office/drawing/2014/chart" uri="{C3380CC4-5D6E-409C-BE32-E72D297353CC}">
              <c16:uniqueId val="{00000003-1C56-4C68-9A6E-1EE3F509259A}"/>
            </c:ext>
          </c:extLst>
        </c:ser>
        <c:ser>
          <c:idx val="1"/>
          <c:order val="1"/>
          <c:tx>
            <c:strRef>
              <c:f>'（02）【設置者別（大学）】'!$AI$151</c:f>
              <c:strCache>
                <c:ptCount val="1"/>
                <c:pt idx="0">
                  <c:v>ある程度身に付いた</c:v>
                </c:pt>
              </c:strCache>
            </c:strRef>
          </c:tx>
          <c:spPr>
            <a:solidFill>
              <a:schemeClr val="accent2"/>
            </a:solidFill>
            <a:ln>
              <a:noFill/>
            </a:ln>
            <a:effectLst/>
          </c:spPr>
          <c:invertIfNegative val="0"/>
          <c:dLbls>
            <c:dLbl>
              <c:idx val="0"/>
              <c:layout>
                <c:manualLayout>
                  <c:x val="-1.1704835387311775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56-4C68-9A6E-1EE3F509259A}"/>
                </c:ext>
              </c:extLst>
            </c:dLbl>
            <c:dLbl>
              <c:idx val="1"/>
              <c:layout>
                <c:manualLayout>
                  <c:x val="-9.754029489426477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56-4C68-9A6E-1EE3F509259A}"/>
                </c:ext>
              </c:extLst>
            </c:dLbl>
            <c:dLbl>
              <c:idx val="2"/>
              <c:layout>
                <c:manualLayout>
                  <c:x val="-2.340967077462356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56-4C68-9A6E-1EE3F50925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'（02）【設置者別（大学）】'!$AG$152:$AG$154</c:f>
              <c:strCache>
                <c:ptCount val="3"/>
                <c:pt idx="0">
                  <c:v>国立</c:v>
                </c:pt>
                <c:pt idx="1">
                  <c:v>公立</c:v>
                </c:pt>
                <c:pt idx="2">
                  <c:v>私立</c:v>
                </c:pt>
              </c:strCache>
            </c:strRef>
          </c:cat>
          <c:val>
            <c:numRef>
              <c:f>'（02）【設置者別（大学）】'!$AI$152:$AI$154</c:f>
              <c:numCache>
                <c:formatCode>0.0%</c:formatCode>
                <c:ptCount val="3"/>
                <c:pt idx="0">
                  <c:v>0.4975970905312378</c:v>
                </c:pt>
                <c:pt idx="1">
                  <c:v>0.48585669781931462</c:v>
                </c:pt>
                <c:pt idx="2">
                  <c:v>0.48794853466761973</c:v>
                </c:pt>
              </c:numCache>
            </c:numRef>
          </c:val>
          <c:extLst>
            <c:ext xmlns:c16="http://schemas.microsoft.com/office/drawing/2014/chart" uri="{C3380CC4-5D6E-409C-BE32-E72D297353CC}">
              <c16:uniqueId val="{00000007-1C56-4C68-9A6E-1EE3F509259A}"/>
            </c:ext>
          </c:extLst>
        </c:ser>
        <c:ser>
          <c:idx val="2"/>
          <c:order val="2"/>
          <c:tx>
            <c:strRef>
              <c:f>'（02）【設置者別（大学）】'!$AJ$151</c:f>
              <c:strCache>
                <c:ptCount val="1"/>
                <c:pt idx="0">
                  <c:v>あまり身に付いていない</c:v>
                </c:pt>
              </c:strCache>
            </c:strRef>
          </c:tx>
          <c:spPr>
            <a:solidFill>
              <a:schemeClr val="accent3"/>
            </a:solidFill>
            <a:ln>
              <a:noFill/>
            </a:ln>
            <a:effectLst/>
          </c:spPr>
          <c:invertIfNegative val="0"/>
          <c:dLbls>
            <c:dLbl>
              <c:idx val="0"/>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56-4C68-9A6E-1EE3F509259A}"/>
                </c:ext>
              </c:extLst>
            </c:dLbl>
            <c:dLbl>
              <c:idx val="1"/>
              <c:layout>
                <c:manualLayout>
                  <c:x val="7.8032235915411648E-3"/>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56-4C68-9A6E-1EE3F509259A}"/>
                </c:ext>
              </c:extLst>
            </c:dLbl>
            <c:dLbl>
              <c:idx val="2"/>
              <c:layout>
                <c:manualLayout>
                  <c:x val="-5.8524176936559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56-4C68-9A6E-1EE3F50925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'（02）【設置者別（大学）】'!$AG$152:$AG$154</c:f>
              <c:strCache>
                <c:ptCount val="3"/>
                <c:pt idx="0">
                  <c:v>国立</c:v>
                </c:pt>
                <c:pt idx="1">
                  <c:v>公立</c:v>
                </c:pt>
                <c:pt idx="2">
                  <c:v>私立</c:v>
                </c:pt>
              </c:strCache>
            </c:strRef>
          </c:cat>
          <c:val>
            <c:numRef>
              <c:f>'（02）【設置者別（大学）】'!$AJ$152:$AJ$154</c:f>
              <c:numCache>
                <c:formatCode>0.0%</c:formatCode>
                <c:ptCount val="3"/>
                <c:pt idx="0">
                  <c:v>0.1896783132008486</c:v>
                </c:pt>
                <c:pt idx="1">
                  <c:v>0.19102803738317756</c:v>
                </c:pt>
                <c:pt idx="2">
                  <c:v>0.15453895639742674</c:v>
                </c:pt>
              </c:numCache>
            </c:numRef>
          </c:val>
          <c:extLst>
            <c:ext xmlns:c16="http://schemas.microsoft.com/office/drawing/2014/chart" uri="{C3380CC4-5D6E-409C-BE32-E72D297353CC}">
              <c16:uniqueId val="{0000000B-1C56-4C68-9A6E-1EE3F509259A}"/>
            </c:ext>
          </c:extLst>
        </c:ser>
        <c:ser>
          <c:idx val="3"/>
          <c:order val="3"/>
          <c:tx>
            <c:strRef>
              <c:f>'（02）【設置者別（大学）】'!$AK$151</c:f>
              <c:strCache>
                <c:ptCount val="1"/>
                <c:pt idx="0">
                  <c:v>身に付いていない</c:v>
                </c:pt>
              </c:strCache>
            </c:strRef>
          </c:tx>
          <c:spPr>
            <a:solidFill>
              <a:schemeClr val="accent4"/>
            </a:solidFill>
            <a:ln>
              <a:noFill/>
            </a:ln>
            <a:effectLst/>
          </c:spPr>
          <c:invertIfNegative val="0"/>
          <c:dLbls>
            <c:dLbl>
              <c:idx val="0"/>
              <c:layout>
                <c:manualLayout>
                  <c:x val="3.5114506161935288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56-4C68-9A6E-1EE3F509259A}"/>
                </c:ext>
              </c:extLst>
            </c:dLbl>
            <c:dLbl>
              <c:idx val="1"/>
              <c:layout>
                <c:manualLayout>
                  <c:x val="3.3163700264050029E-2"/>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56-4C68-9A6E-1EE3F509259A}"/>
                </c:ext>
              </c:extLst>
            </c:dLbl>
            <c:dLbl>
              <c:idx val="2"/>
              <c:layout>
                <c:manualLayout>
                  <c:x val="1.9508058978852921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56-4C68-9A6E-1EE3F50925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'（02）【設置者別（大学）】'!$AG$152:$AG$154</c:f>
              <c:strCache>
                <c:ptCount val="3"/>
                <c:pt idx="0">
                  <c:v>国立</c:v>
                </c:pt>
                <c:pt idx="1">
                  <c:v>公立</c:v>
                </c:pt>
                <c:pt idx="2">
                  <c:v>私立</c:v>
                </c:pt>
              </c:strCache>
            </c:strRef>
          </c:cat>
          <c:val>
            <c:numRef>
              <c:f>'（02）【設置者別（大学）】'!$AK$152:$AK$154</c:f>
              <c:numCache>
                <c:formatCode>0.0%</c:formatCode>
                <c:ptCount val="3"/>
                <c:pt idx="0">
                  <c:v>3.6758020522145732E-2</c:v>
                </c:pt>
                <c:pt idx="1">
                  <c:v>4.1744548286604365E-2</c:v>
                </c:pt>
                <c:pt idx="2">
                  <c:v>3.370979270907791E-2</c:v>
                </c:pt>
              </c:numCache>
            </c:numRef>
          </c:val>
          <c:extLst>
            <c:ext xmlns:c16="http://schemas.microsoft.com/office/drawing/2014/chart" uri="{C3380CC4-5D6E-409C-BE32-E72D297353CC}">
              <c16:uniqueId val="{0000000F-1C56-4C68-9A6E-1EE3F509259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'（02）【設置者別（大学）】'!$B$157</c:f>
          <c:strCache>
            <c:ptCount val="1"/>
            <c:pt idx="0">
              <c:v>項目23：文献・資料を収集・分析する力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'（02）【設置者別（大学）】'!$AH$158</c:f>
              <c:strCache>
                <c:ptCount val="1"/>
                <c:pt idx="0">
                  <c:v>身に付いた</c:v>
                </c:pt>
              </c:strCache>
            </c:strRef>
          </c:tx>
          <c:spPr>
            <a:solidFill>
              <a:schemeClr val="accent1"/>
            </a:solidFill>
            <a:ln>
              <a:noFill/>
            </a:ln>
            <a:effectLst/>
          </c:spPr>
          <c:invertIfNegative val="0"/>
          <c:dLbls>
            <c:dLbl>
              <c:idx val="0"/>
              <c:layout>
                <c:manualLayout>
                  <c:x val="-1.560644718308235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5F-486D-9B78-CDDACCB87395}"/>
                </c:ext>
              </c:extLst>
            </c:dLbl>
            <c:dLbl>
              <c:idx val="1"/>
              <c:layout>
                <c:manualLayout>
                  <c:x val="-9.7540294894264967E-3"/>
                  <c:y val="4.889657423718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5F-486D-9B78-CDDACCB87395}"/>
                </c:ext>
              </c:extLst>
            </c:dLbl>
            <c:dLbl>
              <c:idx val="2"/>
              <c:layout>
                <c:manualLayout>
                  <c:x val="-1.365564128519707E-2"/>
                  <c:y val="4.8888875201714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5F-486D-9B78-CDDACCB873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'（02）【設置者別（大学）】'!$AG$159:$AG$161</c:f>
              <c:strCache>
                <c:ptCount val="3"/>
                <c:pt idx="0">
                  <c:v>国立</c:v>
                </c:pt>
                <c:pt idx="1">
                  <c:v>公立</c:v>
                </c:pt>
                <c:pt idx="2">
                  <c:v>私立</c:v>
                </c:pt>
              </c:strCache>
            </c:strRef>
          </c:cat>
          <c:val>
            <c:numRef>
              <c:f>'（02）【設置者別（大学）】'!$AH$159:$AH$161</c:f>
              <c:numCache>
                <c:formatCode>0.0%</c:formatCode>
                <c:ptCount val="3"/>
                <c:pt idx="0">
                  <c:v>0.26791358185045677</c:v>
                </c:pt>
                <c:pt idx="1">
                  <c:v>0.26766355140186915</c:v>
                </c:pt>
                <c:pt idx="2">
                  <c:v>0.27378127233738386</c:v>
                </c:pt>
              </c:numCache>
            </c:numRef>
          </c:val>
          <c:extLst>
            <c:ext xmlns:c16="http://schemas.microsoft.com/office/drawing/2014/chart" uri="{C3380CC4-5D6E-409C-BE32-E72D297353CC}">
              <c16:uniqueId val="{00000003-7C5F-486D-9B78-CDDACCB87395}"/>
            </c:ext>
          </c:extLst>
        </c:ser>
        <c:ser>
          <c:idx val="1"/>
          <c:order val="1"/>
          <c:tx>
            <c:strRef>
              <c:f>'（02）【設置者別（大学）】'!$AI$158</c:f>
              <c:strCache>
                <c:ptCount val="1"/>
                <c:pt idx="0">
                  <c:v>ある程度身に付いた</c:v>
                </c:pt>
              </c:strCache>
            </c:strRef>
          </c:tx>
          <c:spPr>
            <a:solidFill>
              <a:schemeClr val="accent2"/>
            </a:solidFill>
            <a:ln>
              <a:noFill/>
            </a:ln>
            <a:effectLst/>
          </c:spPr>
          <c:invertIfNegative val="0"/>
          <c:dLbls>
            <c:dLbl>
              <c:idx val="0"/>
              <c:layout>
                <c:manualLayout>
                  <c:x val="-1.1704835387311775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5F-486D-9B78-CDDACCB87395}"/>
                </c:ext>
              </c:extLst>
            </c:dLbl>
            <c:dLbl>
              <c:idx val="1"/>
              <c:layout>
                <c:manualLayout>
                  <c:x val="-9.754029489426477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5F-486D-9B78-CDDACCB87395}"/>
                </c:ext>
              </c:extLst>
            </c:dLbl>
            <c:dLbl>
              <c:idx val="2"/>
              <c:layout>
                <c:manualLayout>
                  <c:x val="-2.340967077462356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5F-486D-9B78-CDDACCB873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'（02）【設置者別（大学）】'!$AG$159:$AG$161</c:f>
              <c:strCache>
                <c:ptCount val="3"/>
                <c:pt idx="0">
                  <c:v>国立</c:v>
                </c:pt>
                <c:pt idx="1">
                  <c:v>公立</c:v>
                </c:pt>
                <c:pt idx="2">
                  <c:v>私立</c:v>
                </c:pt>
              </c:strCache>
            </c:strRef>
          </c:cat>
          <c:val>
            <c:numRef>
              <c:f>'（02）【設置者別（大学）】'!$AI$159:$AI$161</c:f>
              <c:numCache>
                <c:formatCode>0.0%</c:formatCode>
                <c:ptCount val="3"/>
                <c:pt idx="0">
                  <c:v>0.53513443304325237</c:v>
                </c:pt>
                <c:pt idx="1">
                  <c:v>0.54828660436137067</c:v>
                </c:pt>
                <c:pt idx="2">
                  <c:v>0.53089349535382413</c:v>
                </c:pt>
              </c:numCache>
            </c:numRef>
          </c:val>
          <c:extLst>
            <c:ext xmlns:c16="http://schemas.microsoft.com/office/drawing/2014/chart" uri="{C3380CC4-5D6E-409C-BE32-E72D297353CC}">
              <c16:uniqueId val="{00000007-7C5F-486D-9B78-CDDACCB87395}"/>
            </c:ext>
          </c:extLst>
        </c:ser>
        <c:ser>
          <c:idx val="2"/>
          <c:order val="2"/>
          <c:tx>
            <c:strRef>
              <c:f>'（02）【設置者別（大学）】'!$AJ$158</c:f>
              <c:strCache>
                <c:ptCount val="1"/>
                <c:pt idx="0">
                  <c:v>あまり身に付いていない</c:v>
                </c:pt>
              </c:strCache>
            </c:strRef>
          </c:tx>
          <c:spPr>
            <a:solidFill>
              <a:schemeClr val="accent3"/>
            </a:solidFill>
            <a:ln>
              <a:noFill/>
            </a:ln>
            <a:effectLst/>
          </c:spPr>
          <c:invertIfNegative val="0"/>
          <c:dLbls>
            <c:dLbl>
              <c:idx val="0"/>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5F-486D-9B78-CDDACCB87395}"/>
                </c:ext>
              </c:extLst>
            </c:dLbl>
            <c:dLbl>
              <c:idx val="1"/>
              <c:layout>
                <c:manualLayout>
                  <c:x val="7.8032235915411648E-3"/>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5F-486D-9B78-CDDACCB87395}"/>
                </c:ext>
              </c:extLst>
            </c:dLbl>
            <c:dLbl>
              <c:idx val="2"/>
              <c:layout>
                <c:manualLayout>
                  <c:x val="-5.8524176936559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5F-486D-9B78-CDDACCB873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'（02）【設置者別（大学）】'!$AG$159:$AG$161</c:f>
              <c:strCache>
                <c:ptCount val="3"/>
                <c:pt idx="0">
                  <c:v>国立</c:v>
                </c:pt>
                <c:pt idx="1">
                  <c:v>公立</c:v>
                </c:pt>
                <c:pt idx="2">
                  <c:v>私立</c:v>
                </c:pt>
              </c:strCache>
            </c:strRef>
          </c:cat>
          <c:val>
            <c:numRef>
              <c:f>'（02）【設置者別（大学）】'!$AJ$159:$AJ$161</c:f>
              <c:numCache>
                <c:formatCode>0.0%</c:formatCode>
                <c:ptCount val="3"/>
                <c:pt idx="0">
                  <c:v>0.17231675109321556</c:v>
                </c:pt>
                <c:pt idx="1">
                  <c:v>0.16099688473520249</c:v>
                </c:pt>
                <c:pt idx="2">
                  <c:v>0.16651894210150106</c:v>
                </c:pt>
              </c:numCache>
            </c:numRef>
          </c:val>
          <c:extLst>
            <c:ext xmlns:c16="http://schemas.microsoft.com/office/drawing/2014/chart" uri="{C3380CC4-5D6E-409C-BE32-E72D297353CC}">
              <c16:uniqueId val="{0000000B-7C5F-486D-9B78-CDDACCB87395}"/>
            </c:ext>
          </c:extLst>
        </c:ser>
        <c:ser>
          <c:idx val="3"/>
          <c:order val="3"/>
          <c:tx>
            <c:strRef>
              <c:f>'（02）【設置者別（大学）】'!$AK$158</c:f>
              <c:strCache>
                <c:ptCount val="1"/>
                <c:pt idx="0">
                  <c:v>身に付いていない</c:v>
                </c:pt>
              </c:strCache>
            </c:strRef>
          </c:tx>
          <c:spPr>
            <a:solidFill>
              <a:schemeClr val="accent4"/>
            </a:solidFill>
            <a:ln>
              <a:noFill/>
            </a:ln>
            <a:effectLst/>
          </c:spPr>
          <c:invertIfNegative val="0"/>
          <c:dLbls>
            <c:dLbl>
              <c:idx val="0"/>
              <c:layout>
                <c:manualLayout>
                  <c:x val="3.5114506161935288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5F-486D-9B78-CDDACCB87395}"/>
                </c:ext>
              </c:extLst>
            </c:dLbl>
            <c:dLbl>
              <c:idx val="1"/>
              <c:layout>
                <c:manualLayout>
                  <c:x val="3.3163700264050029E-2"/>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5F-486D-9B78-CDDACCB87395}"/>
                </c:ext>
              </c:extLst>
            </c:dLbl>
            <c:dLbl>
              <c:idx val="2"/>
              <c:layout>
                <c:manualLayout>
                  <c:x val="1.9508058978852921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5F-486D-9B78-CDDACCB873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'（02）【設置者別（大学）】'!$AG$159:$AG$161</c:f>
              <c:strCache>
                <c:ptCount val="3"/>
                <c:pt idx="0">
                  <c:v>国立</c:v>
                </c:pt>
                <c:pt idx="1">
                  <c:v>公立</c:v>
                </c:pt>
                <c:pt idx="2">
                  <c:v>私立</c:v>
                </c:pt>
              </c:strCache>
            </c:strRef>
          </c:cat>
          <c:val>
            <c:numRef>
              <c:f>'（02）【設置者別（大学）】'!$AK$159:$AK$161</c:f>
              <c:numCache>
                <c:formatCode>0.0%</c:formatCode>
                <c:ptCount val="3"/>
                <c:pt idx="0">
                  <c:v>2.463523401307529E-2</c:v>
                </c:pt>
                <c:pt idx="1">
                  <c:v>2.3052959501557634E-2</c:v>
                </c:pt>
                <c:pt idx="2">
                  <c:v>2.8806290207290922E-2</c:v>
                </c:pt>
              </c:numCache>
            </c:numRef>
          </c:val>
          <c:extLst>
            <c:ext xmlns:c16="http://schemas.microsoft.com/office/drawing/2014/chart" uri="{C3380CC4-5D6E-409C-BE32-E72D297353CC}">
              <c16:uniqueId val="{0000000F-7C5F-486D-9B78-CDDACCB8739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'（03）【学部規模別（大学）】'!$AG$17:$AG$19</c:f>
              <c:strCache>
                <c:ptCount val="3"/>
                <c:pt idx="0">
                  <c:v>800人以上</c:v>
                </c:pt>
                <c:pt idx="1">
                  <c:v>800人未満400人以上</c:v>
                </c:pt>
                <c:pt idx="2">
                  <c:v>400人未満</c:v>
                </c:pt>
              </c:strCache>
            </c:strRef>
          </c:cat>
          <c:val>
            <c:numRef>
              <c:f>'（03）【学部規模別（大学）】'!$AH$17:$AH$19</c:f>
              <c:numCache>
                <c:formatCode>0.0%</c:formatCode>
                <c:ptCount val="3"/>
                <c:pt idx="0">
                  <c:v>0.2830370215436101</c:v>
                </c:pt>
                <c:pt idx="1">
                  <c:v>0.29640991928709687</c:v>
                </c:pt>
                <c:pt idx="2">
                  <c:v>0.33526036498554729</c:v>
                </c:pt>
              </c:numCache>
            </c:numRef>
          </c:val>
          <c:extLst>
            <c:ext xmlns:c16="http://schemas.microsoft.com/office/drawing/2014/chart" uri="{C3380CC4-5D6E-409C-BE32-E72D297353CC}">
              <c16:uniqueId val="{00000000-47CD-4853-8B6E-79DC148F7827}"/>
            </c:ext>
          </c:extLst>
        </c:ser>
        <c:ser>
          <c:idx val="1"/>
          <c:order val="1"/>
          <c:tx>
            <c:strRef>
              <c:f>'（03）【学部規模別（大学）】'!$AI$16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'（03）【学部規模別（大学）】'!$AG$17:$AG$19</c:f>
              <c:strCache>
                <c:ptCount val="3"/>
                <c:pt idx="0">
                  <c:v>800人以上</c:v>
                </c:pt>
                <c:pt idx="1">
                  <c:v>800人未満400人以上</c:v>
                </c:pt>
                <c:pt idx="2">
                  <c:v>400人未満</c:v>
                </c:pt>
              </c:strCache>
            </c:strRef>
          </c:cat>
          <c:val>
            <c:numRef>
              <c:f>'（03）【学部規模別（大学）】'!$AI$17:$AI$19</c:f>
              <c:numCache>
                <c:formatCode>0.0%</c:formatCode>
                <c:ptCount val="3"/>
                <c:pt idx="0">
                  <c:v>0.60092030955866971</c:v>
                </c:pt>
                <c:pt idx="1">
                  <c:v>0.6031919944487053</c:v>
                </c:pt>
                <c:pt idx="2">
                  <c:v>0.57892920315803098</c:v>
                </c:pt>
              </c:numCache>
            </c:numRef>
          </c:val>
          <c:extLst>
            <c:ext xmlns:c16="http://schemas.microsoft.com/office/drawing/2014/chart" uri="{C3380CC4-5D6E-409C-BE32-E72D297353CC}">
              <c16:uniqueId val="{00000001-47CD-4853-8B6E-79DC148F7827}"/>
            </c:ext>
          </c:extLst>
        </c:ser>
        <c:ser>
          <c:idx val="2"/>
          <c:order val="2"/>
          <c:tx>
            <c:strRef>
              <c:f>'（03）【学部規模別（大学）】'!$AJ$16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'（03）【学部規模別（大学）】'!$AG$17:$AG$19</c:f>
              <c:strCache>
                <c:ptCount val="3"/>
                <c:pt idx="0">
                  <c:v>800人以上</c:v>
                </c:pt>
                <c:pt idx="1">
                  <c:v>800人未満400人以上</c:v>
                </c:pt>
                <c:pt idx="2">
                  <c:v>400人未満</c:v>
                </c:pt>
              </c:strCache>
            </c:strRef>
          </c:cat>
          <c:val>
            <c:numRef>
              <c:f>'（03）【学部規模別（大学）】'!$AJ$17:$AJ$19</c:f>
              <c:numCache>
                <c:formatCode>0.0%</c:formatCode>
                <c:ptCount val="3"/>
                <c:pt idx="0">
                  <c:v>0.1034093285923447</c:v>
                </c:pt>
                <c:pt idx="1">
                  <c:v>9.1486797414265367E-2</c:v>
                </c:pt>
                <c:pt idx="2">
                  <c:v>7.5628801932783984E-2</c:v>
                </c:pt>
              </c:numCache>
            </c:numRef>
          </c:val>
          <c:extLst>
            <c:ext xmlns:c16="http://schemas.microsoft.com/office/drawing/2014/chart" uri="{C3380CC4-5D6E-409C-BE32-E72D297353CC}">
              <c16:uniqueId val="{00000002-47CD-4853-8B6E-79DC148F7827}"/>
            </c:ext>
          </c:extLst>
        </c:ser>
        <c:ser>
          <c:idx val="3"/>
          <c:order val="3"/>
          <c:tx>
            <c:strRef>
              <c:f>'（03）【学部規模別（大学）】'!$AK$16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'（03）【学部規模別（大学）】'!$AG$17:$AG$19</c:f>
              <c:strCache>
                <c:ptCount val="3"/>
                <c:pt idx="0">
                  <c:v>800人以上</c:v>
                </c:pt>
                <c:pt idx="1">
                  <c:v>800人未満400人以上</c:v>
                </c:pt>
                <c:pt idx="2">
                  <c:v>400人未満</c:v>
                </c:pt>
              </c:strCache>
            </c:strRef>
          </c:cat>
          <c:val>
            <c:numRef>
              <c:f>'（03）【学部規模別（大学）】'!$AK$17:$AK$19</c:f>
              <c:numCache>
                <c:formatCode>0.0%</c:formatCode>
                <c:ptCount val="3"/>
                <c:pt idx="0">
                  <c:v>1.2633340305375445E-2</c:v>
                </c:pt>
                <c:pt idx="1">
                  <c:v>8.911288849932435E-3</c:v>
                </c:pt>
                <c:pt idx="2">
                  <c:v>1.0181629923637775E-2</c:v>
                </c:pt>
              </c:numCache>
            </c:numRef>
          </c:val>
          <c:extLst>
            <c:ext xmlns:c16="http://schemas.microsoft.com/office/drawing/2014/chart" uri="{C3380CC4-5D6E-409C-BE32-E72D297353CC}">
              <c16:uniqueId val="{00000003-47CD-4853-8B6E-79DC148F782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'（01）【全体（大学）】'!$B$48</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5270659591766342"/>
          <c:w val="0.20378257833113606"/>
          <c:h val="0.64531121041155959"/>
        </c:manualLayout>
      </c:layout>
      <c:pieChart>
        <c:varyColors val="1"/>
        <c:ser>
          <c:idx val="0"/>
          <c:order val="0"/>
          <c:tx>
            <c:strRef>
              <c:f>'（01）【全体（大学）】'!$AG$50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44F-48EB-A10E-BC1352DC1429}"/>
              </c:ext>
            </c:extLst>
          </c:dPt>
          <c:dPt>
            <c:idx val="1"/>
            <c:bubble3D val="0"/>
            <c:spPr>
              <a:solidFill>
                <a:schemeClr val="accent2"/>
              </a:solidFill>
              <a:ln>
                <a:noFill/>
              </a:ln>
              <a:effectLst/>
            </c:spPr>
            <c:extLst>
              <c:ext xmlns:c16="http://schemas.microsoft.com/office/drawing/2014/chart" uri="{C3380CC4-5D6E-409C-BE32-E72D297353CC}">
                <c16:uniqueId val="{00000003-544F-48EB-A10E-BC1352DC1429}"/>
              </c:ext>
            </c:extLst>
          </c:dPt>
          <c:dPt>
            <c:idx val="2"/>
            <c:bubble3D val="0"/>
            <c:spPr>
              <a:solidFill>
                <a:schemeClr val="accent3"/>
              </a:solidFill>
              <a:ln>
                <a:noFill/>
              </a:ln>
              <a:effectLst/>
            </c:spPr>
            <c:extLst>
              <c:ext xmlns:c16="http://schemas.microsoft.com/office/drawing/2014/chart" uri="{C3380CC4-5D6E-409C-BE32-E72D297353CC}">
                <c16:uniqueId val="{00000005-544F-48EB-A10E-BC1352DC1429}"/>
              </c:ext>
            </c:extLst>
          </c:dPt>
          <c:dPt>
            <c:idx val="3"/>
            <c:bubble3D val="0"/>
            <c:spPr>
              <a:solidFill>
                <a:schemeClr val="accent4"/>
              </a:solidFill>
              <a:ln>
                <a:noFill/>
              </a:ln>
              <a:effectLst/>
            </c:spPr>
            <c:extLst>
              <c:ext xmlns:c16="http://schemas.microsoft.com/office/drawing/2014/chart" uri="{C3380CC4-5D6E-409C-BE32-E72D297353CC}">
                <c16:uniqueId val="{00000007-544F-48EB-A10E-BC1352DC1429}"/>
              </c:ext>
            </c:extLst>
          </c:dPt>
          <c:dLbls>
            <c:dLbl>
              <c:idx val="3"/>
              <c:layout>
                <c:manualLayout>
                  <c:x val="3.4438751686351854E-2"/>
                  <c:y val="0.1470811456847947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4F-48EB-A10E-BC1352DC14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'（01）【全体（大学）】'!$AH$49:$AK$49</c:f>
              <c:strCache>
                <c:ptCount val="4"/>
                <c:pt idx="0">
                  <c:v>よくあった</c:v>
                </c:pt>
                <c:pt idx="1">
                  <c:v>ある程度あった</c:v>
                </c:pt>
                <c:pt idx="2">
                  <c:v>あまりなかった</c:v>
                </c:pt>
                <c:pt idx="3">
                  <c:v>なかった</c:v>
                </c:pt>
              </c:strCache>
            </c:strRef>
          </c:cat>
          <c:val>
            <c:numRef>
              <c:f>'（01）【全体（大学）】'!$AH$50:$AK$50</c:f>
              <c:numCache>
                <c:formatCode>0.0%</c:formatCode>
                <c:ptCount val="4"/>
                <c:pt idx="0">
                  <c:v>0.15548321988285579</c:v>
                </c:pt>
                <c:pt idx="1">
                  <c:v>0.369657274022479</c:v>
                </c:pt>
                <c:pt idx="2">
                  <c:v>0.32676705714738008</c:v>
                </c:pt>
                <c:pt idx="3">
                  <c:v>0.1480924489472851</c:v>
                </c:pt>
              </c:numCache>
            </c:numRef>
          </c:val>
          <c:extLst>
            <c:ext xmlns:c16="http://schemas.microsoft.com/office/drawing/2014/chart" uri="{C3380CC4-5D6E-409C-BE32-E72D297353CC}">
              <c16:uniqueId val="{00000008-544F-48EB-A10E-BC1352DC142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'（03）【学部規模別（大学）】'!$B$22</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'（03）【学部規模別（大学）】'!$AG$24:$AG$26</c:f>
              <c:strCache>
                <c:ptCount val="3"/>
                <c:pt idx="0">
                  <c:v>800人以上</c:v>
                </c:pt>
                <c:pt idx="1">
                  <c:v>800人未満400人以上</c:v>
                </c:pt>
                <c:pt idx="2">
                  <c:v>400人未満</c:v>
                </c:pt>
              </c:strCache>
            </c:strRef>
          </c:cat>
          <c:val>
            <c:numRef>
              <c:f>'（03）【学部規模別（大学）】'!$AH$24:$AH$26</c:f>
              <c:numCache>
                <c:formatCode>0.0%</c:formatCode>
                <c:ptCount val="3"/>
                <c:pt idx="0">
                  <c:v>0.2745869065049153</c:v>
                </c:pt>
                <c:pt idx="1">
                  <c:v>0.26511084328548995</c:v>
                </c:pt>
                <c:pt idx="2">
                  <c:v>0.3085551576858363</c:v>
                </c:pt>
              </c:numCache>
            </c:numRef>
          </c:val>
          <c:extLst>
            <c:ext xmlns:c16="http://schemas.microsoft.com/office/drawing/2014/chart" uri="{C3380CC4-5D6E-409C-BE32-E72D297353CC}">
              <c16:uniqueId val="{00000000-ADE9-4359-B050-61EA586BF7EE}"/>
            </c:ext>
          </c:extLst>
        </c:ser>
        <c:ser>
          <c:idx val="1"/>
          <c:order val="1"/>
          <c:tx>
            <c:strRef>
              <c:f>'（03）【学部規模別（大学）】'!$AI$23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'（03）【学部規模別（大学）】'!$AG$24:$AG$26</c:f>
              <c:strCache>
                <c:ptCount val="3"/>
                <c:pt idx="0">
                  <c:v>800人以上</c:v>
                </c:pt>
                <c:pt idx="1">
                  <c:v>800人未満400人以上</c:v>
                </c:pt>
                <c:pt idx="2">
                  <c:v>400人未満</c:v>
                </c:pt>
              </c:strCache>
            </c:strRef>
          </c:cat>
          <c:val>
            <c:numRef>
              <c:f>'（03）【学部規模別（大学）】'!$AI$24:$AI$26</c:f>
              <c:numCache>
                <c:formatCode>0.0%</c:formatCode>
                <c:ptCount val="3"/>
                <c:pt idx="0">
                  <c:v>0.51779962350972597</c:v>
                </c:pt>
                <c:pt idx="1">
                  <c:v>0.53858515028669518</c:v>
                </c:pt>
                <c:pt idx="2">
                  <c:v>0.50977177617671166</c:v>
                </c:pt>
              </c:numCache>
            </c:numRef>
          </c:val>
          <c:extLst>
            <c:ext xmlns:c16="http://schemas.microsoft.com/office/drawing/2014/chart" uri="{C3380CC4-5D6E-409C-BE32-E72D297353CC}">
              <c16:uniqueId val="{00000001-ADE9-4359-B050-61EA586BF7EE}"/>
            </c:ext>
          </c:extLst>
        </c:ser>
        <c:ser>
          <c:idx val="2"/>
          <c:order val="2"/>
          <c:tx>
            <c:strRef>
              <c:f>'（03）【学部規模別（大学）】'!$AJ$23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'（03）【学部規模別（大学）】'!$AG$24:$AG$26</c:f>
              <c:strCache>
                <c:ptCount val="3"/>
                <c:pt idx="0">
                  <c:v>800人以上</c:v>
                </c:pt>
                <c:pt idx="1">
                  <c:v>800人未満400人以上</c:v>
                </c:pt>
                <c:pt idx="2">
                  <c:v>400人未満</c:v>
                </c:pt>
              </c:strCache>
            </c:strRef>
          </c:cat>
          <c:val>
            <c:numRef>
              <c:f>'（03）【学部規模別（大学）】'!$AJ$24:$AJ$26</c:f>
              <c:numCache>
                <c:formatCode>0.0%</c:formatCode>
                <c:ptCount val="3"/>
                <c:pt idx="0">
                  <c:v>0.1862790211252876</c:v>
                </c:pt>
                <c:pt idx="1">
                  <c:v>0.17797012526934736</c:v>
                </c:pt>
                <c:pt idx="2">
                  <c:v>0.16221579878338152</c:v>
                </c:pt>
              </c:numCache>
            </c:numRef>
          </c:val>
          <c:extLst>
            <c:ext xmlns:c16="http://schemas.microsoft.com/office/drawing/2014/chart" uri="{C3380CC4-5D6E-409C-BE32-E72D297353CC}">
              <c16:uniqueId val="{00000002-ADE9-4359-B050-61EA586BF7EE}"/>
            </c:ext>
          </c:extLst>
        </c:ser>
        <c:ser>
          <c:idx val="3"/>
          <c:order val="3"/>
          <c:tx>
            <c:strRef>
              <c:f>'（03）【学部規模別（大学）】'!$AK$23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'（03）【学部規模別（大学）】'!$AG$24:$AG$26</c:f>
              <c:strCache>
                <c:ptCount val="3"/>
                <c:pt idx="0">
                  <c:v>800人以上</c:v>
                </c:pt>
                <c:pt idx="1">
                  <c:v>800人未満400人以上</c:v>
                </c:pt>
                <c:pt idx="2">
                  <c:v>400人未満</c:v>
                </c:pt>
              </c:strCache>
            </c:strRef>
          </c:cat>
          <c:val>
            <c:numRef>
              <c:f>'（03）【学部規模別（大学）】'!$AK$24:$AK$26</c:f>
              <c:numCache>
                <c:formatCode>0.0%</c:formatCode>
                <c:ptCount val="3"/>
                <c:pt idx="0">
                  <c:v>2.1334448860071114E-2</c:v>
                </c:pt>
                <c:pt idx="1">
                  <c:v>1.8333881158467551E-2</c:v>
                </c:pt>
                <c:pt idx="2">
                  <c:v>1.9457267354070495E-2</c:v>
                </c:pt>
              </c:numCache>
            </c:numRef>
          </c:val>
          <c:extLst>
            <c:ext xmlns:c16="http://schemas.microsoft.com/office/drawing/2014/chart" uri="{C3380CC4-5D6E-409C-BE32-E72D297353CC}">
              <c16:uniqueId val="{00000003-ADE9-4359-B050-61EA586BF7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'（03）【学部規模別（大学）】'!$AG$31:$AG$33</c:f>
              <c:strCache>
                <c:ptCount val="3"/>
                <c:pt idx="0">
                  <c:v>800人以上</c:v>
                </c:pt>
                <c:pt idx="1">
                  <c:v>800人未満400人以上</c:v>
                </c:pt>
                <c:pt idx="2">
                  <c:v>400人未満</c:v>
                </c:pt>
              </c:strCache>
            </c:strRef>
          </c:cat>
          <c:val>
            <c:numRef>
              <c:f>'（03）【学部規模別（大学）】'!$AH$31:$AH$33</c:f>
              <c:numCache>
                <c:formatCode>0.0%</c:formatCode>
                <c:ptCount val="3"/>
                <c:pt idx="0">
                  <c:v>0.13608031792512026</c:v>
                </c:pt>
                <c:pt idx="1">
                  <c:v>0.14422409700157043</c:v>
                </c:pt>
                <c:pt idx="2">
                  <c:v>0.1802925061478062</c:v>
                </c:pt>
              </c:numCache>
            </c:numRef>
          </c:val>
          <c:extLst>
            <c:ext xmlns:c16="http://schemas.microsoft.com/office/drawing/2014/chart" uri="{C3380CC4-5D6E-409C-BE32-E72D297353CC}">
              <c16:uniqueId val="{00000000-FD35-47E7-B21F-185F3ECF971F}"/>
            </c:ext>
          </c:extLst>
        </c:ser>
        <c:ser>
          <c:idx val="1"/>
          <c:order val="1"/>
          <c:tx>
            <c:strRef>
              <c:f>'（03）【学部規模別（大学）】'!$AI$30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'（03）【学部規模別（大学）】'!$AG$31:$AG$33</c:f>
              <c:strCache>
                <c:ptCount val="3"/>
                <c:pt idx="0">
                  <c:v>800人以上</c:v>
                </c:pt>
                <c:pt idx="1">
                  <c:v>800人未満400人以上</c:v>
                </c:pt>
                <c:pt idx="2">
                  <c:v>400人未満</c:v>
                </c:pt>
              </c:strCache>
            </c:strRef>
          </c:cat>
          <c:val>
            <c:numRef>
              <c:f>'（03）【学部規模別（大学）】'!$AI$31:$AI$33</c:f>
              <c:numCache>
                <c:formatCode>0.0%</c:formatCode>
                <c:ptCount val="3"/>
                <c:pt idx="0">
                  <c:v>0.38155197657393852</c:v>
                </c:pt>
                <c:pt idx="1">
                  <c:v>0.39731930900989737</c:v>
                </c:pt>
                <c:pt idx="2">
                  <c:v>0.42085508434358687</c:v>
                </c:pt>
              </c:numCache>
            </c:numRef>
          </c:val>
          <c:extLst>
            <c:ext xmlns:c16="http://schemas.microsoft.com/office/drawing/2014/chart" uri="{C3380CC4-5D6E-409C-BE32-E72D297353CC}">
              <c16:uniqueId val="{00000001-FD35-47E7-B21F-185F3ECF971F}"/>
            </c:ext>
          </c:extLst>
        </c:ser>
        <c:ser>
          <c:idx val="2"/>
          <c:order val="2"/>
          <c:tx>
            <c:strRef>
              <c:f>'（03）【学部規模別（大学）】'!$AJ$30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'（03）【学部規模別（大学）】'!$AG$31:$AG$33</c:f>
              <c:strCache>
                <c:ptCount val="3"/>
                <c:pt idx="0">
                  <c:v>800人以上</c:v>
                </c:pt>
                <c:pt idx="1">
                  <c:v>800人未満400人以上</c:v>
                </c:pt>
                <c:pt idx="2">
                  <c:v>400人未満</c:v>
                </c:pt>
              </c:strCache>
            </c:strRef>
          </c:cat>
          <c:val>
            <c:numRef>
              <c:f>'（03）【学部規模別（大学）】'!$AJ$31:$AJ$33</c:f>
              <c:numCache>
                <c:formatCode>0.0%</c:formatCode>
                <c:ptCount val="3"/>
                <c:pt idx="0">
                  <c:v>0.39226103325664086</c:v>
                </c:pt>
                <c:pt idx="1">
                  <c:v>0.37014718235272637</c:v>
                </c:pt>
                <c:pt idx="2">
                  <c:v>0.32628672505284956</c:v>
                </c:pt>
              </c:numCache>
            </c:numRef>
          </c:val>
          <c:extLst>
            <c:ext xmlns:c16="http://schemas.microsoft.com/office/drawing/2014/chart" uri="{C3380CC4-5D6E-409C-BE32-E72D297353CC}">
              <c16:uniqueId val="{00000002-FD35-47E7-B21F-185F3ECF971F}"/>
            </c:ext>
          </c:extLst>
        </c:ser>
        <c:ser>
          <c:idx val="3"/>
          <c:order val="3"/>
          <c:tx>
            <c:strRef>
              <c:f>'（03）【学部規模別（大学）】'!$AK$30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'（03）【学部規模別（大学）】'!$AG$31:$AG$33</c:f>
              <c:strCache>
                <c:ptCount val="3"/>
                <c:pt idx="0">
                  <c:v>800人以上</c:v>
                </c:pt>
                <c:pt idx="1">
                  <c:v>800人未満400人以上</c:v>
                </c:pt>
                <c:pt idx="2">
                  <c:v>400人未満</c:v>
                </c:pt>
              </c:strCache>
            </c:strRef>
          </c:cat>
          <c:val>
            <c:numRef>
              <c:f>'（03）【学部規模別（大学）】'!$AK$31:$AK$33</c:f>
              <c:numCache>
                <c:formatCode>0.0%</c:formatCode>
                <c:ptCount val="3"/>
                <c:pt idx="0">
                  <c:v>9.0106672244300356E-2</c:v>
                </c:pt>
                <c:pt idx="1">
                  <c:v>8.8309411635805857E-2</c:v>
                </c:pt>
                <c:pt idx="2">
                  <c:v>7.2565684455757368E-2</c:v>
                </c:pt>
              </c:numCache>
            </c:numRef>
          </c:val>
          <c:extLst>
            <c:ext xmlns:c16="http://schemas.microsoft.com/office/drawing/2014/chart" uri="{C3380CC4-5D6E-409C-BE32-E72D297353CC}">
              <c16:uniqueId val="{00000003-FD35-47E7-B21F-185F3ECF97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'（03）【学部規模別（大学）】'!$B$36</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'（03）【学部規模別（大学）】'!$AH$37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'（03）【学部規模別（大学）】'!$AG$38:$AG$40</c:f>
              <c:strCache>
                <c:ptCount val="3"/>
                <c:pt idx="0">
                  <c:v>800人以上</c:v>
                </c:pt>
                <c:pt idx="1">
                  <c:v>800人未満400人以上</c:v>
                </c:pt>
                <c:pt idx="2">
                  <c:v>400人未満</c:v>
                </c:pt>
              </c:strCache>
            </c:strRef>
          </c:cat>
          <c:val>
            <c:numRef>
              <c:f>'（03）【学部規模別（大学）】'!$AH$38:$AH$40</c:f>
              <c:numCache>
                <c:formatCode>0.0%</c:formatCode>
                <c:ptCount val="3"/>
                <c:pt idx="0">
                  <c:v>0.23417695042878059</c:v>
                </c:pt>
                <c:pt idx="1">
                  <c:v>0.28388298455133121</c:v>
                </c:pt>
                <c:pt idx="2">
                  <c:v>0.39527158203546314</c:v>
                </c:pt>
              </c:numCache>
            </c:numRef>
          </c:val>
          <c:extLst>
            <c:ext xmlns:c16="http://schemas.microsoft.com/office/drawing/2014/chart" uri="{C3380CC4-5D6E-409C-BE32-E72D297353CC}">
              <c16:uniqueId val="{00000000-F9CF-4731-A3DA-9C8B663943FB}"/>
            </c:ext>
          </c:extLst>
        </c:ser>
        <c:ser>
          <c:idx val="1"/>
          <c:order val="1"/>
          <c:tx>
            <c:strRef>
              <c:f>'（03）【学部規模別（大学）】'!$AI$37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'（03）【学部規模別（大学）】'!$AG$38:$AG$40</c:f>
              <c:strCache>
                <c:ptCount val="3"/>
                <c:pt idx="0">
                  <c:v>800人以上</c:v>
                </c:pt>
                <c:pt idx="1">
                  <c:v>800人未満400人以上</c:v>
                </c:pt>
                <c:pt idx="2">
                  <c:v>400人未満</c:v>
                </c:pt>
              </c:strCache>
            </c:strRef>
          </c:cat>
          <c:val>
            <c:numRef>
              <c:f>'（03）【学部規模別（大学）】'!$AI$38:$AI$40</c:f>
              <c:numCache>
                <c:formatCode>0.0%</c:formatCode>
                <c:ptCount val="3"/>
                <c:pt idx="0">
                  <c:v>0.42426270654674753</c:v>
                </c:pt>
                <c:pt idx="1">
                  <c:v>0.45454877469778315</c:v>
                </c:pt>
                <c:pt idx="2">
                  <c:v>0.43673152422451356</c:v>
                </c:pt>
              </c:numCache>
            </c:numRef>
          </c:val>
          <c:extLst>
            <c:ext xmlns:c16="http://schemas.microsoft.com/office/drawing/2014/chart" uri="{C3380CC4-5D6E-409C-BE32-E72D297353CC}">
              <c16:uniqueId val="{00000001-F9CF-4731-A3DA-9C8B663943FB}"/>
            </c:ext>
          </c:extLst>
        </c:ser>
        <c:ser>
          <c:idx val="2"/>
          <c:order val="2"/>
          <c:tx>
            <c:strRef>
              <c:f>'（03）【学部規模別（大学）】'!$AJ$37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'（03）【学部規模別（大学）】'!$AG$38:$AG$40</c:f>
              <c:strCache>
                <c:ptCount val="3"/>
                <c:pt idx="0">
                  <c:v>800人以上</c:v>
                </c:pt>
                <c:pt idx="1">
                  <c:v>800人未満400人以上</c:v>
                </c:pt>
                <c:pt idx="2">
                  <c:v>400人未満</c:v>
                </c:pt>
              </c:strCache>
            </c:strRef>
          </c:cat>
          <c:val>
            <c:numRef>
              <c:f>'（03）【学部規模別（大学）】'!$AJ$38:$AJ$40</c:f>
              <c:numCache>
                <c:formatCode>0.0%</c:formatCode>
                <c:ptCount val="3"/>
                <c:pt idx="0">
                  <c:v>0.28500313741895</c:v>
                </c:pt>
                <c:pt idx="1">
                  <c:v>0.22468134838026368</c:v>
                </c:pt>
                <c:pt idx="2">
                  <c:v>0.14569222140730834</c:v>
                </c:pt>
              </c:numCache>
            </c:numRef>
          </c:val>
          <c:extLst>
            <c:ext xmlns:c16="http://schemas.microsoft.com/office/drawing/2014/chart" uri="{C3380CC4-5D6E-409C-BE32-E72D297353CC}">
              <c16:uniqueId val="{00000002-F9CF-4731-A3DA-9C8B663943FB}"/>
            </c:ext>
          </c:extLst>
        </c:ser>
        <c:ser>
          <c:idx val="3"/>
          <c:order val="3"/>
          <c:tx>
            <c:strRef>
              <c:f>'（03）【学部規模別（大学）】'!$AK$37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'（03）【学部規模別（大学）】'!$AG$38:$AG$40</c:f>
              <c:strCache>
                <c:ptCount val="3"/>
                <c:pt idx="0">
                  <c:v>800人以上</c:v>
                </c:pt>
                <c:pt idx="1">
                  <c:v>800人未満400人以上</c:v>
                </c:pt>
                <c:pt idx="2">
                  <c:v>400人未満</c:v>
                </c:pt>
              </c:strCache>
            </c:strRef>
          </c:cat>
          <c:val>
            <c:numRef>
              <c:f>'（03）【学部規模別（大学）】'!$AK$38:$AK$40</c:f>
              <c:numCache>
                <c:formatCode>0.0%</c:formatCode>
                <c:ptCount val="3"/>
                <c:pt idx="0">
                  <c:v>5.6557205605521854E-2</c:v>
                </c:pt>
                <c:pt idx="1">
                  <c:v>3.6886892370621961E-2</c:v>
                </c:pt>
                <c:pt idx="2">
                  <c:v>2.2304672332714957E-2</c:v>
                </c:pt>
              </c:numCache>
            </c:numRef>
          </c:val>
          <c:extLst>
            <c:ext xmlns:c16="http://schemas.microsoft.com/office/drawing/2014/chart" uri="{C3380CC4-5D6E-409C-BE32-E72D297353CC}">
              <c16:uniqueId val="{00000003-F9CF-4731-A3DA-9C8B663943F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'（03）【学部規模別（大学）】'!$B$43</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'（03）【学部規模別（大学）】'!$AH$44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'（03）【学部規模別（大学）】'!$AG$45:$AG$47</c:f>
              <c:strCache>
                <c:ptCount val="3"/>
                <c:pt idx="0">
                  <c:v>800人以上</c:v>
                </c:pt>
                <c:pt idx="1">
                  <c:v>800人未満400人以上</c:v>
                </c:pt>
                <c:pt idx="2">
                  <c:v>400人未満</c:v>
                </c:pt>
              </c:strCache>
            </c:strRef>
          </c:cat>
          <c:val>
            <c:numRef>
              <c:f>'（03）【学部規模別（大学）】'!$AH$45:$AH$47</c:f>
              <c:numCache>
                <c:formatCode>0.0%</c:formatCode>
                <c:ptCount val="3"/>
                <c:pt idx="0">
                  <c:v>0.20401589625601338</c:v>
                </c:pt>
                <c:pt idx="1">
                  <c:v>0.21423614915452321</c:v>
                </c:pt>
                <c:pt idx="2">
                  <c:v>0.26808749298934381</c:v>
                </c:pt>
              </c:numCache>
            </c:numRef>
          </c:val>
          <c:extLst>
            <c:ext xmlns:c16="http://schemas.microsoft.com/office/drawing/2014/chart" uri="{C3380CC4-5D6E-409C-BE32-E72D297353CC}">
              <c16:uniqueId val="{00000000-105F-4D6C-9D41-CB64B710FDBF}"/>
            </c:ext>
          </c:extLst>
        </c:ser>
        <c:ser>
          <c:idx val="1"/>
          <c:order val="1"/>
          <c:tx>
            <c:strRef>
              <c:f>'（03）【学部規模別（大学）】'!$AI$44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'（03）【学部規模別（大学）】'!$AG$45:$AG$47</c:f>
              <c:strCache>
                <c:ptCount val="3"/>
                <c:pt idx="0">
                  <c:v>800人以上</c:v>
                </c:pt>
                <c:pt idx="1">
                  <c:v>800人未満400人以上</c:v>
                </c:pt>
                <c:pt idx="2">
                  <c:v>400人未満</c:v>
                </c:pt>
              </c:strCache>
            </c:strRef>
          </c:cat>
          <c:val>
            <c:numRef>
              <c:f>'（03）【学部規模別（大学）】'!$AI$45:$AI$47</c:f>
              <c:numCache>
                <c:formatCode>0.0%</c:formatCode>
                <c:ptCount val="3"/>
                <c:pt idx="0">
                  <c:v>0.49131980757163773</c:v>
                </c:pt>
                <c:pt idx="1">
                  <c:v>0.50754172601438952</c:v>
                </c:pt>
                <c:pt idx="2">
                  <c:v>0.51214461365891539</c:v>
                </c:pt>
              </c:numCache>
            </c:numRef>
          </c:val>
          <c:extLst>
            <c:ext xmlns:c16="http://schemas.microsoft.com/office/drawing/2014/chart" uri="{C3380CC4-5D6E-409C-BE32-E72D297353CC}">
              <c16:uniqueId val="{00000001-105F-4D6C-9D41-CB64B710FDBF}"/>
            </c:ext>
          </c:extLst>
        </c:ser>
        <c:ser>
          <c:idx val="2"/>
          <c:order val="2"/>
          <c:tx>
            <c:strRef>
              <c:f>'（03）【学部規模別（大学）】'!$AJ$44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'（03）【学部規模別（大学）】'!$AG$45:$AG$47</c:f>
              <c:strCache>
                <c:ptCount val="3"/>
                <c:pt idx="0">
                  <c:v>800人以上</c:v>
                </c:pt>
                <c:pt idx="1">
                  <c:v>800人未満400人以上</c:v>
                </c:pt>
                <c:pt idx="2">
                  <c:v>400人未満</c:v>
                </c:pt>
              </c:strCache>
            </c:strRef>
          </c:cat>
          <c:val>
            <c:numRef>
              <c:f>'（03）【学部規模別（大学）】'!$AJ$45:$AJ$47</c:f>
              <c:numCache>
                <c:formatCode>0.0%</c:formatCode>
                <c:ptCount val="3"/>
                <c:pt idx="0">
                  <c:v>0.26274837900020914</c:v>
                </c:pt>
                <c:pt idx="1">
                  <c:v>0.24305175121434572</c:v>
                </c:pt>
                <c:pt idx="2">
                  <c:v>0.19487467103843997</c:v>
                </c:pt>
              </c:numCache>
            </c:numRef>
          </c:val>
          <c:extLst>
            <c:ext xmlns:c16="http://schemas.microsoft.com/office/drawing/2014/chart" uri="{C3380CC4-5D6E-409C-BE32-E72D297353CC}">
              <c16:uniqueId val="{00000002-105F-4D6C-9D41-CB64B710FDBF}"/>
            </c:ext>
          </c:extLst>
        </c:ser>
        <c:ser>
          <c:idx val="3"/>
          <c:order val="3"/>
          <c:tx>
            <c:strRef>
              <c:f>'（03）【学部規模別（大学）】'!$AK$44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'（03）【学部規模別（大学）】'!$AG$45:$AG$47</c:f>
              <c:strCache>
                <c:ptCount val="3"/>
                <c:pt idx="0">
                  <c:v>800人以上</c:v>
                </c:pt>
                <c:pt idx="1">
                  <c:v>800人未満400人以上</c:v>
                </c:pt>
                <c:pt idx="2">
                  <c:v>400人未満</c:v>
                </c:pt>
              </c:strCache>
            </c:strRef>
          </c:cat>
          <c:val>
            <c:numRef>
              <c:f>'（03）【学部規模別（大学）】'!$AK$45:$AK$47</c:f>
              <c:numCache>
                <c:formatCode>0.0%</c:formatCode>
                <c:ptCount val="3"/>
                <c:pt idx="0">
                  <c:v>4.1915917172139723E-2</c:v>
                </c:pt>
                <c:pt idx="1">
                  <c:v>3.5170373616741538E-2</c:v>
                </c:pt>
                <c:pt idx="2">
                  <c:v>2.4893222313300833E-2</c:v>
                </c:pt>
              </c:numCache>
            </c:numRef>
          </c:val>
          <c:extLst>
            <c:ext xmlns:c16="http://schemas.microsoft.com/office/drawing/2014/chart" uri="{C3380CC4-5D6E-409C-BE32-E72D297353CC}">
              <c16:uniqueId val="{00000003-105F-4D6C-9D41-CB64B710FDB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'（03）【学部規模別（大学）】'!$B$50</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'（03）【学部規模別（大学）】'!$AG$52:$AG$54</c:f>
              <c:strCache>
                <c:ptCount val="3"/>
                <c:pt idx="0">
                  <c:v>800人以上</c:v>
                </c:pt>
                <c:pt idx="1">
                  <c:v>800人未満400人以上</c:v>
                </c:pt>
                <c:pt idx="2">
                  <c:v>400人未満</c:v>
                </c:pt>
              </c:strCache>
            </c:strRef>
          </c:cat>
          <c:val>
            <c:numRef>
              <c:f>'（03）【学部規模別（大学）】'!$AH$52:$AH$54</c:f>
              <c:numCache>
                <c:formatCode>0.0%</c:formatCode>
                <c:ptCount val="3"/>
                <c:pt idx="0">
                  <c:v>0.16201631457854004</c:v>
                </c:pt>
                <c:pt idx="1">
                  <c:v>0.15959972243526532</c:v>
                </c:pt>
                <c:pt idx="2">
                  <c:v>0.17386427369601795</c:v>
                </c:pt>
              </c:numCache>
            </c:numRef>
          </c:val>
          <c:extLst>
            <c:ext xmlns:c16="http://schemas.microsoft.com/office/drawing/2014/chart" uri="{C3380CC4-5D6E-409C-BE32-E72D297353CC}">
              <c16:uniqueId val="{00000000-79E5-4AAB-AA78-C4D0645D9A84}"/>
            </c:ext>
          </c:extLst>
        </c:ser>
        <c:ser>
          <c:idx val="1"/>
          <c:order val="1"/>
          <c:tx>
            <c:strRef>
              <c:f>'（03）【学部規模別（大学）】'!$AI$51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'（03）【学部規模別（大学）】'!$AG$52:$AG$54</c:f>
              <c:strCache>
                <c:ptCount val="3"/>
                <c:pt idx="0">
                  <c:v>800人以上</c:v>
                </c:pt>
                <c:pt idx="1">
                  <c:v>800人未満400人以上</c:v>
                </c:pt>
                <c:pt idx="2">
                  <c:v>400人未満</c:v>
                </c:pt>
              </c:strCache>
            </c:strRef>
          </c:cat>
          <c:val>
            <c:numRef>
              <c:f>'（03）【学部規模別（大学）】'!$AI$52:$AI$54</c:f>
              <c:numCache>
                <c:formatCode>0.0%</c:formatCode>
                <c:ptCount val="3"/>
                <c:pt idx="0">
                  <c:v>0.35515582514118388</c:v>
                </c:pt>
                <c:pt idx="1">
                  <c:v>0.38333150724955262</c:v>
                </c:pt>
                <c:pt idx="2">
                  <c:v>0.40812804693903965</c:v>
                </c:pt>
              </c:numCache>
            </c:numRef>
          </c:val>
          <c:extLst>
            <c:ext xmlns:c16="http://schemas.microsoft.com/office/drawing/2014/chart" uri="{C3380CC4-5D6E-409C-BE32-E72D297353CC}">
              <c16:uniqueId val="{00000001-79E5-4AAB-AA78-C4D0645D9A84}"/>
            </c:ext>
          </c:extLst>
        </c:ser>
        <c:ser>
          <c:idx val="2"/>
          <c:order val="2"/>
          <c:tx>
            <c:strRef>
              <c:f>'（03）【学部規模別（大学）】'!$AJ$51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'（03）【学部規模別（大学）】'!$AG$52:$AG$54</c:f>
              <c:strCache>
                <c:ptCount val="3"/>
                <c:pt idx="0">
                  <c:v>800人以上</c:v>
                </c:pt>
                <c:pt idx="1">
                  <c:v>800人未満400人以上</c:v>
                </c:pt>
                <c:pt idx="2">
                  <c:v>400人未満</c:v>
                </c:pt>
              </c:strCache>
            </c:strRef>
          </c:cat>
          <c:val>
            <c:numRef>
              <c:f>'（03）【学部規模別（大学）】'!$AJ$52:$AJ$54</c:f>
              <c:numCache>
                <c:formatCode>0.0%</c:formatCode>
                <c:ptCount val="3"/>
                <c:pt idx="0">
                  <c:v>0.32315415185107715</c:v>
                </c:pt>
                <c:pt idx="1">
                  <c:v>0.31934553157298856</c:v>
                </c:pt>
                <c:pt idx="2">
                  <c:v>0.30475861771431034</c:v>
                </c:pt>
              </c:numCache>
            </c:numRef>
          </c:val>
          <c:extLst>
            <c:ext xmlns:c16="http://schemas.microsoft.com/office/drawing/2014/chart" uri="{C3380CC4-5D6E-409C-BE32-E72D297353CC}">
              <c16:uniqueId val="{00000002-79E5-4AAB-AA78-C4D0645D9A84}"/>
            </c:ext>
          </c:extLst>
        </c:ser>
        <c:ser>
          <c:idx val="3"/>
          <c:order val="3"/>
          <c:tx>
            <c:strRef>
              <c:f>'（03）【学部規模別（大学）】'!$AK$51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'（03）【学部規模別（大学）】'!$AG$52:$AG$54</c:f>
              <c:strCache>
                <c:ptCount val="3"/>
                <c:pt idx="0">
                  <c:v>800人以上</c:v>
                </c:pt>
                <c:pt idx="1">
                  <c:v>800人未満400人以上</c:v>
                </c:pt>
                <c:pt idx="2">
                  <c:v>400人未満</c:v>
                </c:pt>
              </c:strCache>
            </c:strRef>
          </c:cat>
          <c:val>
            <c:numRef>
              <c:f>'（03）【学部規模別（大学）】'!$AK$52:$AK$54</c:f>
              <c:numCache>
                <c:formatCode>0.0%</c:formatCode>
                <c:ptCount val="3"/>
                <c:pt idx="0">
                  <c:v>0.15967370842919892</c:v>
                </c:pt>
                <c:pt idx="1">
                  <c:v>0.1377232387421935</c:v>
                </c:pt>
                <c:pt idx="2">
                  <c:v>0.11324906165063203</c:v>
                </c:pt>
              </c:numCache>
            </c:numRef>
          </c:val>
          <c:extLst>
            <c:ext xmlns:c16="http://schemas.microsoft.com/office/drawing/2014/chart" uri="{C3380CC4-5D6E-409C-BE32-E72D297353CC}">
              <c16:uniqueId val="{00000003-79E5-4AAB-AA78-C4D0645D9A8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'（03）【学部規模別（大学）】'!$B$57</c:f>
          <c:strCache>
            <c:ptCount val="1"/>
            <c:pt idx="0">
              <c:v>項目10：受講者数が概ね20名以下の少人数で実施される授業の機会がある。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'（03）【学部規模別（大学）】'!$AH$58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'（03）【学部規模別（大学）】'!$AG$59:$AG$61</c:f>
              <c:strCache>
                <c:ptCount val="3"/>
                <c:pt idx="0">
                  <c:v>800人以上</c:v>
                </c:pt>
                <c:pt idx="1">
                  <c:v>800人未満400人以上</c:v>
                </c:pt>
                <c:pt idx="2">
                  <c:v>400人未満</c:v>
                </c:pt>
              </c:strCache>
            </c:strRef>
          </c:cat>
          <c:val>
            <c:numRef>
              <c:f>'（03）【学部規模別（大学）】'!$AH$59:$AH$61</c:f>
              <c:numCache>
                <c:formatCode>0.0%</c:formatCode>
                <c:ptCount val="3"/>
                <c:pt idx="0">
                  <c:v>0.19272118803597574</c:v>
                </c:pt>
                <c:pt idx="1">
                  <c:v>0.21383441072276396</c:v>
                </c:pt>
                <c:pt idx="2">
                  <c:v>0.22291729582812028</c:v>
                </c:pt>
              </c:numCache>
            </c:numRef>
          </c:val>
          <c:extLst>
            <c:ext xmlns:c16="http://schemas.microsoft.com/office/drawing/2014/chart" uri="{C3380CC4-5D6E-409C-BE32-E72D297353CC}">
              <c16:uniqueId val="{00000000-EC84-42A2-9587-8D66D1F5878E}"/>
            </c:ext>
          </c:extLst>
        </c:ser>
        <c:ser>
          <c:idx val="1"/>
          <c:order val="1"/>
          <c:tx>
            <c:strRef>
              <c:f>'（03）【学部規模別（大学）】'!$AI$58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'（03）【学部規模別（大学）】'!$AG$59:$AG$61</c:f>
              <c:strCache>
                <c:ptCount val="3"/>
                <c:pt idx="0">
                  <c:v>800人以上</c:v>
                </c:pt>
                <c:pt idx="1">
                  <c:v>800人未満400人以上</c:v>
                </c:pt>
                <c:pt idx="2">
                  <c:v>400人未満</c:v>
                </c:pt>
              </c:strCache>
            </c:strRef>
          </c:cat>
          <c:val>
            <c:numRef>
              <c:f>'（03）【学部規模別（大学）】'!$AI$59:$AI$61</c:f>
              <c:numCache>
                <c:formatCode>0.0%</c:formatCode>
                <c:ptCount val="3"/>
                <c:pt idx="0">
                  <c:v>0.37761974482325872</c:v>
                </c:pt>
                <c:pt idx="1">
                  <c:v>0.3877141083232899</c:v>
                </c:pt>
                <c:pt idx="2">
                  <c:v>0.34358686742309852</c:v>
                </c:pt>
              </c:numCache>
            </c:numRef>
          </c:val>
          <c:extLst>
            <c:ext xmlns:c16="http://schemas.microsoft.com/office/drawing/2014/chart" uri="{C3380CC4-5D6E-409C-BE32-E72D297353CC}">
              <c16:uniqueId val="{00000001-EC84-42A2-9587-8D66D1F5878E}"/>
            </c:ext>
          </c:extLst>
        </c:ser>
        <c:ser>
          <c:idx val="2"/>
          <c:order val="2"/>
          <c:tx>
            <c:strRef>
              <c:f>'（03）【学部規模別（大学）】'!$AJ$58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'（03）【学部規模別（大学）】'!$AG$59:$AG$61</c:f>
              <c:strCache>
                <c:ptCount val="3"/>
                <c:pt idx="0">
                  <c:v>800人以上</c:v>
                </c:pt>
                <c:pt idx="1">
                  <c:v>800人未満400人以上</c:v>
                </c:pt>
                <c:pt idx="2">
                  <c:v>400人未満</c:v>
                </c:pt>
              </c:strCache>
            </c:strRef>
          </c:cat>
          <c:val>
            <c:numRef>
              <c:f>'（03）【学部規模別（大学）】'!$AJ$59:$AJ$61</c:f>
              <c:numCache>
                <c:formatCode>0.0%</c:formatCode>
                <c:ptCount val="3"/>
                <c:pt idx="0">
                  <c:v>0.31625183016105418</c:v>
                </c:pt>
                <c:pt idx="1">
                  <c:v>0.29717687447500091</c:v>
                </c:pt>
                <c:pt idx="2">
                  <c:v>0.30721774019586695</c:v>
                </c:pt>
              </c:numCache>
            </c:numRef>
          </c:val>
          <c:extLst>
            <c:ext xmlns:c16="http://schemas.microsoft.com/office/drawing/2014/chart" uri="{C3380CC4-5D6E-409C-BE32-E72D297353CC}">
              <c16:uniqueId val="{00000002-EC84-42A2-9587-8D66D1F5878E}"/>
            </c:ext>
          </c:extLst>
        </c:ser>
        <c:ser>
          <c:idx val="3"/>
          <c:order val="3"/>
          <c:tx>
            <c:strRef>
              <c:f>'（03）【学部規模別（大学）】'!$AK$58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'（03）【学部規模別（大学）】'!$AG$59:$AG$61</c:f>
              <c:strCache>
                <c:ptCount val="3"/>
                <c:pt idx="0">
                  <c:v>800人以上</c:v>
                </c:pt>
                <c:pt idx="1">
                  <c:v>800人未満400人以上</c:v>
                </c:pt>
                <c:pt idx="2">
                  <c:v>400人未満</c:v>
                </c:pt>
              </c:strCache>
            </c:strRef>
          </c:cat>
          <c:val>
            <c:numRef>
              <c:f>'（03）【学部規模別（大学）】'!$AK$59:$AK$61</c:f>
              <c:numCache>
                <c:formatCode>0.0%</c:formatCode>
                <c:ptCount val="3"/>
                <c:pt idx="0">
                  <c:v>0.11340723697971136</c:v>
                </c:pt>
                <c:pt idx="1">
                  <c:v>0.10127460647894525</c:v>
                </c:pt>
                <c:pt idx="2">
                  <c:v>0.12627809655291428</c:v>
                </c:pt>
              </c:numCache>
            </c:numRef>
          </c:val>
          <c:extLst>
            <c:ext xmlns:c16="http://schemas.microsoft.com/office/drawing/2014/chart" uri="{C3380CC4-5D6E-409C-BE32-E72D297353CC}">
              <c16:uniqueId val="{00000003-EC84-42A2-9587-8D66D1F5878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'（03）【学部規模別（大学）】'!$B$68</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'（03）【学部規模別（大学）】'!$AI$69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'（03）【学部規模別（大学）】'!$AH$70:$AH$72</c:f>
              <c:strCache>
                <c:ptCount val="3"/>
                <c:pt idx="0">
                  <c:v>800人以上</c:v>
                </c:pt>
                <c:pt idx="1">
                  <c:v>800人未満400人以上</c:v>
                </c:pt>
                <c:pt idx="2">
                  <c:v>400人未満</c:v>
                </c:pt>
              </c:strCache>
            </c:strRef>
          </c:cat>
          <c:val>
            <c:numRef>
              <c:f>'（03）【学部規模別（大学）】'!$AI$70:$AI$72</c:f>
              <c:numCache>
                <c:formatCode>0.0%</c:formatCode>
                <c:ptCount val="3"/>
                <c:pt idx="0">
                  <c:v>0.18623718887262078</c:v>
                </c:pt>
                <c:pt idx="1">
                  <c:v>0.19878748036959937</c:v>
                </c:pt>
                <c:pt idx="2">
                  <c:v>0.2204581733465637</c:v>
                </c:pt>
              </c:numCache>
            </c:numRef>
          </c:val>
          <c:extLst>
            <c:ext xmlns:c16="http://schemas.microsoft.com/office/drawing/2014/chart" uri="{C3380CC4-5D6E-409C-BE32-E72D297353CC}">
              <c16:uniqueId val="{00000000-F127-4194-B577-0E66BA80E408}"/>
            </c:ext>
          </c:extLst>
        </c:ser>
        <c:ser>
          <c:idx val="1"/>
          <c:order val="1"/>
          <c:tx>
            <c:strRef>
              <c:f>'（03）【学部規模別（大学）】'!$AJ$69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'（03）【学部規模別（大学）】'!$AH$70:$AH$72</c:f>
              <c:strCache>
                <c:ptCount val="3"/>
                <c:pt idx="0">
                  <c:v>800人以上</c:v>
                </c:pt>
                <c:pt idx="1">
                  <c:v>800人未満400人以上</c:v>
                </c:pt>
                <c:pt idx="2">
                  <c:v>400人未満</c:v>
                </c:pt>
              </c:strCache>
            </c:strRef>
          </c:cat>
          <c:val>
            <c:numRef>
              <c:f>'（03）【学部規模別（大学）】'!$AJ$70:$AJ$72</c:f>
              <c:numCache>
                <c:formatCode>0.0%</c:formatCode>
                <c:ptCount val="3"/>
                <c:pt idx="0">
                  <c:v>0.43334030537544449</c:v>
                </c:pt>
                <c:pt idx="1">
                  <c:v>0.4688652715386582</c:v>
                </c:pt>
                <c:pt idx="2">
                  <c:v>0.46322101902584234</c:v>
                </c:pt>
              </c:numCache>
            </c:numRef>
          </c:val>
          <c:extLst>
            <c:ext xmlns:c16="http://schemas.microsoft.com/office/drawing/2014/chart" uri="{C3380CC4-5D6E-409C-BE32-E72D297353CC}">
              <c16:uniqueId val="{00000001-F127-4194-B577-0E66BA80E408}"/>
            </c:ext>
          </c:extLst>
        </c:ser>
        <c:ser>
          <c:idx val="2"/>
          <c:order val="2"/>
          <c:tx>
            <c:strRef>
              <c:f>'（03）【学部規模別（大学）】'!$AK$69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'（03）【学部規模別（大学）】'!$AH$70:$AH$72</c:f>
              <c:strCache>
                <c:ptCount val="3"/>
                <c:pt idx="0">
                  <c:v>800人以上</c:v>
                </c:pt>
                <c:pt idx="1">
                  <c:v>800人未満400人以上</c:v>
                </c:pt>
                <c:pt idx="2">
                  <c:v>400人未満</c:v>
                </c:pt>
              </c:strCache>
            </c:strRef>
          </c:cat>
          <c:val>
            <c:numRef>
              <c:f>'（03）【学部規模別（大学）】'!$AK$70:$AK$72</c:f>
              <c:numCache>
                <c:formatCode>0.0%</c:formatCode>
                <c:ptCount val="3"/>
                <c:pt idx="0">
                  <c:v>0.12319598410374398</c:v>
                </c:pt>
                <c:pt idx="1">
                  <c:v>0.12494065227712647</c:v>
                </c:pt>
                <c:pt idx="2">
                  <c:v>0.11980672160144959</c:v>
                </c:pt>
              </c:numCache>
            </c:numRef>
          </c:val>
          <c:extLst>
            <c:ext xmlns:c16="http://schemas.microsoft.com/office/drawing/2014/chart" uri="{C3380CC4-5D6E-409C-BE32-E72D297353CC}">
              <c16:uniqueId val="{00000002-F127-4194-B577-0E66BA80E408}"/>
            </c:ext>
          </c:extLst>
        </c:ser>
        <c:ser>
          <c:idx val="3"/>
          <c:order val="3"/>
          <c:tx>
            <c:strRef>
              <c:f>'（03）【学部規模別（大学）】'!$AL$69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'（03）【学部規模別（大学）】'!$AH$70:$AH$72</c:f>
              <c:strCache>
                <c:ptCount val="3"/>
                <c:pt idx="0">
                  <c:v>800人以上</c:v>
                </c:pt>
                <c:pt idx="1">
                  <c:v>800人未満400人以上</c:v>
                </c:pt>
                <c:pt idx="2">
                  <c:v>400人未満</c:v>
                </c:pt>
              </c:strCache>
            </c:strRef>
          </c:cat>
          <c:val>
            <c:numRef>
              <c:f>'（03）【学部規模別（大学）】'!$AL$70:$AL$72</c:f>
              <c:numCache>
                <c:formatCode>0.0%</c:formatCode>
                <c:ptCount val="3"/>
                <c:pt idx="0">
                  <c:v>2.9408073624764695E-2</c:v>
                </c:pt>
                <c:pt idx="1">
                  <c:v>2.6697344874182828E-2</c:v>
                </c:pt>
                <c:pt idx="2">
                  <c:v>2.7697484792268863E-2</c:v>
                </c:pt>
              </c:numCache>
            </c:numRef>
          </c:val>
          <c:extLst>
            <c:ext xmlns:c16="http://schemas.microsoft.com/office/drawing/2014/chart" uri="{C3380CC4-5D6E-409C-BE32-E72D297353CC}">
              <c16:uniqueId val="{00000003-F127-4194-B577-0E66BA80E408}"/>
            </c:ext>
          </c:extLst>
        </c:ser>
        <c:ser>
          <c:idx val="4"/>
          <c:order val="4"/>
          <c:tx>
            <c:strRef>
              <c:f>'（03）【学部規模別（大学）】'!$AM$69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'（03）【学部規模別（大学）】'!$AH$70:$AH$72</c:f>
              <c:strCache>
                <c:ptCount val="3"/>
                <c:pt idx="0">
                  <c:v>800人以上</c:v>
                </c:pt>
                <c:pt idx="1">
                  <c:v>800人未満400人以上</c:v>
                </c:pt>
                <c:pt idx="2">
                  <c:v>400人未満</c:v>
                </c:pt>
              </c:strCache>
            </c:strRef>
          </c:cat>
          <c:val>
            <c:numRef>
              <c:f>'（03）【学部規模別（大学）】'!$AM$70:$AM$72</c:f>
              <c:numCache>
                <c:formatCode>0.0%</c:formatCode>
                <c:ptCount val="3"/>
                <c:pt idx="0">
                  <c:v>0.22781844802342607</c:v>
                </c:pt>
                <c:pt idx="1">
                  <c:v>0.18070925094043314</c:v>
                </c:pt>
                <c:pt idx="2">
                  <c:v>0.16881660123387549</c:v>
                </c:pt>
              </c:numCache>
            </c:numRef>
          </c:val>
          <c:extLst>
            <c:ext xmlns:c16="http://schemas.microsoft.com/office/drawing/2014/chart" uri="{C3380CC4-5D6E-409C-BE32-E72D297353CC}">
              <c16:uniqueId val="{00000004-F127-4194-B577-0E66BA80E40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'（03）【学部規模別（大学）】'!$B$75</c:f>
          <c:strCache>
            <c:ptCount val="1"/>
            <c:pt idx="0">
              <c:v>項目12：卒業論文・卒業研究・卒業制作などの教育（最終学年生のみ）</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'（03）【学部規模別（大学）】'!$AI$76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'（03）【学部規模別（大学）】'!$AH$77:$AH$79</c:f>
              <c:strCache>
                <c:ptCount val="3"/>
                <c:pt idx="0">
                  <c:v>800人以上</c:v>
                </c:pt>
                <c:pt idx="1">
                  <c:v>800人未満400人以上</c:v>
                </c:pt>
                <c:pt idx="2">
                  <c:v>400人未満</c:v>
                </c:pt>
              </c:strCache>
            </c:strRef>
          </c:cat>
          <c:val>
            <c:numRef>
              <c:f>'（03）【学部規模別（大学）】'!$AI$77:$AI$79</c:f>
              <c:numCache>
                <c:formatCode>0.0%</c:formatCode>
                <c:ptCount val="3"/>
                <c:pt idx="0">
                  <c:v>0.38770119686339249</c:v>
                </c:pt>
                <c:pt idx="1">
                  <c:v>0.42546969807734486</c:v>
                </c:pt>
                <c:pt idx="2">
                  <c:v>0.38602572288607134</c:v>
                </c:pt>
              </c:numCache>
            </c:numRef>
          </c:val>
          <c:extLst>
            <c:ext xmlns:c16="http://schemas.microsoft.com/office/drawing/2014/chart" uri="{C3380CC4-5D6E-409C-BE32-E72D297353CC}">
              <c16:uniqueId val="{00000000-43E2-47C9-9569-52820343C49F}"/>
            </c:ext>
          </c:extLst>
        </c:ser>
        <c:ser>
          <c:idx val="1"/>
          <c:order val="1"/>
          <c:tx>
            <c:strRef>
              <c:f>'（03）【学部規模別（大学）】'!$AJ$76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'（03）【学部規模別（大学）】'!$AH$77:$AH$79</c:f>
              <c:strCache>
                <c:ptCount val="3"/>
                <c:pt idx="0">
                  <c:v>800人以上</c:v>
                </c:pt>
                <c:pt idx="1">
                  <c:v>800人未満400人以上</c:v>
                </c:pt>
                <c:pt idx="2">
                  <c:v>400人未満</c:v>
                </c:pt>
              </c:strCache>
            </c:strRef>
          </c:cat>
          <c:val>
            <c:numRef>
              <c:f>'（03）【学部規模別（大学）】'!$AJ$77:$AJ$79</c:f>
              <c:numCache>
                <c:formatCode>0.0%</c:formatCode>
                <c:ptCount val="3"/>
                <c:pt idx="0">
                  <c:v>0.34222038794882376</c:v>
                </c:pt>
                <c:pt idx="1">
                  <c:v>0.38708969953944</c:v>
                </c:pt>
                <c:pt idx="2">
                  <c:v>0.3920459728176594</c:v>
                </c:pt>
              </c:numCache>
            </c:numRef>
          </c:val>
          <c:extLst>
            <c:ext xmlns:c16="http://schemas.microsoft.com/office/drawing/2014/chart" uri="{C3380CC4-5D6E-409C-BE32-E72D297353CC}">
              <c16:uniqueId val="{00000001-43E2-47C9-9569-52820343C49F}"/>
            </c:ext>
          </c:extLst>
        </c:ser>
        <c:ser>
          <c:idx val="2"/>
          <c:order val="2"/>
          <c:tx>
            <c:strRef>
              <c:f>'（03）【学部規模別（大学）】'!$AK$76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'（03）【学部規模別（大学）】'!$AH$77:$AH$79</c:f>
              <c:strCache>
                <c:ptCount val="3"/>
                <c:pt idx="0">
                  <c:v>800人以上</c:v>
                </c:pt>
                <c:pt idx="1">
                  <c:v>800人未満400人以上</c:v>
                </c:pt>
                <c:pt idx="2">
                  <c:v>400人未満</c:v>
                </c:pt>
              </c:strCache>
            </c:strRef>
          </c:cat>
          <c:val>
            <c:numRef>
              <c:f>'（03）【学部規模別（大学）】'!$AK$77:$AK$79</c:f>
              <c:numCache>
                <c:formatCode>0.0%</c:formatCode>
                <c:ptCount val="3"/>
                <c:pt idx="0">
                  <c:v>8.6504333470903833E-2</c:v>
                </c:pt>
                <c:pt idx="1">
                  <c:v>9.2696834563930117E-2</c:v>
                </c:pt>
                <c:pt idx="2">
                  <c:v>9.2310498951017061E-2</c:v>
                </c:pt>
              </c:numCache>
            </c:numRef>
          </c:val>
          <c:extLst>
            <c:ext xmlns:c16="http://schemas.microsoft.com/office/drawing/2014/chart" uri="{C3380CC4-5D6E-409C-BE32-E72D297353CC}">
              <c16:uniqueId val="{00000002-43E2-47C9-9569-52820343C49F}"/>
            </c:ext>
          </c:extLst>
        </c:ser>
        <c:ser>
          <c:idx val="3"/>
          <c:order val="3"/>
          <c:tx>
            <c:strRef>
              <c:f>'（03）【学部規模別（大学）】'!$AL$76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'（03）【学部規模別（大学）】'!$AH$77:$AH$79</c:f>
              <c:strCache>
                <c:ptCount val="3"/>
                <c:pt idx="0">
                  <c:v>800人以上</c:v>
                </c:pt>
                <c:pt idx="1">
                  <c:v>800人未満400人以上</c:v>
                </c:pt>
                <c:pt idx="2">
                  <c:v>400人未満</c:v>
                </c:pt>
              </c:strCache>
            </c:strRef>
          </c:cat>
          <c:val>
            <c:numRef>
              <c:f>'（03）【学部規模別（大学）】'!$AL$77:$AL$79</c:f>
              <c:numCache>
                <c:formatCode>0.0%</c:formatCode>
                <c:ptCount val="3"/>
                <c:pt idx="0">
                  <c:v>3.805200165084606E-2</c:v>
                </c:pt>
                <c:pt idx="1">
                  <c:v>3.7429636669347177E-2</c:v>
                </c:pt>
                <c:pt idx="2">
                  <c:v>3.5026908692876037E-2</c:v>
                </c:pt>
              </c:numCache>
            </c:numRef>
          </c:val>
          <c:extLst>
            <c:ext xmlns:c16="http://schemas.microsoft.com/office/drawing/2014/chart" uri="{C3380CC4-5D6E-409C-BE32-E72D297353CC}">
              <c16:uniqueId val="{00000003-43E2-47C9-9569-52820343C49F}"/>
            </c:ext>
          </c:extLst>
        </c:ser>
        <c:ser>
          <c:idx val="4"/>
          <c:order val="4"/>
          <c:tx>
            <c:strRef>
              <c:f>'（03）【学部規模別（大学）】'!$AM$76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'（03）【学部規模別（大学）】'!$AH$77:$AH$79</c:f>
              <c:strCache>
                <c:ptCount val="3"/>
                <c:pt idx="0">
                  <c:v>800人以上</c:v>
                </c:pt>
                <c:pt idx="1">
                  <c:v>800人未満400人以上</c:v>
                </c:pt>
                <c:pt idx="2">
                  <c:v>400人未満</c:v>
                </c:pt>
              </c:strCache>
            </c:strRef>
          </c:cat>
          <c:val>
            <c:numRef>
              <c:f>'（03）【学部規模別（大学）】'!$AM$77:$AM$79</c:f>
              <c:numCache>
                <c:formatCode>0.0%</c:formatCode>
                <c:ptCount val="3"/>
                <c:pt idx="0">
                  <c:v>0.14552208006603384</c:v>
                </c:pt>
                <c:pt idx="1">
                  <c:v>5.7314131149937858E-2</c:v>
                </c:pt>
                <c:pt idx="2">
                  <c:v>9.4590896652376175E-2</c:v>
                </c:pt>
              </c:numCache>
            </c:numRef>
          </c:val>
          <c:extLst>
            <c:ext xmlns:c16="http://schemas.microsoft.com/office/drawing/2014/chart" uri="{C3380CC4-5D6E-409C-BE32-E72D297353CC}">
              <c16:uniqueId val="{00000004-43E2-47C9-9569-52820343C4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'（03）【学部規模別（大学）】'!$B$82</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'（03）【学部規模別（大学）】'!$AI$83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'（03）【学部規模別（大学）】'!$AH$84:$AH$86</c:f>
              <c:strCache>
                <c:ptCount val="3"/>
                <c:pt idx="0">
                  <c:v>800人以上</c:v>
                </c:pt>
                <c:pt idx="1">
                  <c:v>800人未満400人以上</c:v>
                </c:pt>
                <c:pt idx="2">
                  <c:v>400人未満</c:v>
                </c:pt>
              </c:strCache>
            </c:strRef>
          </c:cat>
          <c:val>
            <c:numRef>
              <c:f>'（03）【学部規模別（大学）】'!$AI$84:$AI$86</c:f>
              <c:numCache>
                <c:formatCode>0.0%</c:formatCode>
                <c:ptCount val="3"/>
                <c:pt idx="0">
                  <c:v>0.18113365404727044</c:v>
                </c:pt>
                <c:pt idx="1">
                  <c:v>0.19623096307658594</c:v>
                </c:pt>
                <c:pt idx="2">
                  <c:v>0.23896630570775271</c:v>
                </c:pt>
              </c:numCache>
            </c:numRef>
          </c:val>
          <c:extLst>
            <c:ext xmlns:c16="http://schemas.microsoft.com/office/drawing/2014/chart" uri="{C3380CC4-5D6E-409C-BE32-E72D297353CC}">
              <c16:uniqueId val="{00000000-F40F-4113-BFB5-07224795F11D}"/>
            </c:ext>
          </c:extLst>
        </c:ser>
        <c:ser>
          <c:idx val="1"/>
          <c:order val="1"/>
          <c:tx>
            <c:strRef>
              <c:f>'（03）【学部規模別（大学）】'!$AJ$83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'（03）【学部規模別（大学）】'!$AH$84:$AH$86</c:f>
              <c:strCache>
                <c:ptCount val="3"/>
                <c:pt idx="0">
                  <c:v>800人以上</c:v>
                </c:pt>
                <c:pt idx="1">
                  <c:v>800人未満400人以上</c:v>
                </c:pt>
                <c:pt idx="2">
                  <c:v>400人未満</c:v>
                </c:pt>
              </c:strCache>
            </c:strRef>
          </c:cat>
          <c:val>
            <c:numRef>
              <c:f>'（03）【学部規模別（大学）】'!$AJ$84:$AJ$86</c:f>
              <c:numCache>
                <c:formatCode>0.0%</c:formatCode>
                <c:ptCount val="3"/>
                <c:pt idx="0">
                  <c:v>0.32528759673708429</c:v>
                </c:pt>
                <c:pt idx="1">
                  <c:v>0.35338373324568129</c:v>
                </c:pt>
                <c:pt idx="2">
                  <c:v>0.37745372966909702</c:v>
                </c:pt>
              </c:numCache>
            </c:numRef>
          </c:val>
          <c:extLst>
            <c:ext xmlns:c16="http://schemas.microsoft.com/office/drawing/2014/chart" uri="{C3380CC4-5D6E-409C-BE32-E72D297353CC}">
              <c16:uniqueId val="{00000001-F40F-4113-BFB5-07224795F11D}"/>
            </c:ext>
          </c:extLst>
        </c:ser>
        <c:ser>
          <c:idx val="2"/>
          <c:order val="2"/>
          <c:tx>
            <c:strRef>
              <c:f>'（03）【学部規模別（大学）】'!$AK$83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'（03）【学部規模別（大学）】'!$AH$84:$AH$86</c:f>
              <c:strCache>
                <c:ptCount val="3"/>
                <c:pt idx="0">
                  <c:v>800人以上</c:v>
                </c:pt>
                <c:pt idx="1">
                  <c:v>800人未満400人以上</c:v>
                </c:pt>
                <c:pt idx="2">
                  <c:v>400人未満</c:v>
                </c:pt>
              </c:strCache>
            </c:strRef>
          </c:cat>
          <c:val>
            <c:numRef>
              <c:f>'（03）【学部規模別（大学）】'!$AK$84:$AK$86</c:f>
              <c:numCache>
                <c:formatCode>0.0%</c:formatCode>
                <c:ptCount val="3"/>
                <c:pt idx="0">
                  <c:v>0.12432545492574776</c:v>
                </c:pt>
                <c:pt idx="1">
                  <c:v>0.11639458018333881</c:v>
                </c:pt>
                <c:pt idx="2">
                  <c:v>0.11393934164545494</c:v>
                </c:pt>
              </c:numCache>
            </c:numRef>
          </c:val>
          <c:extLst>
            <c:ext xmlns:c16="http://schemas.microsoft.com/office/drawing/2014/chart" uri="{C3380CC4-5D6E-409C-BE32-E72D297353CC}">
              <c16:uniqueId val="{00000002-F40F-4113-BFB5-07224795F11D}"/>
            </c:ext>
          </c:extLst>
        </c:ser>
        <c:ser>
          <c:idx val="3"/>
          <c:order val="3"/>
          <c:tx>
            <c:strRef>
              <c:f>'（03）【学部規模別（大学）】'!$AL$83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'（03）【学部規模別（大学）】'!$AH$84:$AH$86</c:f>
              <c:strCache>
                <c:ptCount val="3"/>
                <c:pt idx="0">
                  <c:v>800人以上</c:v>
                </c:pt>
                <c:pt idx="1">
                  <c:v>800人未満400人以上</c:v>
                </c:pt>
                <c:pt idx="2">
                  <c:v>400人未満</c:v>
                </c:pt>
              </c:strCache>
            </c:strRef>
          </c:cat>
          <c:val>
            <c:numRef>
              <c:f>'（03）【学部規模別（大学）】'!$AL$84:$AL$86</c:f>
              <c:numCache>
                <c:formatCode>0.0%</c:formatCode>
                <c:ptCount val="3"/>
                <c:pt idx="0">
                  <c:v>3.1206860489437355E-2</c:v>
                </c:pt>
                <c:pt idx="1">
                  <c:v>2.7939081845075053E-2</c:v>
                </c:pt>
                <c:pt idx="2">
                  <c:v>2.5842357306182319E-2</c:v>
                </c:pt>
              </c:numCache>
            </c:numRef>
          </c:val>
          <c:extLst>
            <c:ext xmlns:c16="http://schemas.microsoft.com/office/drawing/2014/chart" uri="{C3380CC4-5D6E-409C-BE32-E72D297353CC}">
              <c16:uniqueId val="{00000003-F40F-4113-BFB5-07224795F11D}"/>
            </c:ext>
          </c:extLst>
        </c:ser>
        <c:ser>
          <c:idx val="4"/>
          <c:order val="4"/>
          <c:tx>
            <c:strRef>
              <c:f>'（03）【学部規模別（大学）】'!$AM$83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'（03）【学部規模別（大学）】'!$AH$84:$AH$86</c:f>
              <c:strCache>
                <c:ptCount val="3"/>
                <c:pt idx="0">
                  <c:v>800人以上</c:v>
                </c:pt>
                <c:pt idx="1">
                  <c:v>800人未満400人以上</c:v>
                </c:pt>
                <c:pt idx="2">
                  <c:v>400人未満</c:v>
                </c:pt>
              </c:strCache>
            </c:strRef>
          </c:cat>
          <c:val>
            <c:numRef>
              <c:f>'（03）【学部規模別（大学）】'!$AM$84:$AM$86</c:f>
              <c:numCache>
                <c:formatCode>0.0%</c:formatCode>
                <c:ptCount val="3"/>
                <c:pt idx="0">
                  <c:v>0.33804643380046018</c:v>
                </c:pt>
                <c:pt idx="1">
                  <c:v>0.30605164164931886</c:v>
                </c:pt>
                <c:pt idx="2">
                  <c:v>0.243798265671513</c:v>
                </c:pt>
              </c:numCache>
            </c:numRef>
          </c:val>
          <c:extLst>
            <c:ext xmlns:c16="http://schemas.microsoft.com/office/drawing/2014/chart" uri="{C3380CC4-5D6E-409C-BE32-E72D297353CC}">
              <c16:uniqueId val="{00000004-F40F-4113-BFB5-07224795F11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'（03）【学部規模別（大学）】'!$B$162</c:f>
          <c:strCache>
            <c:ptCount val="1"/>
            <c:pt idx="0">
              <c:v>項目24：論理的に文章を書く力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'（03）【学部規模別（大学）】'!$AH$163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'（03）【学部規模別（大学）】'!$AG$164:$AG$166</c:f>
              <c:strCache>
                <c:ptCount val="3"/>
                <c:pt idx="0">
                  <c:v>800人以上</c:v>
                </c:pt>
                <c:pt idx="1">
                  <c:v>800人未満400人以上</c:v>
                </c:pt>
                <c:pt idx="2">
                  <c:v>400人未満</c:v>
                </c:pt>
              </c:strCache>
            </c:strRef>
          </c:cat>
          <c:val>
            <c:numRef>
              <c:f>'（03）【学部規模別（大学）】'!$AH$164:$AH$166</c:f>
              <c:numCache>
                <c:formatCode>0.0%</c:formatCode>
                <c:ptCount val="3"/>
                <c:pt idx="0">
                  <c:v>0.2247646935787492</c:v>
                </c:pt>
                <c:pt idx="1">
                  <c:v>0.21639092801577736</c:v>
                </c:pt>
                <c:pt idx="2">
                  <c:v>0.20906855343198585</c:v>
                </c:pt>
              </c:numCache>
            </c:numRef>
          </c:val>
          <c:extLst>
            <c:ext xmlns:c16="http://schemas.microsoft.com/office/drawing/2014/chart" uri="{C3380CC4-5D6E-409C-BE32-E72D297353CC}">
              <c16:uniqueId val="{00000000-9DA3-481E-8FD4-943005E2836E}"/>
            </c:ext>
          </c:extLst>
        </c:ser>
        <c:ser>
          <c:idx val="1"/>
          <c:order val="1"/>
          <c:tx>
            <c:strRef>
              <c:f>'（03）【学部規模別（大学）】'!$AI$163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'（03）【学部規模別（大学）】'!$AG$164:$AG$166</c:f>
              <c:strCache>
                <c:ptCount val="3"/>
                <c:pt idx="0">
                  <c:v>800人以上</c:v>
                </c:pt>
                <c:pt idx="1">
                  <c:v>800人未満400人以上</c:v>
                </c:pt>
                <c:pt idx="2">
                  <c:v>400人未満</c:v>
                </c:pt>
              </c:strCache>
            </c:strRef>
          </c:cat>
          <c:val>
            <c:numRef>
              <c:f>'（03）【学部規模別（大学）】'!$AI$164:$AI$166</c:f>
              <c:numCache>
                <c:formatCode>0.0%</c:formatCode>
                <c:ptCount val="3"/>
                <c:pt idx="0">
                  <c:v>0.53080945408910274</c:v>
                </c:pt>
                <c:pt idx="1">
                  <c:v>0.53869471531353863</c:v>
                </c:pt>
                <c:pt idx="2">
                  <c:v>0.53086845851848652</c:v>
                </c:pt>
              </c:numCache>
            </c:numRef>
          </c:val>
          <c:extLst>
            <c:ext xmlns:c16="http://schemas.microsoft.com/office/drawing/2014/chart" uri="{C3380CC4-5D6E-409C-BE32-E72D297353CC}">
              <c16:uniqueId val="{00000001-9DA3-481E-8FD4-943005E2836E}"/>
            </c:ext>
          </c:extLst>
        </c:ser>
        <c:ser>
          <c:idx val="2"/>
          <c:order val="2"/>
          <c:tx>
            <c:strRef>
              <c:f>'（03）【学部規模別（大学）】'!$AJ$163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'（03）【学部規模別（大学）】'!$AG$164:$AG$166</c:f>
              <c:strCache>
                <c:ptCount val="3"/>
                <c:pt idx="0">
                  <c:v>800人以上</c:v>
                </c:pt>
                <c:pt idx="1">
                  <c:v>800人未満400人以上</c:v>
                </c:pt>
                <c:pt idx="2">
                  <c:v>400人未満</c:v>
                </c:pt>
              </c:strCache>
            </c:strRef>
          </c:cat>
          <c:val>
            <c:numRef>
              <c:f>'（03）【学部規模別（大学）】'!$AJ$164:$AJ$166</c:f>
              <c:numCache>
                <c:formatCode>0.0%</c:formatCode>
                <c:ptCount val="3"/>
                <c:pt idx="0">
                  <c:v>0.20702781844802343</c:v>
                </c:pt>
                <c:pt idx="1">
                  <c:v>0.21277528212994412</c:v>
                </c:pt>
                <c:pt idx="2">
                  <c:v>0.22222701583329738</c:v>
                </c:pt>
              </c:numCache>
            </c:numRef>
          </c:val>
          <c:extLst>
            <c:ext xmlns:c16="http://schemas.microsoft.com/office/drawing/2014/chart" uri="{C3380CC4-5D6E-409C-BE32-E72D297353CC}">
              <c16:uniqueId val="{00000002-9DA3-481E-8FD4-943005E2836E}"/>
            </c:ext>
          </c:extLst>
        </c:ser>
        <c:ser>
          <c:idx val="3"/>
          <c:order val="3"/>
          <c:tx>
            <c:strRef>
              <c:f>'（03）【学部規模別（大学）】'!$AK$163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'（03）【学部規模別（大学）】'!$AG$164:$AG$166</c:f>
              <c:strCache>
                <c:ptCount val="3"/>
                <c:pt idx="0">
                  <c:v>800人以上</c:v>
                </c:pt>
                <c:pt idx="1">
                  <c:v>800人未満400人以上</c:v>
                </c:pt>
                <c:pt idx="2">
                  <c:v>400人未満</c:v>
                </c:pt>
              </c:strCache>
            </c:strRef>
          </c:cat>
          <c:val>
            <c:numRef>
              <c:f>'（03）【学部規模別（大学）】'!$AK$164:$AK$166</c:f>
              <c:numCache>
                <c:formatCode>0.0%</c:formatCode>
                <c:ptCount val="3"/>
                <c:pt idx="0">
                  <c:v>3.739803388412466E-2</c:v>
                </c:pt>
                <c:pt idx="1">
                  <c:v>3.2139074540739929E-2</c:v>
                </c:pt>
                <c:pt idx="2">
                  <c:v>3.783597221623021E-2</c:v>
                </c:pt>
              </c:numCache>
            </c:numRef>
          </c:val>
          <c:extLst>
            <c:ext xmlns:c16="http://schemas.microsoft.com/office/drawing/2014/chart" uri="{C3380CC4-5D6E-409C-BE32-E72D297353CC}">
              <c16:uniqueId val="{00000003-9DA3-481E-8FD4-943005E2836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59.xml"/><Relationship Id="rId18" Type="http://schemas.openxmlformats.org/officeDocument/2006/relationships/chart" Target="../charts/chart64.xml"/><Relationship Id="rId26" Type="http://schemas.openxmlformats.org/officeDocument/2006/relationships/chart" Target="../charts/chart72.xml"/><Relationship Id="rId39" Type="http://schemas.openxmlformats.org/officeDocument/2006/relationships/chart" Target="../charts/chart85.xml"/><Relationship Id="rId21" Type="http://schemas.openxmlformats.org/officeDocument/2006/relationships/chart" Target="../charts/chart67.xml"/><Relationship Id="rId34" Type="http://schemas.openxmlformats.org/officeDocument/2006/relationships/chart" Target="../charts/chart80.xml"/><Relationship Id="rId42" Type="http://schemas.openxmlformats.org/officeDocument/2006/relationships/chart" Target="../charts/chart88.xml"/><Relationship Id="rId7" Type="http://schemas.openxmlformats.org/officeDocument/2006/relationships/chart" Target="../charts/chart53.xml"/><Relationship Id="rId2" Type="http://schemas.openxmlformats.org/officeDocument/2006/relationships/chart" Target="../charts/chart48.xml"/><Relationship Id="rId16" Type="http://schemas.openxmlformats.org/officeDocument/2006/relationships/chart" Target="../charts/chart62.xml"/><Relationship Id="rId20" Type="http://schemas.openxmlformats.org/officeDocument/2006/relationships/chart" Target="../charts/chart66.xml"/><Relationship Id="rId29" Type="http://schemas.openxmlformats.org/officeDocument/2006/relationships/chart" Target="../charts/chart75.xml"/><Relationship Id="rId41" Type="http://schemas.openxmlformats.org/officeDocument/2006/relationships/chart" Target="../charts/chart87.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24" Type="http://schemas.openxmlformats.org/officeDocument/2006/relationships/chart" Target="../charts/chart70.xml"/><Relationship Id="rId32" Type="http://schemas.openxmlformats.org/officeDocument/2006/relationships/chart" Target="../charts/chart78.xml"/><Relationship Id="rId37" Type="http://schemas.openxmlformats.org/officeDocument/2006/relationships/chart" Target="../charts/chart83.xml"/><Relationship Id="rId40" Type="http://schemas.openxmlformats.org/officeDocument/2006/relationships/chart" Target="../charts/chart86.xml"/><Relationship Id="rId5" Type="http://schemas.openxmlformats.org/officeDocument/2006/relationships/chart" Target="../charts/chart51.xml"/><Relationship Id="rId15" Type="http://schemas.openxmlformats.org/officeDocument/2006/relationships/chart" Target="../charts/chart61.xml"/><Relationship Id="rId23" Type="http://schemas.openxmlformats.org/officeDocument/2006/relationships/chart" Target="../charts/chart69.xml"/><Relationship Id="rId28" Type="http://schemas.openxmlformats.org/officeDocument/2006/relationships/chart" Target="../charts/chart74.xml"/><Relationship Id="rId36" Type="http://schemas.openxmlformats.org/officeDocument/2006/relationships/chart" Target="../charts/chart82.xml"/><Relationship Id="rId10" Type="http://schemas.openxmlformats.org/officeDocument/2006/relationships/chart" Target="../charts/chart56.xml"/><Relationship Id="rId19" Type="http://schemas.openxmlformats.org/officeDocument/2006/relationships/chart" Target="../charts/chart65.xml"/><Relationship Id="rId31" Type="http://schemas.openxmlformats.org/officeDocument/2006/relationships/chart" Target="../charts/chart77.xml"/><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 Id="rId22" Type="http://schemas.openxmlformats.org/officeDocument/2006/relationships/chart" Target="../charts/chart68.xml"/><Relationship Id="rId27" Type="http://schemas.openxmlformats.org/officeDocument/2006/relationships/chart" Target="../charts/chart73.xml"/><Relationship Id="rId30" Type="http://schemas.openxmlformats.org/officeDocument/2006/relationships/chart" Target="../charts/chart76.xml"/><Relationship Id="rId35" Type="http://schemas.openxmlformats.org/officeDocument/2006/relationships/chart" Target="../charts/chart81.xml"/><Relationship Id="rId8" Type="http://schemas.openxmlformats.org/officeDocument/2006/relationships/chart" Target="../charts/chart54.xml"/><Relationship Id="rId3" Type="http://schemas.openxmlformats.org/officeDocument/2006/relationships/chart" Target="../charts/chart49.xml"/><Relationship Id="rId12" Type="http://schemas.openxmlformats.org/officeDocument/2006/relationships/chart" Target="../charts/chart58.xml"/><Relationship Id="rId17" Type="http://schemas.openxmlformats.org/officeDocument/2006/relationships/chart" Target="../charts/chart63.xml"/><Relationship Id="rId25" Type="http://schemas.openxmlformats.org/officeDocument/2006/relationships/chart" Target="../charts/chart71.xml"/><Relationship Id="rId33" Type="http://schemas.openxmlformats.org/officeDocument/2006/relationships/chart" Target="../charts/chart79.xml"/><Relationship Id="rId38"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01.xml"/><Relationship Id="rId18" Type="http://schemas.openxmlformats.org/officeDocument/2006/relationships/chart" Target="../charts/chart106.xml"/><Relationship Id="rId26" Type="http://schemas.openxmlformats.org/officeDocument/2006/relationships/chart" Target="../charts/chart114.xml"/><Relationship Id="rId39" Type="http://schemas.openxmlformats.org/officeDocument/2006/relationships/chart" Target="../charts/chart127.xml"/><Relationship Id="rId21" Type="http://schemas.openxmlformats.org/officeDocument/2006/relationships/chart" Target="../charts/chart109.xml"/><Relationship Id="rId34" Type="http://schemas.openxmlformats.org/officeDocument/2006/relationships/chart" Target="../charts/chart122.xml"/><Relationship Id="rId42" Type="http://schemas.openxmlformats.org/officeDocument/2006/relationships/chart" Target="../charts/chart130.xml"/><Relationship Id="rId7" Type="http://schemas.openxmlformats.org/officeDocument/2006/relationships/chart" Target="../charts/chart95.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29" Type="http://schemas.openxmlformats.org/officeDocument/2006/relationships/chart" Target="../charts/chart117.xml"/><Relationship Id="rId41" Type="http://schemas.openxmlformats.org/officeDocument/2006/relationships/chart" Target="../charts/chart129.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24" Type="http://schemas.openxmlformats.org/officeDocument/2006/relationships/chart" Target="../charts/chart112.xml"/><Relationship Id="rId32" Type="http://schemas.openxmlformats.org/officeDocument/2006/relationships/chart" Target="../charts/chart120.xml"/><Relationship Id="rId37" Type="http://schemas.openxmlformats.org/officeDocument/2006/relationships/chart" Target="../charts/chart125.xml"/><Relationship Id="rId40" Type="http://schemas.openxmlformats.org/officeDocument/2006/relationships/chart" Target="../charts/chart128.xml"/><Relationship Id="rId5" Type="http://schemas.openxmlformats.org/officeDocument/2006/relationships/chart" Target="../charts/chart93.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36" Type="http://schemas.openxmlformats.org/officeDocument/2006/relationships/chart" Target="../charts/chart124.xml"/><Relationship Id="rId10" Type="http://schemas.openxmlformats.org/officeDocument/2006/relationships/chart" Target="../charts/chart98.xml"/><Relationship Id="rId19" Type="http://schemas.openxmlformats.org/officeDocument/2006/relationships/chart" Target="../charts/chart107.xml"/><Relationship Id="rId31" Type="http://schemas.openxmlformats.org/officeDocument/2006/relationships/chart" Target="../charts/chart119.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 Id="rId35" Type="http://schemas.openxmlformats.org/officeDocument/2006/relationships/chart" Target="../charts/chart123.xml"/><Relationship Id="rId43" Type="http://schemas.openxmlformats.org/officeDocument/2006/relationships/chart" Target="../charts/chart131.xml"/><Relationship Id="rId8" Type="http://schemas.openxmlformats.org/officeDocument/2006/relationships/chart" Target="../charts/chart96.xml"/><Relationship Id="rId3" Type="http://schemas.openxmlformats.org/officeDocument/2006/relationships/chart" Target="../charts/chart91.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33" Type="http://schemas.openxmlformats.org/officeDocument/2006/relationships/chart" Target="../charts/chart121.xml"/><Relationship Id="rId38" Type="http://schemas.openxmlformats.org/officeDocument/2006/relationships/chart" Target="../charts/chart126.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144.xml"/><Relationship Id="rId18" Type="http://schemas.openxmlformats.org/officeDocument/2006/relationships/chart" Target="../charts/chart149.xml"/><Relationship Id="rId26" Type="http://schemas.openxmlformats.org/officeDocument/2006/relationships/chart" Target="../charts/chart157.xml"/><Relationship Id="rId39" Type="http://schemas.openxmlformats.org/officeDocument/2006/relationships/chart" Target="../charts/chart170.xml"/><Relationship Id="rId21" Type="http://schemas.openxmlformats.org/officeDocument/2006/relationships/chart" Target="../charts/chart152.xml"/><Relationship Id="rId34" Type="http://schemas.openxmlformats.org/officeDocument/2006/relationships/chart" Target="../charts/chart165.xml"/><Relationship Id="rId42" Type="http://schemas.openxmlformats.org/officeDocument/2006/relationships/chart" Target="../charts/chart173.xml"/><Relationship Id="rId7" Type="http://schemas.openxmlformats.org/officeDocument/2006/relationships/chart" Target="../charts/chart138.xml"/><Relationship Id="rId2" Type="http://schemas.openxmlformats.org/officeDocument/2006/relationships/chart" Target="../charts/chart133.xml"/><Relationship Id="rId16" Type="http://schemas.openxmlformats.org/officeDocument/2006/relationships/chart" Target="../charts/chart147.xml"/><Relationship Id="rId20" Type="http://schemas.openxmlformats.org/officeDocument/2006/relationships/chart" Target="../charts/chart151.xml"/><Relationship Id="rId29" Type="http://schemas.openxmlformats.org/officeDocument/2006/relationships/chart" Target="../charts/chart160.xml"/><Relationship Id="rId41" Type="http://schemas.openxmlformats.org/officeDocument/2006/relationships/chart" Target="../charts/chart172.xml"/><Relationship Id="rId1" Type="http://schemas.openxmlformats.org/officeDocument/2006/relationships/chart" Target="../charts/chart132.xml"/><Relationship Id="rId6" Type="http://schemas.openxmlformats.org/officeDocument/2006/relationships/chart" Target="../charts/chart137.xml"/><Relationship Id="rId11" Type="http://schemas.openxmlformats.org/officeDocument/2006/relationships/chart" Target="../charts/chart142.xml"/><Relationship Id="rId24" Type="http://schemas.openxmlformats.org/officeDocument/2006/relationships/chart" Target="../charts/chart155.xml"/><Relationship Id="rId32" Type="http://schemas.openxmlformats.org/officeDocument/2006/relationships/chart" Target="../charts/chart163.xml"/><Relationship Id="rId37" Type="http://schemas.openxmlformats.org/officeDocument/2006/relationships/chart" Target="../charts/chart168.xml"/><Relationship Id="rId40" Type="http://schemas.openxmlformats.org/officeDocument/2006/relationships/chart" Target="../charts/chart171.xml"/><Relationship Id="rId5" Type="http://schemas.openxmlformats.org/officeDocument/2006/relationships/chart" Target="../charts/chart136.xml"/><Relationship Id="rId15" Type="http://schemas.openxmlformats.org/officeDocument/2006/relationships/chart" Target="../charts/chart146.xml"/><Relationship Id="rId23" Type="http://schemas.openxmlformats.org/officeDocument/2006/relationships/chart" Target="../charts/chart154.xml"/><Relationship Id="rId28" Type="http://schemas.openxmlformats.org/officeDocument/2006/relationships/chart" Target="../charts/chart159.xml"/><Relationship Id="rId36" Type="http://schemas.openxmlformats.org/officeDocument/2006/relationships/chart" Target="../charts/chart167.xml"/><Relationship Id="rId10" Type="http://schemas.openxmlformats.org/officeDocument/2006/relationships/chart" Target="../charts/chart141.xml"/><Relationship Id="rId19" Type="http://schemas.openxmlformats.org/officeDocument/2006/relationships/chart" Target="../charts/chart150.xml"/><Relationship Id="rId31" Type="http://schemas.openxmlformats.org/officeDocument/2006/relationships/chart" Target="../charts/chart162.xml"/><Relationship Id="rId4" Type="http://schemas.openxmlformats.org/officeDocument/2006/relationships/chart" Target="../charts/chart135.xml"/><Relationship Id="rId9" Type="http://schemas.openxmlformats.org/officeDocument/2006/relationships/chart" Target="../charts/chart140.xml"/><Relationship Id="rId14" Type="http://schemas.openxmlformats.org/officeDocument/2006/relationships/chart" Target="../charts/chart145.xml"/><Relationship Id="rId22" Type="http://schemas.openxmlformats.org/officeDocument/2006/relationships/chart" Target="../charts/chart153.xml"/><Relationship Id="rId27" Type="http://schemas.openxmlformats.org/officeDocument/2006/relationships/chart" Target="../charts/chart158.xml"/><Relationship Id="rId30" Type="http://schemas.openxmlformats.org/officeDocument/2006/relationships/chart" Target="../charts/chart161.xml"/><Relationship Id="rId35" Type="http://schemas.openxmlformats.org/officeDocument/2006/relationships/chart" Target="../charts/chart166.xml"/><Relationship Id="rId8" Type="http://schemas.openxmlformats.org/officeDocument/2006/relationships/chart" Target="../charts/chart139.xml"/><Relationship Id="rId3" Type="http://schemas.openxmlformats.org/officeDocument/2006/relationships/chart" Target="../charts/chart134.xml"/><Relationship Id="rId12" Type="http://schemas.openxmlformats.org/officeDocument/2006/relationships/chart" Target="../charts/chart143.xml"/><Relationship Id="rId17" Type="http://schemas.openxmlformats.org/officeDocument/2006/relationships/chart" Target="../charts/chart148.xml"/><Relationship Id="rId25" Type="http://schemas.openxmlformats.org/officeDocument/2006/relationships/chart" Target="../charts/chart156.xml"/><Relationship Id="rId33" Type="http://schemas.openxmlformats.org/officeDocument/2006/relationships/chart" Target="../charts/chart164.xml"/><Relationship Id="rId38" Type="http://schemas.openxmlformats.org/officeDocument/2006/relationships/chart" Target="../charts/chart16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86.xml"/><Relationship Id="rId18" Type="http://schemas.openxmlformats.org/officeDocument/2006/relationships/chart" Target="../charts/chart191.xml"/><Relationship Id="rId26" Type="http://schemas.openxmlformats.org/officeDocument/2006/relationships/chart" Target="../charts/chart199.xml"/><Relationship Id="rId39" Type="http://schemas.openxmlformats.org/officeDocument/2006/relationships/chart" Target="../charts/chart212.xml"/><Relationship Id="rId21" Type="http://schemas.openxmlformats.org/officeDocument/2006/relationships/chart" Target="../charts/chart194.xml"/><Relationship Id="rId34" Type="http://schemas.openxmlformats.org/officeDocument/2006/relationships/chart" Target="../charts/chart207.xml"/><Relationship Id="rId42" Type="http://schemas.openxmlformats.org/officeDocument/2006/relationships/chart" Target="../charts/chart215.xml"/><Relationship Id="rId7" Type="http://schemas.openxmlformats.org/officeDocument/2006/relationships/chart" Target="../charts/chart180.xml"/><Relationship Id="rId2" Type="http://schemas.openxmlformats.org/officeDocument/2006/relationships/chart" Target="../charts/chart175.xml"/><Relationship Id="rId16" Type="http://schemas.openxmlformats.org/officeDocument/2006/relationships/chart" Target="../charts/chart189.xml"/><Relationship Id="rId29" Type="http://schemas.openxmlformats.org/officeDocument/2006/relationships/chart" Target="../charts/chart202.xml"/><Relationship Id="rId1" Type="http://schemas.openxmlformats.org/officeDocument/2006/relationships/chart" Target="../charts/chart174.xml"/><Relationship Id="rId6" Type="http://schemas.openxmlformats.org/officeDocument/2006/relationships/chart" Target="../charts/chart179.xml"/><Relationship Id="rId11" Type="http://schemas.openxmlformats.org/officeDocument/2006/relationships/chart" Target="../charts/chart184.xml"/><Relationship Id="rId24" Type="http://schemas.openxmlformats.org/officeDocument/2006/relationships/chart" Target="../charts/chart197.xml"/><Relationship Id="rId32" Type="http://schemas.openxmlformats.org/officeDocument/2006/relationships/chart" Target="../charts/chart205.xml"/><Relationship Id="rId37" Type="http://schemas.openxmlformats.org/officeDocument/2006/relationships/chart" Target="../charts/chart210.xml"/><Relationship Id="rId40" Type="http://schemas.openxmlformats.org/officeDocument/2006/relationships/chart" Target="../charts/chart213.xml"/><Relationship Id="rId45" Type="http://schemas.openxmlformats.org/officeDocument/2006/relationships/chart" Target="../charts/chart218.xml"/><Relationship Id="rId5" Type="http://schemas.openxmlformats.org/officeDocument/2006/relationships/chart" Target="../charts/chart178.xml"/><Relationship Id="rId15" Type="http://schemas.openxmlformats.org/officeDocument/2006/relationships/chart" Target="../charts/chart188.xml"/><Relationship Id="rId23" Type="http://schemas.openxmlformats.org/officeDocument/2006/relationships/chart" Target="../charts/chart196.xml"/><Relationship Id="rId28" Type="http://schemas.openxmlformats.org/officeDocument/2006/relationships/chart" Target="../charts/chart201.xml"/><Relationship Id="rId36" Type="http://schemas.openxmlformats.org/officeDocument/2006/relationships/chart" Target="../charts/chart209.xml"/><Relationship Id="rId10" Type="http://schemas.openxmlformats.org/officeDocument/2006/relationships/chart" Target="../charts/chart183.xml"/><Relationship Id="rId19" Type="http://schemas.openxmlformats.org/officeDocument/2006/relationships/chart" Target="../charts/chart192.xml"/><Relationship Id="rId31" Type="http://schemas.openxmlformats.org/officeDocument/2006/relationships/chart" Target="../charts/chart204.xml"/><Relationship Id="rId44" Type="http://schemas.openxmlformats.org/officeDocument/2006/relationships/chart" Target="../charts/chart217.xml"/><Relationship Id="rId4" Type="http://schemas.openxmlformats.org/officeDocument/2006/relationships/chart" Target="../charts/chart177.xml"/><Relationship Id="rId9" Type="http://schemas.openxmlformats.org/officeDocument/2006/relationships/chart" Target="../charts/chart182.xml"/><Relationship Id="rId14" Type="http://schemas.openxmlformats.org/officeDocument/2006/relationships/chart" Target="../charts/chart187.xml"/><Relationship Id="rId22" Type="http://schemas.openxmlformats.org/officeDocument/2006/relationships/chart" Target="../charts/chart195.xml"/><Relationship Id="rId27" Type="http://schemas.openxmlformats.org/officeDocument/2006/relationships/chart" Target="../charts/chart200.xml"/><Relationship Id="rId30" Type="http://schemas.openxmlformats.org/officeDocument/2006/relationships/chart" Target="../charts/chart203.xml"/><Relationship Id="rId35" Type="http://schemas.openxmlformats.org/officeDocument/2006/relationships/chart" Target="../charts/chart208.xml"/><Relationship Id="rId43" Type="http://schemas.openxmlformats.org/officeDocument/2006/relationships/chart" Target="../charts/chart216.xml"/><Relationship Id="rId8" Type="http://schemas.openxmlformats.org/officeDocument/2006/relationships/chart" Target="../charts/chart181.xml"/><Relationship Id="rId3" Type="http://schemas.openxmlformats.org/officeDocument/2006/relationships/chart" Target="../charts/chart176.xml"/><Relationship Id="rId12" Type="http://schemas.openxmlformats.org/officeDocument/2006/relationships/chart" Target="../charts/chart185.xml"/><Relationship Id="rId17" Type="http://schemas.openxmlformats.org/officeDocument/2006/relationships/chart" Target="../charts/chart190.xml"/><Relationship Id="rId25" Type="http://schemas.openxmlformats.org/officeDocument/2006/relationships/chart" Target="../charts/chart198.xml"/><Relationship Id="rId33" Type="http://schemas.openxmlformats.org/officeDocument/2006/relationships/chart" Target="../charts/chart206.xml"/><Relationship Id="rId38" Type="http://schemas.openxmlformats.org/officeDocument/2006/relationships/chart" Target="../charts/chart211.xml"/><Relationship Id="rId20" Type="http://schemas.openxmlformats.org/officeDocument/2006/relationships/chart" Target="../charts/chart193.xml"/><Relationship Id="rId41" Type="http://schemas.openxmlformats.org/officeDocument/2006/relationships/chart" Target="../charts/chart214.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231.xml"/><Relationship Id="rId18" Type="http://schemas.openxmlformats.org/officeDocument/2006/relationships/chart" Target="../charts/chart236.xml"/><Relationship Id="rId26" Type="http://schemas.openxmlformats.org/officeDocument/2006/relationships/chart" Target="../charts/chart244.xml"/><Relationship Id="rId39" Type="http://schemas.openxmlformats.org/officeDocument/2006/relationships/chart" Target="../charts/chart257.xml"/><Relationship Id="rId21" Type="http://schemas.openxmlformats.org/officeDocument/2006/relationships/chart" Target="../charts/chart239.xml"/><Relationship Id="rId34" Type="http://schemas.openxmlformats.org/officeDocument/2006/relationships/chart" Target="../charts/chart252.xml"/><Relationship Id="rId42" Type="http://schemas.openxmlformats.org/officeDocument/2006/relationships/chart" Target="../charts/chart260.xml"/><Relationship Id="rId7" Type="http://schemas.openxmlformats.org/officeDocument/2006/relationships/chart" Target="../charts/chart225.xml"/><Relationship Id="rId2" Type="http://schemas.openxmlformats.org/officeDocument/2006/relationships/chart" Target="../charts/chart220.xml"/><Relationship Id="rId16" Type="http://schemas.openxmlformats.org/officeDocument/2006/relationships/chart" Target="../charts/chart234.xml"/><Relationship Id="rId20" Type="http://schemas.openxmlformats.org/officeDocument/2006/relationships/chart" Target="../charts/chart238.xml"/><Relationship Id="rId29" Type="http://schemas.openxmlformats.org/officeDocument/2006/relationships/chart" Target="../charts/chart247.xml"/><Relationship Id="rId41" Type="http://schemas.openxmlformats.org/officeDocument/2006/relationships/chart" Target="../charts/chart259.xml"/><Relationship Id="rId1" Type="http://schemas.openxmlformats.org/officeDocument/2006/relationships/chart" Target="../charts/chart219.xml"/><Relationship Id="rId6" Type="http://schemas.openxmlformats.org/officeDocument/2006/relationships/chart" Target="../charts/chart224.xml"/><Relationship Id="rId11" Type="http://schemas.openxmlformats.org/officeDocument/2006/relationships/chart" Target="../charts/chart229.xml"/><Relationship Id="rId24" Type="http://schemas.openxmlformats.org/officeDocument/2006/relationships/chart" Target="../charts/chart242.xml"/><Relationship Id="rId32" Type="http://schemas.openxmlformats.org/officeDocument/2006/relationships/chart" Target="../charts/chart250.xml"/><Relationship Id="rId37" Type="http://schemas.openxmlformats.org/officeDocument/2006/relationships/chart" Target="../charts/chart255.xml"/><Relationship Id="rId40" Type="http://schemas.openxmlformats.org/officeDocument/2006/relationships/chart" Target="../charts/chart258.xml"/><Relationship Id="rId5" Type="http://schemas.openxmlformats.org/officeDocument/2006/relationships/chart" Target="../charts/chart223.xml"/><Relationship Id="rId15" Type="http://schemas.openxmlformats.org/officeDocument/2006/relationships/chart" Target="../charts/chart233.xml"/><Relationship Id="rId23" Type="http://schemas.openxmlformats.org/officeDocument/2006/relationships/chart" Target="../charts/chart241.xml"/><Relationship Id="rId28" Type="http://schemas.openxmlformats.org/officeDocument/2006/relationships/chart" Target="../charts/chart246.xml"/><Relationship Id="rId36" Type="http://schemas.openxmlformats.org/officeDocument/2006/relationships/chart" Target="../charts/chart254.xml"/><Relationship Id="rId10" Type="http://schemas.openxmlformats.org/officeDocument/2006/relationships/chart" Target="../charts/chart228.xml"/><Relationship Id="rId19" Type="http://schemas.openxmlformats.org/officeDocument/2006/relationships/chart" Target="../charts/chart237.xml"/><Relationship Id="rId31" Type="http://schemas.openxmlformats.org/officeDocument/2006/relationships/chart" Target="../charts/chart249.xml"/><Relationship Id="rId4" Type="http://schemas.openxmlformats.org/officeDocument/2006/relationships/chart" Target="../charts/chart222.xml"/><Relationship Id="rId9" Type="http://schemas.openxmlformats.org/officeDocument/2006/relationships/chart" Target="../charts/chart227.xml"/><Relationship Id="rId14" Type="http://schemas.openxmlformats.org/officeDocument/2006/relationships/chart" Target="../charts/chart232.xml"/><Relationship Id="rId22" Type="http://schemas.openxmlformats.org/officeDocument/2006/relationships/chart" Target="../charts/chart240.xml"/><Relationship Id="rId27" Type="http://schemas.openxmlformats.org/officeDocument/2006/relationships/chart" Target="../charts/chart245.xml"/><Relationship Id="rId30" Type="http://schemas.openxmlformats.org/officeDocument/2006/relationships/chart" Target="../charts/chart248.xml"/><Relationship Id="rId35" Type="http://schemas.openxmlformats.org/officeDocument/2006/relationships/chart" Target="../charts/chart253.xml"/><Relationship Id="rId43" Type="http://schemas.openxmlformats.org/officeDocument/2006/relationships/chart" Target="../charts/chart261.xml"/><Relationship Id="rId8" Type="http://schemas.openxmlformats.org/officeDocument/2006/relationships/chart" Target="../charts/chart226.xml"/><Relationship Id="rId3" Type="http://schemas.openxmlformats.org/officeDocument/2006/relationships/chart" Target="../charts/chart221.xml"/><Relationship Id="rId12" Type="http://schemas.openxmlformats.org/officeDocument/2006/relationships/chart" Target="../charts/chart230.xml"/><Relationship Id="rId17" Type="http://schemas.openxmlformats.org/officeDocument/2006/relationships/chart" Target="../charts/chart235.xml"/><Relationship Id="rId25" Type="http://schemas.openxmlformats.org/officeDocument/2006/relationships/chart" Target="../charts/chart243.xml"/><Relationship Id="rId33" Type="http://schemas.openxmlformats.org/officeDocument/2006/relationships/chart" Target="../charts/chart251.xml"/><Relationship Id="rId38" Type="http://schemas.openxmlformats.org/officeDocument/2006/relationships/chart" Target="../charts/chart256.xml"/></Relationships>
</file>

<file path=xl/drawings/drawing1.xml><?xml version="1.0" encoding="utf-8"?>
<xdr:wsDr xmlns:xdr="http://schemas.openxmlformats.org/drawingml/2006/spreadsheetDrawing" xmlns:a="http://schemas.openxmlformats.org/drawingml/2006/main">
  <xdr:twoCellAnchor>
    <xdr:from>
      <xdr:col>11</xdr:col>
      <xdr:colOff>381000</xdr:colOff>
      <xdr:row>12</xdr:row>
      <xdr:rowOff>67368</xdr:rowOff>
    </xdr:from>
    <xdr:to>
      <xdr:col>19</xdr:col>
      <xdr:colOff>402127</xdr:colOff>
      <xdr:row>18</xdr:row>
      <xdr:rowOff>292505</xdr:rowOff>
    </xdr:to>
    <xdr:graphicFrame macro="">
      <xdr:nvGraphicFramePr>
        <xdr:cNvPr id="2" name="グラフ 1">
          <a:extLst>
            <a:ext uri="{FF2B5EF4-FFF2-40B4-BE49-F238E27FC236}">
              <a16:creationId xmlns:a16="http://schemas.microsoft.com/office/drawing/2014/main" id="{888C55AB-BBAF-422C-A811-BE42AED15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381000</xdr:colOff>
      <xdr:row>19</xdr:row>
      <xdr:rowOff>0</xdr:rowOff>
    </xdr:from>
    <xdr:to>
      <xdr:col>19</xdr:col>
      <xdr:colOff>380999</xdr:colOff>
      <xdr:row>25</xdr:row>
      <xdr:rowOff>311728</xdr:rowOff>
    </xdr:to>
    <xdr:graphicFrame macro="">
      <xdr:nvGraphicFramePr>
        <xdr:cNvPr id="3" name="グラフ 2">
          <a:extLst>
            <a:ext uri="{FF2B5EF4-FFF2-40B4-BE49-F238E27FC236}">
              <a16:creationId xmlns:a16="http://schemas.microsoft.com/office/drawing/2014/main" id="{FBD8B03C-BE20-4DF7-9B4B-60C8D38DE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380999</xdr:colOff>
      <xdr:row>26</xdr:row>
      <xdr:rowOff>17318</xdr:rowOff>
    </xdr:from>
    <xdr:to>
      <xdr:col>19</xdr:col>
      <xdr:colOff>380998</xdr:colOff>
      <xdr:row>32</xdr:row>
      <xdr:rowOff>329046</xdr:rowOff>
    </xdr:to>
    <xdr:graphicFrame macro="">
      <xdr:nvGraphicFramePr>
        <xdr:cNvPr id="4" name="グラフ 3">
          <a:extLst>
            <a:ext uri="{FF2B5EF4-FFF2-40B4-BE49-F238E27FC236}">
              <a16:creationId xmlns:a16="http://schemas.microsoft.com/office/drawing/2014/main" id="{4BAB1ADC-6802-42B8-8DB9-985BFB76A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33</xdr:row>
      <xdr:rowOff>0</xdr:rowOff>
    </xdr:from>
    <xdr:to>
      <xdr:col>17</xdr:col>
      <xdr:colOff>917864</xdr:colOff>
      <xdr:row>39</xdr:row>
      <xdr:rowOff>311728</xdr:rowOff>
    </xdr:to>
    <xdr:graphicFrame macro="">
      <xdr:nvGraphicFramePr>
        <xdr:cNvPr id="5" name="グラフ 4">
          <a:extLst>
            <a:ext uri="{FF2B5EF4-FFF2-40B4-BE49-F238E27FC236}">
              <a16:creationId xmlns:a16="http://schemas.microsoft.com/office/drawing/2014/main" id="{54ED3DAF-7D4E-42CF-8AE3-92CE9AFA4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40</xdr:row>
      <xdr:rowOff>0</xdr:rowOff>
    </xdr:from>
    <xdr:to>
      <xdr:col>17</xdr:col>
      <xdr:colOff>917864</xdr:colOff>
      <xdr:row>46</xdr:row>
      <xdr:rowOff>311728</xdr:rowOff>
    </xdr:to>
    <xdr:graphicFrame macro="">
      <xdr:nvGraphicFramePr>
        <xdr:cNvPr id="6" name="グラフ 5">
          <a:extLst>
            <a:ext uri="{FF2B5EF4-FFF2-40B4-BE49-F238E27FC236}">
              <a16:creationId xmlns:a16="http://schemas.microsoft.com/office/drawing/2014/main" id="{E3293F43-4A7E-4237-95F5-CA454A73A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47</xdr:row>
      <xdr:rowOff>0</xdr:rowOff>
    </xdr:from>
    <xdr:to>
      <xdr:col>17</xdr:col>
      <xdr:colOff>917864</xdr:colOff>
      <xdr:row>53</xdr:row>
      <xdr:rowOff>311728</xdr:rowOff>
    </xdr:to>
    <xdr:graphicFrame macro="">
      <xdr:nvGraphicFramePr>
        <xdr:cNvPr id="7" name="グラフ 6">
          <a:extLst>
            <a:ext uri="{FF2B5EF4-FFF2-40B4-BE49-F238E27FC236}">
              <a16:creationId xmlns:a16="http://schemas.microsoft.com/office/drawing/2014/main" id="{64F18FB6-F366-4AB9-87AA-4FF31EC33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381000</xdr:colOff>
      <xdr:row>33</xdr:row>
      <xdr:rowOff>0</xdr:rowOff>
    </xdr:from>
    <xdr:to>
      <xdr:col>19</xdr:col>
      <xdr:colOff>380999</xdr:colOff>
      <xdr:row>39</xdr:row>
      <xdr:rowOff>311728</xdr:rowOff>
    </xdr:to>
    <xdr:graphicFrame macro="">
      <xdr:nvGraphicFramePr>
        <xdr:cNvPr id="8" name="グラフ 7">
          <a:extLst>
            <a:ext uri="{FF2B5EF4-FFF2-40B4-BE49-F238E27FC236}">
              <a16:creationId xmlns:a16="http://schemas.microsoft.com/office/drawing/2014/main" id="{21A26A94-D9D5-412B-99A3-29EE13448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381000</xdr:colOff>
      <xdr:row>40</xdr:row>
      <xdr:rowOff>0</xdr:rowOff>
    </xdr:from>
    <xdr:to>
      <xdr:col>19</xdr:col>
      <xdr:colOff>380999</xdr:colOff>
      <xdr:row>46</xdr:row>
      <xdr:rowOff>311728</xdr:rowOff>
    </xdr:to>
    <xdr:graphicFrame macro="">
      <xdr:nvGraphicFramePr>
        <xdr:cNvPr id="9" name="グラフ 8">
          <a:extLst>
            <a:ext uri="{FF2B5EF4-FFF2-40B4-BE49-F238E27FC236}">
              <a16:creationId xmlns:a16="http://schemas.microsoft.com/office/drawing/2014/main" id="{A024F2E5-0861-46FF-9D30-42D172CA9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381000</xdr:colOff>
      <xdr:row>47</xdr:row>
      <xdr:rowOff>0</xdr:rowOff>
    </xdr:from>
    <xdr:to>
      <xdr:col>19</xdr:col>
      <xdr:colOff>380999</xdr:colOff>
      <xdr:row>53</xdr:row>
      <xdr:rowOff>311728</xdr:rowOff>
    </xdr:to>
    <xdr:graphicFrame macro="">
      <xdr:nvGraphicFramePr>
        <xdr:cNvPr id="10" name="グラフ 9">
          <a:extLst>
            <a:ext uri="{FF2B5EF4-FFF2-40B4-BE49-F238E27FC236}">
              <a16:creationId xmlns:a16="http://schemas.microsoft.com/office/drawing/2014/main" id="{17885362-3F14-493A-BFC4-5EF3FD392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386541</xdr:colOff>
      <xdr:row>53</xdr:row>
      <xdr:rowOff>350868</xdr:rowOff>
    </xdr:from>
    <xdr:to>
      <xdr:col>19</xdr:col>
      <xdr:colOff>386542</xdr:colOff>
      <xdr:row>60</xdr:row>
      <xdr:rowOff>262373</xdr:rowOff>
    </xdr:to>
    <xdr:graphicFrame macro="">
      <xdr:nvGraphicFramePr>
        <xdr:cNvPr id="11" name="グラフ 10">
          <a:extLst>
            <a:ext uri="{FF2B5EF4-FFF2-40B4-BE49-F238E27FC236}">
              <a16:creationId xmlns:a16="http://schemas.microsoft.com/office/drawing/2014/main" id="{DEB8AB6F-BF0C-4D1D-BC21-5FF7F26B6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529069</xdr:colOff>
      <xdr:row>63</xdr:row>
      <xdr:rowOff>283152</xdr:rowOff>
    </xdr:from>
    <xdr:to>
      <xdr:col>23</xdr:col>
      <xdr:colOff>771525</xdr:colOff>
      <xdr:row>70</xdr:row>
      <xdr:rowOff>217690</xdr:rowOff>
    </xdr:to>
    <xdr:graphicFrame macro="">
      <xdr:nvGraphicFramePr>
        <xdr:cNvPr id="12" name="グラフ 11">
          <a:extLst>
            <a:ext uri="{FF2B5EF4-FFF2-40B4-BE49-F238E27FC236}">
              <a16:creationId xmlns:a16="http://schemas.microsoft.com/office/drawing/2014/main" id="{045CE851-0CBA-4E63-8FB1-95D9BC120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556085</xdr:colOff>
      <xdr:row>71</xdr:row>
      <xdr:rowOff>30651</xdr:rowOff>
    </xdr:from>
    <xdr:to>
      <xdr:col>23</xdr:col>
      <xdr:colOff>789016</xdr:colOff>
      <xdr:row>77</xdr:row>
      <xdr:rowOff>334759</xdr:rowOff>
    </xdr:to>
    <xdr:graphicFrame macro="">
      <xdr:nvGraphicFramePr>
        <xdr:cNvPr id="13" name="グラフ 12">
          <a:extLst>
            <a:ext uri="{FF2B5EF4-FFF2-40B4-BE49-F238E27FC236}">
              <a16:creationId xmlns:a16="http://schemas.microsoft.com/office/drawing/2014/main" id="{D7A55CCE-D9D5-4AA7-9292-F670C1D3C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565165</xdr:colOff>
      <xdr:row>77</xdr:row>
      <xdr:rowOff>377015</xdr:rowOff>
    </xdr:from>
    <xdr:to>
      <xdr:col>23</xdr:col>
      <xdr:colOff>819051</xdr:colOff>
      <xdr:row>84</xdr:row>
      <xdr:rowOff>305838</xdr:rowOff>
    </xdr:to>
    <xdr:graphicFrame macro="">
      <xdr:nvGraphicFramePr>
        <xdr:cNvPr id="14" name="グラフ 13">
          <a:extLst>
            <a:ext uri="{FF2B5EF4-FFF2-40B4-BE49-F238E27FC236}">
              <a16:creationId xmlns:a16="http://schemas.microsoft.com/office/drawing/2014/main" id="{7510C7D0-B7A6-4139-A902-DCE68A579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388619</xdr:colOff>
      <xdr:row>180</xdr:row>
      <xdr:rowOff>86590</xdr:rowOff>
    </xdr:from>
    <xdr:to>
      <xdr:col>23</xdr:col>
      <xdr:colOff>883400</xdr:colOff>
      <xdr:row>186</xdr:row>
      <xdr:rowOff>142355</xdr:rowOff>
    </xdr:to>
    <xdr:graphicFrame macro="">
      <xdr:nvGraphicFramePr>
        <xdr:cNvPr id="15" name="グラフ 14">
          <a:extLst>
            <a:ext uri="{FF2B5EF4-FFF2-40B4-BE49-F238E27FC236}">
              <a16:creationId xmlns:a16="http://schemas.microsoft.com/office/drawing/2014/main" id="{4E0F0374-ACCD-40A1-8F32-AE02D2B1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357792</xdr:colOff>
      <xdr:row>186</xdr:row>
      <xdr:rowOff>311728</xdr:rowOff>
    </xdr:from>
    <xdr:to>
      <xdr:col>23</xdr:col>
      <xdr:colOff>881320</xdr:colOff>
      <xdr:row>193</xdr:row>
      <xdr:rowOff>251981</xdr:rowOff>
    </xdr:to>
    <xdr:graphicFrame macro="">
      <xdr:nvGraphicFramePr>
        <xdr:cNvPr id="16" name="グラフ 15">
          <a:extLst>
            <a:ext uri="{FF2B5EF4-FFF2-40B4-BE49-F238E27FC236}">
              <a16:creationId xmlns:a16="http://schemas.microsoft.com/office/drawing/2014/main" id="{F1CDEE91-657A-4383-835D-874D48918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350173</xdr:colOff>
      <xdr:row>193</xdr:row>
      <xdr:rowOff>329045</xdr:rowOff>
    </xdr:from>
    <xdr:to>
      <xdr:col>23</xdr:col>
      <xdr:colOff>883226</xdr:colOff>
      <xdr:row>200</xdr:row>
      <xdr:rowOff>261678</xdr:rowOff>
    </xdr:to>
    <xdr:graphicFrame macro="">
      <xdr:nvGraphicFramePr>
        <xdr:cNvPr id="17" name="グラフ 16">
          <a:extLst>
            <a:ext uri="{FF2B5EF4-FFF2-40B4-BE49-F238E27FC236}">
              <a16:creationId xmlns:a16="http://schemas.microsoft.com/office/drawing/2014/main" id="{EC3F2298-29F1-41FE-9C56-561A97C77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315537</xdr:colOff>
      <xdr:row>200</xdr:row>
      <xdr:rowOff>311727</xdr:rowOff>
    </xdr:from>
    <xdr:to>
      <xdr:col>23</xdr:col>
      <xdr:colOff>848590</xdr:colOff>
      <xdr:row>207</xdr:row>
      <xdr:rowOff>244360</xdr:rowOff>
    </xdr:to>
    <xdr:graphicFrame macro="">
      <xdr:nvGraphicFramePr>
        <xdr:cNvPr id="18" name="グラフ 17">
          <a:extLst>
            <a:ext uri="{FF2B5EF4-FFF2-40B4-BE49-F238E27FC236}">
              <a16:creationId xmlns:a16="http://schemas.microsoft.com/office/drawing/2014/main" id="{A572FE46-B6DD-4EFD-879D-9D9A1C196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384809</xdr:colOff>
      <xdr:row>208</xdr:row>
      <xdr:rowOff>69273</xdr:rowOff>
    </xdr:from>
    <xdr:to>
      <xdr:col>23</xdr:col>
      <xdr:colOff>917862</xdr:colOff>
      <xdr:row>215</xdr:row>
      <xdr:rowOff>1906</xdr:rowOff>
    </xdr:to>
    <xdr:graphicFrame macro="">
      <xdr:nvGraphicFramePr>
        <xdr:cNvPr id="19" name="グラフ 18">
          <a:extLst>
            <a:ext uri="{FF2B5EF4-FFF2-40B4-BE49-F238E27FC236}">
              <a16:creationId xmlns:a16="http://schemas.microsoft.com/office/drawing/2014/main" id="{A5A26D4F-F79D-4930-B5E4-1FFC39D7E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384810</xdr:colOff>
      <xdr:row>215</xdr:row>
      <xdr:rowOff>17319</xdr:rowOff>
    </xdr:from>
    <xdr:to>
      <xdr:col>24</xdr:col>
      <xdr:colOff>0</xdr:colOff>
      <xdr:row>221</xdr:row>
      <xdr:rowOff>330952</xdr:rowOff>
    </xdr:to>
    <xdr:graphicFrame macro="">
      <xdr:nvGraphicFramePr>
        <xdr:cNvPr id="20" name="グラフ 19">
          <a:extLst>
            <a:ext uri="{FF2B5EF4-FFF2-40B4-BE49-F238E27FC236}">
              <a16:creationId xmlns:a16="http://schemas.microsoft.com/office/drawing/2014/main" id="{B7A12783-95D6-4835-99E8-02A4BD107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367491</xdr:colOff>
      <xdr:row>222</xdr:row>
      <xdr:rowOff>17318</xdr:rowOff>
    </xdr:from>
    <xdr:to>
      <xdr:col>23</xdr:col>
      <xdr:colOff>900544</xdr:colOff>
      <xdr:row>228</xdr:row>
      <xdr:rowOff>330951</xdr:rowOff>
    </xdr:to>
    <xdr:graphicFrame macro="">
      <xdr:nvGraphicFramePr>
        <xdr:cNvPr id="21" name="グラフ 20">
          <a:extLst>
            <a:ext uri="{FF2B5EF4-FFF2-40B4-BE49-F238E27FC236}">
              <a16:creationId xmlns:a16="http://schemas.microsoft.com/office/drawing/2014/main" id="{74EB2E59-289B-4961-A3BF-F4CA561CB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384809</xdr:colOff>
      <xdr:row>229</xdr:row>
      <xdr:rowOff>34638</xdr:rowOff>
    </xdr:from>
    <xdr:to>
      <xdr:col>23</xdr:col>
      <xdr:colOff>913128</xdr:colOff>
      <xdr:row>235</xdr:row>
      <xdr:rowOff>316577</xdr:rowOff>
    </xdr:to>
    <xdr:graphicFrame macro="">
      <xdr:nvGraphicFramePr>
        <xdr:cNvPr id="22" name="グラフ 21">
          <a:extLst>
            <a:ext uri="{FF2B5EF4-FFF2-40B4-BE49-F238E27FC236}">
              <a16:creationId xmlns:a16="http://schemas.microsoft.com/office/drawing/2014/main" id="{83C6DE84-3D68-4D54-AE73-EA17A95C3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623454</xdr:colOff>
      <xdr:row>239</xdr:row>
      <xdr:rowOff>0</xdr:rowOff>
    </xdr:from>
    <xdr:to>
      <xdr:col>22</xdr:col>
      <xdr:colOff>-1</xdr:colOff>
      <xdr:row>245</xdr:row>
      <xdr:rowOff>311728</xdr:rowOff>
    </xdr:to>
    <xdr:graphicFrame macro="">
      <xdr:nvGraphicFramePr>
        <xdr:cNvPr id="23" name="グラフ 22">
          <a:extLst>
            <a:ext uri="{FF2B5EF4-FFF2-40B4-BE49-F238E27FC236}">
              <a16:creationId xmlns:a16="http://schemas.microsoft.com/office/drawing/2014/main" id="{1A548C06-5CC8-4B00-BA9B-609E8EE8F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650643</xdr:colOff>
      <xdr:row>246</xdr:row>
      <xdr:rowOff>39485</xdr:rowOff>
    </xdr:from>
    <xdr:to>
      <xdr:col>22</xdr:col>
      <xdr:colOff>0</xdr:colOff>
      <xdr:row>252</xdr:row>
      <xdr:rowOff>313632</xdr:rowOff>
    </xdr:to>
    <xdr:graphicFrame macro="">
      <xdr:nvGraphicFramePr>
        <xdr:cNvPr id="24" name="グラフ 23">
          <a:extLst>
            <a:ext uri="{FF2B5EF4-FFF2-40B4-BE49-F238E27FC236}">
              <a16:creationId xmlns:a16="http://schemas.microsoft.com/office/drawing/2014/main" id="{F9997C93-02BC-42A6-AB27-09894F6AF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565783</xdr:colOff>
      <xdr:row>85</xdr:row>
      <xdr:rowOff>0</xdr:rowOff>
    </xdr:from>
    <xdr:to>
      <xdr:col>23</xdr:col>
      <xdr:colOff>835082</xdr:colOff>
      <xdr:row>91</xdr:row>
      <xdr:rowOff>315538</xdr:rowOff>
    </xdr:to>
    <xdr:graphicFrame macro="">
      <xdr:nvGraphicFramePr>
        <xdr:cNvPr id="25" name="グラフ 24">
          <a:extLst>
            <a:ext uri="{FF2B5EF4-FFF2-40B4-BE49-F238E27FC236}">
              <a16:creationId xmlns:a16="http://schemas.microsoft.com/office/drawing/2014/main" id="{5261A2EB-50E0-4043-8D74-4235CF0E2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565783</xdr:colOff>
      <xdr:row>92</xdr:row>
      <xdr:rowOff>0</xdr:rowOff>
    </xdr:from>
    <xdr:to>
      <xdr:col>23</xdr:col>
      <xdr:colOff>835082</xdr:colOff>
      <xdr:row>98</xdr:row>
      <xdr:rowOff>315538</xdr:rowOff>
    </xdr:to>
    <xdr:graphicFrame macro="">
      <xdr:nvGraphicFramePr>
        <xdr:cNvPr id="26" name="グラフ 25">
          <a:extLst>
            <a:ext uri="{FF2B5EF4-FFF2-40B4-BE49-F238E27FC236}">
              <a16:creationId xmlns:a16="http://schemas.microsoft.com/office/drawing/2014/main" id="{E08AE8B7-DDA0-428F-B348-DCD47475B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565783</xdr:colOff>
      <xdr:row>99</xdr:row>
      <xdr:rowOff>0</xdr:rowOff>
    </xdr:from>
    <xdr:to>
      <xdr:col>23</xdr:col>
      <xdr:colOff>835082</xdr:colOff>
      <xdr:row>105</xdr:row>
      <xdr:rowOff>315538</xdr:rowOff>
    </xdr:to>
    <xdr:graphicFrame macro="">
      <xdr:nvGraphicFramePr>
        <xdr:cNvPr id="27" name="グラフ 26">
          <a:extLst>
            <a:ext uri="{FF2B5EF4-FFF2-40B4-BE49-F238E27FC236}">
              <a16:creationId xmlns:a16="http://schemas.microsoft.com/office/drawing/2014/main" id="{B7C6D3FF-AC83-485F-9B69-CDBD23FC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565783</xdr:colOff>
      <xdr:row>106</xdr:row>
      <xdr:rowOff>0</xdr:rowOff>
    </xdr:from>
    <xdr:to>
      <xdr:col>23</xdr:col>
      <xdr:colOff>835082</xdr:colOff>
      <xdr:row>112</xdr:row>
      <xdr:rowOff>315538</xdr:rowOff>
    </xdr:to>
    <xdr:graphicFrame macro="">
      <xdr:nvGraphicFramePr>
        <xdr:cNvPr id="28" name="グラフ 27">
          <a:extLst>
            <a:ext uri="{FF2B5EF4-FFF2-40B4-BE49-F238E27FC236}">
              <a16:creationId xmlns:a16="http://schemas.microsoft.com/office/drawing/2014/main" id="{A188C25C-CBD1-4243-80AA-F5AB39059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550370</xdr:colOff>
      <xdr:row>113</xdr:row>
      <xdr:rowOff>0</xdr:rowOff>
    </xdr:from>
    <xdr:to>
      <xdr:col>23</xdr:col>
      <xdr:colOff>817764</xdr:colOff>
      <xdr:row>119</xdr:row>
      <xdr:rowOff>317443</xdr:rowOff>
    </xdr:to>
    <xdr:graphicFrame macro="">
      <xdr:nvGraphicFramePr>
        <xdr:cNvPr id="29" name="グラフ 28">
          <a:extLst>
            <a:ext uri="{FF2B5EF4-FFF2-40B4-BE49-F238E27FC236}">
              <a16:creationId xmlns:a16="http://schemas.microsoft.com/office/drawing/2014/main" id="{00739D4F-1F04-4399-A25C-D5D5FCAC2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550370</xdr:colOff>
      <xdr:row>120</xdr:row>
      <xdr:rowOff>35859</xdr:rowOff>
    </xdr:from>
    <xdr:to>
      <xdr:col>23</xdr:col>
      <xdr:colOff>817764</xdr:colOff>
      <xdr:row>126</xdr:row>
      <xdr:rowOff>353302</xdr:rowOff>
    </xdr:to>
    <xdr:graphicFrame macro="">
      <xdr:nvGraphicFramePr>
        <xdr:cNvPr id="30" name="グラフ 29">
          <a:extLst>
            <a:ext uri="{FF2B5EF4-FFF2-40B4-BE49-F238E27FC236}">
              <a16:creationId xmlns:a16="http://schemas.microsoft.com/office/drawing/2014/main" id="{5084D08E-F447-45EB-B85B-0AF31E7B6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588818</xdr:colOff>
      <xdr:row>127</xdr:row>
      <xdr:rowOff>34638</xdr:rowOff>
    </xdr:from>
    <xdr:to>
      <xdr:col>23</xdr:col>
      <xdr:colOff>835082</xdr:colOff>
      <xdr:row>134</xdr:row>
      <xdr:rowOff>327143</xdr:rowOff>
    </xdr:to>
    <xdr:graphicFrame macro="">
      <xdr:nvGraphicFramePr>
        <xdr:cNvPr id="31" name="グラフ 30">
          <a:extLst>
            <a:ext uri="{FF2B5EF4-FFF2-40B4-BE49-F238E27FC236}">
              <a16:creationId xmlns:a16="http://schemas.microsoft.com/office/drawing/2014/main" id="{9B3756DF-516B-4C46-AFA4-97750C0ED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536862</xdr:colOff>
      <xdr:row>137</xdr:row>
      <xdr:rowOff>134471</xdr:rowOff>
    </xdr:from>
    <xdr:to>
      <xdr:col>23</xdr:col>
      <xdr:colOff>796636</xdr:colOff>
      <xdr:row>144</xdr:row>
      <xdr:rowOff>254059</xdr:rowOff>
    </xdr:to>
    <xdr:graphicFrame macro="">
      <xdr:nvGraphicFramePr>
        <xdr:cNvPr id="32" name="グラフ 31">
          <a:extLst>
            <a:ext uri="{FF2B5EF4-FFF2-40B4-BE49-F238E27FC236}">
              <a16:creationId xmlns:a16="http://schemas.microsoft.com/office/drawing/2014/main" id="{3668F0C2-9015-4791-BE25-E42ACDDE0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534958</xdr:colOff>
      <xdr:row>145</xdr:row>
      <xdr:rowOff>17318</xdr:rowOff>
    </xdr:from>
    <xdr:to>
      <xdr:col>23</xdr:col>
      <xdr:colOff>802352</xdr:colOff>
      <xdr:row>151</xdr:row>
      <xdr:rowOff>334761</xdr:rowOff>
    </xdr:to>
    <xdr:graphicFrame macro="">
      <xdr:nvGraphicFramePr>
        <xdr:cNvPr id="33" name="グラフ 32">
          <a:extLst>
            <a:ext uri="{FF2B5EF4-FFF2-40B4-BE49-F238E27FC236}">
              <a16:creationId xmlns:a16="http://schemas.microsoft.com/office/drawing/2014/main" id="{A23BFDA5-B487-4FCD-8094-FC6D11038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529243</xdr:colOff>
      <xdr:row>152</xdr:row>
      <xdr:rowOff>17319</xdr:rowOff>
    </xdr:from>
    <xdr:to>
      <xdr:col>23</xdr:col>
      <xdr:colOff>796637</xdr:colOff>
      <xdr:row>158</xdr:row>
      <xdr:rowOff>0</xdr:rowOff>
    </xdr:to>
    <xdr:graphicFrame macro="">
      <xdr:nvGraphicFramePr>
        <xdr:cNvPr id="34" name="グラフ 33">
          <a:extLst>
            <a:ext uri="{FF2B5EF4-FFF2-40B4-BE49-F238E27FC236}">
              <a16:creationId xmlns:a16="http://schemas.microsoft.com/office/drawing/2014/main" id="{4AAC5B93-E62C-4DCC-8257-6D13C3196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530165</xdr:colOff>
      <xdr:row>158</xdr:row>
      <xdr:rowOff>114994</xdr:rowOff>
    </xdr:from>
    <xdr:to>
      <xdr:col>23</xdr:col>
      <xdr:colOff>797559</xdr:colOff>
      <xdr:row>165</xdr:row>
      <xdr:rowOff>40007</xdr:rowOff>
    </xdr:to>
    <xdr:graphicFrame macro="">
      <xdr:nvGraphicFramePr>
        <xdr:cNvPr id="35" name="グラフ 34">
          <a:extLst>
            <a:ext uri="{FF2B5EF4-FFF2-40B4-BE49-F238E27FC236}">
              <a16:creationId xmlns:a16="http://schemas.microsoft.com/office/drawing/2014/main" id="{C837A469-6349-4B94-AFE8-89E0B9E9A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515733</xdr:colOff>
      <xdr:row>165</xdr:row>
      <xdr:rowOff>210186</xdr:rowOff>
    </xdr:from>
    <xdr:to>
      <xdr:col>23</xdr:col>
      <xdr:colOff>783127</xdr:colOff>
      <xdr:row>172</xdr:row>
      <xdr:rowOff>286618</xdr:rowOff>
    </xdr:to>
    <xdr:graphicFrame macro="">
      <xdr:nvGraphicFramePr>
        <xdr:cNvPr id="36" name="グラフ 35">
          <a:extLst>
            <a:ext uri="{FF2B5EF4-FFF2-40B4-BE49-F238E27FC236}">
              <a16:creationId xmlns:a16="http://schemas.microsoft.com/office/drawing/2014/main" id="{FCAB9C86-3528-46FF-AC71-E6EC34A60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481154</xdr:colOff>
      <xdr:row>173</xdr:row>
      <xdr:rowOff>34637</xdr:rowOff>
    </xdr:from>
    <xdr:to>
      <xdr:col>23</xdr:col>
      <xdr:colOff>748548</xdr:colOff>
      <xdr:row>179</xdr:row>
      <xdr:rowOff>355890</xdr:rowOff>
    </xdr:to>
    <xdr:graphicFrame macro="">
      <xdr:nvGraphicFramePr>
        <xdr:cNvPr id="37" name="グラフ 36">
          <a:extLst>
            <a:ext uri="{FF2B5EF4-FFF2-40B4-BE49-F238E27FC236}">
              <a16:creationId xmlns:a16="http://schemas.microsoft.com/office/drawing/2014/main" id="{98366836-9A8C-44A7-830D-F3489CA70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610119</xdr:colOff>
      <xdr:row>253</xdr:row>
      <xdr:rowOff>17318</xdr:rowOff>
    </xdr:from>
    <xdr:to>
      <xdr:col>21</xdr:col>
      <xdr:colOff>865910</xdr:colOff>
      <xdr:row>259</xdr:row>
      <xdr:rowOff>350693</xdr:rowOff>
    </xdr:to>
    <xdr:graphicFrame macro="">
      <xdr:nvGraphicFramePr>
        <xdr:cNvPr id="38" name="グラフ 37">
          <a:extLst>
            <a:ext uri="{FF2B5EF4-FFF2-40B4-BE49-F238E27FC236}">
              <a16:creationId xmlns:a16="http://schemas.microsoft.com/office/drawing/2014/main" id="{D41BE2B4-E771-4244-A248-13706F6B7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609946</xdr:colOff>
      <xdr:row>260</xdr:row>
      <xdr:rowOff>17665</xdr:rowOff>
    </xdr:from>
    <xdr:to>
      <xdr:col>21</xdr:col>
      <xdr:colOff>883228</xdr:colOff>
      <xdr:row>266</xdr:row>
      <xdr:rowOff>323678</xdr:rowOff>
    </xdr:to>
    <xdr:graphicFrame macro="">
      <xdr:nvGraphicFramePr>
        <xdr:cNvPr id="39" name="グラフ 38">
          <a:extLst>
            <a:ext uri="{FF2B5EF4-FFF2-40B4-BE49-F238E27FC236}">
              <a16:creationId xmlns:a16="http://schemas.microsoft.com/office/drawing/2014/main" id="{14B52246-2A0E-4465-A262-971D3E0DA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536863</xdr:colOff>
      <xdr:row>273</xdr:row>
      <xdr:rowOff>55764</xdr:rowOff>
    </xdr:from>
    <xdr:to>
      <xdr:col>7</xdr:col>
      <xdr:colOff>819669</xdr:colOff>
      <xdr:row>280</xdr:row>
      <xdr:rowOff>282806</xdr:rowOff>
    </xdr:to>
    <xdr:graphicFrame macro="">
      <xdr:nvGraphicFramePr>
        <xdr:cNvPr id="40" name="グラフ 39">
          <a:extLst>
            <a:ext uri="{FF2B5EF4-FFF2-40B4-BE49-F238E27FC236}">
              <a16:creationId xmlns:a16="http://schemas.microsoft.com/office/drawing/2014/main" id="{952DC716-744A-4076-AA07-5434F6316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82781</xdr:colOff>
      <xdr:row>273</xdr:row>
      <xdr:rowOff>38446</xdr:rowOff>
    </xdr:from>
    <xdr:to>
      <xdr:col>9</xdr:col>
      <xdr:colOff>292504</xdr:colOff>
      <xdr:row>280</xdr:row>
      <xdr:rowOff>315537</xdr:rowOff>
    </xdr:to>
    <xdr:graphicFrame macro="">
      <xdr:nvGraphicFramePr>
        <xdr:cNvPr id="41" name="グラフ 40">
          <a:extLst>
            <a:ext uri="{FF2B5EF4-FFF2-40B4-BE49-F238E27FC236}">
              <a16:creationId xmlns:a16="http://schemas.microsoft.com/office/drawing/2014/main" id="{B896DE16-6FD5-417C-A182-CCE9D84F9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86590</xdr:colOff>
      <xdr:row>284</xdr:row>
      <xdr:rowOff>36541</xdr:rowOff>
    </xdr:from>
    <xdr:to>
      <xdr:col>9</xdr:col>
      <xdr:colOff>298218</xdr:colOff>
      <xdr:row>290</xdr:row>
      <xdr:rowOff>350174</xdr:rowOff>
    </xdr:to>
    <xdr:graphicFrame macro="">
      <xdr:nvGraphicFramePr>
        <xdr:cNvPr id="42" name="グラフ 41">
          <a:extLst>
            <a:ext uri="{FF2B5EF4-FFF2-40B4-BE49-F238E27FC236}">
              <a16:creationId xmlns:a16="http://schemas.microsoft.com/office/drawing/2014/main" id="{DFFDDFBC-749B-4EA1-A128-A0210A5F3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82955</xdr:colOff>
      <xdr:row>294</xdr:row>
      <xdr:rowOff>25804</xdr:rowOff>
    </xdr:from>
    <xdr:to>
      <xdr:col>9</xdr:col>
      <xdr:colOff>308091</xdr:colOff>
      <xdr:row>301</xdr:row>
      <xdr:rowOff>41564</xdr:rowOff>
    </xdr:to>
    <xdr:graphicFrame macro="">
      <xdr:nvGraphicFramePr>
        <xdr:cNvPr id="43" name="グラフ 42">
          <a:extLst>
            <a:ext uri="{FF2B5EF4-FFF2-40B4-BE49-F238E27FC236}">
              <a16:creationId xmlns:a16="http://schemas.microsoft.com/office/drawing/2014/main" id="{BFC466A3-5C07-49A1-B55A-653EA3F3F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28748</xdr:colOff>
      <xdr:row>306</xdr:row>
      <xdr:rowOff>30827</xdr:rowOff>
    </xdr:from>
    <xdr:to>
      <xdr:col>9</xdr:col>
      <xdr:colOff>247996</xdr:colOff>
      <xdr:row>312</xdr:row>
      <xdr:rowOff>334762</xdr:rowOff>
    </xdr:to>
    <xdr:graphicFrame macro="">
      <xdr:nvGraphicFramePr>
        <xdr:cNvPr id="44" name="グラフ 43">
          <a:extLst>
            <a:ext uri="{FF2B5EF4-FFF2-40B4-BE49-F238E27FC236}">
              <a16:creationId xmlns:a16="http://schemas.microsoft.com/office/drawing/2014/main" id="{E57AE489-109B-4360-A907-061A343D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13855</xdr:colOff>
      <xdr:row>327</xdr:row>
      <xdr:rowOff>17320</xdr:rowOff>
    </xdr:from>
    <xdr:to>
      <xdr:col>9</xdr:col>
      <xdr:colOff>169025</xdr:colOff>
      <xdr:row>333</xdr:row>
      <xdr:rowOff>361780</xdr:rowOff>
    </xdr:to>
    <xdr:graphicFrame macro="">
      <xdr:nvGraphicFramePr>
        <xdr:cNvPr id="45" name="グラフ 44">
          <a:extLst>
            <a:ext uri="{FF2B5EF4-FFF2-40B4-BE49-F238E27FC236}">
              <a16:creationId xmlns:a16="http://schemas.microsoft.com/office/drawing/2014/main" id="{8F5A820F-3003-40ED-B4BD-162FC7C0F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13855</xdr:colOff>
      <xdr:row>316</xdr:row>
      <xdr:rowOff>17320</xdr:rowOff>
    </xdr:from>
    <xdr:to>
      <xdr:col>9</xdr:col>
      <xdr:colOff>169025</xdr:colOff>
      <xdr:row>322</xdr:row>
      <xdr:rowOff>361780</xdr:rowOff>
    </xdr:to>
    <xdr:graphicFrame macro="">
      <xdr:nvGraphicFramePr>
        <xdr:cNvPr id="46" name="グラフ 45">
          <a:extLst>
            <a:ext uri="{FF2B5EF4-FFF2-40B4-BE49-F238E27FC236}">
              <a16:creationId xmlns:a16="http://schemas.microsoft.com/office/drawing/2014/main" id="{819009AC-822C-47C7-A719-5B85BFA2C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36540</xdr:colOff>
      <xdr:row>340</xdr:row>
      <xdr:rowOff>73082</xdr:rowOff>
    </xdr:from>
    <xdr:to>
      <xdr:col>11</xdr:col>
      <xdr:colOff>606136</xdr:colOff>
      <xdr:row>352</xdr:row>
      <xdr:rowOff>86591</xdr:rowOff>
    </xdr:to>
    <xdr:graphicFrame macro="">
      <xdr:nvGraphicFramePr>
        <xdr:cNvPr id="47" name="グラフ 46">
          <a:extLst>
            <a:ext uri="{FF2B5EF4-FFF2-40B4-BE49-F238E27FC236}">
              <a16:creationId xmlns:a16="http://schemas.microsoft.com/office/drawing/2014/main" id="{C26C56E3-AECA-4DBB-82D5-BBCCC14DE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627264</xdr:colOff>
      <xdr:row>14</xdr:row>
      <xdr:rowOff>0</xdr:rowOff>
    </xdr:from>
    <xdr:to>
      <xdr:col>19</xdr:col>
      <xdr:colOff>952499</xdr:colOff>
      <xdr:row>20</xdr:row>
      <xdr:rowOff>313633</xdr:rowOff>
    </xdr:to>
    <xdr:graphicFrame macro="">
      <xdr:nvGraphicFramePr>
        <xdr:cNvPr id="2" name="グラフ 1">
          <a:extLst>
            <a:ext uri="{FF2B5EF4-FFF2-40B4-BE49-F238E27FC236}">
              <a16:creationId xmlns:a16="http://schemas.microsoft.com/office/drawing/2014/main" id="{16E8CF7D-0262-48AF-ACA8-C5D081929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627264</xdr:colOff>
      <xdr:row>21</xdr:row>
      <xdr:rowOff>0</xdr:rowOff>
    </xdr:from>
    <xdr:to>
      <xdr:col>19</xdr:col>
      <xdr:colOff>952499</xdr:colOff>
      <xdr:row>27</xdr:row>
      <xdr:rowOff>313633</xdr:rowOff>
    </xdr:to>
    <xdr:graphicFrame macro="">
      <xdr:nvGraphicFramePr>
        <xdr:cNvPr id="3" name="グラフ 2">
          <a:extLst>
            <a:ext uri="{FF2B5EF4-FFF2-40B4-BE49-F238E27FC236}">
              <a16:creationId xmlns:a16="http://schemas.microsoft.com/office/drawing/2014/main" id="{8E1F0CFB-AF35-45EA-9B31-E59A57AA8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627264</xdr:colOff>
      <xdr:row>28</xdr:row>
      <xdr:rowOff>0</xdr:rowOff>
    </xdr:from>
    <xdr:to>
      <xdr:col>19</xdr:col>
      <xdr:colOff>952499</xdr:colOff>
      <xdr:row>34</xdr:row>
      <xdr:rowOff>313633</xdr:rowOff>
    </xdr:to>
    <xdr:graphicFrame macro="">
      <xdr:nvGraphicFramePr>
        <xdr:cNvPr id="4" name="グラフ 3">
          <a:extLst>
            <a:ext uri="{FF2B5EF4-FFF2-40B4-BE49-F238E27FC236}">
              <a16:creationId xmlns:a16="http://schemas.microsoft.com/office/drawing/2014/main" id="{DD834D93-3F3A-46F9-BBCD-E32FEF1C1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629169</xdr:colOff>
      <xdr:row>35</xdr:row>
      <xdr:rowOff>54429</xdr:rowOff>
    </xdr:from>
    <xdr:to>
      <xdr:col>19</xdr:col>
      <xdr:colOff>914053</xdr:colOff>
      <xdr:row>41</xdr:row>
      <xdr:rowOff>371872</xdr:rowOff>
    </xdr:to>
    <xdr:graphicFrame macro="">
      <xdr:nvGraphicFramePr>
        <xdr:cNvPr id="5" name="グラフ 4">
          <a:extLst>
            <a:ext uri="{FF2B5EF4-FFF2-40B4-BE49-F238E27FC236}">
              <a16:creationId xmlns:a16="http://schemas.microsoft.com/office/drawing/2014/main" id="{A76AEA6F-62D0-4E14-9CB0-2B7E7A7CC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621278</xdr:colOff>
      <xdr:row>42</xdr:row>
      <xdr:rowOff>29119</xdr:rowOff>
    </xdr:from>
    <xdr:to>
      <xdr:col>19</xdr:col>
      <xdr:colOff>875335</xdr:colOff>
      <xdr:row>48</xdr:row>
      <xdr:rowOff>346562</xdr:rowOff>
    </xdr:to>
    <xdr:graphicFrame macro="">
      <xdr:nvGraphicFramePr>
        <xdr:cNvPr id="6" name="グラフ 5">
          <a:extLst>
            <a:ext uri="{FF2B5EF4-FFF2-40B4-BE49-F238E27FC236}">
              <a16:creationId xmlns:a16="http://schemas.microsoft.com/office/drawing/2014/main" id="{103F3E33-FE4B-4D2C-A72C-150CF5EEC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619371</xdr:colOff>
      <xdr:row>49</xdr:row>
      <xdr:rowOff>1</xdr:rowOff>
    </xdr:from>
    <xdr:to>
      <xdr:col>19</xdr:col>
      <xdr:colOff>904255</xdr:colOff>
      <xdr:row>55</xdr:row>
      <xdr:rowOff>319349</xdr:rowOff>
    </xdr:to>
    <xdr:graphicFrame macro="">
      <xdr:nvGraphicFramePr>
        <xdr:cNvPr id="7" name="グラフ 6">
          <a:extLst>
            <a:ext uri="{FF2B5EF4-FFF2-40B4-BE49-F238E27FC236}">
              <a16:creationId xmlns:a16="http://schemas.microsoft.com/office/drawing/2014/main" id="{F295E79E-08A8-48F7-ADAF-8C5F274EE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632683</xdr:colOff>
      <xdr:row>56</xdr:row>
      <xdr:rowOff>13608</xdr:rowOff>
    </xdr:from>
    <xdr:to>
      <xdr:col>19</xdr:col>
      <xdr:colOff>932806</xdr:colOff>
      <xdr:row>63</xdr:row>
      <xdr:rowOff>373480</xdr:rowOff>
    </xdr:to>
    <xdr:graphicFrame macro="">
      <xdr:nvGraphicFramePr>
        <xdr:cNvPr id="8" name="グラフ 7">
          <a:extLst>
            <a:ext uri="{FF2B5EF4-FFF2-40B4-BE49-F238E27FC236}">
              <a16:creationId xmlns:a16="http://schemas.microsoft.com/office/drawing/2014/main" id="{4DA0A621-9A77-4495-9E61-4DA294253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130580</xdr:colOff>
      <xdr:row>67</xdr:row>
      <xdr:rowOff>138545</xdr:rowOff>
    </xdr:from>
    <xdr:to>
      <xdr:col>22</xdr:col>
      <xdr:colOff>484909</xdr:colOff>
      <xdr:row>74</xdr:row>
      <xdr:rowOff>150842</xdr:rowOff>
    </xdr:to>
    <xdr:graphicFrame macro="">
      <xdr:nvGraphicFramePr>
        <xdr:cNvPr id="9" name="グラフ 8">
          <a:extLst>
            <a:ext uri="{FF2B5EF4-FFF2-40B4-BE49-F238E27FC236}">
              <a16:creationId xmlns:a16="http://schemas.microsoft.com/office/drawing/2014/main" id="{CE18090F-B5D3-4DEE-BB02-48896567F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155862</xdr:colOff>
      <xdr:row>74</xdr:row>
      <xdr:rowOff>311727</xdr:rowOff>
    </xdr:from>
    <xdr:to>
      <xdr:col>22</xdr:col>
      <xdr:colOff>554181</xdr:colOff>
      <xdr:row>81</xdr:row>
      <xdr:rowOff>322120</xdr:rowOff>
    </xdr:to>
    <xdr:graphicFrame macro="">
      <xdr:nvGraphicFramePr>
        <xdr:cNvPr id="10" name="グラフ 9">
          <a:extLst>
            <a:ext uri="{FF2B5EF4-FFF2-40B4-BE49-F238E27FC236}">
              <a16:creationId xmlns:a16="http://schemas.microsoft.com/office/drawing/2014/main" id="{C77555B1-BF35-4942-BFC6-2905C14C1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159674</xdr:colOff>
      <xdr:row>82</xdr:row>
      <xdr:rowOff>19050</xdr:rowOff>
    </xdr:from>
    <xdr:to>
      <xdr:col>22</xdr:col>
      <xdr:colOff>574963</xdr:colOff>
      <xdr:row>88</xdr:row>
      <xdr:rowOff>346364</xdr:rowOff>
    </xdr:to>
    <xdr:graphicFrame macro="">
      <xdr:nvGraphicFramePr>
        <xdr:cNvPr id="11" name="グラフ 10">
          <a:extLst>
            <a:ext uri="{FF2B5EF4-FFF2-40B4-BE49-F238E27FC236}">
              <a16:creationId xmlns:a16="http://schemas.microsoft.com/office/drawing/2014/main" id="{6B221F71-D021-490B-A54A-826437A79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648393</xdr:colOff>
      <xdr:row>163</xdr:row>
      <xdr:rowOff>17319</xdr:rowOff>
    </xdr:from>
    <xdr:to>
      <xdr:col>21</xdr:col>
      <xdr:colOff>51955</xdr:colOff>
      <xdr:row>169</xdr:row>
      <xdr:rowOff>301338</xdr:rowOff>
    </xdr:to>
    <xdr:graphicFrame macro="">
      <xdr:nvGraphicFramePr>
        <xdr:cNvPr id="12" name="グラフ 11">
          <a:extLst>
            <a:ext uri="{FF2B5EF4-FFF2-40B4-BE49-F238E27FC236}">
              <a16:creationId xmlns:a16="http://schemas.microsoft.com/office/drawing/2014/main" id="{02BA1909-101E-4071-96AB-318875FBA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648392</xdr:colOff>
      <xdr:row>170</xdr:row>
      <xdr:rowOff>17318</xdr:rowOff>
    </xdr:from>
    <xdr:to>
      <xdr:col>21</xdr:col>
      <xdr:colOff>17317</xdr:colOff>
      <xdr:row>176</xdr:row>
      <xdr:rowOff>332856</xdr:rowOff>
    </xdr:to>
    <xdr:graphicFrame macro="">
      <xdr:nvGraphicFramePr>
        <xdr:cNvPr id="13" name="グラフ 12">
          <a:extLst>
            <a:ext uri="{FF2B5EF4-FFF2-40B4-BE49-F238E27FC236}">
              <a16:creationId xmlns:a16="http://schemas.microsoft.com/office/drawing/2014/main" id="{F957788D-3A34-4AE2-83E1-5802ED1B2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631074</xdr:colOff>
      <xdr:row>177</xdr:row>
      <xdr:rowOff>67368</xdr:rowOff>
    </xdr:from>
    <xdr:to>
      <xdr:col>21</xdr:col>
      <xdr:colOff>17317</xdr:colOff>
      <xdr:row>184</xdr:row>
      <xdr:rowOff>1906</xdr:rowOff>
    </xdr:to>
    <xdr:graphicFrame macro="">
      <xdr:nvGraphicFramePr>
        <xdr:cNvPr id="14" name="グラフ 13">
          <a:extLst>
            <a:ext uri="{FF2B5EF4-FFF2-40B4-BE49-F238E27FC236}">
              <a16:creationId xmlns:a16="http://schemas.microsoft.com/office/drawing/2014/main" id="{E258BF4A-7B14-465C-85DE-695B060D8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644583</xdr:colOff>
      <xdr:row>184</xdr:row>
      <xdr:rowOff>30827</xdr:rowOff>
    </xdr:from>
    <xdr:to>
      <xdr:col>21</xdr:col>
      <xdr:colOff>34636</xdr:colOff>
      <xdr:row>190</xdr:row>
      <xdr:rowOff>350175</xdr:rowOff>
    </xdr:to>
    <xdr:graphicFrame macro="">
      <xdr:nvGraphicFramePr>
        <xdr:cNvPr id="15" name="グラフ 14">
          <a:extLst>
            <a:ext uri="{FF2B5EF4-FFF2-40B4-BE49-F238E27FC236}">
              <a16:creationId xmlns:a16="http://schemas.microsoft.com/office/drawing/2014/main" id="{69AF8082-20D0-459A-870F-550AC8B7F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640773</xdr:colOff>
      <xdr:row>191</xdr:row>
      <xdr:rowOff>38447</xdr:rowOff>
    </xdr:from>
    <xdr:to>
      <xdr:col>21</xdr:col>
      <xdr:colOff>17318</xdr:colOff>
      <xdr:row>197</xdr:row>
      <xdr:rowOff>344460</xdr:rowOff>
    </xdr:to>
    <xdr:graphicFrame macro="">
      <xdr:nvGraphicFramePr>
        <xdr:cNvPr id="16" name="グラフ 15">
          <a:extLst>
            <a:ext uri="{FF2B5EF4-FFF2-40B4-BE49-F238E27FC236}">
              <a16:creationId xmlns:a16="http://schemas.microsoft.com/office/drawing/2014/main" id="{D8A0895B-FA9D-4416-82D0-7C2DA14C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634883</xdr:colOff>
      <xdr:row>198</xdr:row>
      <xdr:rowOff>15513</xdr:rowOff>
    </xdr:from>
    <xdr:to>
      <xdr:col>20</xdr:col>
      <xdr:colOff>919767</xdr:colOff>
      <xdr:row>204</xdr:row>
      <xdr:rowOff>332956</xdr:rowOff>
    </xdr:to>
    <xdr:graphicFrame macro="">
      <xdr:nvGraphicFramePr>
        <xdr:cNvPr id="17" name="グラフ 16">
          <a:extLst>
            <a:ext uri="{FF2B5EF4-FFF2-40B4-BE49-F238E27FC236}">
              <a16:creationId xmlns:a16="http://schemas.microsoft.com/office/drawing/2014/main" id="{997CD4D8-85D4-42F7-82F7-D1698596D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627264</xdr:colOff>
      <xdr:row>205</xdr:row>
      <xdr:rowOff>0</xdr:rowOff>
    </xdr:from>
    <xdr:to>
      <xdr:col>20</xdr:col>
      <xdr:colOff>952499</xdr:colOff>
      <xdr:row>211</xdr:row>
      <xdr:rowOff>313633</xdr:rowOff>
    </xdr:to>
    <xdr:graphicFrame macro="">
      <xdr:nvGraphicFramePr>
        <xdr:cNvPr id="18" name="グラフ 17">
          <a:extLst>
            <a:ext uri="{FF2B5EF4-FFF2-40B4-BE49-F238E27FC236}">
              <a16:creationId xmlns:a16="http://schemas.microsoft.com/office/drawing/2014/main" id="{250DC56E-E674-4389-B83C-61A3D8F0B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609946</xdr:colOff>
      <xdr:row>212</xdr:row>
      <xdr:rowOff>88496</xdr:rowOff>
    </xdr:from>
    <xdr:to>
      <xdr:col>21</xdr:col>
      <xdr:colOff>17317</xdr:colOff>
      <xdr:row>219</xdr:row>
      <xdr:rowOff>15414</xdr:rowOff>
    </xdr:to>
    <xdr:graphicFrame macro="">
      <xdr:nvGraphicFramePr>
        <xdr:cNvPr id="19" name="グラフ 18">
          <a:extLst>
            <a:ext uri="{FF2B5EF4-FFF2-40B4-BE49-F238E27FC236}">
              <a16:creationId xmlns:a16="http://schemas.microsoft.com/office/drawing/2014/main" id="{25263559-9535-4EB9-B643-F6E92AF4F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609946</xdr:colOff>
      <xdr:row>219</xdr:row>
      <xdr:rowOff>88496</xdr:rowOff>
    </xdr:from>
    <xdr:to>
      <xdr:col>20</xdr:col>
      <xdr:colOff>952499</xdr:colOff>
      <xdr:row>226</xdr:row>
      <xdr:rowOff>15414</xdr:rowOff>
    </xdr:to>
    <xdr:graphicFrame macro="">
      <xdr:nvGraphicFramePr>
        <xdr:cNvPr id="20" name="グラフ 19">
          <a:extLst>
            <a:ext uri="{FF2B5EF4-FFF2-40B4-BE49-F238E27FC236}">
              <a16:creationId xmlns:a16="http://schemas.microsoft.com/office/drawing/2014/main" id="{58973F66-15FA-42E7-BEEB-306EADF94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609947</xdr:colOff>
      <xdr:row>226</xdr:row>
      <xdr:rowOff>57150</xdr:rowOff>
    </xdr:from>
    <xdr:to>
      <xdr:col>21</xdr:col>
      <xdr:colOff>121227</xdr:colOff>
      <xdr:row>233</xdr:row>
      <xdr:rowOff>17318</xdr:rowOff>
    </xdr:to>
    <xdr:graphicFrame macro="">
      <xdr:nvGraphicFramePr>
        <xdr:cNvPr id="21" name="グラフ 20">
          <a:extLst>
            <a:ext uri="{FF2B5EF4-FFF2-40B4-BE49-F238E27FC236}">
              <a16:creationId xmlns:a16="http://schemas.microsoft.com/office/drawing/2014/main" id="{CE3D00E9-D281-45BB-9429-254859262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173181</xdr:colOff>
      <xdr:row>89</xdr:row>
      <xdr:rowOff>0</xdr:rowOff>
    </xdr:from>
    <xdr:to>
      <xdr:col>22</xdr:col>
      <xdr:colOff>554181</xdr:colOff>
      <xdr:row>95</xdr:row>
      <xdr:rowOff>311728</xdr:rowOff>
    </xdr:to>
    <xdr:graphicFrame macro="">
      <xdr:nvGraphicFramePr>
        <xdr:cNvPr id="22" name="グラフ 21">
          <a:extLst>
            <a:ext uri="{FF2B5EF4-FFF2-40B4-BE49-F238E27FC236}">
              <a16:creationId xmlns:a16="http://schemas.microsoft.com/office/drawing/2014/main" id="{5C99532C-EE10-42A8-9FAE-9686E4840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155764</xdr:colOff>
      <xdr:row>103</xdr:row>
      <xdr:rowOff>68035</xdr:rowOff>
    </xdr:from>
    <xdr:to>
      <xdr:col>22</xdr:col>
      <xdr:colOff>536764</xdr:colOff>
      <xdr:row>110</xdr:row>
      <xdr:rowOff>668</xdr:rowOff>
    </xdr:to>
    <xdr:graphicFrame macro="">
      <xdr:nvGraphicFramePr>
        <xdr:cNvPr id="23" name="グラフ 22">
          <a:extLst>
            <a:ext uri="{FF2B5EF4-FFF2-40B4-BE49-F238E27FC236}">
              <a16:creationId xmlns:a16="http://schemas.microsoft.com/office/drawing/2014/main" id="{9391793F-82BD-456A-86DB-728720E5A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173181</xdr:colOff>
      <xdr:row>131</xdr:row>
      <xdr:rowOff>0</xdr:rowOff>
    </xdr:from>
    <xdr:to>
      <xdr:col>22</xdr:col>
      <xdr:colOff>554181</xdr:colOff>
      <xdr:row>137</xdr:row>
      <xdr:rowOff>311728</xdr:rowOff>
    </xdr:to>
    <xdr:graphicFrame macro="">
      <xdr:nvGraphicFramePr>
        <xdr:cNvPr id="24" name="グラフ 23">
          <a:extLst>
            <a:ext uri="{FF2B5EF4-FFF2-40B4-BE49-F238E27FC236}">
              <a16:creationId xmlns:a16="http://schemas.microsoft.com/office/drawing/2014/main" id="{2DAA4258-FBD9-4CBE-8E0F-20CD5CACE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627264</xdr:colOff>
      <xdr:row>244</xdr:row>
      <xdr:rowOff>91440</xdr:rowOff>
    </xdr:from>
    <xdr:to>
      <xdr:col>20</xdr:col>
      <xdr:colOff>900545</xdr:colOff>
      <xdr:row>251</xdr:row>
      <xdr:rowOff>22168</xdr:rowOff>
    </xdr:to>
    <xdr:graphicFrame macro="">
      <xdr:nvGraphicFramePr>
        <xdr:cNvPr id="25" name="グラフ 24">
          <a:extLst>
            <a:ext uri="{FF2B5EF4-FFF2-40B4-BE49-F238E27FC236}">
              <a16:creationId xmlns:a16="http://schemas.microsoft.com/office/drawing/2014/main" id="{B067ABD7-85E3-4942-8BDE-26A9486FF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627264</xdr:colOff>
      <xdr:row>251</xdr:row>
      <xdr:rowOff>129540</xdr:rowOff>
    </xdr:from>
    <xdr:to>
      <xdr:col>20</xdr:col>
      <xdr:colOff>935181</xdr:colOff>
      <xdr:row>258</xdr:row>
      <xdr:rowOff>0</xdr:rowOff>
    </xdr:to>
    <xdr:graphicFrame macro="">
      <xdr:nvGraphicFramePr>
        <xdr:cNvPr id="26" name="グラフ 25">
          <a:extLst>
            <a:ext uri="{FF2B5EF4-FFF2-40B4-BE49-F238E27FC236}">
              <a16:creationId xmlns:a16="http://schemas.microsoft.com/office/drawing/2014/main" id="{A80802C0-053C-4EB9-9B42-C230C6259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631074</xdr:colOff>
      <xdr:row>258</xdr:row>
      <xdr:rowOff>40822</xdr:rowOff>
    </xdr:from>
    <xdr:to>
      <xdr:col>20</xdr:col>
      <xdr:colOff>952499</xdr:colOff>
      <xdr:row>264</xdr:row>
      <xdr:rowOff>358265</xdr:rowOff>
    </xdr:to>
    <xdr:graphicFrame macro="">
      <xdr:nvGraphicFramePr>
        <xdr:cNvPr id="27" name="グラフ 26">
          <a:extLst>
            <a:ext uri="{FF2B5EF4-FFF2-40B4-BE49-F238E27FC236}">
              <a16:creationId xmlns:a16="http://schemas.microsoft.com/office/drawing/2014/main" id="{C4A21A66-8108-4E14-AD5E-951600D7F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631643</xdr:colOff>
      <xdr:row>265</xdr:row>
      <xdr:rowOff>64227</xdr:rowOff>
    </xdr:from>
    <xdr:to>
      <xdr:col>20</xdr:col>
      <xdr:colOff>917864</xdr:colOff>
      <xdr:row>272</xdr:row>
      <xdr:rowOff>295549</xdr:rowOff>
    </xdr:to>
    <xdr:graphicFrame macro="">
      <xdr:nvGraphicFramePr>
        <xdr:cNvPr id="28" name="グラフ 27">
          <a:extLst>
            <a:ext uri="{FF2B5EF4-FFF2-40B4-BE49-F238E27FC236}">
              <a16:creationId xmlns:a16="http://schemas.microsoft.com/office/drawing/2014/main" id="{5CD5162B-AF72-4F68-9818-947DDD94C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132089</xdr:colOff>
      <xdr:row>273</xdr:row>
      <xdr:rowOff>358610</xdr:rowOff>
    </xdr:from>
    <xdr:to>
      <xdr:col>24</xdr:col>
      <xdr:colOff>693964</xdr:colOff>
      <xdr:row>281</xdr:row>
      <xdr:rowOff>0</xdr:rowOff>
    </xdr:to>
    <xdr:graphicFrame macro="">
      <xdr:nvGraphicFramePr>
        <xdr:cNvPr id="29" name="グラフ 28">
          <a:extLst>
            <a:ext uri="{FF2B5EF4-FFF2-40B4-BE49-F238E27FC236}">
              <a16:creationId xmlns:a16="http://schemas.microsoft.com/office/drawing/2014/main" id="{A76DA228-F5B8-45F3-8EFD-A61F5C261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130926</xdr:colOff>
      <xdr:row>281</xdr:row>
      <xdr:rowOff>159673</xdr:rowOff>
    </xdr:from>
    <xdr:to>
      <xdr:col>24</xdr:col>
      <xdr:colOff>653143</xdr:colOff>
      <xdr:row>288</xdr:row>
      <xdr:rowOff>257867</xdr:rowOff>
    </xdr:to>
    <xdr:graphicFrame macro="">
      <xdr:nvGraphicFramePr>
        <xdr:cNvPr id="30" name="グラフ 29">
          <a:extLst>
            <a:ext uri="{FF2B5EF4-FFF2-40B4-BE49-F238E27FC236}">
              <a16:creationId xmlns:a16="http://schemas.microsoft.com/office/drawing/2014/main" id="{8FB8CFE1-56B2-44C4-A0E5-79A110C53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131024</xdr:colOff>
      <xdr:row>288</xdr:row>
      <xdr:rowOff>322860</xdr:rowOff>
    </xdr:from>
    <xdr:to>
      <xdr:col>24</xdr:col>
      <xdr:colOff>693965</xdr:colOff>
      <xdr:row>296</xdr:row>
      <xdr:rowOff>18753</xdr:rowOff>
    </xdr:to>
    <xdr:graphicFrame macro="">
      <xdr:nvGraphicFramePr>
        <xdr:cNvPr id="31" name="グラフ 30">
          <a:extLst>
            <a:ext uri="{FF2B5EF4-FFF2-40B4-BE49-F238E27FC236}">
              <a16:creationId xmlns:a16="http://schemas.microsoft.com/office/drawing/2014/main" id="{A610F56A-4B88-4CC8-A977-9F5E1539F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16</xdr:col>
      <xdr:colOff>133523</xdr:colOff>
      <xdr:row>296</xdr:row>
      <xdr:rowOff>130406</xdr:rowOff>
    </xdr:from>
    <xdr:to>
      <xdr:col>24</xdr:col>
      <xdr:colOff>693965</xdr:colOff>
      <xdr:row>304</xdr:row>
      <xdr:rowOff>0</xdr:rowOff>
    </xdr:to>
    <xdr:graphicFrame macro="">
      <xdr:nvGraphicFramePr>
        <xdr:cNvPr id="32" name="グラフ 31">
          <a:extLst>
            <a:ext uri="{FF2B5EF4-FFF2-40B4-BE49-F238E27FC236}">
              <a16:creationId xmlns:a16="http://schemas.microsoft.com/office/drawing/2014/main" id="{FDCA9416-6D2D-4EB7-9457-6C8FEC1DA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155864</xdr:colOff>
      <xdr:row>304</xdr:row>
      <xdr:rowOff>134734</xdr:rowOff>
    </xdr:from>
    <xdr:to>
      <xdr:col>24</xdr:col>
      <xdr:colOff>707572</xdr:colOff>
      <xdr:row>311</xdr:row>
      <xdr:rowOff>0</xdr:rowOff>
    </xdr:to>
    <xdr:graphicFrame macro="">
      <xdr:nvGraphicFramePr>
        <xdr:cNvPr id="33" name="グラフ 32">
          <a:extLst>
            <a:ext uri="{FF2B5EF4-FFF2-40B4-BE49-F238E27FC236}">
              <a16:creationId xmlns:a16="http://schemas.microsoft.com/office/drawing/2014/main" id="{FF697953-F35D-46AA-BB0D-BFF082352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54152</xdr:colOff>
      <xdr:row>325</xdr:row>
      <xdr:rowOff>58237</xdr:rowOff>
    </xdr:from>
    <xdr:to>
      <xdr:col>10</xdr:col>
      <xdr:colOff>1004454</xdr:colOff>
      <xdr:row>338</xdr:row>
      <xdr:rowOff>225136</xdr:rowOff>
    </xdr:to>
    <xdr:graphicFrame macro="">
      <xdr:nvGraphicFramePr>
        <xdr:cNvPr id="34" name="グラフ 33">
          <a:extLst>
            <a:ext uri="{FF2B5EF4-FFF2-40B4-BE49-F238E27FC236}">
              <a16:creationId xmlns:a16="http://schemas.microsoft.com/office/drawing/2014/main" id="{C8646CA3-93F2-4370-BAE1-033AA50EC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610417</xdr:colOff>
      <xdr:row>233</xdr:row>
      <xdr:rowOff>132261</xdr:rowOff>
    </xdr:from>
    <xdr:to>
      <xdr:col>21</xdr:col>
      <xdr:colOff>103909</xdr:colOff>
      <xdr:row>240</xdr:row>
      <xdr:rowOff>132261</xdr:rowOff>
    </xdr:to>
    <xdr:graphicFrame macro="">
      <xdr:nvGraphicFramePr>
        <xdr:cNvPr id="35" name="グラフ 34">
          <a:extLst>
            <a:ext uri="{FF2B5EF4-FFF2-40B4-BE49-F238E27FC236}">
              <a16:creationId xmlns:a16="http://schemas.microsoft.com/office/drawing/2014/main" id="{85D7CDE9-976F-49A7-9EB4-A0B89A0B1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122465</xdr:colOff>
      <xdr:row>311</xdr:row>
      <xdr:rowOff>73430</xdr:rowOff>
    </xdr:from>
    <xdr:to>
      <xdr:col>24</xdr:col>
      <xdr:colOff>695871</xdr:colOff>
      <xdr:row>318</xdr:row>
      <xdr:rowOff>255962</xdr:rowOff>
    </xdr:to>
    <xdr:graphicFrame macro="">
      <xdr:nvGraphicFramePr>
        <xdr:cNvPr id="36" name="グラフ 35">
          <a:extLst>
            <a:ext uri="{FF2B5EF4-FFF2-40B4-BE49-F238E27FC236}">
              <a16:creationId xmlns:a16="http://schemas.microsoft.com/office/drawing/2014/main" id="{8AAE2A57-EB6F-4FBA-BCC4-51F218FF0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151584</xdr:colOff>
      <xdr:row>96</xdr:row>
      <xdr:rowOff>1905</xdr:rowOff>
    </xdr:from>
    <xdr:to>
      <xdr:col>22</xdr:col>
      <xdr:colOff>528774</xdr:colOff>
      <xdr:row>102</xdr:row>
      <xdr:rowOff>323158</xdr:rowOff>
    </xdr:to>
    <xdr:graphicFrame macro="">
      <xdr:nvGraphicFramePr>
        <xdr:cNvPr id="37" name="グラフ 36">
          <a:extLst>
            <a:ext uri="{FF2B5EF4-FFF2-40B4-BE49-F238E27FC236}">
              <a16:creationId xmlns:a16="http://schemas.microsoft.com/office/drawing/2014/main" id="{28F19FDB-3832-460F-8DEE-C3DA52C4B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151583</xdr:colOff>
      <xdr:row>110</xdr:row>
      <xdr:rowOff>42727</xdr:rowOff>
    </xdr:from>
    <xdr:to>
      <xdr:col>22</xdr:col>
      <xdr:colOff>526868</xdr:colOff>
      <xdr:row>116</xdr:row>
      <xdr:rowOff>354455</xdr:rowOff>
    </xdr:to>
    <xdr:graphicFrame macro="">
      <xdr:nvGraphicFramePr>
        <xdr:cNvPr id="38" name="グラフ 37">
          <a:extLst>
            <a:ext uri="{FF2B5EF4-FFF2-40B4-BE49-F238E27FC236}">
              <a16:creationId xmlns:a16="http://schemas.microsoft.com/office/drawing/2014/main" id="{73878775-1B0F-4485-99DB-42485CE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151583</xdr:colOff>
      <xdr:row>117</xdr:row>
      <xdr:rowOff>27215</xdr:rowOff>
    </xdr:from>
    <xdr:to>
      <xdr:col>22</xdr:col>
      <xdr:colOff>532583</xdr:colOff>
      <xdr:row>123</xdr:row>
      <xdr:rowOff>344658</xdr:rowOff>
    </xdr:to>
    <xdr:graphicFrame macro="">
      <xdr:nvGraphicFramePr>
        <xdr:cNvPr id="39" name="グラフ 38">
          <a:extLst>
            <a:ext uri="{FF2B5EF4-FFF2-40B4-BE49-F238E27FC236}">
              <a16:creationId xmlns:a16="http://schemas.microsoft.com/office/drawing/2014/main" id="{6DC22D4E-7BA6-4D8C-A8D0-1EC51B0D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143692</xdr:colOff>
      <xdr:row>124</xdr:row>
      <xdr:rowOff>31024</xdr:rowOff>
    </xdr:from>
    <xdr:to>
      <xdr:col>22</xdr:col>
      <xdr:colOff>505642</xdr:colOff>
      <xdr:row>130</xdr:row>
      <xdr:rowOff>354182</xdr:rowOff>
    </xdr:to>
    <xdr:graphicFrame macro="">
      <xdr:nvGraphicFramePr>
        <xdr:cNvPr id="40" name="グラフ 39">
          <a:extLst>
            <a:ext uri="{FF2B5EF4-FFF2-40B4-BE49-F238E27FC236}">
              <a16:creationId xmlns:a16="http://schemas.microsoft.com/office/drawing/2014/main" id="{2E47D689-9A80-4B3C-AB3A-9FFEC9A5E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663806</xdr:colOff>
      <xdr:row>141</xdr:row>
      <xdr:rowOff>263582</xdr:rowOff>
    </xdr:from>
    <xdr:to>
      <xdr:col>21</xdr:col>
      <xdr:colOff>34637</xdr:colOff>
      <xdr:row>148</xdr:row>
      <xdr:rowOff>190500</xdr:rowOff>
    </xdr:to>
    <xdr:graphicFrame macro="">
      <xdr:nvGraphicFramePr>
        <xdr:cNvPr id="41" name="グラフ 40">
          <a:extLst>
            <a:ext uri="{FF2B5EF4-FFF2-40B4-BE49-F238E27FC236}">
              <a16:creationId xmlns:a16="http://schemas.microsoft.com/office/drawing/2014/main" id="{CEC52B9B-FF4E-4E47-AFF4-DDB47259E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675409</xdr:colOff>
      <xdr:row>148</xdr:row>
      <xdr:rowOff>315537</xdr:rowOff>
    </xdr:from>
    <xdr:to>
      <xdr:col>21</xdr:col>
      <xdr:colOff>38620</xdr:colOff>
      <xdr:row>155</xdr:row>
      <xdr:rowOff>234835</xdr:rowOff>
    </xdr:to>
    <xdr:graphicFrame macro="">
      <xdr:nvGraphicFramePr>
        <xdr:cNvPr id="42" name="グラフ 41">
          <a:extLst>
            <a:ext uri="{FF2B5EF4-FFF2-40B4-BE49-F238E27FC236}">
              <a16:creationId xmlns:a16="http://schemas.microsoft.com/office/drawing/2014/main" id="{E9C855B0-65FE-4CAD-95E5-078A8F9F4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659996</xdr:colOff>
      <xdr:row>156</xdr:row>
      <xdr:rowOff>1905</xdr:rowOff>
    </xdr:from>
    <xdr:to>
      <xdr:col>21</xdr:col>
      <xdr:colOff>25112</xdr:colOff>
      <xdr:row>162</xdr:row>
      <xdr:rowOff>259773</xdr:rowOff>
    </xdr:to>
    <xdr:graphicFrame macro="">
      <xdr:nvGraphicFramePr>
        <xdr:cNvPr id="43" name="グラフ 42">
          <a:extLst>
            <a:ext uri="{FF2B5EF4-FFF2-40B4-BE49-F238E27FC236}">
              <a16:creationId xmlns:a16="http://schemas.microsoft.com/office/drawing/2014/main" id="{E4769B2D-3A85-496A-BA0E-16F654D22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627264</xdr:colOff>
      <xdr:row>14</xdr:row>
      <xdr:rowOff>0</xdr:rowOff>
    </xdr:from>
    <xdr:to>
      <xdr:col>21</xdr:col>
      <xdr:colOff>952499</xdr:colOff>
      <xdr:row>20</xdr:row>
      <xdr:rowOff>313633</xdr:rowOff>
    </xdr:to>
    <xdr:graphicFrame macro="">
      <xdr:nvGraphicFramePr>
        <xdr:cNvPr id="2" name="グラフ 1">
          <a:extLst>
            <a:ext uri="{FF2B5EF4-FFF2-40B4-BE49-F238E27FC236}">
              <a16:creationId xmlns:a16="http://schemas.microsoft.com/office/drawing/2014/main" id="{5647840B-C5FA-4470-9870-FC80EEB4B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627264</xdr:colOff>
      <xdr:row>21</xdr:row>
      <xdr:rowOff>0</xdr:rowOff>
    </xdr:from>
    <xdr:to>
      <xdr:col>21</xdr:col>
      <xdr:colOff>952499</xdr:colOff>
      <xdr:row>27</xdr:row>
      <xdr:rowOff>313633</xdr:rowOff>
    </xdr:to>
    <xdr:graphicFrame macro="">
      <xdr:nvGraphicFramePr>
        <xdr:cNvPr id="3" name="グラフ 2">
          <a:extLst>
            <a:ext uri="{FF2B5EF4-FFF2-40B4-BE49-F238E27FC236}">
              <a16:creationId xmlns:a16="http://schemas.microsoft.com/office/drawing/2014/main" id="{C454306E-2824-4C75-BCF9-FC7B8ED90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627264</xdr:colOff>
      <xdr:row>28</xdr:row>
      <xdr:rowOff>0</xdr:rowOff>
    </xdr:from>
    <xdr:to>
      <xdr:col>21</xdr:col>
      <xdr:colOff>952499</xdr:colOff>
      <xdr:row>34</xdr:row>
      <xdr:rowOff>313633</xdr:rowOff>
    </xdr:to>
    <xdr:graphicFrame macro="">
      <xdr:nvGraphicFramePr>
        <xdr:cNvPr id="4" name="グラフ 3">
          <a:extLst>
            <a:ext uri="{FF2B5EF4-FFF2-40B4-BE49-F238E27FC236}">
              <a16:creationId xmlns:a16="http://schemas.microsoft.com/office/drawing/2014/main" id="{DCB34339-6BD2-4633-BB8C-0907A23F2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629170</xdr:colOff>
      <xdr:row>35</xdr:row>
      <xdr:rowOff>28922</xdr:rowOff>
    </xdr:from>
    <xdr:to>
      <xdr:col>22</xdr:col>
      <xdr:colOff>17317</xdr:colOff>
      <xdr:row>41</xdr:row>
      <xdr:rowOff>346365</xdr:rowOff>
    </xdr:to>
    <xdr:graphicFrame macro="">
      <xdr:nvGraphicFramePr>
        <xdr:cNvPr id="5" name="グラフ 4">
          <a:extLst>
            <a:ext uri="{FF2B5EF4-FFF2-40B4-BE49-F238E27FC236}">
              <a16:creationId xmlns:a16="http://schemas.microsoft.com/office/drawing/2014/main" id="{DAA81A97-9D34-4E67-B3DF-5D42FDAE8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627264</xdr:colOff>
      <xdr:row>42</xdr:row>
      <xdr:rowOff>27710</xdr:rowOff>
    </xdr:from>
    <xdr:to>
      <xdr:col>21</xdr:col>
      <xdr:colOff>935181</xdr:colOff>
      <xdr:row>48</xdr:row>
      <xdr:rowOff>341343</xdr:rowOff>
    </xdr:to>
    <xdr:graphicFrame macro="">
      <xdr:nvGraphicFramePr>
        <xdr:cNvPr id="6" name="グラフ 5">
          <a:extLst>
            <a:ext uri="{FF2B5EF4-FFF2-40B4-BE49-F238E27FC236}">
              <a16:creationId xmlns:a16="http://schemas.microsoft.com/office/drawing/2014/main" id="{EC4A16DC-95E1-45C1-853F-88A385D13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627264</xdr:colOff>
      <xdr:row>49</xdr:row>
      <xdr:rowOff>1</xdr:rowOff>
    </xdr:from>
    <xdr:to>
      <xdr:col>21</xdr:col>
      <xdr:colOff>952499</xdr:colOff>
      <xdr:row>55</xdr:row>
      <xdr:rowOff>313634</xdr:rowOff>
    </xdr:to>
    <xdr:graphicFrame macro="">
      <xdr:nvGraphicFramePr>
        <xdr:cNvPr id="7" name="グラフ 6">
          <a:extLst>
            <a:ext uri="{FF2B5EF4-FFF2-40B4-BE49-F238E27FC236}">
              <a16:creationId xmlns:a16="http://schemas.microsoft.com/office/drawing/2014/main" id="{D03F4723-FDC3-4650-A240-12E6BA45D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606136</xdr:colOff>
      <xdr:row>56</xdr:row>
      <xdr:rowOff>1</xdr:rowOff>
    </xdr:from>
    <xdr:to>
      <xdr:col>22</xdr:col>
      <xdr:colOff>0</xdr:colOff>
      <xdr:row>63</xdr:row>
      <xdr:rowOff>278996</xdr:rowOff>
    </xdr:to>
    <xdr:graphicFrame macro="">
      <xdr:nvGraphicFramePr>
        <xdr:cNvPr id="8" name="グラフ 7">
          <a:extLst>
            <a:ext uri="{FF2B5EF4-FFF2-40B4-BE49-F238E27FC236}">
              <a16:creationId xmlns:a16="http://schemas.microsoft.com/office/drawing/2014/main" id="{28927BE9-216B-4699-9268-BE3D1DE6F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103911</xdr:colOff>
      <xdr:row>66</xdr:row>
      <xdr:rowOff>277091</xdr:rowOff>
    </xdr:from>
    <xdr:to>
      <xdr:col>22</xdr:col>
      <xdr:colOff>488373</xdr:colOff>
      <xdr:row>73</xdr:row>
      <xdr:rowOff>209724</xdr:rowOff>
    </xdr:to>
    <xdr:graphicFrame macro="">
      <xdr:nvGraphicFramePr>
        <xdr:cNvPr id="9" name="グラフ 8">
          <a:extLst>
            <a:ext uri="{FF2B5EF4-FFF2-40B4-BE49-F238E27FC236}">
              <a16:creationId xmlns:a16="http://schemas.microsoft.com/office/drawing/2014/main" id="{5B2B2CEF-A223-4D64-92E8-EDF8CD8AD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69621</xdr:colOff>
      <xdr:row>73</xdr:row>
      <xdr:rowOff>301683</xdr:rowOff>
    </xdr:from>
    <xdr:to>
      <xdr:col>22</xdr:col>
      <xdr:colOff>443000</xdr:colOff>
      <xdr:row>80</xdr:row>
      <xdr:rowOff>224791</xdr:rowOff>
    </xdr:to>
    <xdr:graphicFrame macro="">
      <xdr:nvGraphicFramePr>
        <xdr:cNvPr id="10" name="グラフ 9">
          <a:extLst>
            <a:ext uri="{FF2B5EF4-FFF2-40B4-BE49-F238E27FC236}">
              <a16:creationId xmlns:a16="http://schemas.microsoft.com/office/drawing/2014/main" id="{252A4915-9684-4C8D-BC07-044EAADCE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69272</xdr:colOff>
      <xdr:row>80</xdr:row>
      <xdr:rowOff>285231</xdr:rowOff>
    </xdr:from>
    <xdr:to>
      <xdr:col>22</xdr:col>
      <xdr:colOff>429838</xdr:colOff>
      <xdr:row>87</xdr:row>
      <xdr:rowOff>155864</xdr:rowOff>
    </xdr:to>
    <xdr:graphicFrame macro="">
      <xdr:nvGraphicFramePr>
        <xdr:cNvPr id="11" name="グラフ 10">
          <a:extLst>
            <a:ext uri="{FF2B5EF4-FFF2-40B4-BE49-F238E27FC236}">
              <a16:creationId xmlns:a16="http://schemas.microsoft.com/office/drawing/2014/main" id="{307E2B24-C8A5-4734-9473-E7CFA7016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627264</xdr:colOff>
      <xdr:row>161</xdr:row>
      <xdr:rowOff>0</xdr:rowOff>
    </xdr:from>
    <xdr:to>
      <xdr:col>20</xdr:col>
      <xdr:colOff>813955</xdr:colOff>
      <xdr:row>167</xdr:row>
      <xdr:rowOff>317443</xdr:rowOff>
    </xdr:to>
    <xdr:graphicFrame macro="">
      <xdr:nvGraphicFramePr>
        <xdr:cNvPr id="12" name="グラフ 11">
          <a:extLst>
            <a:ext uri="{FF2B5EF4-FFF2-40B4-BE49-F238E27FC236}">
              <a16:creationId xmlns:a16="http://schemas.microsoft.com/office/drawing/2014/main" id="{B06B03F8-2FB3-4DCB-842C-9E39AFC4E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627265</xdr:colOff>
      <xdr:row>168</xdr:row>
      <xdr:rowOff>0</xdr:rowOff>
    </xdr:from>
    <xdr:to>
      <xdr:col>20</xdr:col>
      <xdr:colOff>831273</xdr:colOff>
      <xdr:row>174</xdr:row>
      <xdr:rowOff>313633</xdr:rowOff>
    </xdr:to>
    <xdr:graphicFrame macro="">
      <xdr:nvGraphicFramePr>
        <xdr:cNvPr id="13" name="グラフ 12">
          <a:extLst>
            <a:ext uri="{FF2B5EF4-FFF2-40B4-BE49-F238E27FC236}">
              <a16:creationId xmlns:a16="http://schemas.microsoft.com/office/drawing/2014/main" id="{DC43BF40-1695-428B-BDF4-5C8ACAB8F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648393</xdr:colOff>
      <xdr:row>175</xdr:row>
      <xdr:rowOff>51955</xdr:rowOff>
    </xdr:from>
    <xdr:to>
      <xdr:col>20</xdr:col>
      <xdr:colOff>846686</xdr:colOff>
      <xdr:row>181</xdr:row>
      <xdr:rowOff>367493</xdr:rowOff>
    </xdr:to>
    <xdr:graphicFrame macro="">
      <xdr:nvGraphicFramePr>
        <xdr:cNvPr id="14" name="グラフ 13">
          <a:extLst>
            <a:ext uri="{FF2B5EF4-FFF2-40B4-BE49-F238E27FC236}">
              <a16:creationId xmlns:a16="http://schemas.microsoft.com/office/drawing/2014/main" id="{1593A144-3418-416A-A7D8-F2BBC19BD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652204</xdr:colOff>
      <xdr:row>182</xdr:row>
      <xdr:rowOff>55765</xdr:rowOff>
    </xdr:from>
    <xdr:to>
      <xdr:col>20</xdr:col>
      <xdr:colOff>871625</xdr:colOff>
      <xdr:row>188</xdr:row>
      <xdr:rowOff>363683</xdr:rowOff>
    </xdr:to>
    <xdr:graphicFrame macro="">
      <xdr:nvGraphicFramePr>
        <xdr:cNvPr id="15" name="グラフ 14">
          <a:extLst>
            <a:ext uri="{FF2B5EF4-FFF2-40B4-BE49-F238E27FC236}">
              <a16:creationId xmlns:a16="http://schemas.microsoft.com/office/drawing/2014/main" id="{9CA0706B-3293-4614-802F-94B7B9562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667616</xdr:colOff>
      <xdr:row>189</xdr:row>
      <xdr:rowOff>51955</xdr:rowOff>
    </xdr:from>
    <xdr:to>
      <xdr:col>20</xdr:col>
      <xdr:colOff>860194</xdr:colOff>
      <xdr:row>195</xdr:row>
      <xdr:rowOff>369398</xdr:rowOff>
    </xdr:to>
    <xdr:graphicFrame macro="">
      <xdr:nvGraphicFramePr>
        <xdr:cNvPr id="16" name="グラフ 15">
          <a:extLst>
            <a:ext uri="{FF2B5EF4-FFF2-40B4-BE49-F238E27FC236}">
              <a16:creationId xmlns:a16="http://schemas.microsoft.com/office/drawing/2014/main" id="{62F7A20F-913C-476B-BDF0-A5A035462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665712</xdr:colOff>
      <xdr:row>196</xdr:row>
      <xdr:rowOff>21129</xdr:rowOff>
    </xdr:from>
    <xdr:to>
      <xdr:col>20</xdr:col>
      <xdr:colOff>867815</xdr:colOff>
      <xdr:row>202</xdr:row>
      <xdr:rowOff>329047</xdr:rowOff>
    </xdr:to>
    <xdr:graphicFrame macro="">
      <xdr:nvGraphicFramePr>
        <xdr:cNvPr id="17" name="グラフ 16">
          <a:extLst>
            <a:ext uri="{FF2B5EF4-FFF2-40B4-BE49-F238E27FC236}">
              <a16:creationId xmlns:a16="http://schemas.microsoft.com/office/drawing/2014/main" id="{1F1A2C0F-50B7-4CA2-802B-F982DDAFD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683030</xdr:colOff>
      <xdr:row>202</xdr:row>
      <xdr:rowOff>363682</xdr:rowOff>
    </xdr:from>
    <xdr:to>
      <xdr:col>20</xdr:col>
      <xdr:colOff>883228</xdr:colOff>
      <xdr:row>209</xdr:row>
      <xdr:rowOff>300125</xdr:rowOff>
    </xdr:to>
    <xdr:graphicFrame macro="">
      <xdr:nvGraphicFramePr>
        <xdr:cNvPr id="18" name="グラフ 17">
          <a:extLst>
            <a:ext uri="{FF2B5EF4-FFF2-40B4-BE49-F238E27FC236}">
              <a16:creationId xmlns:a16="http://schemas.microsoft.com/office/drawing/2014/main" id="{77C1679D-9B82-4D3D-8577-DD7F8C31E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683029</xdr:colOff>
      <xdr:row>210</xdr:row>
      <xdr:rowOff>69273</xdr:rowOff>
    </xdr:from>
    <xdr:to>
      <xdr:col>20</xdr:col>
      <xdr:colOff>881322</xdr:colOff>
      <xdr:row>217</xdr:row>
      <xdr:rowOff>3811</xdr:rowOff>
    </xdr:to>
    <xdr:graphicFrame macro="">
      <xdr:nvGraphicFramePr>
        <xdr:cNvPr id="19" name="グラフ 18">
          <a:extLst>
            <a:ext uri="{FF2B5EF4-FFF2-40B4-BE49-F238E27FC236}">
              <a16:creationId xmlns:a16="http://schemas.microsoft.com/office/drawing/2014/main" id="{1191539F-442D-4738-8FE8-E8D15B32B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683030</xdr:colOff>
      <xdr:row>217</xdr:row>
      <xdr:rowOff>34636</xdr:rowOff>
    </xdr:from>
    <xdr:to>
      <xdr:col>20</xdr:col>
      <xdr:colOff>915959</xdr:colOff>
      <xdr:row>223</xdr:row>
      <xdr:rowOff>350174</xdr:rowOff>
    </xdr:to>
    <xdr:graphicFrame macro="">
      <xdr:nvGraphicFramePr>
        <xdr:cNvPr id="20" name="グラフ 19">
          <a:extLst>
            <a:ext uri="{FF2B5EF4-FFF2-40B4-BE49-F238E27FC236}">
              <a16:creationId xmlns:a16="http://schemas.microsoft.com/office/drawing/2014/main" id="{18FD9D3F-C51D-487F-9E8E-3355DABFE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631075</xdr:colOff>
      <xdr:row>230</xdr:row>
      <xdr:rowOff>356061</xdr:rowOff>
    </xdr:from>
    <xdr:to>
      <xdr:col>20</xdr:col>
      <xdr:colOff>900546</xdr:colOff>
      <xdr:row>238</xdr:row>
      <xdr:rowOff>242454</xdr:rowOff>
    </xdr:to>
    <xdr:graphicFrame macro="">
      <xdr:nvGraphicFramePr>
        <xdr:cNvPr id="21" name="グラフ 20">
          <a:extLst>
            <a:ext uri="{FF2B5EF4-FFF2-40B4-BE49-F238E27FC236}">
              <a16:creationId xmlns:a16="http://schemas.microsoft.com/office/drawing/2014/main" id="{7CFCB446-348A-47F9-ABE8-F9549C148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627264</xdr:colOff>
      <xdr:row>224</xdr:row>
      <xdr:rowOff>-1</xdr:rowOff>
    </xdr:from>
    <xdr:to>
      <xdr:col>20</xdr:col>
      <xdr:colOff>952499</xdr:colOff>
      <xdr:row>230</xdr:row>
      <xdr:rowOff>292503</xdr:rowOff>
    </xdr:to>
    <xdr:graphicFrame macro="">
      <xdr:nvGraphicFramePr>
        <xdr:cNvPr id="22" name="グラフ 21">
          <a:extLst>
            <a:ext uri="{FF2B5EF4-FFF2-40B4-BE49-F238E27FC236}">
              <a16:creationId xmlns:a16="http://schemas.microsoft.com/office/drawing/2014/main" id="{50C6CF62-2427-4C8F-9D25-1CC1E1C35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84685</xdr:colOff>
      <xdr:row>87</xdr:row>
      <xdr:rowOff>211628</xdr:rowOff>
    </xdr:from>
    <xdr:to>
      <xdr:col>22</xdr:col>
      <xdr:colOff>381000</xdr:colOff>
      <xdr:row>94</xdr:row>
      <xdr:rowOff>277091</xdr:rowOff>
    </xdr:to>
    <xdr:graphicFrame macro="">
      <xdr:nvGraphicFramePr>
        <xdr:cNvPr id="23" name="グラフ 22">
          <a:extLst>
            <a:ext uri="{FF2B5EF4-FFF2-40B4-BE49-F238E27FC236}">
              <a16:creationId xmlns:a16="http://schemas.microsoft.com/office/drawing/2014/main" id="{56761487-A741-418F-B45E-B004CE7B0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105812</xdr:colOff>
      <xdr:row>102</xdr:row>
      <xdr:rowOff>194310</xdr:rowOff>
    </xdr:from>
    <xdr:to>
      <xdr:col>22</xdr:col>
      <xdr:colOff>483003</xdr:colOff>
      <xdr:row>109</xdr:row>
      <xdr:rowOff>5716</xdr:rowOff>
    </xdr:to>
    <xdr:graphicFrame macro="">
      <xdr:nvGraphicFramePr>
        <xdr:cNvPr id="24" name="グラフ 23">
          <a:extLst>
            <a:ext uri="{FF2B5EF4-FFF2-40B4-BE49-F238E27FC236}">
              <a16:creationId xmlns:a16="http://schemas.microsoft.com/office/drawing/2014/main" id="{D5CC496D-7847-40E4-B680-03DDBEBE8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173181</xdr:colOff>
      <xdr:row>130</xdr:row>
      <xdr:rowOff>0</xdr:rowOff>
    </xdr:from>
    <xdr:to>
      <xdr:col>22</xdr:col>
      <xdr:colOff>554181</xdr:colOff>
      <xdr:row>136</xdr:row>
      <xdr:rowOff>311728</xdr:rowOff>
    </xdr:to>
    <xdr:graphicFrame macro="">
      <xdr:nvGraphicFramePr>
        <xdr:cNvPr id="25" name="グラフ 24">
          <a:extLst>
            <a:ext uri="{FF2B5EF4-FFF2-40B4-BE49-F238E27FC236}">
              <a16:creationId xmlns:a16="http://schemas.microsoft.com/office/drawing/2014/main" id="{22CF6F59-2D8A-42E8-A8FE-D09956D9C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613755</xdr:colOff>
      <xdr:row>240</xdr:row>
      <xdr:rowOff>242455</xdr:rowOff>
    </xdr:from>
    <xdr:to>
      <xdr:col>20</xdr:col>
      <xdr:colOff>935180</xdr:colOff>
      <xdr:row>247</xdr:row>
      <xdr:rowOff>176993</xdr:rowOff>
    </xdr:to>
    <xdr:graphicFrame macro="">
      <xdr:nvGraphicFramePr>
        <xdr:cNvPr id="26" name="グラフ 25">
          <a:extLst>
            <a:ext uri="{FF2B5EF4-FFF2-40B4-BE49-F238E27FC236}">
              <a16:creationId xmlns:a16="http://schemas.microsoft.com/office/drawing/2014/main" id="{21454297-191D-4CA1-8D3A-8ED9DDDDC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248</xdr:row>
      <xdr:rowOff>0</xdr:rowOff>
    </xdr:from>
    <xdr:to>
      <xdr:col>17</xdr:col>
      <xdr:colOff>917864</xdr:colOff>
      <xdr:row>254</xdr:row>
      <xdr:rowOff>0</xdr:rowOff>
    </xdr:to>
    <xdr:graphicFrame macro="">
      <xdr:nvGraphicFramePr>
        <xdr:cNvPr id="27" name="グラフ 26">
          <a:extLst>
            <a:ext uri="{FF2B5EF4-FFF2-40B4-BE49-F238E27FC236}">
              <a16:creationId xmlns:a16="http://schemas.microsoft.com/office/drawing/2014/main" id="{EA433112-45FB-4E80-9F63-7ED1BA3EC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623454</xdr:colOff>
      <xdr:row>247</xdr:row>
      <xdr:rowOff>207818</xdr:rowOff>
    </xdr:from>
    <xdr:to>
      <xdr:col>20</xdr:col>
      <xdr:colOff>892925</xdr:colOff>
      <xdr:row>254</xdr:row>
      <xdr:rowOff>155864</xdr:rowOff>
    </xdr:to>
    <xdr:graphicFrame macro="">
      <xdr:nvGraphicFramePr>
        <xdr:cNvPr id="28" name="グラフ 27">
          <a:extLst>
            <a:ext uri="{FF2B5EF4-FFF2-40B4-BE49-F238E27FC236}">
              <a16:creationId xmlns:a16="http://schemas.microsoft.com/office/drawing/2014/main" id="{933A512E-060C-4C7F-A902-3D8BF8CC8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619472</xdr:colOff>
      <xdr:row>254</xdr:row>
      <xdr:rowOff>188597</xdr:rowOff>
    </xdr:from>
    <xdr:to>
      <xdr:col>20</xdr:col>
      <xdr:colOff>883227</xdr:colOff>
      <xdr:row>261</xdr:row>
      <xdr:rowOff>113610</xdr:rowOff>
    </xdr:to>
    <xdr:graphicFrame macro="">
      <xdr:nvGraphicFramePr>
        <xdr:cNvPr id="29" name="グラフ 28">
          <a:extLst>
            <a:ext uri="{FF2B5EF4-FFF2-40B4-BE49-F238E27FC236}">
              <a16:creationId xmlns:a16="http://schemas.microsoft.com/office/drawing/2014/main" id="{30142981-3FED-4EB8-8506-6B3346336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625360</xdr:colOff>
      <xdr:row>261</xdr:row>
      <xdr:rowOff>200026</xdr:rowOff>
    </xdr:from>
    <xdr:to>
      <xdr:col>20</xdr:col>
      <xdr:colOff>850496</xdr:colOff>
      <xdr:row>268</xdr:row>
      <xdr:rowOff>315537</xdr:rowOff>
    </xdr:to>
    <xdr:graphicFrame macro="">
      <xdr:nvGraphicFramePr>
        <xdr:cNvPr id="30" name="グラフ 29">
          <a:extLst>
            <a:ext uri="{FF2B5EF4-FFF2-40B4-BE49-F238E27FC236}">
              <a16:creationId xmlns:a16="http://schemas.microsoft.com/office/drawing/2014/main" id="{52DB6D76-824B-4B26-AEFF-A217C2D5E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246265</xdr:colOff>
      <xdr:row>271</xdr:row>
      <xdr:rowOff>7621</xdr:rowOff>
    </xdr:from>
    <xdr:to>
      <xdr:col>24</xdr:col>
      <xdr:colOff>727364</xdr:colOff>
      <xdr:row>277</xdr:row>
      <xdr:rowOff>313634</xdr:rowOff>
    </xdr:to>
    <xdr:graphicFrame macro="">
      <xdr:nvGraphicFramePr>
        <xdr:cNvPr id="31" name="グラフ 30">
          <a:extLst>
            <a:ext uri="{FF2B5EF4-FFF2-40B4-BE49-F238E27FC236}">
              <a16:creationId xmlns:a16="http://schemas.microsoft.com/office/drawing/2014/main" id="{0B421136-DD6C-4CC0-9F77-E9D6B5846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16</xdr:col>
      <xdr:colOff>257867</xdr:colOff>
      <xdr:row>278</xdr:row>
      <xdr:rowOff>7621</xdr:rowOff>
    </xdr:from>
    <xdr:to>
      <xdr:col>24</xdr:col>
      <xdr:colOff>744681</xdr:colOff>
      <xdr:row>284</xdr:row>
      <xdr:rowOff>313634</xdr:rowOff>
    </xdr:to>
    <xdr:graphicFrame macro="">
      <xdr:nvGraphicFramePr>
        <xdr:cNvPr id="32" name="グラフ 31">
          <a:extLst>
            <a:ext uri="{FF2B5EF4-FFF2-40B4-BE49-F238E27FC236}">
              <a16:creationId xmlns:a16="http://schemas.microsoft.com/office/drawing/2014/main" id="{578A1782-9F5C-4F46-926B-2E10CCDEE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257867</xdr:colOff>
      <xdr:row>285</xdr:row>
      <xdr:rowOff>7621</xdr:rowOff>
    </xdr:from>
    <xdr:to>
      <xdr:col>24</xdr:col>
      <xdr:colOff>761999</xdr:colOff>
      <xdr:row>291</xdr:row>
      <xdr:rowOff>313634</xdr:rowOff>
    </xdr:to>
    <xdr:graphicFrame macro="">
      <xdr:nvGraphicFramePr>
        <xdr:cNvPr id="33" name="グラフ 32">
          <a:extLst>
            <a:ext uri="{FF2B5EF4-FFF2-40B4-BE49-F238E27FC236}">
              <a16:creationId xmlns:a16="http://schemas.microsoft.com/office/drawing/2014/main" id="{EF53A875-D44D-4015-BAA3-CCE86637D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255963</xdr:colOff>
      <xdr:row>291</xdr:row>
      <xdr:rowOff>363682</xdr:rowOff>
    </xdr:from>
    <xdr:to>
      <xdr:col>24</xdr:col>
      <xdr:colOff>779319</xdr:colOff>
      <xdr:row>299</xdr:row>
      <xdr:rowOff>284885</xdr:rowOff>
    </xdr:to>
    <xdr:graphicFrame macro="">
      <xdr:nvGraphicFramePr>
        <xdr:cNvPr id="34" name="グラフ 33">
          <a:extLst>
            <a:ext uri="{FF2B5EF4-FFF2-40B4-BE49-F238E27FC236}">
              <a16:creationId xmlns:a16="http://schemas.microsoft.com/office/drawing/2014/main" id="{3C74C69C-0B3E-4A65-92B8-617EC19EE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254057</xdr:colOff>
      <xdr:row>299</xdr:row>
      <xdr:rowOff>323331</xdr:rowOff>
    </xdr:from>
    <xdr:to>
      <xdr:col>24</xdr:col>
      <xdr:colOff>771525</xdr:colOff>
      <xdr:row>306</xdr:row>
      <xdr:rowOff>96289</xdr:rowOff>
    </xdr:to>
    <xdr:graphicFrame macro="">
      <xdr:nvGraphicFramePr>
        <xdr:cNvPr id="35" name="グラフ 34">
          <a:extLst>
            <a:ext uri="{FF2B5EF4-FFF2-40B4-BE49-F238E27FC236}">
              <a16:creationId xmlns:a16="http://schemas.microsoft.com/office/drawing/2014/main" id="{074C9872-C971-4F71-AE07-DE40D7CE6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182705</xdr:colOff>
      <xdr:row>319</xdr:row>
      <xdr:rowOff>142526</xdr:rowOff>
    </xdr:from>
    <xdr:to>
      <xdr:col>11</xdr:col>
      <xdr:colOff>708140</xdr:colOff>
      <xdr:row>329</xdr:row>
      <xdr:rowOff>357968</xdr:rowOff>
    </xdr:to>
    <xdr:graphicFrame macro="">
      <xdr:nvGraphicFramePr>
        <xdr:cNvPr id="36" name="グラフ 35">
          <a:extLst>
            <a:ext uri="{FF2B5EF4-FFF2-40B4-BE49-F238E27FC236}">
              <a16:creationId xmlns:a16="http://schemas.microsoft.com/office/drawing/2014/main" id="{95261DE6-E3E4-4A1F-B9C4-2C014EA74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16</xdr:col>
      <xdr:colOff>244360</xdr:colOff>
      <xdr:row>306</xdr:row>
      <xdr:rowOff>144433</xdr:rowOff>
    </xdr:from>
    <xdr:to>
      <xdr:col>24</xdr:col>
      <xdr:colOff>781050</xdr:colOff>
      <xdr:row>312</xdr:row>
      <xdr:rowOff>317441</xdr:rowOff>
    </xdr:to>
    <xdr:graphicFrame macro="">
      <xdr:nvGraphicFramePr>
        <xdr:cNvPr id="37" name="グラフ 36">
          <a:extLst>
            <a:ext uri="{FF2B5EF4-FFF2-40B4-BE49-F238E27FC236}">
              <a16:creationId xmlns:a16="http://schemas.microsoft.com/office/drawing/2014/main" id="{CC4DCCB6-C57B-42B3-B5EC-F4233479F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92303</xdr:colOff>
      <xdr:row>95</xdr:row>
      <xdr:rowOff>71178</xdr:rowOff>
    </xdr:from>
    <xdr:to>
      <xdr:col>22</xdr:col>
      <xdr:colOff>454082</xdr:colOff>
      <xdr:row>102</xdr:row>
      <xdr:rowOff>132831</xdr:rowOff>
    </xdr:to>
    <xdr:graphicFrame macro="">
      <xdr:nvGraphicFramePr>
        <xdr:cNvPr id="38" name="グラフ 37">
          <a:extLst>
            <a:ext uri="{FF2B5EF4-FFF2-40B4-BE49-F238E27FC236}">
              <a16:creationId xmlns:a16="http://schemas.microsoft.com/office/drawing/2014/main" id="{05C6DA24-D80A-4B0E-890B-498D074B7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103909</xdr:colOff>
      <xdr:row>109</xdr:row>
      <xdr:rowOff>86591</xdr:rowOff>
    </xdr:from>
    <xdr:to>
      <xdr:col>22</xdr:col>
      <xdr:colOff>481100</xdr:colOff>
      <xdr:row>115</xdr:row>
      <xdr:rowOff>278997</xdr:rowOff>
    </xdr:to>
    <xdr:graphicFrame macro="">
      <xdr:nvGraphicFramePr>
        <xdr:cNvPr id="39" name="グラフ 38">
          <a:extLst>
            <a:ext uri="{FF2B5EF4-FFF2-40B4-BE49-F238E27FC236}">
              <a16:creationId xmlns:a16="http://schemas.microsoft.com/office/drawing/2014/main" id="{94FCE3AD-478E-4B8C-A224-5BD3D8123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134735</xdr:colOff>
      <xdr:row>116</xdr:row>
      <xdr:rowOff>86591</xdr:rowOff>
    </xdr:from>
    <xdr:to>
      <xdr:col>22</xdr:col>
      <xdr:colOff>511926</xdr:colOff>
      <xdr:row>122</xdr:row>
      <xdr:rowOff>275187</xdr:rowOff>
    </xdr:to>
    <xdr:graphicFrame macro="">
      <xdr:nvGraphicFramePr>
        <xdr:cNvPr id="40" name="グラフ 39">
          <a:extLst>
            <a:ext uri="{FF2B5EF4-FFF2-40B4-BE49-F238E27FC236}">
              <a16:creationId xmlns:a16="http://schemas.microsoft.com/office/drawing/2014/main" id="{91496951-D6C7-4B95-A49B-7ED0502D2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117417</xdr:colOff>
      <xdr:row>123</xdr:row>
      <xdr:rowOff>65462</xdr:rowOff>
    </xdr:from>
    <xdr:to>
      <xdr:col>22</xdr:col>
      <xdr:colOff>509848</xdr:colOff>
      <xdr:row>129</xdr:row>
      <xdr:rowOff>261678</xdr:rowOff>
    </xdr:to>
    <xdr:graphicFrame macro="">
      <xdr:nvGraphicFramePr>
        <xdr:cNvPr id="41" name="グラフ 40">
          <a:extLst>
            <a:ext uri="{FF2B5EF4-FFF2-40B4-BE49-F238E27FC236}">
              <a16:creationId xmlns:a16="http://schemas.microsoft.com/office/drawing/2014/main" id="{C13F4AED-703B-469F-A5E0-1934E2417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550372</xdr:colOff>
      <xdr:row>139</xdr:row>
      <xdr:rowOff>155864</xdr:rowOff>
    </xdr:from>
    <xdr:to>
      <xdr:col>20</xdr:col>
      <xdr:colOff>796637</xdr:colOff>
      <xdr:row>146</xdr:row>
      <xdr:rowOff>207819</xdr:rowOff>
    </xdr:to>
    <xdr:graphicFrame macro="">
      <xdr:nvGraphicFramePr>
        <xdr:cNvPr id="42" name="グラフ 41">
          <a:extLst>
            <a:ext uri="{FF2B5EF4-FFF2-40B4-BE49-F238E27FC236}">
              <a16:creationId xmlns:a16="http://schemas.microsoft.com/office/drawing/2014/main" id="{79C86B7F-CD06-4224-A903-1EBDC2983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552277</xdr:colOff>
      <xdr:row>146</xdr:row>
      <xdr:rowOff>238644</xdr:rowOff>
    </xdr:from>
    <xdr:to>
      <xdr:col>20</xdr:col>
      <xdr:colOff>798542</xdr:colOff>
      <xdr:row>153</xdr:row>
      <xdr:rowOff>303934</xdr:rowOff>
    </xdr:to>
    <xdr:graphicFrame macro="">
      <xdr:nvGraphicFramePr>
        <xdr:cNvPr id="43" name="グラフ 42">
          <a:extLst>
            <a:ext uri="{FF2B5EF4-FFF2-40B4-BE49-F238E27FC236}">
              <a16:creationId xmlns:a16="http://schemas.microsoft.com/office/drawing/2014/main" id="{64FD73CB-7FE3-4B41-9E43-039D6998F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563880</xdr:colOff>
      <xdr:row>153</xdr:row>
      <xdr:rowOff>363682</xdr:rowOff>
    </xdr:from>
    <xdr:to>
      <xdr:col>20</xdr:col>
      <xdr:colOff>792826</xdr:colOff>
      <xdr:row>160</xdr:row>
      <xdr:rowOff>334761</xdr:rowOff>
    </xdr:to>
    <xdr:graphicFrame macro="">
      <xdr:nvGraphicFramePr>
        <xdr:cNvPr id="44" name="グラフ 43">
          <a:extLst>
            <a:ext uri="{FF2B5EF4-FFF2-40B4-BE49-F238E27FC236}">
              <a16:creationId xmlns:a16="http://schemas.microsoft.com/office/drawing/2014/main" id="{B2968B03-ADEE-41F6-A6FE-7DBEB9EF2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623454</xdr:colOff>
      <xdr:row>24</xdr:row>
      <xdr:rowOff>40825</xdr:rowOff>
    </xdr:from>
    <xdr:to>
      <xdr:col>24</xdr:col>
      <xdr:colOff>51955</xdr:colOff>
      <xdr:row>41</xdr:row>
      <xdr:rowOff>352553</xdr:rowOff>
    </xdr:to>
    <xdr:graphicFrame macro="">
      <xdr:nvGraphicFramePr>
        <xdr:cNvPr id="2" name="グラフ 1">
          <a:extLst>
            <a:ext uri="{FF2B5EF4-FFF2-40B4-BE49-F238E27FC236}">
              <a16:creationId xmlns:a16="http://schemas.microsoft.com/office/drawing/2014/main" id="{E5E8D33C-10CA-4428-9939-3F76B14F9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42</xdr:row>
      <xdr:rowOff>40825</xdr:rowOff>
    </xdr:from>
    <xdr:to>
      <xdr:col>24</xdr:col>
      <xdr:colOff>103910</xdr:colOff>
      <xdr:row>59</xdr:row>
      <xdr:rowOff>352553</xdr:rowOff>
    </xdr:to>
    <xdr:graphicFrame macro="">
      <xdr:nvGraphicFramePr>
        <xdr:cNvPr id="3" name="グラフ 2">
          <a:extLst>
            <a:ext uri="{FF2B5EF4-FFF2-40B4-BE49-F238E27FC236}">
              <a16:creationId xmlns:a16="http://schemas.microsoft.com/office/drawing/2014/main" id="{B9492628-2CFF-4A07-BF0E-8CC65339F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61</xdr:row>
      <xdr:rowOff>41564</xdr:rowOff>
    </xdr:from>
    <xdr:to>
      <xdr:col>24</xdr:col>
      <xdr:colOff>86592</xdr:colOff>
      <xdr:row>78</xdr:row>
      <xdr:rowOff>329047</xdr:rowOff>
    </xdr:to>
    <xdr:graphicFrame macro="">
      <xdr:nvGraphicFramePr>
        <xdr:cNvPr id="4" name="グラフ 3">
          <a:extLst>
            <a:ext uri="{FF2B5EF4-FFF2-40B4-BE49-F238E27FC236}">
              <a16:creationId xmlns:a16="http://schemas.microsoft.com/office/drawing/2014/main" id="{3E1A9914-666A-4D94-8819-A1FCAF843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79</xdr:row>
      <xdr:rowOff>69273</xdr:rowOff>
    </xdr:from>
    <xdr:to>
      <xdr:col>24</xdr:col>
      <xdr:colOff>86592</xdr:colOff>
      <xdr:row>96</xdr:row>
      <xdr:rowOff>329047</xdr:rowOff>
    </xdr:to>
    <xdr:graphicFrame macro="">
      <xdr:nvGraphicFramePr>
        <xdr:cNvPr id="5" name="グラフ 4">
          <a:extLst>
            <a:ext uri="{FF2B5EF4-FFF2-40B4-BE49-F238E27FC236}">
              <a16:creationId xmlns:a16="http://schemas.microsoft.com/office/drawing/2014/main" id="{F7AEE57C-576B-4F91-822E-62CF4AE2F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97</xdr:row>
      <xdr:rowOff>55419</xdr:rowOff>
    </xdr:from>
    <xdr:to>
      <xdr:col>24</xdr:col>
      <xdr:colOff>86592</xdr:colOff>
      <xdr:row>114</xdr:row>
      <xdr:rowOff>329048</xdr:rowOff>
    </xdr:to>
    <xdr:graphicFrame macro="">
      <xdr:nvGraphicFramePr>
        <xdr:cNvPr id="6" name="グラフ 5">
          <a:extLst>
            <a:ext uri="{FF2B5EF4-FFF2-40B4-BE49-F238E27FC236}">
              <a16:creationId xmlns:a16="http://schemas.microsoft.com/office/drawing/2014/main" id="{57F9F10F-D4FC-4A7C-9F34-E2C8246F0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115</xdr:row>
      <xdr:rowOff>96983</xdr:rowOff>
    </xdr:from>
    <xdr:to>
      <xdr:col>24</xdr:col>
      <xdr:colOff>86592</xdr:colOff>
      <xdr:row>132</xdr:row>
      <xdr:rowOff>329048</xdr:rowOff>
    </xdr:to>
    <xdr:graphicFrame macro="">
      <xdr:nvGraphicFramePr>
        <xdr:cNvPr id="7" name="グラフ 6">
          <a:extLst>
            <a:ext uri="{FF2B5EF4-FFF2-40B4-BE49-F238E27FC236}">
              <a16:creationId xmlns:a16="http://schemas.microsoft.com/office/drawing/2014/main" id="{F2381FC3-B3A9-45EF-8670-2830D5325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658092</xdr:colOff>
      <xdr:row>133</xdr:row>
      <xdr:rowOff>55418</xdr:rowOff>
    </xdr:from>
    <xdr:to>
      <xdr:col>24</xdr:col>
      <xdr:colOff>92308</xdr:colOff>
      <xdr:row>150</xdr:row>
      <xdr:rowOff>329046</xdr:rowOff>
    </xdr:to>
    <xdr:graphicFrame macro="">
      <xdr:nvGraphicFramePr>
        <xdr:cNvPr id="8" name="グラフ 7">
          <a:extLst>
            <a:ext uri="{FF2B5EF4-FFF2-40B4-BE49-F238E27FC236}">
              <a16:creationId xmlns:a16="http://schemas.microsoft.com/office/drawing/2014/main" id="{31310AAC-D029-4163-AE49-D21D424B6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273629</xdr:colOff>
      <xdr:row>154</xdr:row>
      <xdr:rowOff>13507</xdr:rowOff>
    </xdr:from>
    <xdr:to>
      <xdr:col>24</xdr:col>
      <xdr:colOff>777414</xdr:colOff>
      <xdr:row>171</xdr:row>
      <xdr:rowOff>297872</xdr:rowOff>
    </xdr:to>
    <xdr:graphicFrame macro="">
      <xdr:nvGraphicFramePr>
        <xdr:cNvPr id="9" name="グラフ 8">
          <a:extLst>
            <a:ext uri="{FF2B5EF4-FFF2-40B4-BE49-F238E27FC236}">
              <a16:creationId xmlns:a16="http://schemas.microsoft.com/office/drawing/2014/main" id="{5D6FD3C5-00B7-4E4F-8AE2-142C4668E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282807</xdr:colOff>
      <xdr:row>172</xdr:row>
      <xdr:rowOff>123133</xdr:rowOff>
    </xdr:from>
    <xdr:to>
      <xdr:col>24</xdr:col>
      <xdr:colOff>900546</xdr:colOff>
      <xdr:row>189</xdr:row>
      <xdr:rowOff>207819</xdr:rowOff>
    </xdr:to>
    <xdr:graphicFrame macro="">
      <xdr:nvGraphicFramePr>
        <xdr:cNvPr id="10" name="グラフ 9">
          <a:extLst>
            <a:ext uri="{FF2B5EF4-FFF2-40B4-BE49-F238E27FC236}">
              <a16:creationId xmlns:a16="http://schemas.microsoft.com/office/drawing/2014/main" id="{0F82AD71-ADC0-4C65-AF35-3C695B801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277092</xdr:colOff>
      <xdr:row>190</xdr:row>
      <xdr:rowOff>173182</xdr:rowOff>
    </xdr:from>
    <xdr:to>
      <xdr:col>24</xdr:col>
      <xdr:colOff>854306</xdr:colOff>
      <xdr:row>207</xdr:row>
      <xdr:rowOff>155862</xdr:rowOff>
    </xdr:to>
    <xdr:graphicFrame macro="">
      <xdr:nvGraphicFramePr>
        <xdr:cNvPr id="11" name="グラフ 10">
          <a:extLst>
            <a:ext uri="{FF2B5EF4-FFF2-40B4-BE49-F238E27FC236}">
              <a16:creationId xmlns:a16="http://schemas.microsoft.com/office/drawing/2014/main" id="{6A62CB78-B501-4DBD-B47F-9A3190219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69272</xdr:colOff>
      <xdr:row>391</xdr:row>
      <xdr:rowOff>92306</xdr:rowOff>
    </xdr:from>
    <xdr:to>
      <xdr:col>24</xdr:col>
      <xdr:colOff>740872</xdr:colOff>
      <xdr:row>408</xdr:row>
      <xdr:rowOff>242455</xdr:rowOff>
    </xdr:to>
    <xdr:graphicFrame macro="">
      <xdr:nvGraphicFramePr>
        <xdr:cNvPr id="12" name="グラフ 11">
          <a:extLst>
            <a:ext uri="{FF2B5EF4-FFF2-40B4-BE49-F238E27FC236}">
              <a16:creationId xmlns:a16="http://schemas.microsoft.com/office/drawing/2014/main" id="{C3059E6E-6DAE-4E27-A9F8-F0FEC7733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49877</xdr:colOff>
      <xdr:row>409</xdr:row>
      <xdr:rowOff>98416</xdr:rowOff>
    </xdr:from>
    <xdr:to>
      <xdr:col>24</xdr:col>
      <xdr:colOff>779319</xdr:colOff>
      <xdr:row>426</xdr:row>
      <xdr:rowOff>190499</xdr:rowOff>
    </xdr:to>
    <xdr:graphicFrame macro="">
      <xdr:nvGraphicFramePr>
        <xdr:cNvPr id="13" name="グラフ 12">
          <a:extLst>
            <a:ext uri="{FF2B5EF4-FFF2-40B4-BE49-F238E27FC236}">
              <a16:creationId xmlns:a16="http://schemas.microsoft.com/office/drawing/2014/main" id="{34164D6E-C79B-4B79-A096-679559953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86591</xdr:colOff>
      <xdr:row>427</xdr:row>
      <xdr:rowOff>98023</xdr:rowOff>
    </xdr:from>
    <xdr:to>
      <xdr:col>24</xdr:col>
      <xdr:colOff>817765</xdr:colOff>
      <xdr:row>444</xdr:row>
      <xdr:rowOff>242455</xdr:rowOff>
    </xdr:to>
    <xdr:graphicFrame macro="">
      <xdr:nvGraphicFramePr>
        <xdr:cNvPr id="14" name="グラフ 13">
          <a:extLst>
            <a:ext uri="{FF2B5EF4-FFF2-40B4-BE49-F238E27FC236}">
              <a16:creationId xmlns:a16="http://schemas.microsoft.com/office/drawing/2014/main" id="{F5628561-2D67-45B2-9024-D10B0A7FE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103909</xdr:colOff>
      <xdr:row>445</xdr:row>
      <xdr:rowOff>55937</xdr:rowOff>
    </xdr:from>
    <xdr:to>
      <xdr:col>24</xdr:col>
      <xdr:colOff>761999</xdr:colOff>
      <xdr:row>462</xdr:row>
      <xdr:rowOff>294409</xdr:rowOff>
    </xdr:to>
    <xdr:graphicFrame macro="">
      <xdr:nvGraphicFramePr>
        <xdr:cNvPr id="15" name="グラフ 14">
          <a:extLst>
            <a:ext uri="{FF2B5EF4-FFF2-40B4-BE49-F238E27FC236}">
              <a16:creationId xmlns:a16="http://schemas.microsoft.com/office/drawing/2014/main" id="{915F1DDA-B634-48CB-A8AE-A11C39D0D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121227</xdr:colOff>
      <xdr:row>463</xdr:row>
      <xdr:rowOff>65463</xdr:rowOff>
    </xdr:from>
    <xdr:to>
      <xdr:col>24</xdr:col>
      <xdr:colOff>796636</xdr:colOff>
      <xdr:row>480</xdr:row>
      <xdr:rowOff>259772</xdr:rowOff>
    </xdr:to>
    <xdr:graphicFrame macro="">
      <xdr:nvGraphicFramePr>
        <xdr:cNvPr id="16" name="グラフ 15">
          <a:extLst>
            <a:ext uri="{FF2B5EF4-FFF2-40B4-BE49-F238E27FC236}">
              <a16:creationId xmlns:a16="http://schemas.microsoft.com/office/drawing/2014/main" id="{98B2DB85-DF2B-458A-95C3-1108E33F0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103909</xdr:colOff>
      <xdr:row>481</xdr:row>
      <xdr:rowOff>96115</xdr:rowOff>
    </xdr:from>
    <xdr:to>
      <xdr:col>24</xdr:col>
      <xdr:colOff>829368</xdr:colOff>
      <xdr:row>498</xdr:row>
      <xdr:rowOff>294409</xdr:rowOff>
    </xdr:to>
    <xdr:graphicFrame macro="">
      <xdr:nvGraphicFramePr>
        <xdr:cNvPr id="17" name="グラフ 16">
          <a:extLst>
            <a:ext uri="{FF2B5EF4-FFF2-40B4-BE49-F238E27FC236}">
              <a16:creationId xmlns:a16="http://schemas.microsoft.com/office/drawing/2014/main" id="{DAA4AC75-F808-489C-A7C9-B46BF0A52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103910</xdr:colOff>
      <xdr:row>499</xdr:row>
      <xdr:rowOff>55765</xdr:rowOff>
    </xdr:from>
    <xdr:to>
      <xdr:col>24</xdr:col>
      <xdr:colOff>831273</xdr:colOff>
      <xdr:row>516</xdr:row>
      <xdr:rowOff>365588</xdr:rowOff>
    </xdr:to>
    <xdr:graphicFrame macro="">
      <xdr:nvGraphicFramePr>
        <xdr:cNvPr id="18" name="グラフ 17">
          <a:extLst>
            <a:ext uri="{FF2B5EF4-FFF2-40B4-BE49-F238E27FC236}">
              <a16:creationId xmlns:a16="http://schemas.microsoft.com/office/drawing/2014/main" id="{A9F5DA3B-2BE7-44EE-BAEB-97A9555A1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121227</xdr:colOff>
      <xdr:row>517</xdr:row>
      <xdr:rowOff>37060</xdr:rowOff>
    </xdr:from>
    <xdr:to>
      <xdr:col>24</xdr:col>
      <xdr:colOff>636963</xdr:colOff>
      <xdr:row>534</xdr:row>
      <xdr:rowOff>294409</xdr:rowOff>
    </xdr:to>
    <xdr:graphicFrame macro="">
      <xdr:nvGraphicFramePr>
        <xdr:cNvPr id="19" name="グラフ 18">
          <a:extLst>
            <a:ext uri="{FF2B5EF4-FFF2-40B4-BE49-F238E27FC236}">
              <a16:creationId xmlns:a16="http://schemas.microsoft.com/office/drawing/2014/main" id="{D42D835F-D570-40A4-9892-8D365796F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121227</xdr:colOff>
      <xdr:row>535</xdr:row>
      <xdr:rowOff>28922</xdr:rowOff>
    </xdr:from>
    <xdr:to>
      <xdr:col>24</xdr:col>
      <xdr:colOff>635059</xdr:colOff>
      <xdr:row>552</xdr:row>
      <xdr:rowOff>259773</xdr:rowOff>
    </xdr:to>
    <xdr:graphicFrame macro="">
      <xdr:nvGraphicFramePr>
        <xdr:cNvPr id="20" name="グラフ 19">
          <a:extLst>
            <a:ext uri="{FF2B5EF4-FFF2-40B4-BE49-F238E27FC236}">
              <a16:creationId xmlns:a16="http://schemas.microsoft.com/office/drawing/2014/main" id="{0B87244C-98FF-40BB-A3D7-F60E3F17C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121227</xdr:colOff>
      <xdr:row>553</xdr:row>
      <xdr:rowOff>132658</xdr:rowOff>
    </xdr:from>
    <xdr:to>
      <xdr:col>24</xdr:col>
      <xdr:colOff>659997</xdr:colOff>
      <xdr:row>570</xdr:row>
      <xdr:rowOff>277092</xdr:rowOff>
    </xdr:to>
    <xdr:graphicFrame macro="">
      <xdr:nvGraphicFramePr>
        <xdr:cNvPr id="21" name="グラフ 20">
          <a:extLst>
            <a:ext uri="{FF2B5EF4-FFF2-40B4-BE49-F238E27FC236}">
              <a16:creationId xmlns:a16="http://schemas.microsoft.com/office/drawing/2014/main" id="{D46432D8-13D8-45D0-9305-04EC1C85D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294408</xdr:colOff>
      <xdr:row>208</xdr:row>
      <xdr:rowOff>123131</xdr:rowOff>
    </xdr:from>
    <xdr:to>
      <xdr:col>24</xdr:col>
      <xdr:colOff>856209</xdr:colOff>
      <xdr:row>225</xdr:row>
      <xdr:rowOff>294408</xdr:rowOff>
    </xdr:to>
    <xdr:graphicFrame macro="">
      <xdr:nvGraphicFramePr>
        <xdr:cNvPr id="22" name="グラフ 21">
          <a:extLst>
            <a:ext uri="{FF2B5EF4-FFF2-40B4-BE49-F238E27FC236}">
              <a16:creationId xmlns:a16="http://schemas.microsoft.com/office/drawing/2014/main" id="{4D434226-2F84-4411-9DC0-8D08940EB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225136</xdr:colOff>
      <xdr:row>226</xdr:row>
      <xdr:rowOff>131226</xdr:rowOff>
    </xdr:from>
    <xdr:to>
      <xdr:col>24</xdr:col>
      <xdr:colOff>864005</xdr:colOff>
      <xdr:row>243</xdr:row>
      <xdr:rowOff>207819</xdr:rowOff>
    </xdr:to>
    <xdr:graphicFrame macro="">
      <xdr:nvGraphicFramePr>
        <xdr:cNvPr id="23" name="グラフ 22">
          <a:extLst>
            <a:ext uri="{FF2B5EF4-FFF2-40B4-BE49-F238E27FC236}">
              <a16:creationId xmlns:a16="http://schemas.microsoft.com/office/drawing/2014/main" id="{E4304875-8362-4216-AF40-120970CFC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259773</xdr:colOff>
      <xdr:row>244</xdr:row>
      <xdr:rowOff>155864</xdr:rowOff>
    </xdr:from>
    <xdr:to>
      <xdr:col>24</xdr:col>
      <xdr:colOff>817765</xdr:colOff>
      <xdr:row>261</xdr:row>
      <xdr:rowOff>294409</xdr:rowOff>
    </xdr:to>
    <xdr:graphicFrame macro="">
      <xdr:nvGraphicFramePr>
        <xdr:cNvPr id="24" name="グラフ 23">
          <a:extLst>
            <a:ext uri="{FF2B5EF4-FFF2-40B4-BE49-F238E27FC236}">
              <a16:creationId xmlns:a16="http://schemas.microsoft.com/office/drawing/2014/main" id="{C4E871F4-C955-4FA4-BB67-CF1C27305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311727</xdr:colOff>
      <xdr:row>262</xdr:row>
      <xdr:rowOff>102004</xdr:rowOff>
    </xdr:from>
    <xdr:to>
      <xdr:col>24</xdr:col>
      <xdr:colOff>796636</xdr:colOff>
      <xdr:row>279</xdr:row>
      <xdr:rowOff>207818</xdr:rowOff>
    </xdr:to>
    <xdr:graphicFrame macro="">
      <xdr:nvGraphicFramePr>
        <xdr:cNvPr id="25" name="グラフ 24">
          <a:extLst>
            <a:ext uri="{FF2B5EF4-FFF2-40B4-BE49-F238E27FC236}">
              <a16:creationId xmlns:a16="http://schemas.microsoft.com/office/drawing/2014/main" id="{FF329805-A36E-465C-A4C0-DBBF666B9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363681</xdr:colOff>
      <xdr:row>280</xdr:row>
      <xdr:rowOff>102005</xdr:rowOff>
    </xdr:from>
    <xdr:to>
      <xdr:col>24</xdr:col>
      <xdr:colOff>783128</xdr:colOff>
      <xdr:row>297</xdr:row>
      <xdr:rowOff>173183</xdr:rowOff>
    </xdr:to>
    <xdr:graphicFrame macro="">
      <xdr:nvGraphicFramePr>
        <xdr:cNvPr id="26" name="グラフ 25">
          <a:extLst>
            <a:ext uri="{FF2B5EF4-FFF2-40B4-BE49-F238E27FC236}">
              <a16:creationId xmlns:a16="http://schemas.microsoft.com/office/drawing/2014/main" id="{AD7B6FB3-3E4A-4EAE-AF33-2E2ECB615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380999</xdr:colOff>
      <xdr:row>298</xdr:row>
      <xdr:rowOff>121227</xdr:rowOff>
    </xdr:from>
    <xdr:to>
      <xdr:col>24</xdr:col>
      <xdr:colOff>813954</xdr:colOff>
      <xdr:row>313</xdr:row>
      <xdr:rowOff>457374</xdr:rowOff>
    </xdr:to>
    <xdr:graphicFrame macro="">
      <xdr:nvGraphicFramePr>
        <xdr:cNvPr id="27" name="グラフ 26">
          <a:extLst>
            <a:ext uri="{FF2B5EF4-FFF2-40B4-BE49-F238E27FC236}">
              <a16:creationId xmlns:a16="http://schemas.microsoft.com/office/drawing/2014/main" id="{FB464752-CEBF-4F2C-9A22-F52EA664A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380999</xdr:colOff>
      <xdr:row>316</xdr:row>
      <xdr:rowOff>144607</xdr:rowOff>
    </xdr:from>
    <xdr:to>
      <xdr:col>24</xdr:col>
      <xdr:colOff>813955</xdr:colOff>
      <xdr:row>333</xdr:row>
      <xdr:rowOff>335107</xdr:rowOff>
    </xdr:to>
    <xdr:graphicFrame macro="">
      <xdr:nvGraphicFramePr>
        <xdr:cNvPr id="28" name="グラフ 27">
          <a:extLst>
            <a:ext uri="{FF2B5EF4-FFF2-40B4-BE49-F238E27FC236}">
              <a16:creationId xmlns:a16="http://schemas.microsoft.com/office/drawing/2014/main" id="{A522F4C7-BA46-4905-A5DA-1E07CAD1C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169372</xdr:colOff>
      <xdr:row>334</xdr:row>
      <xdr:rowOff>83128</xdr:rowOff>
    </xdr:from>
    <xdr:to>
      <xdr:col>24</xdr:col>
      <xdr:colOff>748493</xdr:colOff>
      <xdr:row>354</xdr:row>
      <xdr:rowOff>8833</xdr:rowOff>
    </xdr:to>
    <xdr:graphicFrame macro="">
      <xdr:nvGraphicFramePr>
        <xdr:cNvPr id="29" name="グラフ 28">
          <a:extLst>
            <a:ext uri="{FF2B5EF4-FFF2-40B4-BE49-F238E27FC236}">
              <a16:creationId xmlns:a16="http://schemas.microsoft.com/office/drawing/2014/main" id="{C3B22DFD-0E86-4994-B216-5DF2A51DE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155863</xdr:colOff>
      <xdr:row>355</xdr:row>
      <xdr:rowOff>96461</xdr:rowOff>
    </xdr:from>
    <xdr:to>
      <xdr:col>24</xdr:col>
      <xdr:colOff>783128</xdr:colOff>
      <xdr:row>372</xdr:row>
      <xdr:rowOff>169372</xdr:rowOff>
    </xdr:to>
    <xdr:graphicFrame macro="">
      <xdr:nvGraphicFramePr>
        <xdr:cNvPr id="30" name="グラフ 29">
          <a:extLst>
            <a:ext uri="{FF2B5EF4-FFF2-40B4-BE49-F238E27FC236}">
              <a16:creationId xmlns:a16="http://schemas.microsoft.com/office/drawing/2014/main" id="{93EACE95-E397-4377-B4E8-850C674C2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103909</xdr:colOff>
      <xdr:row>373</xdr:row>
      <xdr:rowOff>56111</xdr:rowOff>
    </xdr:from>
    <xdr:to>
      <xdr:col>24</xdr:col>
      <xdr:colOff>769621</xdr:colOff>
      <xdr:row>390</xdr:row>
      <xdr:rowOff>259773</xdr:rowOff>
    </xdr:to>
    <xdr:graphicFrame macro="">
      <xdr:nvGraphicFramePr>
        <xdr:cNvPr id="31" name="グラフ 30">
          <a:extLst>
            <a:ext uri="{FF2B5EF4-FFF2-40B4-BE49-F238E27FC236}">
              <a16:creationId xmlns:a16="http://schemas.microsoft.com/office/drawing/2014/main" id="{E217DD3A-F8D6-42AB-ACDE-40CC6B476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121227</xdr:colOff>
      <xdr:row>593</xdr:row>
      <xdr:rowOff>65462</xdr:rowOff>
    </xdr:from>
    <xdr:to>
      <xdr:col>24</xdr:col>
      <xdr:colOff>625360</xdr:colOff>
      <xdr:row>610</xdr:row>
      <xdr:rowOff>225135</xdr:rowOff>
    </xdr:to>
    <xdr:graphicFrame macro="">
      <xdr:nvGraphicFramePr>
        <xdr:cNvPr id="32" name="グラフ 31">
          <a:extLst>
            <a:ext uri="{FF2B5EF4-FFF2-40B4-BE49-F238E27FC236}">
              <a16:creationId xmlns:a16="http://schemas.microsoft.com/office/drawing/2014/main" id="{5554E40D-6FB8-4C6B-9C47-AA8AF1583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146165</xdr:colOff>
      <xdr:row>611</xdr:row>
      <xdr:rowOff>34637</xdr:rowOff>
    </xdr:from>
    <xdr:to>
      <xdr:col>24</xdr:col>
      <xdr:colOff>677314</xdr:colOff>
      <xdr:row>628</xdr:row>
      <xdr:rowOff>344460</xdr:rowOff>
    </xdr:to>
    <xdr:graphicFrame macro="">
      <xdr:nvGraphicFramePr>
        <xdr:cNvPr id="33" name="グラフ 32">
          <a:extLst>
            <a:ext uri="{FF2B5EF4-FFF2-40B4-BE49-F238E27FC236}">
              <a16:creationId xmlns:a16="http://schemas.microsoft.com/office/drawing/2014/main" id="{3E661D01-B304-4611-9BC7-FDEFA33E1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142257</xdr:colOff>
      <xdr:row>629</xdr:row>
      <xdr:rowOff>69272</xdr:rowOff>
    </xdr:from>
    <xdr:to>
      <xdr:col>24</xdr:col>
      <xdr:colOff>696439</xdr:colOff>
      <xdr:row>646</xdr:row>
      <xdr:rowOff>320857</xdr:rowOff>
    </xdr:to>
    <xdr:graphicFrame macro="">
      <xdr:nvGraphicFramePr>
        <xdr:cNvPr id="34" name="グラフ 33">
          <a:extLst>
            <a:ext uri="{FF2B5EF4-FFF2-40B4-BE49-F238E27FC236}">
              <a16:creationId xmlns:a16="http://schemas.microsoft.com/office/drawing/2014/main" id="{08240A81-89AF-4117-9464-0B67C2D2B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143816</xdr:colOff>
      <xdr:row>647</xdr:row>
      <xdr:rowOff>22639</xdr:rowOff>
    </xdr:from>
    <xdr:to>
      <xdr:col>24</xdr:col>
      <xdr:colOff>680853</xdr:colOff>
      <xdr:row>664</xdr:row>
      <xdr:rowOff>347702</xdr:rowOff>
    </xdr:to>
    <xdr:graphicFrame macro="">
      <xdr:nvGraphicFramePr>
        <xdr:cNvPr id="35" name="グラフ 34">
          <a:extLst>
            <a:ext uri="{FF2B5EF4-FFF2-40B4-BE49-F238E27FC236}">
              <a16:creationId xmlns:a16="http://schemas.microsoft.com/office/drawing/2014/main" id="{014B2EE4-FF31-4FB8-9C4B-C7ECC9C13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83820</xdr:colOff>
      <xdr:row>683</xdr:row>
      <xdr:rowOff>59576</xdr:rowOff>
    </xdr:from>
    <xdr:to>
      <xdr:col>15</xdr:col>
      <xdr:colOff>997324</xdr:colOff>
      <xdr:row>694</xdr:row>
      <xdr:rowOff>326795</xdr:rowOff>
    </xdr:to>
    <xdr:graphicFrame macro="">
      <xdr:nvGraphicFramePr>
        <xdr:cNvPr id="36" name="グラフ 35">
          <a:extLst>
            <a:ext uri="{FF2B5EF4-FFF2-40B4-BE49-F238E27FC236}">
              <a16:creationId xmlns:a16="http://schemas.microsoft.com/office/drawing/2014/main" id="{80304611-2BBA-48C7-BB06-F769A1241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92305</xdr:colOff>
      <xdr:row>712</xdr:row>
      <xdr:rowOff>65463</xdr:rowOff>
    </xdr:from>
    <xdr:to>
      <xdr:col>15</xdr:col>
      <xdr:colOff>1030941</xdr:colOff>
      <xdr:row>724</xdr:row>
      <xdr:rowOff>321424</xdr:rowOff>
    </xdr:to>
    <xdr:graphicFrame macro="">
      <xdr:nvGraphicFramePr>
        <xdr:cNvPr id="37" name="グラフ 36">
          <a:extLst>
            <a:ext uri="{FF2B5EF4-FFF2-40B4-BE49-F238E27FC236}">
              <a16:creationId xmlns:a16="http://schemas.microsoft.com/office/drawing/2014/main" id="{7B4A41EF-776F-468A-9D9F-CDADF358D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65462</xdr:colOff>
      <xdr:row>742</xdr:row>
      <xdr:rowOff>125037</xdr:rowOff>
    </xdr:from>
    <xdr:to>
      <xdr:col>15</xdr:col>
      <xdr:colOff>986118</xdr:colOff>
      <xdr:row>754</xdr:row>
      <xdr:rowOff>278996</xdr:rowOff>
    </xdr:to>
    <xdr:graphicFrame macro="">
      <xdr:nvGraphicFramePr>
        <xdr:cNvPr id="38" name="グラフ 37">
          <a:extLst>
            <a:ext uri="{FF2B5EF4-FFF2-40B4-BE49-F238E27FC236}">
              <a16:creationId xmlns:a16="http://schemas.microsoft.com/office/drawing/2014/main" id="{122787F6-F1B1-4383-957F-168052F19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26844</xdr:colOff>
      <xdr:row>773</xdr:row>
      <xdr:rowOff>78279</xdr:rowOff>
    </xdr:from>
    <xdr:to>
      <xdr:col>16</xdr:col>
      <xdr:colOff>0</xdr:colOff>
      <xdr:row>784</xdr:row>
      <xdr:rowOff>372168</xdr:rowOff>
    </xdr:to>
    <xdr:graphicFrame macro="">
      <xdr:nvGraphicFramePr>
        <xdr:cNvPr id="39" name="グラフ 38">
          <a:extLst>
            <a:ext uri="{FF2B5EF4-FFF2-40B4-BE49-F238E27FC236}">
              <a16:creationId xmlns:a16="http://schemas.microsoft.com/office/drawing/2014/main" id="{7FA43BF5-66C8-4927-9945-A9FAF65BC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16626</xdr:colOff>
      <xdr:row>802</xdr:row>
      <xdr:rowOff>55073</xdr:rowOff>
    </xdr:from>
    <xdr:to>
      <xdr:col>15</xdr:col>
      <xdr:colOff>1019736</xdr:colOff>
      <xdr:row>813</xdr:row>
      <xdr:rowOff>322466</xdr:rowOff>
    </xdr:to>
    <xdr:graphicFrame macro="">
      <xdr:nvGraphicFramePr>
        <xdr:cNvPr id="40" name="グラフ 39">
          <a:extLst>
            <a:ext uri="{FF2B5EF4-FFF2-40B4-BE49-F238E27FC236}">
              <a16:creationId xmlns:a16="http://schemas.microsoft.com/office/drawing/2014/main" id="{E890DA56-39A5-4F0D-8D5A-F5375F256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136073</xdr:colOff>
      <xdr:row>846</xdr:row>
      <xdr:rowOff>508559</xdr:rowOff>
    </xdr:from>
    <xdr:to>
      <xdr:col>24</xdr:col>
      <xdr:colOff>802253</xdr:colOff>
      <xdr:row>860</xdr:row>
      <xdr:rowOff>340179</xdr:rowOff>
    </xdr:to>
    <xdr:graphicFrame macro="">
      <xdr:nvGraphicFramePr>
        <xdr:cNvPr id="41" name="グラフ 40">
          <a:extLst>
            <a:ext uri="{FF2B5EF4-FFF2-40B4-BE49-F238E27FC236}">
              <a16:creationId xmlns:a16="http://schemas.microsoft.com/office/drawing/2014/main" id="{CC8DF0AE-C795-45EB-97C6-455288D90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155863</xdr:colOff>
      <xdr:row>571</xdr:row>
      <xdr:rowOff>67368</xdr:rowOff>
    </xdr:from>
    <xdr:to>
      <xdr:col>24</xdr:col>
      <xdr:colOff>656186</xdr:colOff>
      <xdr:row>589</xdr:row>
      <xdr:rowOff>138545</xdr:rowOff>
    </xdr:to>
    <xdr:graphicFrame macro="">
      <xdr:nvGraphicFramePr>
        <xdr:cNvPr id="42" name="グラフ 41">
          <a:extLst>
            <a:ext uri="{FF2B5EF4-FFF2-40B4-BE49-F238E27FC236}">
              <a16:creationId xmlns:a16="http://schemas.microsoft.com/office/drawing/2014/main" id="{8FAD4073-6FD6-4D8D-BC4C-6E065F9A6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16626</xdr:colOff>
      <xdr:row>831</xdr:row>
      <xdr:rowOff>55073</xdr:rowOff>
    </xdr:from>
    <xdr:to>
      <xdr:col>15</xdr:col>
      <xdr:colOff>1008530</xdr:colOff>
      <xdr:row>842</xdr:row>
      <xdr:rowOff>322466</xdr:rowOff>
    </xdr:to>
    <xdr:graphicFrame macro="">
      <xdr:nvGraphicFramePr>
        <xdr:cNvPr id="43" name="グラフ 42">
          <a:extLst>
            <a:ext uri="{FF2B5EF4-FFF2-40B4-BE49-F238E27FC236}">
              <a16:creationId xmlns:a16="http://schemas.microsoft.com/office/drawing/2014/main" id="{4FB5FDD6-416B-45F1-B68E-9890673F4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627265</xdr:colOff>
      <xdr:row>14</xdr:row>
      <xdr:rowOff>0</xdr:rowOff>
    </xdr:from>
    <xdr:to>
      <xdr:col>19</xdr:col>
      <xdr:colOff>779318</xdr:colOff>
      <xdr:row>20</xdr:row>
      <xdr:rowOff>317443</xdr:rowOff>
    </xdr:to>
    <xdr:graphicFrame macro="">
      <xdr:nvGraphicFramePr>
        <xdr:cNvPr id="2" name="グラフ 1">
          <a:extLst>
            <a:ext uri="{FF2B5EF4-FFF2-40B4-BE49-F238E27FC236}">
              <a16:creationId xmlns:a16="http://schemas.microsoft.com/office/drawing/2014/main" id="{919D9594-1AC4-40E2-9574-1529A1908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615662</xdr:colOff>
      <xdr:row>20</xdr:row>
      <xdr:rowOff>377190</xdr:rowOff>
    </xdr:from>
    <xdr:to>
      <xdr:col>19</xdr:col>
      <xdr:colOff>762000</xdr:colOff>
      <xdr:row>27</xdr:row>
      <xdr:rowOff>307918</xdr:rowOff>
    </xdr:to>
    <xdr:graphicFrame macro="">
      <xdr:nvGraphicFramePr>
        <xdr:cNvPr id="3" name="グラフ 2">
          <a:extLst>
            <a:ext uri="{FF2B5EF4-FFF2-40B4-BE49-F238E27FC236}">
              <a16:creationId xmlns:a16="http://schemas.microsoft.com/office/drawing/2014/main" id="{DA008BFB-AA35-47E1-82B1-AF26C97D1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627264</xdr:colOff>
      <xdr:row>28</xdr:row>
      <xdr:rowOff>0</xdr:rowOff>
    </xdr:from>
    <xdr:to>
      <xdr:col>19</xdr:col>
      <xdr:colOff>744681</xdr:colOff>
      <xdr:row>34</xdr:row>
      <xdr:rowOff>313633</xdr:rowOff>
    </xdr:to>
    <xdr:graphicFrame macro="">
      <xdr:nvGraphicFramePr>
        <xdr:cNvPr id="4" name="グラフ 3">
          <a:extLst>
            <a:ext uri="{FF2B5EF4-FFF2-40B4-BE49-F238E27FC236}">
              <a16:creationId xmlns:a16="http://schemas.microsoft.com/office/drawing/2014/main" id="{C36DFCE5-835C-4174-9149-6820DAA59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5" name="グラフ 4">
          <a:extLst>
            <a:ext uri="{FF2B5EF4-FFF2-40B4-BE49-F238E27FC236}">
              <a16:creationId xmlns:a16="http://schemas.microsoft.com/office/drawing/2014/main" id="{36C6768C-FEB0-47CB-A4FB-FB5793B7C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6" name="グラフ 5">
          <a:extLst>
            <a:ext uri="{FF2B5EF4-FFF2-40B4-BE49-F238E27FC236}">
              <a16:creationId xmlns:a16="http://schemas.microsoft.com/office/drawing/2014/main" id="{B415FE4C-4E90-4659-92CD-A4BD0C754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640772</xdr:colOff>
      <xdr:row>35</xdr:row>
      <xdr:rowOff>34636</xdr:rowOff>
    </xdr:from>
    <xdr:to>
      <xdr:col>19</xdr:col>
      <xdr:colOff>779318</xdr:colOff>
      <xdr:row>41</xdr:row>
      <xdr:rowOff>342554</xdr:rowOff>
    </xdr:to>
    <xdr:graphicFrame macro="">
      <xdr:nvGraphicFramePr>
        <xdr:cNvPr id="7" name="グラフ 6">
          <a:extLst>
            <a:ext uri="{FF2B5EF4-FFF2-40B4-BE49-F238E27FC236}">
              <a16:creationId xmlns:a16="http://schemas.microsoft.com/office/drawing/2014/main" id="{EF5611FD-13D4-4497-BD65-DFE44DF4B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627264</xdr:colOff>
      <xdr:row>42</xdr:row>
      <xdr:rowOff>0</xdr:rowOff>
    </xdr:from>
    <xdr:to>
      <xdr:col>19</xdr:col>
      <xdr:colOff>744681</xdr:colOff>
      <xdr:row>48</xdr:row>
      <xdr:rowOff>313633</xdr:rowOff>
    </xdr:to>
    <xdr:graphicFrame macro="">
      <xdr:nvGraphicFramePr>
        <xdr:cNvPr id="8" name="グラフ 7">
          <a:extLst>
            <a:ext uri="{FF2B5EF4-FFF2-40B4-BE49-F238E27FC236}">
              <a16:creationId xmlns:a16="http://schemas.microsoft.com/office/drawing/2014/main" id="{0D297FD6-D66A-4735-AE8C-F2C1158AF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627265</xdr:colOff>
      <xdr:row>49</xdr:row>
      <xdr:rowOff>0</xdr:rowOff>
    </xdr:from>
    <xdr:to>
      <xdr:col>19</xdr:col>
      <xdr:colOff>796637</xdr:colOff>
      <xdr:row>55</xdr:row>
      <xdr:rowOff>313633</xdr:rowOff>
    </xdr:to>
    <xdr:graphicFrame macro="">
      <xdr:nvGraphicFramePr>
        <xdr:cNvPr id="9" name="グラフ 8">
          <a:extLst>
            <a:ext uri="{FF2B5EF4-FFF2-40B4-BE49-F238E27FC236}">
              <a16:creationId xmlns:a16="http://schemas.microsoft.com/office/drawing/2014/main" id="{B2A83E7A-511E-45FC-BF77-E2401722E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636963</xdr:colOff>
      <xdr:row>56</xdr:row>
      <xdr:rowOff>51955</xdr:rowOff>
    </xdr:from>
    <xdr:to>
      <xdr:col>19</xdr:col>
      <xdr:colOff>792826</xdr:colOff>
      <xdr:row>63</xdr:row>
      <xdr:rowOff>105815</xdr:rowOff>
    </xdr:to>
    <xdr:graphicFrame macro="">
      <xdr:nvGraphicFramePr>
        <xdr:cNvPr id="10" name="グラフ 9">
          <a:extLst>
            <a:ext uri="{FF2B5EF4-FFF2-40B4-BE49-F238E27FC236}">
              <a16:creationId xmlns:a16="http://schemas.microsoft.com/office/drawing/2014/main" id="{01B7C5DF-74D7-498D-9E5C-0DA2469A2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1035628</xdr:colOff>
      <xdr:row>66</xdr:row>
      <xdr:rowOff>250941</xdr:rowOff>
    </xdr:from>
    <xdr:to>
      <xdr:col>23</xdr:col>
      <xdr:colOff>506037</xdr:colOff>
      <xdr:row>73</xdr:row>
      <xdr:rowOff>183574</xdr:rowOff>
    </xdr:to>
    <xdr:graphicFrame macro="">
      <xdr:nvGraphicFramePr>
        <xdr:cNvPr id="11" name="グラフ 10">
          <a:extLst>
            <a:ext uri="{FF2B5EF4-FFF2-40B4-BE49-F238E27FC236}">
              <a16:creationId xmlns:a16="http://schemas.microsoft.com/office/drawing/2014/main" id="{96286CB3-C3F0-4473-886E-9AAE08045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31173</xdr:colOff>
      <xdr:row>74</xdr:row>
      <xdr:rowOff>8485</xdr:rowOff>
    </xdr:from>
    <xdr:to>
      <xdr:col>23</xdr:col>
      <xdr:colOff>540673</xdr:colOff>
      <xdr:row>79</xdr:row>
      <xdr:rowOff>322118</xdr:rowOff>
    </xdr:to>
    <xdr:graphicFrame macro="">
      <xdr:nvGraphicFramePr>
        <xdr:cNvPr id="12" name="グラフ 11">
          <a:extLst>
            <a:ext uri="{FF2B5EF4-FFF2-40B4-BE49-F238E27FC236}">
              <a16:creationId xmlns:a16="http://schemas.microsoft.com/office/drawing/2014/main" id="{F6F78050-20EA-4748-920A-A32C0DB7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44680</xdr:colOff>
      <xdr:row>80</xdr:row>
      <xdr:rowOff>6581</xdr:rowOff>
    </xdr:from>
    <xdr:to>
      <xdr:col>23</xdr:col>
      <xdr:colOff>556085</xdr:colOff>
      <xdr:row>86</xdr:row>
      <xdr:rowOff>322119</xdr:rowOff>
    </xdr:to>
    <xdr:graphicFrame macro="">
      <xdr:nvGraphicFramePr>
        <xdr:cNvPr id="13" name="グラフ 12">
          <a:extLst>
            <a:ext uri="{FF2B5EF4-FFF2-40B4-BE49-F238E27FC236}">
              <a16:creationId xmlns:a16="http://schemas.microsoft.com/office/drawing/2014/main" id="{C24C0939-33D7-48E0-A0BE-DD0961166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196215</xdr:colOff>
      <xdr:row>160</xdr:row>
      <xdr:rowOff>0</xdr:rowOff>
    </xdr:from>
    <xdr:to>
      <xdr:col>22</xdr:col>
      <xdr:colOff>606136</xdr:colOff>
      <xdr:row>166</xdr:row>
      <xdr:rowOff>315538</xdr:rowOff>
    </xdr:to>
    <xdr:graphicFrame macro="">
      <xdr:nvGraphicFramePr>
        <xdr:cNvPr id="14" name="グラフ 13">
          <a:extLst>
            <a:ext uri="{FF2B5EF4-FFF2-40B4-BE49-F238E27FC236}">
              <a16:creationId xmlns:a16="http://schemas.microsoft.com/office/drawing/2014/main" id="{8B5DF7C7-FD1A-49F1-9E95-FE1DBAD87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198020</xdr:colOff>
      <xdr:row>167</xdr:row>
      <xdr:rowOff>23504</xdr:rowOff>
    </xdr:from>
    <xdr:to>
      <xdr:col>22</xdr:col>
      <xdr:colOff>579020</xdr:colOff>
      <xdr:row>173</xdr:row>
      <xdr:rowOff>333327</xdr:rowOff>
    </xdr:to>
    <xdr:graphicFrame macro="">
      <xdr:nvGraphicFramePr>
        <xdr:cNvPr id="15" name="グラフ 14">
          <a:extLst>
            <a:ext uri="{FF2B5EF4-FFF2-40B4-BE49-F238E27FC236}">
              <a16:creationId xmlns:a16="http://schemas.microsoft.com/office/drawing/2014/main" id="{23A6AFDB-9D53-4BA8-A878-7E68CC3EF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207819</xdr:colOff>
      <xdr:row>174</xdr:row>
      <xdr:rowOff>34636</xdr:rowOff>
    </xdr:from>
    <xdr:to>
      <xdr:col>22</xdr:col>
      <xdr:colOff>588818</xdr:colOff>
      <xdr:row>180</xdr:row>
      <xdr:rowOff>350174</xdr:rowOff>
    </xdr:to>
    <xdr:graphicFrame macro="">
      <xdr:nvGraphicFramePr>
        <xdr:cNvPr id="16" name="グラフ 15">
          <a:extLst>
            <a:ext uri="{FF2B5EF4-FFF2-40B4-BE49-F238E27FC236}">
              <a16:creationId xmlns:a16="http://schemas.microsoft.com/office/drawing/2014/main" id="{09E367EA-C26E-4FAE-B2A1-E164EF615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198121</xdr:colOff>
      <xdr:row>181</xdr:row>
      <xdr:rowOff>59575</xdr:rowOff>
    </xdr:from>
    <xdr:to>
      <xdr:col>22</xdr:col>
      <xdr:colOff>606136</xdr:colOff>
      <xdr:row>187</xdr:row>
      <xdr:rowOff>365588</xdr:rowOff>
    </xdr:to>
    <xdr:graphicFrame macro="">
      <xdr:nvGraphicFramePr>
        <xdr:cNvPr id="17" name="グラフ 16">
          <a:extLst>
            <a:ext uri="{FF2B5EF4-FFF2-40B4-BE49-F238E27FC236}">
              <a16:creationId xmlns:a16="http://schemas.microsoft.com/office/drawing/2014/main" id="{62F21639-8866-49B5-B0EB-3BCB7AD6E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207819</xdr:colOff>
      <xdr:row>188</xdr:row>
      <xdr:rowOff>27017</xdr:rowOff>
    </xdr:from>
    <xdr:to>
      <xdr:col>22</xdr:col>
      <xdr:colOff>592628</xdr:colOff>
      <xdr:row>194</xdr:row>
      <xdr:rowOff>346365</xdr:rowOff>
    </xdr:to>
    <xdr:graphicFrame macro="">
      <xdr:nvGraphicFramePr>
        <xdr:cNvPr id="18" name="グラフ 17">
          <a:extLst>
            <a:ext uri="{FF2B5EF4-FFF2-40B4-BE49-F238E27FC236}">
              <a16:creationId xmlns:a16="http://schemas.microsoft.com/office/drawing/2014/main" id="{EE28CE94-142C-43CF-9292-CB1BCAB7D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211629</xdr:colOff>
      <xdr:row>195</xdr:row>
      <xdr:rowOff>19223</xdr:rowOff>
    </xdr:from>
    <xdr:to>
      <xdr:col>22</xdr:col>
      <xdr:colOff>571500</xdr:colOff>
      <xdr:row>201</xdr:row>
      <xdr:rowOff>327141</xdr:rowOff>
    </xdr:to>
    <xdr:graphicFrame macro="">
      <xdr:nvGraphicFramePr>
        <xdr:cNvPr id="19" name="グラフ 18">
          <a:extLst>
            <a:ext uri="{FF2B5EF4-FFF2-40B4-BE49-F238E27FC236}">
              <a16:creationId xmlns:a16="http://schemas.microsoft.com/office/drawing/2014/main" id="{2CC639A6-0009-4B0C-8B65-1EFAC2F1A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196215</xdr:colOff>
      <xdr:row>202</xdr:row>
      <xdr:rowOff>34637</xdr:rowOff>
    </xdr:from>
    <xdr:to>
      <xdr:col>22</xdr:col>
      <xdr:colOff>554182</xdr:colOff>
      <xdr:row>208</xdr:row>
      <xdr:rowOff>352080</xdr:rowOff>
    </xdr:to>
    <xdr:graphicFrame macro="">
      <xdr:nvGraphicFramePr>
        <xdr:cNvPr id="20" name="グラフ 19">
          <a:extLst>
            <a:ext uri="{FF2B5EF4-FFF2-40B4-BE49-F238E27FC236}">
              <a16:creationId xmlns:a16="http://schemas.microsoft.com/office/drawing/2014/main" id="{E5124F48-481D-40F7-8F54-DA4AA2267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196215</xdr:colOff>
      <xdr:row>209</xdr:row>
      <xdr:rowOff>21128</xdr:rowOff>
    </xdr:from>
    <xdr:to>
      <xdr:col>22</xdr:col>
      <xdr:colOff>554182</xdr:colOff>
      <xdr:row>215</xdr:row>
      <xdr:rowOff>327141</xdr:rowOff>
    </xdr:to>
    <xdr:graphicFrame macro="">
      <xdr:nvGraphicFramePr>
        <xdr:cNvPr id="21" name="グラフ 20">
          <a:extLst>
            <a:ext uri="{FF2B5EF4-FFF2-40B4-BE49-F238E27FC236}">
              <a16:creationId xmlns:a16="http://schemas.microsoft.com/office/drawing/2014/main" id="{0F1F4970-0A05-4449-B0B0-200600542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173181</xdr:colOff>
      <xdr:row>216</xdr:row>
      <xdr:rowOff>0</xdr:rowOff>
    </xdr:from>
    <xdr:to>
      <xdr:col>22</xdr:col>
      <xdr:colOff>554181</xdr:colOff>
      <xdr:row>222</xdr:row>
      <xdr:rowOff>315538</xdr:rowOff>
    </xdr:to>
    <xdr:graphicFrame macro="">
      <xdr:nvGraphicFramePr>
        <xdr:cNvPr id="22" name="グラフ 21">
          <a:extLst>
            <a:ext uri="{FF2B5EF4-FFF2-40B4-BE49-F238E27FC236}">
              <a16:creationId xmlns:a16="http://schemas.microsoft.com/office/drawing/2014/main" id="{65F27D51-C3AF-4231-A9D8-0A52D1823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198122</xdr:colOff>
      <xdr:row>222</xdr:row>
      <xdr:rowOff>346365</xdr:rowOff>
    </xdr:from>
    <xdr:to>
      <xdr:col>22</xdr:col>
      <xdr:colOff>554183</xdr:colOff>
      <xdr:row>229</xdr:row>
      <xdr:rowOff>0</xdr:rowOff>
    </xdr:to>
    <xdr:graphicFrame macro="">
      <xdr:nvGraphicFramePr>
        <xdr:cNvPr id="23" name="グラフ 22">
          <a:extLst>
            <a:ext uri="{FF2B5EF4-FFF2-40B4-BE49-F238E27FC236}">
              <a16:creationId xmlns:a16="http://schemas.microsoft.com/office/drawing/2014/main" id="{C43BB97B-45B4-4376-A564-1C8683E7D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28921</xdr:colOff>
      <xdr:row>87</xdr:row>
      <xdr:rowOff>55765</xdr:rowOff>
    </xdr:from>
    <xdr:to>
      <xdr:col>23</xdr:col>
      <xdr:colOff>588818</xdr:colOff>
      <xdr:row>93</xdr:row>
      <xdr:rowOff>361778</xdr:rowOff>
    </xdr:to>
    <xdr:graphicFrame macro="">
      <xdr:nvGraphicFramePr>
        <xdr:cNvPr id="24" name="グラフ 23">
          <a:extLst>
            <a:ext uri="{FF2B5EF4-FFF2-40B4-BE49-F238E27FC236}">
              <a16:creationId xmlns:a16="http://schemas.microsoft.com/office/drawing/2014/main" id="{F4A6CBAB-14F6-4C94-817F-4ECE6ED54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-1</xdr:colOff>
      <xdr:row>101</xdr:row>
      <xdr:rowOff>69273</xdr:rowOff>
    </xdr:from>
    <xdr:to>
      <xdr:col>23</xdr:col>
      <xdr:colOff>575310</xdr:colOff>
      <xdr:row>108</xdr:row>
      <xdr:rowOff>9526</xdr:rowOff>
    </xdr:to>
    <xdr:graphicFrame macro="">
      <xdr:nvGraphicFramePr>
        <xdr:cNvPr id="25" name="グラフ 24">
          <a:extLst>
            <a:ext uri="{FF2B5EF4-FFF2-40B4-BE49-F238E27FC236}">
              <a16:creationId xmlns:a16="http://schemas.microsoft.com/office/drawing/2014/main" id="{5CE4E6C7-42D6-4934-A815-1066D21AA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7620</xdr:colOff>
      <xdr:row>129</xdr:row>
      <xdr:rowOff>59575</xdr:rowOff>
    </xdr:from>
    <xdr:to>
      <xdr:col>23</xdr:col>
      <xdr:colOff>571500</xdr:colOff>
      <xdr:row>135</xdr:row>
      <xdr:rowOff>361778</xdr:rowOff>
    </xdr:to>
    <xdr:graphicFrame macro="">
      <xdr:nvGraphicFramePr>
        <xdr:cNvPr id="26" name="グラフ 25">
          <a:extLst>
            <a:ext uri="{FF2B5EF4-FFF2-40B4-BE49-F238E27FC236}">
              <a16:creationId xmlns:a16="http://schemas.microsoft.com/office/drawing/2014/main" id="{6F082D19-3818-4209-87CF-9F5944762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225135</xdr:colOff>
      <xdr:row>229</xdr:row>
      <xdr:rowOff>325237</xdr:rowOff>
    </xdr:from>
    <xdr:to>
      <xdr:col>22</xdr:col>
      <xdr:colOff>550371</xdr:colOff>
      <xdr:row>236</xdr:row>
      <xdr:rowOff>242455</xdr:rowOff>
    </xdr:to>
    <xdr:graphicFrame macro="">
      <xdr:nvGraphicFramePr>
        <xdr:cNvPr id="27" name="グラフ 26">
          <a:extLst>
            <a:ext uri="{FF2B5EF4-FFF2-40B4-BE49-F238E27FC236}">
              <a16:creationId xmlns:a16="http://schemas.microsoft.com/office/drawing/2014/main" id="{4F641071-4B92-492F-AF52-C3C71D7D2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188595</xdr:colOff>
      <xdr:row>240</xdr:row>
      <xdr:rowOff>334934</xdr:rowOff>
    </xdr:from>
    <xdr:to>
      <xdr:col>22</xdr:col>
      <xdr:colOff>571500</xdr:colOff>
      <xdr:row>247</xdr:row>
      <xdr:rowOff>244360</xdr:rowOff>
    </xdr:to>
    <xdr:graphicFrame macro="">
      <xdr:nvGraphicFramePr>
        <xdr:cNvPr id="28" name="グラフ 27">
          <a:extLst>
            <a:ext uri="{FF2B5EF4-FFF2-40B4-BE49-F238E27FC236}">
              <a16:creationId xmlns:a16="http://schemas.microsoft.com/office/drawing/2014/main" id="{E4365C35-ED15-4313-95FF-3B9EBA107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198119</xdr:colOff>
      <xdr:row>248</xdr:row>
      <xdr:rowOff>38446</xdr:rowOff>
    </xdr:from>
    <xdr:to>
      <xdr:col>22</xdr:col>
      <xdr:colOff>554181</xdr:colOff>
      <xdr:row>254</xdr:row>
      <xdr:rowOff>346364</xdr:rowOff>
    </xdr:to>
    <xdr:graphicFrame macro="">
      <xdr:nvGraphicFramePr>
        <xdr:cNvPr id="29" name="グラフ 28">
          <a:extLst>
            <a:ext uri="{FF2B5EF4-FFF2-40B4-BE49-F238E27FC236}">
              <a16:creationId xmlns:a16="http://schemas.microsoft.com/office/drawing/2014/main" id="{518581EE-C4DD-4C33-A654-4CB57A56F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215439</xdr:colOff>
      <xdr:row>262</xdr:row>
      <xdr:rowOff>59575</xdr:rowOff>
    </xdr:from>
    <xdr:to>
      <xdr:col>22</xdr:col>
      <xdr:colOff>588818</xdr:colOff>
      <xdr:row>268</xdr:row>
      <xdr:rowOff>359873</xdr:rowOff>
    </xdr:to>
    <xdr:graphicFrame macro="">
      <xdr:nvGraphicFramePr>
        <xdr:cNvPr id="30" name="グラフ 29">
          <a:extLst>
            <a:ext uri="{FF2B5EF4-FFF2-40B4-BE49-F238E27FC236}">
              <a16:creationId xmlns:a16="http://schemas.microsoft.com/office/drawing/2014/main" id="{7EA9F247-730A-4368-8415-B9DDE7EA4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74641</xdr:colOff>
      <xdr:row>278</xdr:row>
      <xdr:rowOff>136640</xdr:rowOff>
    </xdr:from>
    <xdr:to>
      <xdr:col>12</xdr:col>
      <xdr:colOff>34636</xdr:colOff>
      <xdr:row>286</xdr:row>
      <xdr:rowOff>158983</xdr:rowOff>
    </xdr:to>
    <xdr:graphicFrame macro="">
      <xdr:nvGraphicFramePr>
        <xdr:cNvPr id="31" name="グラフ 30">
          <a:extLst>
            <a:ext uri="{FF2B5EF4-FFF2-40B4-BE49-F238E27FC236}">
              <a16:creationId xmlns:a16="http://schemas.microsoft.com/office/drawing/2014/main" id="{73E88459-C647-462A-9885-34DE4F328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35848</xdr:colOff>
      <xdr:row>292</xdr:row>
      <xdr:rowOff>173182</xdr:rowOff>
    </xdr:from>
    <xdr:to>
      <xdr:col>12</xdr:col>
      <xdr:colOff>0</xdr:colOff>
      <xdr:row>302</xdr:row>
      <xdr:rowOff>285403</xdr:rowOff>
    </xdr:to>
    <xdr:graphicFrame macro="">
      <xdr:nvGraphicFramePr>
        <xdr:cNvPr id="32" name="グラフ 31">
          <a:extLst>
            <a:ext uri="{FF2B5EF4-FFF2-40B4-BE49-F238E27FC236}">
              <a16:creationId xmlns:a16="http://schemas.microsoft.com/office/drawing/2014/main" id="{A8F49861-8B94-43FF-82C6-87A38642B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xdr:colOff>
      <xdr:row>309</xdr:row>
      <xdr:rowOff>83128</xdr:rowOff>
    </xdr:from>
    <xdr:to>
      <xdr:col>7</xdr:col>
      <xdr:colOff>294408</xdr:colOff>
      <xdr:row>319</xdr:row>
      <xdr:rowOff>277091</xdr:rowOff>
    </xdr:to>
    <xdr:graphicFrame macro="">
      <xdr:nvGraphicFramePr>
        <xdr:cNvPr id="33" name="グラフ 32">
          <a:extLst>
            <a:ext uri="{FF2B5EF4-FFF2-40B4-BE49-F238E27FC236}">
              <a16:creationId xmlns:a16="http://schemas.microsoft.com/office/drawing/2014/main" id="{937B9B2B-B562-4661-B827-A3BB06AF1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309</xdr:row>
      <xdr:rowOff>67368</xdr:rowOff>
    </xdr:from>
    <xdr:to>
      <xdr:col>11</xdr:col>
      <xdr:colOff>1021773</xdr:colOff>
      <xdr:row>319</xdr:row>
      <xdr:rowOff>304800</xdr:rowOff>
    </xdr:to>
    <xdr:graphicFrame macro="">
      <xdr:nvGraphicFramePr>
        <xdr:cNvPr id="34" name="グラフ 33">
          <a:extLst>
            <a:ext uri="{FF2B5EF4-FFF2-40B4-BE49-F238E27FC236}">
              <a16:creationId xmlns:a16="http://schemas.microsoft.com/office/drawing/2014/main" id="{765809C9-8DB4-4066-BA25-3A5C2B47D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58362</xdr:colOff>
      <xdr:row>327</xdr:row>
      <xdr:rowOff>88496</xdr:rowOff>
    </xdr:from>
    <xdr:to>
      <xdr:col>12</xdr:col>
      <xdr:colOff>0</xdr:colOff>
      <xdr:row>338</xdr:row>
      <xdr:rowOff>277091</xdr:rowOff>
    </xdr:to>
    <xdr:graphicFrame macro="">
      <xdr:nvGraphicFramePr>
        <xdr:cNvPr id="35" name="グラフ 34">
          <a:extLst>
            <a:ext uri="{FF2B5EF4-FFF2-40B4-BE49-F238E27FC236}">
              <a16:creationId xmlns:a16="http://schemas.microsoft.com/office/drawing/2014/main" id="{B982F3B5-645F-43F3-89B1-E743FE5F8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21476</xdr:colOff>
      <xdr:row>345</xdr:row>
      <xdr:rowOff>49530</xdr:rowOff>
    </xdr:from>
    <xdr:to>
      <xdr:col>12</xdr:col>
      <xdr:colOff>34636</xdr:colOff>
      <xdr:row>355</xdr:row>
      <xdr:rowOff>207818</xdr:rowOff>
    </xdr:to>
    <xdr:graphicFrame macro="">
      <xdr:nvGraphicFramePr>
        <xdr:cNvPr id="36" name="グラフ 35">
          <a:extLst>
            <a:ext uri="{FF2B5EF4-FFF2-40B4-BE49-F238E27FC236}">
              <a16:creationId xmlns:a16="http://schemas.microsoft.com/office/drawing/2014/main" id="{5A434CD8-7859-460D-8634-CB354CFD5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65461</xdr:colOff>
      <xdr:row>380</xdr:row>
      <xdr:rowOff>59746</xdr:rowOff>
    </xdr:from>
    <xdr:to>
      <xdr:col>11</xdr:col>
      <xdr:colOff>1004454</xdr:colOff>
      <xdr:row>392</xdr:row>
      <xdr:rowOff>321425</xdr:rowOff>
    </xdr:to>
    <xdr:graphicFrame macro="">
      <xdr:nvGraphicFramePr>
        <xdr:cNvPr id="37" name="グラフ 36">
          <a:extLst>
            <a:ext uri="{FF2B5EF4-FFF2-40B4-BE49-F238E27FC236}">
              <a16:creationId xmlns:a16="http://schemas.microsoft.com/office/drawing/2014/main" id="{D215037F-CD92-4CC3-B4D7-23372D79A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59575</xdr:colOff>
      <xdr:row>362</xdr:row>
      <xdr:rowOff>92306</xdr:rowOff>
    </xdr:from>
    <xdr:to>
      <xdr:col>12</xdr:col>
      <xdr:colOff>0</xdr:colOff>
      <xdr:row>372</xdr:row>
      <xdr:rowOff>246784</xdr:rowOff>
    </xdr:to>
    <xdr:graphicFrame macro="">
      <xdr:nvGraphicFramePr>
        <xdr:cNvPr id="38" name="グラフ 37">
          <a:extLst>
            <a:ext uri="{FF2B5EF4-FFF2-40B4-BE49-F238E27FC236}">
              <a16:creationId xmlns:a16="http://schemas.microsoft.com/office/drawing/2014/main" id="{A7541C14-78DA-4AC0-A747-73CA2212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-1</xdr:colOff>
      <xdr:row>94</xdr:row>
      <xdr:rowOff>34636</xdr:rowOff>
    </xdr:from>
    <xdr:to>
      <xdr:col>23</xdr:col>
      <xdr:colOff>567516</xdr:colOff>
      <xdr:row>100</xdr:row>
      <xdr:rowOff>340649</xdr:rowOff>
    </xdr:to>
    <xdr:graphicFrame macro="">
      <xdr:nvGraphicFramePr>
        <xdr:cNvPr id="39" name="グラフ 38">
          <a:extLst>
            <a:ext uri="{FF2B5EF4-FFF2-40B4-BE49-F238E27FC236}">
              <a16:creationId xmlns:a16="http://schemas.microsoft.com/office/drawing/2014/main" id="{1E66C4AC-90FB-4F6B-92BF-D9AA23F30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17317</xdr:colOff>
      <xdr:row>108</xdr:row>
      <xdr:rowOff>73083</xdr:rowOff>
    </xdr:from>
    <xdr:to>
      <xdr:col>23</xdr:col>
      <xdr:colOff>596438</xdr:colOff>
      <xdr:row>115</xdr:row>
      <xdr:rowOff>13336</xdr:rowOff>
    </xdr:to>
    <xdr:graphicFrame macro="">
      <xdr:nvGraphicFramePr>
        <xdr:cNvPr id="40" name="グラフ 39">
          <a:extLst>
            <a:ext uri="{FF2B5EF4-FFF2-40B4-BE49-F238E27FC236}">
              <a16:creationId xmlns:a16="http://schemas.microsoft.com/office/drawing/2014/main" id="{2395B191-96F1-41F5-BF93-C15DBFB12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3810</xdr:colOff>
      <xdr:row>115</xdr:row>
      <xdr:rowOff>67368</xdr:rowOff>
    </xdr:from>
    <xdr:to>
      <xdr:col>23</xdr:col>
      <xdr:colOff>575311</xdr:colOff>
      <xdr:row>122</xdr:row>
      <xdr:rowOff>11431</xdr:rowOff>
    </xdr:to>
    <xdr:graphicFrame macro="">
      <xdr:nvGraphicFramePr>
        <xdr:cNvPr id="41" name="グラフ 40">
          <a:extLst>
            <a:ext uri="{FF2B5EF4-FFF2-40B4-BE49-F238E27FC236}">
              <a16:creationId xmlns:a16="http://schemas.microsoft.com/office/drawing/2014/main" id="{B7D68B20-8D70-4852-A481-8299A16C2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1037185</xdr:colOff>
      <xdr:row>122</xdr:row>
      <xdr:rowOff>65462</xdr:rowOff>
    </xdr:from>
    <xdr:to>
      <xdr:col>23</xdr:col>
      <xdr:colOff>569595</xdr:colOff>
      <xdr:row>129</xdr:row>
      <xdr:rowOff>17145</xdr:rowOff>
    </xdr:to>
    <xdr:graphicFrame macro="">
      <xdr:nvGraphicFramePr>
        <xdr:cNvPr id="42" name="グラフ 41">
          <a:extLst>
            <a:ext uri="{FF2B5EF4-FFF2-40B4-BE49-F238E27FC236}">
              <a16:creationId xmlns:a16="http://schemas.microsoft.com/office/drawing/2014/main" id="{7CE1D84F-3041-4AA5-A150-078D247FD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173181</xdr:colOff>
      <xdr:row>139</xdr:row>
      <xdr:rowOff>34637</xdr:rowOff>
    </xdr:from>
    <xdr:to>
      <xdr:col>22</xdr:col>
      <xdr:colOff>613929</xdr:colOff>
      <xdr:row>145</xdr:row>
      <xdr:rowOff>346365</xdr:rowOff>
    </xdr:to>
    <xdr:graphicFrame macro="">
      <xdr:nvGraphicFramePr>
        <xdr:cNvPr id="43" name="グラフ 42">
          <a:extLst>
            <a:ext uri="{FF2B5EF4-FFF2-40B4-BE49-F238E27FC236}">
              <a16:creationId xmlns:a16="http://schemas.microsoft.com/office/drawing/2014/main" id="{2AF5DED6-F29D-47BF-B8E9-82A48461D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xdr:col>
      <xdr:colOff>173181</xdr:colOff>
      <xdr:row>146</xdr:row>
      <xdr:rowOff>17318</xdr:rowOff>
    </xdr:from>
    <xdr:to>
      <xdr:col>22</xdr:col>
      <xdr:colOff>617739</xdr:colOff>
      <xdr:row>152</xdr:row>
      <xdr:rowOff>332856</xdr:rowOff>
    </xdr:to>
    <xdr:graphicFrame macro="">
      <xdr:nvGraphicFramePr>
        <xdr:cNvPr id="44" name="グラフ 43">
          <a:extLst>
            <a:ext uri="{FF2B5EF4-FFF2-40B4-BE49-F238E27FC236}">
              <a16:creationId xmlns:a16="http://schemas.microsoft.com/office/drawing/2014/main" id="{EC679215-C8EE-4F4F-8E08-16A3CCEC1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173183</xdr:colOff>
      <xdr:row>152</xdr:row>
      <xdr:rowOff>365587</xdr:rowOff>
    </xdr:from>
    <xdr:to>
      <xdr:col>22</xdr:col>
      <xdr:colOff>623456</xdr:colOff>
      <xdr:row>159</xdr:row>
      <xdr:rowOff>298220</xdr:rowOff>
    </xdr:to>
    <xdr:graphicFrame macro="">
      <xdr:nvGraphicFramePr>
        <xdr:cNvPr id="45" name="グラフ 44">
          <a:extLst>
            <a:ext uri="{FF2B5EF4-FFF2-40B4-BE49-F238E27FC236}">
              <a16:creationId xmlns:a16="http://schemas.microsoft.com/office/drawing/2014/main" id="{78A0F303-6C0E-474E-A8AC-7C59E4820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xdr:col>
      <xdr:colOff>207818</xdr:colOff>
      <xdr:row>255</xdr:row>
      <xdr:rowOff>15414</xdr:rowOff>
    </xdr:from>
    <xdr:to>
      <xdr:col>22</xdr:col>
      <xdr:colOff>554182</xdr:colOff>
      <xdr:row>261</xdr:row>
      <xdr:rowOff>325236</xdr:rowOff>
    </xdr:to>
    <xdr:graphicFrame macro="">
      <xdr:nvGraphicFramePr>
        <xdr:cNvPr id="46" name="グラフ 45">
          <a:extLst>
            <a:ext uri="{FF2B5EF4-FFF2-40B4-BE49-F238E27FC236}">
              <a16:creationId xmlns:a16="http://schemas.microsoft.com/office/drawing/2014/main" id="{5BEC5CF4-38A3-4A33-9097-0F7AE3E18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627265</xdr:colOff>
      <xdr:row>20</xdr:row>
      <xdr:rowOff>0</xdr:rowOff>
    </xdr:from>
    <xdr:to>
      <xdr:col>20</xdr:col>
      <xdr:colOff>904875</xdr:colOff>
      <xdr:row>32</xdr:row>
      <xdr:rowOff>313633</xdr:rowOff>
    </xdr:to>
    <xdr:graphicFrame macro="">
      <xdr:nvGraphicFramePr>
        <xdr:cNvPr id="2" name="グラフ 1">
          <a:extLst>
            <a:ext uri="{FF2B5EF4-FFF2-40B4-BE49-F238E27FC236}">
              <a16:creationId xmlns:a16="http://schemas.microsoft.com/office/drawing/2014/main" id="{E9B1E228-82F4-42C6-803E-76A86662B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631075</xdr:colOff>
      <xdr:row>33</xdr:row>
      <xdr:rowOff>63500</xdr:rowOff>
    </xdr:from>
    <xdr:to>
      <xdr:col>20</xdr:col>
      <xdr:colOff>892810</xdr:colOff>
      <xdr:row>45</xdr:row>
      <xdr:rowOff>315538</xdr:rowOff>
    </xdr:to>
    <xdr:graphicFrame macro="">
      <xdr:nvGraphicFramePr>
        <xdr:cNvPr id="3" name="グラフ 2">
          <a:extLst>
            <a:ext uri="{FF2B5EF4-FFF2-40B4-BE49-F238E27FC236}">
              <a16:creationId xmlns:a16="http://schemas.microsoft.com/office/drawing/2014/main" id="{B62545B4-1E60-4769-B97A-EEAFC3F2B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627265</xdr:colOff>
      <xdr:row>46</xdr:row>
      <xdr:rowOff>0</xdr:rowOff>
    </xdr:from>
    <xdr:to>
      <xdr:col>20</xdr:col>
      <xdr:colOff>889000</xdr:colOff>
      <xdr:row>58</xdr:row>
      <xdr:rowOff>313633</xdr:rowOff>
    </xdr:to>
    <xdr:graphicFrame macro="">
      <xdr:nvGraphicFramePr>
        <xdr:cNvPr id="4" name="グラフ 3">
          <a:extLst>
            <a:ext uri="{FF2B5EF4-FFF2-40B4-BE49-F238E27FC236}">
              <a16:creationId xmlns:a16="http://schemas.microsoft.com/office/drawing/2014/main" id="{6D181C2C-9EE8-4C4C-909F-6C2B31DD5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623455</xdr:colOff>
      <xdr:row>59</xdr:row>
      <xdr:rowOff>0</xdr:rowOff>
    </xdr:from>
    <xdr:to>
      <xdr:col>18</xdr:col>
      <xdr:colOff>917864</xdr:colOff>
      <xdr:row>71</xdr:row>
      <xdr:rowOff>311728</xdr:rowOff>
    </xdr:to>
    <xdr:graphicFrame macro="">
      <xdr:nvGraphicFramePr>
        <xdr:cNvPr id="5" name="グラフ 4">
          <a:extLst>
            <a:ext uri="{FF2B5EF4-FFF2-40B4-BE49-F238E27FC236}">
              <a16:creationId xmlns:a16="http://schemas.microsoft.com/office/drawing/2014/main" id="{33C131F3-0AC6-4761-8D76-AD7A93BF6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627265</xdr:colOff>
      <xdr:row>59</xdr:row>
      <xdr:rowOff>0</xdr:rowOff>
    </xdr:from>
    <xdr:to>
      <xdr:col>20</xdr:col>
      <xdr:colOff>873125</xdr:colOff>
      <xdr:row>71</xdr:row>
      <xdr:rowOff>313633</xdr:rowOff>
    </xdr:to>
    <xdr:graphicFrame macro="">
      <xdr:nvGraphicFramePr>
        <xdr:cNvPr id="6" name="グラフ 5">
          <a:extLst>
            <a:ext uri="{FF2B5EF4-FFF2-40B4-BE49-F238E27FC236}">
              <a16:creationId xmlns:a16="http://schemas.microsoft.com/office/drawing/2014/main" id="{81CBD9BA-110C-4757-917B-3633D5D87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637425</xdr:colOff>
      <xdr:row>72</xdr:row>
      <xdr:rowOff>83185</xdr:rowOff>
    </xdr:from>
    <xdr:to>
      <xdr:col>20</xdr:col>
      <xdr:colOff>889000</xdr:colOff>
      <xdr:row>85</xdr:row>
      <xdr:rowOff>19628</xdr:rowOff>
    </xdr:to>
    <xdr:graphicFrame macro="">
      <xdr:nvGraphicFramePr>
        <xdr:cNvPr id="7" name="グラフ 6">
          <a:extLst>
            <a:ext uri="{FF2B5EF4-FFF2-40B4-BE49-F238E27FC236}">
              <a16:creationId xmlns:a16="http://schemas.microsoft.com/office/drawing/2014/main" id="{D6464988-A32F-40B2-A1FD-3BC865BCB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646950</xdr:colOff>
      <xdr:row>85</xdr:row>
      <xdr:rowOff>65405</xdr:rowOff>
    </xdr:from>
    <xdr:to>
      <xdr:col>20</xdr:col>
      <xdr:colOff>889000</xdr:colOff>
      <xdr:row>97</xdr:row>
      <xdr:rowOff>371418</xdr:rowOff>
    </xdr:to>
    <xdr:graphicFrame macro="">
      <xdr:nvGraphicFramePr>
        <xdr:cNvPr id="8" name="グラフ 7">
          <a:extLst>
            <a:ext uri="{FF2B5EF4-FFF2-40B4-BE49-F238E27FC236}">
              <a16:creationId xmlns:a16="http://schemas.microsoft.com/office/drawing/2014/main" id="{7876B51D-CEE5-4F05-B2C1-0984C7D86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631189</xdr:colOff>
      <xdr:row>98</xdr:row>
      <xdr:rowOff>37465</xdr:rowOff>
    </xdr:from>
    <xdr:to>
      <xdr:col>20</xdr:col>
      <xdr:colOff>888999</xdr:colOff>
      <xdr:row>111</xdr:row>
      <xdr:rowOff>220345</xdr:rowOff>
    </xdr:to>
    <xdr:graphicFrame macro="">
      <xdr:nvGraphicFramePr>
        <xdr:cNvPr id="9" name="グラフ 8">
          <a:extLst>
            <a:ext uri="{FF2B5EF4-FFF2-40B4-BE49-F238E27FC236}">
              <a16:creationId xmlns:a16="http://schemas.microsoft.com/office/drawing/2014/main" id="{28214C88-368A-4F1A-8C26-3E1BF3358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235644</xdr:colOff>
      <xdr:row>115</xdr:row>
      <xdr:rowOff>25111</xdr:rowOff>
    </xdr:from>
    <xdr:to>
      <xdr:col>23</xdr:col>
      <xdr:colOff>613179</xdr:colOff>
      <xdr:row>127</xdr:row>
      <xdr:rowOff>329912</xdr:rowOff>
    </xdr:to>
    <xdr:graphicFrame macro="">
      <xdr:nvGraphicFramePr>
        <xdr:cNvPr id="10" name="グラフ 9">
          <a:extLst>
            <a:ext uri="{FF2B5EF4-FFF2-40B4-BE49-F238E27FC236}">
              <a16:creationId xmlns:a16="http://schemas.microsoft.com/office/drawing/2014/main" id="{81B61774-48CB-4969-BAFB-17066E740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235644</xdr:colOff>
      <xdr:row>128</xdr:row>
      <xdr:rowOff>56861</xdr:rowOff>
    </xdr:from>
    <xdr:to>
      <xdr:col>23</xdr:col>
      <xdr:colOff>613179</xdr:colOff>
      <xdr:row>140</xdr:row>
      <xdr:rowOff>361662</xdr:rowOff>
    </xdr:to>
    <xdr:graphicFrame macro="">
      <xdr:nvGraphicFramePr>
        <xdr:cNvPr id="11" name="グラフ 10">
          <a:extLst>
            <a:ext uri="{FF2B5EF4-FFF2-40B4-BE49-F238E27FC236}">
              <a16:creationId xmlns:a16="http://schemas.microsoft.com/office/drawing/2014/main" id="{1BBF175E-D125-4441-93DB-C0038A06D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251519</xdr:colOff>
      <xdr:row>141</xdr:row>
      <xdr:rowOff>25111</xdr:rowOff>
    </xdr:from>
    <xdr:to>
      <xdr:col>23</xdr:col>
      <xdr:colOff>629054</xdr:colOff>
      <xdr:row>153</xdr:row>
      <xdr:rowOff>329912</xdr:rowOff>
    </xdr:to>
    <xdr:graphicFrame macro="">
      <xdr:nvGraphicFramePr>
        <xdr:cNvPr id="12" name="グラフ 11">
          <a:extLst>
            <a:ext uri="{FF2B5EF4-FFF2-40B4-BE49-F238E27FC236}">
              <a16:creationId xmlns:a16="http://schemas.microsoft.com/office/drawing/2014/main" id="{13547287-5B2F-485C-A708-2296F01A2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1008265</xdr:colOff>
      <xdr:row>289</xdr:row>
      <xdr:rowOff>75565</xdr:rowOff>
    </xdr:from>
    <xdr:to>
      <xdr:col>22</xdr:col>
      <xdr:colOff>349250</xdr:colOff>
      <xdr:row>301</xdr:row>
      <xdr:rowOff>297758</xdr:rowOff>
    </xdr:to>
    <xdr:graphicFrame macro="">
      <xdr:nvGraphicFramePr>
        <xdr:cNvPr id="13" name="グラフ 12">
          <a:extLst>
            <a:ext uri="{FF2B5EF4-FFF2-40B4-BE49-F238E27FC236}">
              <a16:creationId xmlns:a16="http://schemas.microsoft.com/office/drawing/2014/main" id="{F0747ECE-8654-4AF1-BE1D-8FE60E4CE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1022234</xdr:colOff>
      <xdr:row>301</xdr:row>
      <xdr:rowOff>361315</xdr:rowOff>
    </xdr:from>
    <xdr:to>
      <xdr:col>22</xdr:col>
      <xdr:colOff>365124</xdr:colOff>
      <xdr:row>314</xdr:row>
      <xdr:rowOff>295853</xdr:rowOff>
    </xdr:to>
    <xdr:graphicFrame macro="">
      <xdr:nvGraphicFramePr>
        <xdr:cNvPr id="14" name="グラフ 13">
          <a:extLst>
            <a:ext uri="{FF2B5EF4-FFF2-40B4-BE49-F238E27FC236}">
              <a16:creationId xmlns:a16="http://schemas.microsoft.com/office/drawing/2014/main" id="{2F25F8E4-B0EA-45AB-95F5-D0A92FA01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1020329</xdr:colOff>
      <xdr:row>315</xdr:row>
      <xdr:rowOff>0</xdr:rowOff>
    </xdr:from>
    <xdr:to>
      <xdr:col>22</xdr:col>
      <xdr:colOff>400684</xdr:colOff>
      <xdr:row>327</xdr:row>
      <xdr:rowOff>321253</xdr:rowOff>
    </xdr:to>
    <xdr:graphicFrame macro="">
      <xdr:nvGraphicFramePr>
        <xdr:cNvPr id="15" name="グラフ 14">
          <a:extLst>
            <a:ext uri="{FF2B5EF4-FFF2-40B4-BE49-F238E27FC236}">
              <a16:creationId xmlns:a16="http://schemas.microsoft.com/office/drawing/2014/main" id="{07764F32-647A-4F80-9883-BA918341B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1022235</xdr:colOff>
      <xdr:row>328</xdr:row>
      <xdr:rowOff>59690</xdr:rowOff>
    </xdr:from>
    <xdr:to>
      <xdr:col>22</xdr:col>
      <xdr:colOff>412750</xdr:colOff>
      <xdr:row>340</xdr:row>
      <xdr:rowOff>379038</xdr:rowOff>
    </xdr:to>
    <xdr:graphicFrame macro="">
      <xdr:nvGraphicFramePr>
        <xdr:cNvPr id="16" name="グラフ 15">
          <a:extLst>
            <a:ext uri="{FF2B5EF4-FFF2-40B4-BE49-F238E27FC236}">
              <a16:creationId xmlns:a16="http://schemas.microsoft.com/office/drawing/2014/main" id="{C1486D38-33F2-4B86-BE7C-F0C1012C7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1012076</xdr:colOff>
      <xdr:row>341</xdr:row>
      <xdr:rowOff>47625</xdr:rowOff>
    </xdr:from>
    <xdr:to>
      <xdr:col>22</xdr:col>
      <xdr:colOff>396875</xdr:colOff>
      <xdr:row>353</xdr:row>
      <xdr:rowOff>331413</xdr:rowOff>
    </xdr:to>
    <xdr:graphicFrame macro="">
      <xdr:nvGraphicFramePr>
        <xdr:cNvPr id="17" name="グラフ 16">
          <a:extLst>
            <a:ext uri="{FF2B5EF4-FFF2-40B4-BE49-F238E27FC236}">
              <a16:creationId xmlns:a16="http://schemas.microsoft.com/office/drawing/2014/main" id="{49D93D71-90FD-45CC-BA05-C70AB218A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1010170</xdr:colOff>
      <xdr:row>354</xdr:row>
      <xdr:rowOff>79375</xdr:rowOff>
    </xdr:from>
    <xdr:to>
      <xdr:col>22</xdr:col>
      <xdr:colOff>396875</xdr:colOff>
      <xdr:row>367</xdr:row>
      <xdr:rowOff>19628</xdr:rowOff>
    </xdr:to>
    <xdr:graphicFrame macro="">
      <xdr:nvGraphicFramePr>
        <xdr:cNvPr id="18" name="グラフ 17">
          <a:extLst>
            <a:ext uri="{FF2B5EF4-FFF2-40B4-BE49-F238E27FC236}">
              <a16:creationId xmlns:a16="http://schemas.microsoft.com/office/drawing/2014/main" id="{DA55EE19-2939-47D8-A9B7-599A81BE1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972705</xdr:colOff>
      <xdr:row>367</xdr:row>
      <xdr:rowOff>79375</xdr:rowOff>
    </xdr:from>
    <xdr:to>
      <xdr:col>22</xdr:col>
      <xdr:colOff>412750</xdr:colOff>
      <xdr:row>380</xdr:row>
      <xdr:rowOff>15818</xdr:rowOff>
    </xdr:to>
    <xdr:graphicFrame macro="">
      <xdr:nvGraphicFramePr>
        <xdr:cNvPr id="19" name="グラフ 18">
          <a:extLst>
            <a:ext uri="{FF2B5EF4-FFF2-40B4-BE49-F238E27FC236}">
              <a16:creationId xmlns:a16="http://schemas.microsoft.com/office/drawing/2014/main" id="{EE781B1D-1CA4-4D30-97A5-2C0EC6C2A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937145</xdr:colOff>
      <xdr:row>380</xdr:row>
      <xdr:rowOff>79375</xdr:rowOff>
    </xdr:from>
    <xdr:to>
      <xdr:col>22</xdr:col>
      <xdr:colOff>430530</xdr:colOff>
      <xdr:row>392</xdr:row>
      <xdr:rowOff>269875</xdr:rowOff>
    </xdr:to>
    <xdr:graphicFrame macro="">
      <xdr:nvGraphicFramePr>
        <xdr:cNvPr id="20" name="グラフ 19">
          <a:extLst>
            <a:ext uri="{FF2B5EF4-FFF2-40B4-BE49-F238E27FC236}">
              <a16:creationId xmlns:a16="http://schemas.microsoft.com/office/drawing/2014/main" id="{688BC5F5-7CF3-41D9-B950-32C2D09FA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936511</xdr:colOff>
      <xdr:row>393</xdr:row>
      <xdr:rowOff>79375</xdr:rowOff>
    </xdr:from>
    <xdr:to>
      <xdr:col>22</xdr:col>
      <xdr:colOff>444500</xdr:colOff>
      <xdr:row>405</xdr:row>
      <xdr:rowOff>160655</xdr:rowOff>
    </xdr:to>
    <xdr:graphicFrame macro="">
      <xdr:nvGraphicFramePr>
        <xdr:cNvPr id="21" name="グラフ 20">
          <a:extLst>
            <a:ext uri="{FF2B5EF4-FFF2-40B4-BE49-F238E27FC236}">
              <a16:creationId xmlns:a16="http://schemas.microsoft.com/office/drawing/2014/main" id="{1B153F73-32F6-4D00-AF83-EE896393A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919364</xdr:colOff>
      <xdr:row>418</xdr:row>
      <xdr:rowOff>39369</xdr:rowOff>
    </xdr:from>
    <xdr:to>
      <xdr:col>22</xdr:col>
      <xdr:colOff>398780</xdr:colOff>
      <xdr:row>429</xdr:row>
      <xdr:rowOff>311784</xdr:rowOff>
    </xdr:to>
    <xdr:graphicFrame macro="">
      <xdr:nvGraphicFramePr>
        <xdr:cNvPr id="22" name="グラフ 21">
          <a:extLst>
            <a:ext uri="{FF2B5EF4-FFF2-40B4-BE49-F238E27FC236}">
              <a16:creationId xmlns:a16="http://schemas.microsoft.com/office/drawing/2014/main" id="{CEF4E7E1-EF5A-46B2-8EFC-E634226C7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936625</xdr:colOff>
      <xdr:row>405</xdr:row>
      <xdr:rowOff>249556</xdr:rowOff>
    </xdr:from>
    <xdr:to>
      <xdr:col>22</xdr:col>
      <xdr:colOff>440690</xdr:colOff>
      <xdr:row>417</xdr:row>
      <xdr:rowOff>301625</xdr:rowOff>
    </xdr:to>
    <xdr:graphicFrame macro="">
      <xdr:nvGraphicFramePr>
        <xdr:cNvPr id="23" name="グラフ 22">
          <a:extLst>
            <a:ext uri="{FF2B5EF4-FFF2-40B4-BE49-F238E27FC236}">
              <a16:creationId xmlns:a16="http://schemas.microsoft.com/office/drawing/2014/main" id="{6EE8488F-277E-443D-ADB9-3F6A153C7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173181</xdr:colOff>
      <xdr:row>155</xdr:row>
      <xdr:rowOff>0</xdr:rowOff>
    </xdr:from>
    <xdr:to>
      <xdr:col>23</xdr:col>
      <xdr:colOff>554181</xdr:colOff>
      <xdr:row>167</xdr:row>
      <xdr:rowOff>311728</xdr:rowOff>
    </xdr:to>
    <xdr:graphicFrame macro="">
      <xdr:nvGraphicFramePr>
        <xdr:cNvPr id="24" name="グラフ 23">
          <a:extLst>
            <a:ext uri="{FF2B5EF4-FFF2-40B4-BE49-F238E27FC236}">
              <a16:creationId xmlns:a16="http://schemas.microsoft.com/office/drawing/2014/main" id="{F850EF50-3550-4C5D-BBDC-7B138FFE9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153496</xdr:colOff>
      <xdr:row>181</xdr:row>
      <xdr:rowOff>63500</xdr:rowOff>
    </xdr:from>
    <xdr:to>
      <xdr:col>23</xdr:col>
      <xdr:colOff>534496</xdr:colOff>
      <xdr:row>193</xdr:row>
      <xdr:rowOff>377133</xdr:rowOff>
    </xdr:to>
    <xdr:graphicFrame macro="">
      <xdr:nvGraphicFramePr>
        <xdr:cNvPr id="25" name="グラフ 24">
          <a:extLst>
            <a:ext uri="{FF2B5EF4-FFF2-40B4-BE49-F238E27FC236}">
              <a16:creationId xmlns:a16="http://schemas.microsoft.com/office/drawing/2014/main" id="{FBF6F2D1-2291-40BF-81A4-0DB93A8DE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173181</xdr:colOff>
      <xdr:row>233</xdr:row>
      <xdr:rowOff>0</xdr:rowOff>
    </xdr:from>
    <xdr:to>
      <xdr:col>23</xdr:col>
      <xdr:colOff>554181</xdr:colOff>
      <xdr:row>245</xdr:row>
      <xdr:rowOff>311728</xdr:rowOff>
    </xdr:to>
    <xdr:graphicFrame macro="">
      <xdr:nvGraphicFramePr>
        <xdr:cNvPr id="26" name="グラフ 25">
          <a:extLst>
            <a:ext uri="{FF2B5EF4-FFF2-40B4-BE49-F238E27FC236}">
              <a16:creationId xmlns:a16="http://schemas.microsoft.com/office/drawing/2014/main" id="{50575AE4-A2F0-4CBB-A534-059C402E0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851420</xdr:colOff>
      <xdr:row>433</xdr:row>
      <xdr:rowOff>0</xdr:rowOff>
    </xdr:from>
    <xdr:to>
      <xdr:col>22</xdr:col>
      <xdr:colOff>396875</xdr:colOff>
      <xdr:row>445</xdr:row>
      <xdr:rowOff>315538</xdr:rowOff>
    </xdr:to>
    <xdr:graphicFrame macro="">
      <xdr:nvGraphicFramePr>
        <xdr:cNvPr id="27" name="グラフ 26">
          <a:extLst>
            <a:ext uri="{FF2B5EF4-FFF2-40B4-BE49-F238E27FC236}">
              <a16:creationId xmlns:a16="http://schemas.microsoft.com/office/drawing/2014/main" id="{1CCAC706-F37D-4F52-9138-8974B83A1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863485</xdr:colOff>
      <xdr:row>446</xdr:row>
      <xdr:rowOff>29845</xdr:rowOff>
    </xdr:from>
    <xdr:to>
      <xdr:col>22</xdr:col>
      <xdr:colOff>381000</xdr:colOff>
      <xdr:row>458</xdr:row>
      <xdr:rowOff>29845</xdr:rowOff>
    </xdr:to>
    <xdr:graphicFrame macro="">
      <xdr:nvGraphicFramePr>
        <xdr:cNvPr id="28" name="グラフ 27">
          <a:extLst>
            <a:ext uri="{FF2B5EF4-FFF2-40B4-BE49-F238E27FC236}">
              <a16:creationId xmlns:a16="http://schemas.microsoft.com/office/drawing/2014/main" id="{494E796C-479C-40CC-AA86-5224151C4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857251</xdr:colOff>
      <xdr:row>459</xdr:row>
      <xdr:rowOff>73026</xdr:rowOff>
    </xdr:from>
    <xdr:to>
      <xdr:col>22</xdr:col>
      <xdr:colOff>444500</xdr:colOff>
      <xdr:row>471</xdr:row>
      <xdr:rowOff>295910</xdr:rowOff>
    </xdr:to>
    <xdr:graphicFrame macro="">
      <xdr:nvGraphicFramePr>
        <xdr:cNvPr id="29" name="グラフ 28">
          <a:extLst>
            <a:ext uri="{FF2B5EF4-FFF2-40B4-BE49-F238E27FC236}">
              <a16:creationId xmlns:a16="http://schemas.microsoft.com/office/drawing/2014/main" id="{A22F824E-FC50-4CD9-8160-2C4F8BA93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859040</xdr:colOff>
      <xdr:row>471</xdr:row>
      <xdr:rowOff>351155</xdr:rowOff>
    </xdr:from>
    <xdr:to>
      <xdr:col>22</xdr:col>
      <xdr:colOff>476250</xdr:colOff>
      <xdr:row>484</xdr:row>
      <xdr:rowOff>285750</xdr:rowOff>
    </xdr:to>
    <xdr:graphicFrame macro="">
      <xdr:nvGraphicFramePr>
        <xdr:cNvPr id="30" name="グラフ 29">
          <a:extLst>
            <a:ext uri="{FF2B5EF4-FFF2-40B4-BE49-F238E27FC236}">
              <a16:creationId xmlns:a16="http://schemas.microsoft.com/office/drawing/2014/main" id="{7A7DCD71-9505-43A2-AAB2-5155A477E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58939</xdr:colOff>
      <xdr:row>497</xdr:row>
      <xdr:rowOff>57151</xdr:rowOff>
    </xdr:from>
    <xdr:to>
      <xdr:col>12</xdr:col>
      <xdr:colOff>904874</xdr:colOff>
      <xdr:row>508</xdr:row>
      <xdr:rowOff>353061</xdr:rowOff>
    </xdr:to>
    <xdr:graphicFrame macro="">
      <xdr:nvGraphicFramePr>
        <xdr:cNvPr id="31" name="グラフ 30">
          <a:extLst>
            <a:ext uri="{FF2B5EF4-FFF2-40B4-BE49-F238E27FC236}">
              <a16:creationId xmlns:a16="http://schemas.microsoft.com/office/drawing/2014/main" id="{A953F24A-6BAF-47AC-B519-54F3ADE70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2970</xdr:colOff>
      <xdr:row>520</xdr:row>
      <xdr:rowOff>16601</xdr:rowOff>
    </xdr:from>
    <xdr:to>
      <xdr:col>12</xdr:col>
      <xdr:colOff>873125</xdr:colOff>
      <xdr:row>530</xdr:row>
      <xdr:rowOff>321311</xdr:rowOff>
    </xdr:to>
    <xdr:graphicFrame macro="">
      <xdr:nvGraphicFramePr>
        <xdr:cNvPr id="32" name="グラフ 31">
          <a:extLst>
            <a:ext uri="{FF2B5EF4-FFF2-40B4-BE49-F238E27FC236}">
              <a16:creationId xmlns:a16="http://schemas.microsoft.com/office/drawing/2014/main" id="{71EAD4F5-67C7-4FB2-A851-CE1CECAC1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21475</xdr:colOff>
      <xdr:row>542</xdr:row>
      <xdr:rowOff>57151</xdr:rowOff>
    </xdr:from>
    <xdr:to>
      <xdr:col>12</xdr:col>
      <xdr:colOff>873125</xdr:colOff>
      <xdr:row>553</xdr:row>
      <xdr:rowOff>285751</xdr:rowOff>
    </xdr:to>
    <xdr:graphicFrame macro="">
      <xdr:nvGraphicFramePr>
        <xdr:cNvPr id="33" name="グラフ 32">
          <a:extLst>
            <a:ext uri="{FF2B5EF4-FFF2-40B4-BE49-F238E27FC236}">
              <a16:creationId xmlns:a16="http://schemas.microsoft.com/office/drawing/2014/main" id="{23DF865B-D7B5-45B8-948C-EBD1D2B02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21475</xdr:colOff>
      <xdr:row>565</xdr:row>
      <xdr:rowOff>55880</xdr:rowOff>
    </xdr:from>
    <xdr:to>
      <xdr:col>12</xdr:col>
      <xdr:colOff>825500</xdr:colOff>
      <xdr:row>576</xdr:row>
      <xdr:rowOff>351155</xdr:rowOff>
    </xdr:to>
    <xdr:graphicFrame macro="">
      <xdr:nvGraphicFramePr>
        <xdr:cNvPr id="34" name="グラフ 33">
          <a:extLst>
            <a:ext uri="{FF2B5EF4-FFF2-40B4-BE49-F238E27FC236}">
              <a16:creationId xmlns:a16="http://schemas.microsoft.com/office/drawing/2014/main" id="{05E29D38-CDE0-4AAE-9DC7-6B14A7C1D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59755</xdr:colOff>
      <xdr:row>588</xdr:row>
      <xdr:rowOff>15876</xdr:rowOff>
    </xdr:from>
    <xdr:to>
      <xdr:col>12</xdr:col>
      <xdr:colOff>809625</xdr:colOff>
      <xdr:row>598</xdr:row>
      <xdr:rowOff>351155</xdr:rowOff>
    </xdr:to>
    <xdr:graphicFrame macro="">
      <xdr:nvGraphicFramePr>
        <xdr:cNvPr id="35" name="グラフ 34">
          <a:extLst>
            <a:ext uri="{FF2B5EF4-FFF2-40B4-BE49-F238E27FC236}">
              <a16:creationId xmlns:a16="http://schemas.microsoft.com/office/drawing/2014/main" id="{7529EBCB-00CA-4280-84BD-F6023851F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868275</xdr:colOff>
      <xdr:row>623</xdr:row>
      <xdr:rowOff>88793</xdr:rowOff>
    </xdr:from>
    <xdr:to>
      <xdr:col>24</xdr:col>
      <xdr:colOff>769215</xdr:colOff>
      <xdr:row>634</xdr:row>
      <xdr:rowOff>14951</xdr:rowOff>
    </xdr:to>
    <xdr:graphicFrame macro="">
      <xdr:nvGraphicFramePr>
        <xdr:cNvPr id="36" name="グラフ 35">
          <a:extLst>
            <a:ext uri="{FF2B5EF4-FFF2-40B4-BE49-F238E27FC236}">
              <a16:creationId xmlns:a16="http://schemas.microsoft.com/office/drawing/2014/main" id="{3DD7AE54-6D59-47F7-B7B9-7D48277D8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113030</xdr:colOff>
      <xdr:row>610</xdr:row>
      <xdr:rowOff>95250</xdr:rowOff>
    </xdr:from>
    <xdr:to>
      <xdr:col>12</xdr:col>
      <xdr:colOff>825500</xdr:colOff>
      <xdr:row>620</xdr:row>
      <xdr:rowOff>351155</xdr:rowOff>
    </xdr:to>
    <xdr:graphicFrame macro="">
      <xdr:nvGraphicFramePr>
        <xdr:cNvPr id="37" name="グラフ 36">
          <a:extLst>
            <a:ext uri="{FF2B5EF4-FFF2-40B4-BE49-F238E27FC236}">
              <a16:creationId xmlns:a16="http://schemas.microsoft.com/office/drawing/2014/main" id="{7897DAF0-4F47-4C4E-B709-4E1DB7830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174625</xdr:colOff>
      <xdr:row>167</xdr:row>
      <xdr:rowOff>377190</xdr:rowOff>
    </xdr:from>
    <xdr:to>
      <xdr:col>23</xdr:col>
      <xdr:colOff>548005</xdr:colOff>
      <xdr:row>180</xdr:row>
      <xdr:rowOff>315538</xdr:rowOff>
    </xdr:to>
    <xdr:graphicFrame macro="">
      <xdr:nvGraphicFramePr>
        <xdr:cNvPr id="38" name="グラフ 37">
          <a:extLst>
            <a:ext uri="{FF2B5EF4-FFF2-40B4-BE49-F238E27FC236}">
              <a16:creationId xmlns:a16="http://schemas.microsoft.com/office/drawing/2014/main" id="{BCBD36DD-6825-4D05-BADD-9161A3DEE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142875</xdr:colOff>
      <xdr:row>194</xdr:row>
      <xdr:rowOff>49530</xdr:rowOff>
    </xdr:from>
    <xdr:to>
      <xdr:col>23</xdr:col>
      <xdr:colOff>516255</xdr:colOff>
      <xdr:row>206</xdr:row>
      <xdr:rowOff>368878</xdr:rowOff>
    </xdr:to>
    <xdr:graphicFrame macro="">
      <xdr:nvGraphicFramePr>
        <xdr:cNvPr id="39" name="グラフ 38">
          <a:extLst>
            <a:ext uri="{FF2B5EF4-FFF2-40B4-BE49-F238E27FC236}">
              <a16:creationId xmlns:a16="http://schemas.microsoft.com/office/drawing/2014/main" id="{9D98819E-825C-4A88-9CD2-3405AD979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174625</xdr:colOff>
      <xdr:row>207</xdr:row>
      <xdr:rowOff>15875</xdr:rowOff>
    </xdr:from>
    <xdr:to>
      <xdr:col>23</xdr:col>
      <xdr:colOff>549910</xdr:colOff>
      <xdr:row>219</xdr:row>
      <xdr:rowOff>329508</xdr:rowOff>
    </xdr:to>
    <xdr:graphicFrame macro="">
      <xdr:nvGraphicFramePr>
        <xdr:cNvPr id="40" name="グラフ 39">
          <a:extLst>
            <a:ext uri="{FF2B5EF4-FFF2-40B4-BE49-F238E27FC236}">
              <a16:creationId xmlns:a16="http://schemas.microsoft.com/office/drawing/2014/main" id="{C91BF7EF-9E45-44C1-9D9E-0D3F18F89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174625</xdr:colOff>
      <xdr:row>220</xdr:row>
      <xdr:rowOff>43815</xdr:rowOff>
    </xdr:from>
    <xdr:to>
      <xdr:col>23</xdr:col>
      <xdr:colOff>551815</xdr:colOff>
      <xdr:row>232</xdr:row>
      <xdr:rowOff>349828</xdr:rowOff>
    </xdr:to>
    <xdr:graphicFrame macro="">
      <xdr:nvGraphicFramePr>
        <xdr:cNvPr id="41" name="グラフ 40">
          <a:extLst>
            <a:ext uri="{FF2B5EF4-FFF2-40B4-BE49-F238E27FC236}">
              <a16:creationId xmlns:a16="http://schemas.microsoft.com/office/drawing/2014/main" id="{8E316A73-CBEA-45C7-A2C1-8AF8D6385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29845</xdr:colOff>
      <xdr:row>249</xdr:row>
      <xdr:rowOff>137160</xdr:rowOff>
    </xdr:from>
    <xdr:to>
      <xdr:col>22</xdr:col>
      <xdr:colOff>331470</xdr:colOff>
      <xdr:row>262</xdr:row>
      <xdr:rowOff>75508</xdr:rowOff>
    </xdr:to>
    <xdr:graphicFrame macro="">
      <xdr:nvGraphicFramePr>
        <xdr:cNvPr id="42" name="グラフ 41">
          <a:extLst>
            <a:ext uri="{FF2B5EF4-FFF2-40B4-BE49-F238E27FC236}">
              <a16:creationId xmlns:a16="http://schemas.microsoft.com/office/drawing/2014/main" id="{4501C347-A15A-479C-B49D-F5CF3AA21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27940</xdr:colOff>
      <xdr:row>262</xdr:row>
      <xdr:rowOff>238125</xdr:rowOff>
    </xdr:from>
    <xdr:to>
      <xdr:col>22</xdr:col>
      <xdr:colOff>333375</xdr:colOff>
      <xdr:row>275</xdr:row>
      <xdr:rowOff>180283</xdr:rowOff>
    </xdr:to>
    <xdr:graphicFrame macro="">
      <xdr:nvGraphicFramePr>
        <xdr:cNvPr id="43" name="グラフ 42">
          <a:extLst>
            <a:ext uri="{FF2B5EF4-FFF2-40B4-BE49-F238E27FC236}">
              <a16:creationId xmlns:a16="http://schemas.microsoft.com/office/drawing/2014/main" id="{C1B4B891-CCEB-4D52-8E4F-18354DEAE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xdr:col>
      <xdr:colOff>24130</xdr:colOff>
      <xdr:row>275</xdr:row>
      <xdr:rowOff>285750</xdr:rowOff>
    </xdr:from>
    <xdr:to>
      <xdr:col>22</xdr:col>
      <xdr:colOff>335280</xdr:colOff>
      <xdr:row>288</xdr:row>
      <xdr:rowOff>233623</xdr:rowOff>
    </xdr:to>
    <xdr:graphicFrame macro="">
      <xdr:nvGraphicFramePr>
        <xdr:cNvPr id="44" name="グラフ 43">
          <a:extLst>
            <a:ext uri="{FF2B5EF4-FFF2-40B4-BE49-F238E27FC236}">
              <a16:creationId xmlns:a16="http://schemas.microsoft.com/office/drawing/2014/main" id="{EEB4FF9C-9F9A-4BA5-A202-3AEA81EB9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13D96-3A6B-4403-9CA3-C27EE4E2059C}">
  <sheetPr>
    <pageSetUpPr fitToPage="1"/>
  </sheetPr>
  <dimension ref="A1:AV504"/>
  <sheetViews>
    <sheetView view="pageBreakPreview" topLeftCell="A329" zoomScale="55" zoomScaleNormal="55" zoomScaleSheetLayoutView="55" workbookViewId="0">
      <selection activeCell="N337" sqref="N337"/>
    </sheetView>
  </sheetViews>
  <sheetFormatPr defaultColWidth="9" defaultRowHeight="30" customHeight="1" x14ac:dyDescent="0.45"/>
  <cols>
    <col min="1" max="1" width="10.6992187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19" width="12.5" style="1" customWidth="1"/>
    <col min="20" max="24" width="12" style="1" customWidth="1"/>
    <col min="25" max="26" width="9" style="1"/>
    <col min="27" max="27" width="12.19921875" style="1" customWidth="1"/>
    <col min="28" max="31" width="9.5" style="1" bestFit="1" customWidth="1"/>
    <col min="32" max="32" width="11.59765625" style="1" bestFit="1" customWidth="1"/>
    <col min="33" max="33" width="11" style="1" bestFit="1" customWidth="1"/>
    <col min="34" max="34" width="9.5" style="1" bestFit="1" customWidth="1"/>
    <col min="35" max="35" width="25.69921875" style="1" bestFit="1" customWidth="1"/>
    <col min="36" max="37" width="9.09765625" style="1" bestFit="1" customWidth="1"/>
    <col min="38" max="38" width="10.69921875" style="1" bestFit="1" customWidth="1"/>
    <col min="39" max="46" width="12.3984375" style="1" bestFit="1" customWidth="1"/>
    <col min="47" max="47" width="9" style="1"/>
    <col min="48" max="49" width="11.5" style="1" bestFit="1" customWidth="1"/>
    <col min="50" max="50" width="9" style="1"/>
    <col min="51" max="51" width="9.69921875" style="1" bestFit="1" customWidth="1"/>
    <col min="52" max="16384" width="9" style="1"/>
  </cols>
  <sheetData>
    <row r="1" spans="1:37" ht="44.25" customHeight="1" x14ac:dyDescent="0.45">
      <c r="B1" s="141" t="s">
        <v>0</v>
      </c>
      <c r="C1" s="141"/>
      <c r="D1" s="141"/>
      <c r="E1" s="141"/>
      <c r="F1" s="141"/>
      <c r="G1" s="141"/>
      <c r="H1" s="141"/>
      <c r="I1" s="141"/>
      <c r="J1" s="141"/>
      <c r="K1" s="141"/>
      <c r="L1" s="141"/>
      <c r="M1" s="141"/>
      <c r="N1" s="141"/>
      <c r="O1" s="141"/>
      <c r="P1" s="141"/>
      <c r="Q1" s="141"/>
      <c r="R1" s="141"/>
      <c r="S1" s="141"/>
      <c r="T1" s="141"/>
      <c r="U1" s="141"/>
      <c r="V1" s="141"/>
      <c r="W1" s="141"/>
      <c r="X1" s="141"/>
    </row>
    <row r="2" spans="1:37" ht="33" x14ac:dyDescent="0.45">
      <c r="B2" s="2"/>
      <c r="C2" s="2"/>
      <c r="D2" s="2"/>
      <c r="E2" s="2"/>
      <c r="F2" s="2"/>
      <c r="G2" s="2"/>
      <c r="H2" s="2"/>
      <c r="I2" s="2"/>
      <c r="J2" s="2"/>
      <c r="K2" s="2"/>
      <c r="L2" s="2"/>
      <c r="M2" s="2"/>
      <c r="N2" s="2"/>
      <c r="O2" s="2"/>
      <c r="P2" s="2"/>
      <c r="Q2" s="2"/>
      <c r="R2" s="3"/>
      <c r="S2" s="4"/>
      <c r="T2" s="4"/>
      <c r="U2" s="4"/>
      <c r="V2" s="4"/>
      <c r="W2" s="4"/>
      <c r="X2" s="4"/>
    </row>
    <row r="3" spans="1:37" ht="44.25" customHeight="1" x14ac:dyDescent="0.45">
      <c r="A3" s="5"/>
      <c r="B3" s="142" t="s">
        <v>1</v>
      </c>
      <c r="C3" s="142"/>
      <c r="D3" s="142"/>
      <c r="E3" s="142"/>
      <c r="F3" s="142"/>
      <c r="G3" s="142"/>
      <c r="H3" s="142"/>
      <c r="I3" s="142"/>
      <c r="J3" s="142"/>
      <c r="K3" s="142"/>
      <c r="L3" s="142"/>
      <c r="M3" s="142"/>
      <c r="N3" s="142"/>
      <c r="O3" s="142"/>
      <c r="P3" s="142"/>
      <c r="Q3" s="142"/>
    </row>
    <row r="4" spans="1:37" ht="30" customHeight="1" x14ac:dyDescent="0.45">
      <c r="A4" s="5"/>
      <c r="D4" s="7"/>
      <c r="E4" s="7"/>
      <c r="F4" s="5"/>
      <c r="G4" s="8"/>
      <c r="H4" s="5"/>
      <c r="I4" s="8"/>
      <c r="J4" s="5"/>
      <c r="K4" s="8"/>
      <c r="L4" s="5"/>
      <c r="M4" s="8"/>
      <c r="N4" s="5"/>
      <c r="O4" s="8"/>
      <c r="P4" s="9"/>
      <c r="Q4" s="5"/>
    </row>
    <row r="5" spans="1:37" ht="30" customHeight="1" x14ac:dyDescent="0.45">
      <c r="A5" s="5"/>
      <c r="B5" s="10" t="s">
        <v>2</v>
      </c>
      <c r="H5" s="5"/>
      <c r="I5" s="8"/>
      <c r="J5" s="5"/>
      <c r="K5" s="8"/>
      <c r="L5" s="5"/>
      <c r="M5" s="8"/>
      <c r="N5" s="5"/>
      <c r="O5" s="8"/>
      <c r="P5" s="9"/>
      <c r="Q5" s="5"/>
    </row>
    <row r="6" spans="1:37" s="11" customFormat="1" ht="36" customHeight="1" thickBot="1" x14ac:dyDescent="0.5">
      <c r="B6" s="12" t="s">
        <v>3</v>
      </c>
      <c r="C6" s="12" t="s">
        <v>4</v>
      </c>
      <c r="D6" s="13" t="s">
        <v>5</v>
      </c>
      <c r="E6" s="12" t="s">
        <v>6</v>
      </c>
      <c r="F6" s="13" t="s">
        <v>7</v>
      </c>
      <c r="G6" s="12" t="s">
        <v>8</v>
      </c>
      <c r="I6" s="14"/>
      <c r="K6" s="14"/>
      <c r="M6" s="14"/>
      <c r="O6" s="14"/>
      <c r="P6" s="15"/>
    </row>
    <row r="7" spans="1:37" s="11" customFormat="1" ht="36" customHeight="1" thickTop="1" x14ac:dyDescent="0.45">
      <c r="B7" s="16" t="s">
        <v>9</v>
      </c>
      <c r="C7" s="17">
        <v>532</v>
      </c>
      <c r="D7" s="18">
        <v>2083</v>
      </c>
      <c r="E7" s="19">
        <v>950847</v>
      </c>
      <c r="F7" s="19">
        <v>101072</v>
      </c>
      <c r="G7" s="20">
        <f>F7/E7</f>
        <v>0.10629680695211743</v>
      </c>
      <c r="I7" s="14"/>
      <c r="K7" s="14"/>
      <c r="M7" s="14"/>
      <c r="O7" s="14"/>
      <c r="P7" s="15"/>
    </row>
    <row r="8" spans="1:37" ht="30" customHeight="1" x14ac:dyDescent="0.45">
      <c r="A8" s="5"/>
      <c r="B8" s="5"/>
      <c r="C8" s="8"/>
      <c r="D8" s="5"/>
      <c r="E8" s="8"/>
      <c r="F8" s="5"/>
      <c r="G8" s="8"/>
      <c r="H8" s="5"/>
      <c r="I8" s="8"/>
      <c r="J8" s="5"/>
      <c r="K8" s="8"/>
      <c r="L8" s="5"/>
      <c r="M8" s="8"/>
      <c r="N8" s="5"/>
      <c r="O8" s="8"/>
      <c r="P8" s="9"/>
      <c r="Q8" s="5"/>
    </row>
    <row r="9" spans="1:37" ht="30" customHeight="1" x14ac:dyDescent="0.45">
      <c r="A9" s="5"/>
      <c r="B9" s="5"/>
      <c r="C9" s="8"/>
      <c r="D9" s="5"/>
      <c r="E9" s="8"/>
      <c r="F9" s="5"/>
      <c r="G9" s="8"/>
      <c r="H9" s="5"/>
      <c r="I9" s="8"/>
      <c r="J9" s="5"/>
      <c r="K9" s="8"/>
      <c r="L9" s="5"/>
      <c r="M9" s="8"/>
      <c r="N9" s="5"/>
      <c r="O9" s="8"/>
      <c r="P9" s="9"/>
      <c r="Q9" s="5"/>
    </row>
    <row r="10" spans="1:37" s="21" customFormat="1" ht="30" customHeight="1" x14ac:dyDescent="0.45">
      <c r="B10" s="10" t="s">
        <v>10</v>
      </c>
      <c r="E10" s="22"/>
      <c r="G10" s="22"/>
      <c r="I10" s="22"/>
      <c r="K10" s="22"/>
      <c r="M10" s="22"/>
      <c r="O10" s="22"/>
      <c r="P10" s="23"/>
    </row>
    <row r="11" spans="1:37" s="21" customFormat="1" ht="30" customHeight="1" x14ac:dyDescent="0.45">
      <c r="B11" s="14" t="s">
        <v>11</v>
      </c>
      <c r="E11" s="22"/>
      <c r="G11" s="22"/>
      <c r="I11" s="22"/>
      <c r="K11" s="22"/>
      <c r="M11" s="22"/>
      <c r="O11" s="22"/>
      <c r="P11" s="23"/>
    </row>
    <row r="12" spans="1:37" s="21" customFormat="1" ht="30" customHeight="1" x14ac:dyDescent="0.45">
      <c r="B12" s="14"/>
      <c r="E12" s="22"/>
      <c r="G12" s="22"/>
      <c r="I12" s="22"/>
      <c r="K12" s="22"/>
      <c r="M12" s="22"/>
      <c r="O12" s="22"/>
      <c r="P12" s="23"/>
    </row>
    <row r="13" spans="1:37" s="21" customFormat="1" ht="30" customHeight="1" x14ac:dyDescent="0.45">
      <c r="A13" s="5">
        <v>4</v>
      </c>
      <c r="B13" s="10" t="s">
        <v>12</v>
      </c>
      <c r="E13" s="22"/>
      <c r="G13" s="22"/>
      <c r="I13" s="22"/>
      <c r="K13" s="22"/>
      <c r="M13" s="22"/>
      <c r="O13" s="22"/>
      <c r="P13" s="23"/>
      <c r="AA13" s="21" t="s">
        <v>13</v>
      </c>
    </row>
    <row r="14" spans="1:37" ht="30" customHeight="1" thickBot="1" x14ac:dyDescent="0.5">
      <c r="A14" s="5"/>
      <c r="B14" s="24" t="s">
        <v>3</v>
      </c>
      <c r="C14" s="140" t="s">
        <v>14</v>
      </c>
      <c r="D14" s="140"/>
      <c r="E14" s="140" t="s">
        <v>15</v>
      </c>
      <c r="F14" s="140"/>
      <c r="G14" s="140" t="s">
        <v>16</v>
      </c>
      <c r="H14" s="140"/>
      <c r="I14" s="140" t="s">
        <v>17</v>
      </c>
      <c r="J14" s="140"/>
      <c r="K14" s="25" t="s">
        <v>18</v>
      </c>
      <c r="L14" s="5"/>
      <c r="M14" s="8"/>
      <c r="N14" s="5"/>
      <c r="O14" s="8"/>
      <c r="P14" s="5"/>
      <c r="Q14" s="5"/>
      <c r="AA14" s="26"/>
      <c r="AB14" s="27" t="s">
        <v>19</v>
      </c>
      <c r="AC14" s="27" t="s">
        <v>20</v>
      </c>
      <c r="AD14" s="27" t="s">
        <v>21</v>
      </c>
      <c r="AE14" s="27" t="s">
        <v>22</v>
      </c>
      <c r="AF14" s="26" t="s">
        <v>23</v>
      </c>
      <c r="AH14" s="27" t="s">
        <v>19</v>
      </c>
      <c r="AI14" s="27" t="s">
        <v>20</v>
      </c>
      <c r="AJ14" s="27" t="s">
        <v>21</v>
      </c>
      <c r="AK14" s="27" t="s">
        <v>22</v>
      </c>
    </row>
    <row r="15" spans="1:37" ht="30" customHeight="1" thickTop="1" x14ac:dyDescent="0.45">
      <c r="A15" s="5"/>
      <c r="B15" s="28" t="s">
        <v>9</v>
      </c>
      <c r="C15" s="29">
        <f>AB15</f>
        <v>30322</v>
      </c>
      <c r="D15" s="30">
        <f>AB15/AF15</f>
        <v>0.30000395757479814</v>
      </c>
      <c r="E15" s="29">
        <f>AC15</f>
        <v>60081</v>
      </c>
      <c r="F15" s="30">
        <f>AC15/AF15</f>
        <v>0.59443762862118099</v>
      </c>
      <c r="G15" s="29">
        <f>AD15</f>
        <v>9510</v>
      </c>
      <c r="H15" s="30">
        <f>AD15/AF15</f>
        <v>9.4091340826341616E-2</v>
      </c>
      <c r="I15" s="29">
        <f>AE15</f>
        <v>1159</v>
      </c>
      <c r="J15" s="30">
        <f>AE15/AF15</f>
        <v>1.1467072977679278E-2</v>
      </c>
      <c r="K15" s="31">
        <f>(4*C15+3*E15+2*G15+1*I15)/AF15</f>
        <v>3.1829784707930981</v>
      </c>
      <c r="L15" s="5"/>
      <c r="M15" s="8"/>
      <c r="N15" s="5"/>
      <c r="O15" s="8"/>
      <c r="P15" s="5"/>
      <c r="Q15" s="5"/>
      <c r="AA15" s="26" t="s">
        <v>24</v>
      </c>
      <c r="AB15" s="32">
        <v>30322</v>
      </c>
      <c r="AC15" s="32">
        <v>60081</v>
      </c>
      <c r="AD15" s="32">
        <v>9510</v>
      </c>
      <c r="AE15" s="32">
        <v>1159</v>
      </c>
      <c r="AF15" s="26">
        <f>SUM(AB15:AE15)</f>
        <v>101072</v>
      </c>
      <c r="AG15" s="26" t="s">
        <v>24</v>
      </c>
      <c r="AH15" s="33">
        <f>D15</f>
        <v>0.30000395757479814</v>
      </c>
      <c r="AI15" s="33">
        <f>F15</f>
        <v>0.59443762862118099</v>
      </c>
      <c r="AJ15" s="33">
        <f>H15</f>
        <v>9.4091340826341616E-2</v>
      </c>
      <c r="AK15" s="33">
        <f>J15</f>
        <v>1.1467072977679278E-2</v>
      </c>
    </row>
    <row r="16" spans="1:37" ht="30" customHeight="1" x14ac:dyDescent="0.45">
      <c r="A16" s="5"/>
      <c r="B16" s="34"/>
      <c r="C16" s="35"/>
      <c r="D16" s="36"/>
      <c r="E16" s="35"/>
      <c r="F16" s="36"/>
      <c r="G16" s="35"/>
      <c r="H16" s="36"/>
      <c r="I16" s="35"/>
      <c r="J16" s="36"/>
      <c r="K16" s="37"/>
      <c r="L16" s="5"/>
      <c r="M16" s="8"/>
      <c r="N16" s="5"/>
      <c r="O16" s="8"/>
      <c r="P16" s="5"/>
      <c r="Q16" s="5"/>
    </row>
    <row r="17" spans="1:37" ht="30" customHeight="1" x14ac:dyDescent="0.45">
      <c r="A17" s="5"/>
      <c r="B17" s="34"/>
      <c r="C17" s="35"/>
      <c r="D17" s="36"/>
      <c r="E17" s="35"/>
      <c r="F17" s="36"/>
      <c r="G17" s="35"/>
      <c r="H17" s="36"/>
      <c r="I17" s="35"/>
      <c r="J17" s="36"/>
      <c r="K17" s="37"/>
      <c r="L17" s="5"/>
      <c r="M17" s="8"/>
      <c r="N17" s="5"/>
      <c r="O17" s="8"/>
      <c r="P17" s="5"/>
      <c r="Q17" s="5"/>
    </row>
    <row r="18" spans="1:37" ht="30" customHeight="1" x14ac:dyDescent="0.45">
      <c r="A18" s="5"/>
      <c r="B18" s="34"/>
      <c r="C18" s="35"/>
      <c r="D18" s="36"/>
      <c r="E18" s="35"/>
      <c r="F18" s="36"/>
      <c r="G18" s="35"/>
      <c r="H18" s="36"/>
      <c r="I18" s="35"/>
      <c r="J18" s="36"/>
      <c r="K18" s="37"/>
      <c r="L18" s="5"/>
      <c r="M18" s="8"/>
      <c r="N18" s="5"/>
      <c r="O18" s="8"/>
      <c r="P18" s="5"/>
      <c r="Q18" s="5"/>
    </row>
    <row r="19" spans="1:37" ht="30" customHeight="1" x14ac:dyDescent="0.45">
      <c r="C19" s="14"/>
      <c r="D19" s="11"/>
      <c r="E19" s="14"/>
      <c r="F19" s="11"/>
      <c r="G19" s="14"/>
      <c r="H19" s="11"/>
      <c r="I19" s="14"/>
      <c r="J19" s="11"/>
      <c r="K19" s="14"/>
      <c r="P19" s="38"/>
    </row>
    <row r="20" spans="1:37" s="21" customFormat="1" ht="30" customHeight="1" x14ac:dyDescent="0.45">
      <c r="A20" s="5">
        <v>5</v>
      </c>
      <c r="B20" s="10" t="s">
        <v>25</v>
      </c>
      <c r="E20" s="22"/>
      <c r="G20" s="22"/>
      <c r="I20" s="22"/>
      <c r="K20" s="22"/>
      <c r="M20" s="22"/>
      <c r="O20" s="22"/>
      <c r="P20" s="23"/>
      <c r="AA20" s="21" t="s">
        <v>13</v>
      </c>
    </row>
    <row r="21" spans="1:37" ht="30" customHeight="1" thickBot="1" x14ac:dyDescent="0.5">
      <c r="A21" s="5"/>
      <c r="B21" s="24" t="s">
        <v>3</v>
      </c>
      <c r="C21" s="140" t="s">
        <v>14</v>
      </c>
      <c r="D21" s="140"/>
      <c r="E21" s="140" t="s">
        <v>15</v>
      </c>
      <c r="F21" s="140"/>
      <c r="G21" s="140" t="s">
        <v>16</v>
      </c>
      <c r="H21" s="140"/>
      <c r="I21" s="140" t="s">
        <v>17</v>
      </c>
      <c r="J21" s="140"/>
      <c r="K21" s="25" t="s">
        <v>18</v>
      </c>
      <c r="L21" s="5"/>
      <c r="M21" s="8"/>
      <c r="N21" s="5"/>
      <c r="O21" s="8"/>
      <c r="P21" s="5"/>
      <c r="Q21" s="5"/>
      <c r="AA21" s="26"/>
      <c r="AB21" s="27" t="s">
        <v>19</v>
      </c>
      <c r="AC21" s="27" t="s">
        <v>20</v>
      </c>
      <c r="AD21" s="27" t="s">
        <v>21</v>
      </c>
      <c r="AE21" s="27" t="s">
        <v>22</v>
      </c>
      <c r="AF21" s="26" t="s">
        <v>23</v>
      </c>
      <c r="AH21" s="27" t="s">
        <v>19</v>
      </c>
      <c r="AI21" s="27" t="s">
        <v>20</v>
      </c>
      <c r="AJ21" s="27" t="s">
        <v>21</v>
      </c>
      <c r="AK21" s="27" t="s">
        <v>22</v>
      </c>
    </row>
    <row r="22" spans="1:37" ht="30" customHeight="1" thickTop="1" x14ac:dyDescent="0.45">
      <c r="A22" s="5"/>
      <c r="B22" s="28" t="s">
        <v>9</v>
      </c>
      <c r="C22" s="29">
        <f>AB22</f>
        <v>28163</v>
      </c>
      <c r="D22" s="30">
        <f>AB22/AF22</f>
        <v>0.27864294760170966</v>
      </c>
      <c r="E22" s="29">
        <f>AC22</f>
        <v>52391</v>
      </c>
      <c r="F22" s="30">
        <f>AC22/AF22</f>
        <v>0.51835325312648406</v>
      </c>
      <c r="G22" s="29">
        <f>AD22</f>
        <v>18376</v>
      </c>
      <c r="H22" s="30">
        <f>AD22/AF22</f>
        <v>0.18181098622763969</v>
      </c>
      <c r="I22" s="29">
        <f>AE22</f>
        <v>2142</v>
      </c>
      <c r="J22" s="30">
        <f>AE22/AF22</f>
        <v>2.1192813044166536E-2</v>
      </c>
      <c r="K22" s="31">
        <f>(4*C22+3*E22+2*G22+1*I22)/AF22</f>
        <v>3.0544463352857369</v>
      </c>
      <c r="L22" s="5"/>
      <c r="M22" s="8"/>
      <c r="N22" s="5"/>
      <c r="O22" s="8"/>
      <c r="P22" s="5"/>
      <c r="Q22" s="5"/>
      <c r="AA22" s="26" t="s">
        <v>24</v>
      </c>
      <c r="AB22" s="32">
        <v>28163</v>
      </c>
      <c r="AC22" s="32">
        <v>52391</v>
      </c>
      <c r="AD22" s="32">
        <v>18376</v>
      </c>
      <c r="AE22" s="32">
        <v>2142</v>
      </c>
      <c r="AF22" s="26">
        <f>SUM(AB22:AE22)</f>
        <v>101072</v>
      </c>
      <c r="AG22" s="26" t="s">
        <v>24</v>
      </c>
      <c r="AH22" s="33">
        <f>D22</f>
        <v>0.27864294760170966</v>
      </c>
      <c r="AI22" s="33">
        <f>F22</f>
        <v>0.51835325312648406</v>
      </c>
      <c r="AJ22" s="33">
        <f>H22</f>
        <v>0.18181098622763969</v>
      </c>
      <c r="AK22" s="33">
        <f>J22</f>
        <v>2.1192813044166536E-2</v>
      </c>
    </row>
    <row r="23" spans="1:37" ht="30" customHeight="1" x14ac:dyDescent="0.45">
      <c r="A23" s="5"/>
      <c r="B23" s="34"/>
      <c r="C23" s="35"/>
      <c r="D23" s="36"/>
      <c r="E23" s="35"/>
      <c r="F23" s="36"/>
      <c r="G23" s="35"/>
      <c r="H23" s="36"/>
      <c r="I23" s="35"/>
      <c r="J23" s="36"/>
      <c r="K23" s="37"/>
      <c r="L23" s="5"/>
      <c r="M23" s="8"/>
      <c r="N23" s="5"/>
      <c r="O23" s="8"/>
      <c r="P23" s="5"/>
      <c r="Q23" s="5"/>
      <c r="AH23" s="33"/>
      <c r="AI23" s="33"/>
      <c r="AJ23" s="33"/>
      <c r="AK23" s="33"/>
    </row>
    <row r="24" spans="1:37" ht="30" customHeight="1" x14ac:dyDescent="0.45">
      <c r="A24" s="5"/>
      <c r="B24" s="34"/>
      <c r="C24" s="35"/>
      <c r="D24" s="36"/>
      <c r="E24" s="35"/>
      <c r="F24" s="36"/>
      <c r="G24" s="35"/>
      <c r="H24" s="36"/>
      <c r="I24" s="35"/>
      <c r="J24" s="36"/>
      <c r="K24" s="37"/>
      <c r="L24" s="5"/>
      <c r="M24" s="8"/>
      <c r="N24" s="5"/>
      <c r="O24" s="8"/>
      <c r="P24" s="5"/>
      <c r="Q24" s="5"/>
      <c r="AH24" s="33"/>
      <c r="AI24" s="33"/>
      <c r="AJ24" s="33"/>
      <c r="AK24" s="33"/>
    </row>
    <row r="25" spans="1:37" ht="30" customHeight="1" x14ac:dyDescent="0.45">
      <c r="A25" s="5"/>
      <c r="B25" s="34"/>
      <c r="C25" s="35"/>
      <c r="D25" s="36"/>
      <c r="E25" s="35"/>
      <c r="F25" s="36"/>
      <c r="G25" s="35"/>
      <c r="H25" s="36"/>
      <c r="I25" s="35"/>
      <c r="J25" s="36"/>
      <c r="K25" s="37"/>
      <c r="L25" s="5"/>
      <c r="M25" s="8"/>
      <c r="N25" s="5"/>
      <c r="O25" s="8"/>
      <c r="P25" s="5"/>
      <c r="Q25" s="5"/>
    </row>
    <row r="26" spans="1:37" ht="30" customHeight="1" x14ac:dyDescent="0.45">
      <c r="C26" s="14"/>
      <c r="D26" s="11"/>
      <c r="E26" s="14"/>
      <c r="F26" s="11"/>
      <c r="G26" s="14"/>
      <c r="H26" s="11"/>
      <c r="I26" s="14"/>
      <c r="J26" s="11"/>
      <c r="K26" s="14"/>
      <c r="P26" s="38"/>
    </row>
    <row r="27" spans="1:37" s="21" customFormat="1" ht="30" customHeight="1" x14ac:dyDescent="0.45">
      <c r="A27" s="5">
        <v>6</v>
      </c>
      <c r="B27" s="10" t="s">
        <v>26</v>
      </c>
      <c r="E27" s="22"/>
      <c r="G27" s="22"/>
      <c r="I27" s="22"/>
      <c r="K27" s="22"/>
      <c r="M27" s="22"/>
      <c r="O27" s="22"/>
      <c r="P27" s="23"/>
      <c r="AA27" s="21" t="s">
        <v>13</v>
      </c>
    </row>
    <row r="28" spans="1:37" ht="30" customHeight="1" thickBot="1" x14ac:dyDescent="0.5">
      <c r="A28" s="5"/>
      <c r="B28" s="24" t="s">
        <v>3</v>
      </c>
      <c r="C28" s="140" t="s">
        <v>14</v>
      </c>
      <c r="D28" s="140"/>
      <c r="E28" s="140" t="s">
        <v>15</v>
      </c>
      <c r="F28" s="140"/>
      <c r="G28" s="140" t="s">
        <v>16</v>
      </c>
      <c r="H28" s="140"/>
      <c r="I28" s="140" t="s">
        <v>17</v>
      </c>
      <c r="J28" s="140"/>
      <c r="K28" s="25" t="s">
        <v>18</v>
      </c>
      <c r="L28" s="5"/>
      <c r="M28" s="8"/>
      <c r="N28" s="5"/>
      <c r="O28" s="8"/>
      <c r="P28" s="5"/>
      <c r="Q28" s="5"/>
      <c r="AA28" s="26"/>
      <c r="AB28" s="27" t="s">
        <v>19</v>
      </c>
      <c r="AC28" s="27" t="s">
        <v>20</v>
      </c>
      <c r="AD28" s="27" t="s">
        <v>21</v>
      </c>
      <c r="AE28" s="27" t="s">
        <v>22</v>
      </c>
      <c r="AF28" s="26" t="s">
        <v>23</v>
      </c>
      <c r="AH28" s="27" t="s">
        <v>19</v>
      </c>
      <c r="AI28" s="27" t="s">
        <v>20</v>
      </c>
      <c r="AJ28" s="27" t="s">
        <v>21</v>
      </c>
      <c r="AK28" s="27" t="s">
        <v>22</v>
      </c>
    </row>
    <row r="29" spans="1:37" ht="30" customHeight="1" thickTop="1" x14ac:dyDescent="0.45">
      <c r="A29" s="5"/>
      <c r="B29" s="28" t="s">
        <v>9</v>
      </c>
      <c r="C29" s="29">
        <f>AB29</f>
        <v>14838</v>
      </c>
      <c r="D29" s="30">
        <f>AB29/AF29</f>
        <v>0.14680623713788191</v>
      </c>
      <c r="E29" s="29">
        <f>AC29</f>
        <v>39861</v>
      </c>
      <c r="F29" s="30">
        <f>AC29/AF29</f>
        <v>0.39438222257400662</v>
      </c>
      <c r="G29" s="29">
        <f>AD29</f>
        <v>37549</v>
      </c>
      <c r="H29" s="30">
        <f>AD29/AF29</f>
        <v>0.37150744024062055</v>
      </c>
      <c r="I29" s="29">
        <f>AE29</f>
        <v>8824</v>
      </c>
      <c r="J29" s="30">
        <f>AE29/AF29</f>
        <v>8.7304100047490896E-2</v>
      </c>
      <c r="K29" s="31">
        <f>(4*C29+3*E29+2*G29+1*I29)/AF29</f>
        <v>2.6006905968022798</v>
      </c>
      <c r="L29" s="5"/>
      <c r="M29" s="8"/>
      <c r="N29" s="5"/>
      <c r="O29" s="8"/>
      <c r="P29" s="5"/>
      <c r="Q29" s="5"/>
      <c r="AA29" s="26" t="s">
        <v>24</v>
      </c>
      <c r="AB29" s="32">
        <v>14838</v>
      </c>
      <c r="AC29" s="32">
        <v>39861</v>
      </c>
      <c r="AD29" s="32">
        <v>37549</v>
      </c>
      <c r="AE29" s="32">
        <v>8824</v>
      </c>
      <c r="AF29" s="26">
        <f>SUM(AB29:AE29)</f>
        <v>101072</v>
      </c>
      <c r="AG29" s="26" t="s">
        <v>24</v>
      </c>
      <c r="AH29" s="33">
        <f>D29</f>
        <v>0.14680623713788191</v>
      </c>
      <c r="AI29" s="33">
        <f>F29</f>
        <v>0.39438222257400662</v>
      </c>
      <c r="AJ29" s="33">
        <f>H29</f>
        <v>0.37150744024062055</v>
      </c>
      <c r="AK29" s="33">
        <f>J29</f>
        <v>8.7304100047490896E-2</v>
      </c>
    </row>
    <row r="30" spans="1:37" ht="30" customHeight="1" x14ac:dyDescent="0.45">
      <c r="A30" s="5"/>
      <c r="B30" s="34"/>
      <c r="C30" s="35"/>
      <c r="D30" s="36"/>
      <c r="E30" s="35"/>
      <c r="F30" s="36"/>
      <c r="G30" s="35"/>
      <c r="H30" s="36"/>
      <c r="I30" s="35"/>
      <c r="J30" s="36"/>
      <c r="K30" s="37"/>
      <c r="L30" s="5"/>
      <c r="M30" s="8"/>
      <c r="N30" s="5"/>
      <c r="O30" s="8"/>
      <c r="P30" s="5"/>
      <c r="Q30" s="5"/>
      <c r="AH30" s="33"/>
      <c r="AI30" s="33"/>
      <c r="AJ30" s="33"/>
      <c r="AK30" s="33"/>
    </row>
    <row r="31" spans="1:37" ht="30" customHeight="1" x14ac:dyDescent="0.45">
      <c r="A31" s="5"/>
      <c r="B31" s="34"/>
      <c r="C31" s="35"/>
      <c r="D31" s="36"/>
      <c r="E31" s="35"/>
      <c r="F31" s="36"/>
      <c r="G31" s="35"/>
      <c r="H31" s="36"/>
      <c r="I31" s="35"/>
      <c r="J31" s="36"/>
      <c r="K31" s="37"/>
      <c r="L31" s="5"/>
      <c r="M31" s="8"/>
      <c r="N31" s="5"/>
      <c r="O31" s="8"/>
      <c r="P31" s="5"/>
      <c r="Q31" s="5"/>
      <c r="AH31" s="33"/>
      <c r="AI31" s="33"/>
      <c r="AJ31" s="33"/>
      <c r="AK31" s="33"/>
    </row>
    <row r="32" spans="1:37" ht="30" customHeight="1" x14ac:dyDescent="0.45">
      <c r="A32" s="5"/>
      <c r="B32" s="34"/>
      <c r="C32" s="35"/>
      <c r="D32" s="36"/>
      <c r="E32" s="35"/>
      <c r="F32" s="36"/>
      <c r="G32" s="35"/>
      <c r="H32" s="36"/>
      <c r="I32" s="35"/>
      <c r="J32" s="36"/>
      <c r="K32" s="37"/>
      <c r="L32" s="5"/>
      <c r="M32" s="8"/>
      <c r="N32" s="5"/>
      <c r="O32" s="8"/>
      <c r="P32" s="5"/>
      <c r="Q32" s="5"/>
    </row>
    <row r="33" spans="1:37" ht="30" customHeight="1" x14ac:dyDescent="0.45">
      <c r="C33" s="14"/>
      <c r="D33" s="11"/>
      <c r="E33" s="14"/>
      <c r="F33" s="11"/>
      <c r="G33" s="14"/>
      <c r="H33" s="11"/>
      <c r="I33" s="14"/>
      <c r="J33" s="11"/>
      <c r="K33" s="14"/>
      <c r="P33" s="38"/>
    </row>
    <row r="34" spans="1:37" s="21" customFormat="1" ht="30" customHeight="1" x14ac:dyDescent="0.45">
      <c r="A34" s="5">
        <v>7</v>
      </c>
      <c r="B34" s="10" t="s">
        <v>27</v>
      </c>
      <c r="E34" s="22"/>
      <c r="G34" s="22"/>
      <c r="I34" s="22"/>
      <c r="K34" s="22"/>
      <c r="M34" s="22"/>
      <c r="O34" s="22"/>
      <c r="P34" s="23"/>
      <c r="AA34" s="21" t="s">
        <v>13</v>
      </c>
    </row>
    <row r="35" spans="1:37" ht="30" customHeight="1" thickBot="1" x14ac:dyDescent="0.5">
      <c r="A35" s="5"/>
      <c r="B35" s="24" t="s">
        <v>3</v>
      </c>
      <c r="C35" s="140" t="s">
        <v>14</v>
      </c>
      <c r="D35" s="140"/>
      <c r="E35" s="140" t="s">
        <v>15</v>
      </c>
      <c r="F35" s="140"/>
      <c r="G35" s="140" t="s">
        <v>16</v>
      </c>
      <c r="H35" s="140"/>
      <c r="I35" s="140" t="s">
        <v>17</v>
      </c>
      <c r="J35" s="140"/>
      <c r="K35" s="25" t="s">
        <v>18</v>
      </c>
      <c r="L35" s="5"/>
      <c r="M35" s="8"/>
      <c r="N35" s="5"/>
      <c r="O35" s="8"/>
      <c r="P35" s="5"/>
      <c r="Q35" s="5"/>
      <c r="AA35" s="26"/>
      <c r="AB35" s="27" t="s">
        <v>19</v>
      </c>
      <c r="AC35" s="27" t="s">
        <v>20</v>
      </c>
      <c r="AD35" s="27" t="s">
        <v>21</v>
      </c>
      <c r="AE35" s="27" t="s">
        <v>22</v>
      </c>
      <c r="AF35" s="26" t="s">
        <v>23</v>
      </c>
      <c r="AH35" s="27" t="s">
        <v>19</v>
      </c>
      <c r="AI35" s="27" t="s">
        <v>20</v>
      </c>
      <c r="AJ35" s="27" t="s">
        <v>21</v>
      </c>
      <c r="AK35" s="27" t="s">
        <v>22</v>
      </c>
    </row>
    <row r="36" spans="1:37" ht="30" customHeight="1" thickTop="1" x14ac:dyDescent="0.45">
      <c r="A36" s="5"/>
      <c r="B36" s="28" t="s">
        <v>9</v>
      </c>
      <c r="C36" s="29">
        <f>AB36</f>
        <v>30599</v>
      </c>
      <c r="D36" s="30">
        <f>AB36/AF36</f>
        <v>0.30274457812252653</v>
      </c>
      <c r="E36" s="29">
        <f>AC36</f>
        <v>44165</v>
      </c>
      <c r="F36" s="30">
        <f>AC36/AF36</f>
        <v>0.43696572740224793</v>
      </c>
      <c r="G36" s="29">
        <f>AD36</f>
        <v>22407</v>
      </c>
      <c r="H36" s="30">
        <f>AD36/AF36</f>
        <v>0.22169344625613424</v>
      </c>
      <c r="I36" s="29">
        <f>AE36</f>
        <v>3901</v>
      </c>
      <c r="J36" s="30">
        <f>AE36/AF36</f>
        <v>3.8596248219091342E-2</v>
      </c>
      <c r="K36" s="31">
        <f>(4*C36+3*E36+2*G36+1*I36)/AF36</f>
        <v>3.0038586354282097</v>
      </c>
      <c r="L36" s="5"/>
      <c r="M36" s="8"/>
      <c r="N36" s="5"/>
      <c r="O36" s="8"/>
      <c r="P36" s="5"/>
      <c r="Q36" s="5"/>
      <c r="AA36" s="26" t="s">
        <v>24</v>
      </c>
      <c r="AB36" s="32">
        <v>30599</v>
      </c>
      <c r="AC36" s="32">
        <v>44165</v>
      </c>
      <c r="AD36" s="32">
        <v>22407</v>
      </c>
      <c r="AE36" s="32">
        <v>3901</v>
      </c>
      <c r="AF36" s="26">
        <f>SUM(AB36:AE36)</f>
        <v>101072</v>
      </c>
      <c r="AG36" s="26" t="s">
        <v>24</v>
      </c>
      <c r="AH36" s="33">
        <f>D36</f>
        <v>0.30274457812252653</v>
      </c>
      <c r="AI36" s="33">
        <f>F36</f>
        <v>0.43696572740224793</v>
      </c>
      <c r="AJ36" s="33">
        <f>H36</f>
        <v>0.22169344625613424</v>
      </c>
      <c r="AK36" s="33">
        <f>J36</f>
        <v>3.8596248219091342E-2</v>
      </c>
    </row>
    <row r="37" spans="1:37" ht="30" customHeight="1" x14ac:dyDescent="0.45">
      <c r="A37" s="5"/>
      <c r="B37" s="34"/>
      <c r="C37" s="35"/>
      <c r="D37" s="36"/>
      <c r="E37" s="35"/>
      <c r="F37" s="36"/>
      <c r="G37" s="35"/>
      <c r="H37" s="36"/>
      <c r="I37" s="35"/>
      <c r="J37" s="36"/>
      <c r="K37" s="37"/>
      <c r="L37" s="5"/>
      <c r="M37" s="8"/>
      <c r="N37" s="5"/>
      <c r="O37" s="8"/>
      <c r="P37" s="5"/>
      <c r="Q37" s="5"/>
      <c r="AH37" s="33"/>
      <c r="AI37" s="33"/>
      <c r="AJ37" s="33"/>
      <c r="AK37" s="33"/>
    </row>
    <row r="38" spans="1:37" ht="30" customHeight="1" x14ac:dyDescent="0.45">
      <c r="A38" s="5"/>
      <c r="B38" s="34"/>
      <c r="C38" s="35"/>
      <c r="D38" s="36"/>
      <c r="E38" s="35"/>
      <c r="F38" s="36"/>
      <c r="G38" s="35"/>
      <c r="H38" s="36"/>
      <c r="I38" s="35"/>
      <c r="J38" s="36"/>
      <c r="K38" s="37"/>
      <c r="L38" s="5"/>
      <c r="M38" s="8"/>
      <c r="N38" s="5"/>
      <c r="O38" s="8"/>
      <c r="P38" s="5"/>
      <c r="Q38" s="5"/>
      <c r="AH38" s="33"/>
      <c r="AI38" s="33"/>
      <c r="AJ38" s="33"/>
      <c r="AK38" s="33"/>
    </row>
    <row r="39" spans="1:37" ht="30" customHeight="1" x14ac:dyDescent="0.45">
      <c r="A39" s="5"/>
      <c r="B39" s="34"/>
      <c r="C39" s="35"/>
      <c r="D39" s="36"/>
      <c r="E39" s="35"/>
      <c r="F39" s="36"/>
      <c r="G39" s="35"/>
      <c r="H39" s="36"/>
      <c r="I39" s="35"/>
      <c r="J39" s="36"/>
      <c r="K39" s="37"/>
      <c r="L39" s="5"/>
      <c r="M39" s="8"/>
      <c r="N39" s="5"/>
      <c r="O39" s="8"/>
      <c r="P39" s="5"/>
      <c r="Q39" s="5"/>
    </row>
    <row r="40" spans="1:37" ht="30" customHeight="1" x14ac:dyDescent="0.45">
      <c r="C40" s="14"/>
      <c r="D40" s="11"/>
      <c r="E40" s="14"/>
      <c r="F40" s="11"/>
      <c r="G40" s="14"/>
      <c r="H40" s="11"/>
      <c r="I40" s="14"/>
      <c r="J40" s="11"/>
      <c r="K40" s="14"/>
      <c r="P40" s="38"/>
    </row>
    <row r="41" spans="1:37" s="21" customFormat="1" ht="30" customHeight="1" x14ac:dyDescent="0.45">
      <c r="A41" s="5">
        <v>8</v>
      </c>
      <c r="B41" s="10" t="s">
        <v>28</v>
      </c>
      <c r="E41" s="22"/>
      <c r="G41" s="22"/>
      <c r="I41" s="22"/>
      <c r="K41" s="22"/>
      <c r="M41" s="22"/>
      <c r="O41" s="22"/>
      <c r="P41" s="23"/>
      <c r="AA41" s="21" t="s">
        <v>13</v>
      </c>
    </row>
    <row r="42" spans="1:37" ht="30" customHeight="1" thickBot="1" x14ac:dyDescent="0.5">
      <c r="A42" s="5"/>
      <c r="B42" s="24" t="s">
        <v>3</v>
      </c>
      <c r="C42" s="140" t="s">
        <v>14</v>
      </c>
      <c r="D42" s="140"/>
      <c r="E42" s="140" t="s">
        <v>15</v>
      </c>
      <c r="F42" s="140"/>
      <c r="G42" s="140" t="s">
        <v>16</v>
      </c>
      <c r="H42" s="140"/>
      <c r="I42" s="140" t="s">
        <v>17</v>
      </c>
      <c r="J42" s="140"/>
      <c r="K42" s="25" t="s">
        <v>18</v>
      </c>
      <c r="L42" s="5"/>
      <c r="M42" s="8"/>
      <c r="N42" s="5"/>
      <c r="O42" s="8"/>
      <c r="P42" s="5"/>
      <c r="Q42" s="5"/>
      <c r="AA42" s="26"/>
      <c r="AB42" s="27" t="s">
        <v>19</v>
      </c>
      <c r="AC42" s="27" t="s">
        <v>20</v>
      </c>
      <c r="AD42" s="27" t="s">
        <v>21</v>
      </c>
      <c r="AE42" s="27" t="s">
        <v>22</v>
      </c>
      <c r="AF42" s="26" t="s">
        <v>23</v>
      </c>
      <c r="AH42" s="27" t="s">
        <v>19</v>
      </c>
      <c r="AI42" s="27" t="s">
        <v>20</v>
      </c>
      <c r="AJ42" s="27" t="s">
        <v>21</v>
      </c>
      <c r="AK42" s="27" t="s">
        <v>22</v>
      </c>
    </row>
    <row r="43" spans="1:37" ht="30" customHeight="1" thickTop="1" x14ac:dyDescent="0.45">
      <c r="A43" s="5"/>
      <c r="B43" s="28" t="s">
        <v>9</v>
      </c>
      <c r="C43" s="29">
        <f>AB43</f>
        <v>22965</v>
      </c>
      <c r="D43" s="30">
        <f>AB43/AF43</f>
        <v>0.22721426309957257</v>
      </c>
      <c r="E43" s="29">
        <f>AC43</f>
        <v>50766</v>
      </c>
      <c r="F43" s="30">
        <f>AC43/AF43</f>
        <v>0.50227560550894412</v>
      </c>
      <c r="G43" s="29">
        <f>AD43</f>
        <v>23843</v>
      </c>
      <c r="H43" s="30">
        <f>AD43/AF43</f>
        <v>0.23590113978154187</v>
      </c>
      <c r="I43" s="29">
        <f>AE43</f>
        <v>3498</v>
      </c>
      <c r="J43" s="30">
        <f>AE43/AF43</f>
        <v>3.4608991609941429E-2</v>
      </c>
      <c r="K43" s="31">
        <f>(4*C43+3*E43+2*G43+1*I43)/AF43</f>
        <v>2.9220951400981479</v>
      </c>
      <c r="L43" s="5"/>
      <c r="M43" s="8"/>
      <c r="N43" s="5"/>
      <c r="O43" s="8"/>
      <c r="P43" s="5"/>
      <c r="Q43" s="5"/>
      <c r="AA43" s="26" t="s">
        <v>24</v>
      </c>
      <c r="AB43" s="32">
        <v>22965</v>
      </c>
      <c r="AC43" s="32">
        <v>50766</v>
      </c>
      <c r="AD43" s="32">
        <v>23843</v>
      </c>
      <c r="AE43" s="32">
        <v>3498</v>
      </c>
      <c r="AF43" s="26">
        <f>SUM(AB43:AE43)</f>
        <v>101072</v>
      </c>
      <c r="AG43" s="26" t="s">
        <v>24</v>
      </c>
      <c r="AH43" s="33">
        <f>D43</f>
        <v>0.22721426309957257</v>
      </c>
      <c r="AI43" s="33">
        <f>F43</f>
        <v>0.50227560550894412</v>
      </c>
      <c r="AJ43" s="33">
        <f>H43</f>
        <v>0.23590113978154187</v>
      </c>
      <c r="AK43" s="33">
        <f>J43</f>
        <v>3.4608991609941429E-2</v>
      </c>
    </row>
    <row r="44" spans="1:37" ht="30" customHeight="1" x14ac:dyDescent="0.45">
      <c r="A44" s="5"/>
      <c r="B44" s="34"/>
      <c r="C44" s="35"/>
      <c r="D44" s="36"/>
      <c r="E44" s="35"/>
      <c r="F44" s="36"/>
      <c r="G44" s="35"/>
      <c r="H44" s="36"/>
      <c r="I44" s="35"/>
      <c r="J44" s="36"/>
      <c r="K44" s="37"/>
      <c r="L44" s="5"/>
      <c r="M44" s="8"/>
      <c r="N44" s="5"/>
      <c r="O44" s="8"/>
      <c r="P44" s="5"/>
      <c r="Q44" s="5"/>
      <c r="AH44" s="33"/>
      <c r="AI44" s="33"/>
      <c r="AJ44" s="33"/>
      <c r="AK44" s="33"/>
    </row>
    <row r="45" spans="1:37" ht="30" customHeight="1" x14ac:dyDescent="0.45">
      <c r="A45" s="5"/>
      <c r="B45" s="34"/>
      <c r="C45" s="35"/>
      <c r="D45" s="36"/>
      <c r="E45" s="35"/>
      <c r="F45" s="36"/>
      <c r="G45" s="35"/>
      <c r="H45" s="36"/>
      <c r="I45" s="35"/>
      <c r="J45" s="36"/>
      <c r="K45" s="37"/>
      <c r="L45" s="5"/>
      <c r="M45" s="8"/>
      <c r="N45" s="5"/>
      <c r="O45" s="8"/>
      <c r="P45" s="5"/>
      <c r="Q45" s="5"/>
      <c r="AH45" s="33"/>
      <c r="AI45" s="33"/>
      <c r="AJ45" s="33"/>
      <c r="AK45" s="33"/>
    </row>
    <row r="46" spans="1:37" ht="30" customHeight="1" x14ac:dyDescent="0.45">
      <c r="A46" s="5"/>
      <c r="B46" s="34"/>
      <c r="C46" s="35"/>
      <c r="D46" s="36"/>
      <c r="E46" s="35"/>
      <c r="F46" s="36"/>
      <c r="G46" s="35"/>
      <c r="H46" s="36"/>
      <c r="I46" s="35"/>
      <c r="J46" s="36"/>
      <c r="K46" s="37"/>
      <c r="L46" s="5"/>
      <c r="M46" s="8"/>
      <c r="N46" s="5"/>
      <c r="O46" s="8"/>
      <c r="P46" s="5"/>
      <c r="Q46" s="5"/>
    </row>
    <row r="47" spans="1:37" ht="30" customHeight="1" x14ac:dyDescent="0.45">
      <c r="C47" s="14"/>
      <c r="D47" s="11"/>
      <c r="E47" s="14"/>
      <c r="F47" s="11"/>
      <c r="G47" s="14"/>
      <c r="H47" s="11"/>
      <c r="I47" s="14"/>
      <c r="J47" s="11"/>
      <c r="K47" s="14"/>
      <c r="P47" s="38"/>
    </row>
    <row r="48" spans="1:37" s="21" customFormat="1" ht="30" customHeight="1" x14ac:dyDescent="0.45">
      <c r="A48" s="5">
        <v>9</v>
      </c>
      <c r="B48" s="10" t="s">
        <v>29</v>
      </c>
      <c r="E48" s="22"/>
      <c r="G48" s="22"/>
      <c r="I48" s="22"/>
      <c r="K48" s="22"/>
      <c r="M48" s="22"/>
      <c r="O48" s="22"/>
      <c r="P48" s="23"/>
      <c r="AA48" s="21" t="s">
        <v>13</v>
      </c>
    </row>
    <row r="49" spans="1:37" ht="30" customHeight="1" thickBot="1" x14ac:dyDescent="0.5">
      <c r="A49" s="5"/>
      <c r="B49" s="24" t="s">
        <v>3</v>
      </c>
      <c r="C49" s="140" t="s">
        <v>14</v>
      </c>
      <c r="D49" s="140"/>
      <c r="E49" s="140" t="s">
        <v>15</v>
      </c>
      <c r="F49" s="140"/>
      <c r="G49" s="140" t="s">
        <v>16</v>
      </c>
      <c r="H49" s="140"/>
      <c r="I49" s="140" t="s">
        <v>17</v>
      </c>
      <c r="J49" s="140"/>
      <c r="K49" s="25" t="s">
        <v>18</v>
      </c>
      <c r="L49" s="5"/>
      <c r="M49" s="8"/>
      <c r="N49" s="5"/>
      <c r="O49" s="8"/>
      <c r="P49" s="5"/>
      <c r="Q49" s="5"/>
      <c r="AA49" s="26"/>
      <c r="AB49" s="27" t="s">
        <v>19</v>
      </c>
      <c r="AC49" s="27" t="s">
        <v>20</v>
      </c>
      <c r="AD49" s="27" t="s">
        <v>21</v>
      </c>
      <c r="AE49" s="27" t="s">
        <v>22</v>
      </c>
      <c r="AF49" s="26" t="s">
        <v>23</v>
      </c>
      <c r="AH49" s="27" t="s">
        <v>19</v>
      </c>
      <c r="AI49" s="27" t="s">
        <v>20</v>
      </c>
      <c r="AJ49" s="27" t="s">
        <v>21</v>
      </c>
      <c r="AK49" s="27" t="s">
        <v>22</v>
      </c>
    </row>
    <row r="50" spans="1:37" ht="30" customHeight="1" thickTop="1" x14ac:dyDescent="0.45">
      <c r="A50" s="5"/>
      <c r="B50" s="28" t="s">
        <v>9</v>
      </c>
      <c r="C50" s="29">
        <f>AB50</f>
        <v>15715</v>
      </c>
      <c r="D50" s="30">
        <f>AB50/AF50</f>
        <v>0.15548321988285579</v>
      </c>
      <c r="E50" s="29">
        <f>AC50</f>
        <v>37362</v>
      </c>
      <c r="F50" s="30">
        <f>AC50/AF50</f>
        <v>0.369657274022479</v>
      </c>
      <c r="G50" s="29">
        <f>AD50</f>
        <v>33027</v>
      </c>
      <c r="H50" s="30">
        <f>AD50/AF50</f>
        <v>0.32676705714738008</v>
      </c>
      <c r="I50" s="29">
        <f>AE50</f>
        <v>14968</v>
      </c>
      <c r="J50" s="30">
        <f>AE50/AF50</f>
        <v>0.1480924489472851</v>
      </c>
      <c r="K50" s="31">
        <f>(4*C50+3*E50+2*G50+1*I50)/AF50</f>
        <v>2.5325312648409053</v>
      </c>
      <c r="L50" s="5"/>
      <c r="M50" s="8"/>
      <c r="N50" s="5"/>
      <c r="O50" s="8"/>
      <c r="P50" s="5"/>
      <c r="Q50" s="5"/>
      <c r="AA50" s="26" t="s">
        <v>24</v>
      </c>
      <c r="AB50" s="32">
        <v>15715</v>
      </c>
      <c r="AC50" s="32">
        <v>37362</v>
      </c>
      <c r="AD50" s="32">
        <v>33027</v>
      </c>
      <c r="AE50" s="32">
        <v>14968</v>
      </c>
      <c r="AF50" s="26">
        <f>SUM(AB50:AE50)</f>
        <v>101072</v>
      </c>
      <c r="AG50" s="26" t="s">
        <v>24</v>
      </c>
      <c r="AH50" s="33">
        <f>D50</f>
        <v>0.15548321988285579</v>
      </c>
      <c r="AI50" s="33">
        <f>F50</f>
        <v>0.369657274022479</v>
      </c>
      <c r="AJ50" s="33">
        <f>H50</f>
        <v>0.32676705714738008</v>
      </c>
      <c r="AK50" s="33">
        <f>J50</f>
        <v>0.1480924489472851</v>
      </c>
    </row>
    <row r="51" spans="1:37" ht="30" customHeight="1" x14ac:dyDescent="0.45">
      <c r="A51" s="5"/>
      <c r="B51" s="34"/>
      <c r="C51" s="35"/>
      <c r="D51" s="36"/>
      <c r="E51" s="35"/>
      <c r="F51" s="36"/>
      <c r="G51" s="35"/>
      <c r="H51" s="36"/>
      <c r="I51" s="35"/>
      <c r="J51" s="36"/>
      <c r="K51" s="37"/>
      <c r="L51" s="5"/>
      <c r="M51" s="8"/>
      <c r="N51" s="5"/>
      <c r="O51" s="8"/>
      <c r="P51" s="5"/>
      <c r="Q51" s="5"/>
      <c r="AH51" s="33"/>
      <c r="AI51" s="33"/>
      <c r="AJ51" s="33"/>
      <c r="AK51" s="33"/>
    </row>
    <row r="52" spans="1:37" ht="30" customHeight="1" x14ac:dyDescent="0.45">
      <c r="A52" s="5"/>
      <c r="B52" s="34"/>
      <c r="C52" s="35"/>
      <c r="D52" s="36"/>
      <c r="E52" s="35"/>
      <c r="F52" s="36"/>
      <c r="G52" s="35"/>
      <c r="H52" s="36"/>
      <c r="I52" s="35"/>
      <c r="J52" s="36"/>
      <c r="K52" s="37"/>
      <c r="L52" s="5"/>
      <c r="M52" s="8"/>
      <c r="N52" s="5"/>
      <c r="O52" s="8"/>
      <c r="P52" s="5"/>
      <c r="Q52" s="5"/>
      <c r="AH52" s="33"/>
      <c r="AI52" s="33"/>
      <c r="AJ52" s="33"/>
      <c r="AK52" s="33"/>
    </row>
    <row r="53" spans="1:37" ht="30" customHeight="1" x14ac:dyDescent="0.45">
      <c r="A53" s="5"/>
      <c r="B53" s="34"/>
      <c r="C53" s="35"/>
      <c r="D53" s="36"/>
      <c r="E53" s="35"/>
      <c r="F53" s="36"/>
      <c r="G53" s="35"/>
      <c r="H53" s="36"/>
      <c r="I53" s="35"/>
      <c r="J53" s="36"/>
      <c r="K53" s="37"/>
      <c r="L53" s="5"/>
      <c r="M53" s="8"/>
      <c r="N53" s="5"/>
      <c r="O53" s="8"/>
      <c r="P53" s="5"/>
      <c r="Q53" s="5"/>
    </row>
    <row r="54" spans="1:37" ht="30" customHeight="1" x14ac:dyDescent="0.45">
      <c r="C54" s="14"/>
      <c r="D54" s="11"/>
      <c r="E54" s="14"/>
      <c r="F54" s="11"/>
      <c r="G54" s="14"/>
      <c r="H54" s="11"/>
      <c r="I54" s="14"/>
      <c r="J54" s="11"/>
      <c r="K54" s="14"/>
      <c r="P54" s="38"/>
    </row>
    <row r="55" spans="1:37" s="21" customFormat="1" ht="30" customHeight="1" x14ac:dyDescent="0.45">
      <c r="A55" s="5">
        <v>10</v>
      </c>
      <c r="B55" s="10" t="s">
        <v>30</v>
      </c>
      <c r="E55" s="22"/>
      <c r="G55" s="22"/>
      <c r="I55" s="22"/>
      <c r="K55" s="22"/>
      <c r="M55" s="22"/>
      <c r="O55" s="22"/>
      <c r="P55" s="23"/>
      <c r="AA55" s="21" t="s">
        <v>13</v>
      </c>
    </row>
    <row r="56" spans="1:37" ht="30" customHeight="1" thickBot="1" x14ac:dyDescent="0.5">
      <c r="A56" s="5"/>
      <c r="B56" s="24" t="s">
        <v>3</v>
      </c>
      <c r="C56" s="140" t="s">
        <v>14</v>
      </c>
      <c r="D56" s="140"/>
      <c r="E56" s="140" t="s">
        <v>15</v>
      </c>
      <c r="F56" s="140"/>
      <c r="G56" s="140" t="s">
        <v>16</v>
      </c>
      <c r="H56" s="140"/>
      <c r="I56" s="140" t="s">
        <v>17</v>
      </c>
      <c r="J56" s="140"/>
      <c r="K56" s="25" t="s">
        <v>18</v>
      </c>
      <c r="L56" s="5"/>
      <c r="M56" s="8"/>
      <c r="N56" s="5"/>
      <c r="O56" s="8"/>
      <c r="P56" s="5"/>
      <c r="Q56" s="5"/>
      <c r="AA56" s="26"/>
      <c r="AB56" s="27" t="s">
        <v>19</v>
      </c>
      <c r="AC56" s="27" t="s">
        <v>20</v>
      </c>
      <c r="AD56" s="27" t="s">
        <v>21</v>
      </c>
      <c r="AE56" s="27" t="s">
        <v>22</v>
      </c>
      <c r="AF56" s="26" t="s">
        <v>23</v>
      </c>
      <c r="AH56" s="27" t="s">
        <v>19</v>
      </c>
      <c r="AI56" s="27" t="s">
        <v>20</v>
      </c>
      <c r="AJ56" s="27" t="s">
        <v>21</v>
      </c>
      <c r="AK56" s="27" t="s">
        <v>22</v>
      </c>
    </row>
    <row r="57" spans="1:37" ht="30" customHeight="1" thickTop="1" x14ac:dyDescent="0.45">
      <c r="A57" s="5"/>
      <c r="B57" s="28" t="s">
        <v>9</v>
      </c>
      <c r="C57" s="29">
        <f>AB57</f>
        <v>21817</v>
      </c>
      <c r="D57" s="30">
        <f>AB57/AF57</f>
        <v>0.2158560234288428</v>
      </c>
      <c r="E57" s="29">
        <f>AC57</f>
        <v>37404</v>
      </c>
      <c r="F57" s="30">
        <f>AC57/AF57</f>
        <v>0.37007281937628622</v>
      </c>
      <c r="G57" s="29">
        <f>AD57</f>
        <v>30532</v>
      </c>
      <c r="H57" s="30">
        <f>AD57/AF57</f>
        <v>0.30208168434383409</v>
      </c>
      <c r="I57" s="29">
        <f>AE57</f>
        <v>11319</v>
      </c>
      <c r="J57" s="30">
        <f>AE57/AF57</f>
        <v>0.11198947285103689</v>
      </c>
      <c r="K57" s="31">
        <f>(4*C57+3*E57+2*G57+1*I57)/AF57</f>
        <v>2.6897953933829348</v>
      </c>
      <c r="L57" s="5"/>
      <c r="M57" s="8"/>
      <c r="N57" s="5"/>
      <c r="O57" s="8"/>
      <c r="P57" s="5"/>
      <c r="Q57" s="5"/>
      <c r="AA57" s="26" t="s">
        <v>24</v>
      </c>
      <c r="AB57" s="32">
        <v>21817</v>
      </c>
      <c r="AC57" s="32">
        <v>37404</v>
      </c>
      <c r="AD57" s="32">
        <v>30532</v>
      </c>
      <c r="AE57" s="32">
        <v>11319</v>
      </c>
      <c r="AF57" s="26">
        <f>SUM(AB57:AE57)</f>
        <v>101072</v>
      </c>
      <c r="AG57" s="26" t="s">
        <v>24</v>
      </c>
      <c r="AH57" s="33">
        <f>D57</f>
        <v>0.2158560234288428</v>
      </c>
      <c r="AI57" s="33">
        <f>F57</f>
        <v>0.37007281937628622</v>
      </c>
      <c r="AJ57" s="33">
        <f>H57</f>
        <v>0.30208168434383409</v>
      </c>
      <c r="AK57" s="33">
        <f>J57</f>
        <v>0.11198947285103689</v>
      </c>
    </row>
    <row r="58" spans="1:37" ht="30" customHeight="1" x14ac:dyDescent="0.45">
      <c r="A58" s="5"/>
      <c r="B58" s="34"/>
      <c r="C58" s="35"/>
      <c r="D58" s="36"/>
      <c r="E58" s="35"/>
      <c r="F58" s="36"/>
      <c r="G58" s="35"/>
      <c r="H58" s="36"/>
      <c r="I58" s="35"/>
      <c r="J58" s="36"/>
      <c r="K58" s="37"/>
      <c r="L58" s="5"/>
      <c r="M58" s="8"/>
      <c r="N58" s="5"/>
      <c r="O58" s="8"/>
      <c r="P58" s="5"/>
      <c r="Q58" s="5"/>
      <c r="AH58" s="33"/>
      <c r="AI58" s="33"/>
      <c r="AJ58" s="33"/>
      <c r="AK58" s="33"/>
    </row>
    <row r="59" spans="1:37" ht="30" customHeight="1" x14ac:dyDescent="0.45">
      <c r="A59" s="5"/>
      <c r="B59" s="34"/>
      <c r="C59" s="35"/>
      <c r="D59" s="36"/>
      <c r="E59" s="35"/>
      <c r="F59" s="36"/>
      <c r="G59" s="35"/>
      <c r="H59" s="36"/>
      <c r="I59" s="35"/>
      <c r="J59" s="36"/>
      <c r="K59" s="37"/>
      <c r="L59" s="5"/>
      <c r="M59" s="8"/>
      <c r="N59" s="5"/>
      <c r="O59" s="8"/>
      <c r="P59" s="5"/>
      <c r="Q59" s="5"/>
      <c r="AH59" s="33"/>
      <c r="AI59" s="33"/>
      <c r="AJ59" s="33"/>
      <c r="AK59" s="33"/>
    </row>
    <row r="60" spans="1:37" ht="30" customHeight="1" x14ac:dyDescent="0.45">
      <c r="A60" s="5"/>
      <c r="B60" s="34"/>
      <c r="C60" s="35"/>
      <c r="D60" s="36"/>
      <c r="E60" s="35"/>
      <c r="F60" s="36"/>
      <c r="G60" s="35"/>
      <c r="H60" s="36"/>
      <c r="I60" s="35"/>
      <c r="J60" s="36"/>
      <c r="K60" s="37"/>
      <c r="L60" s="5"/>
      <c r="M60" s="8"/>
      <c r="N60" s="5"/>
      <c r="O60" s="8"/>
      <c r="P60" s="5"/>
      <c r="Q60" s="5"/>
      <c r="AH60" s="33"/>
      <c r="AI60" s="33"/>
      <c r="AJ60" s="33"/>
      <c r="AK60" s="33"/>
    </row>
    <row r="61" spans="1:37" ht="30" customHeight="1" x14ac:dyDescent="0.45">
      <c r="A61" s="5"/>
      <c r="B61" s="34"/>
      <c r="C61" s="35"/>
      <c r="D61" s="36"/>
      <c r="E61" s="35"/>
      <c r="F61" s="36"/>
      <c r="G61" s="35"/>
      <c r="H61" s="36"/>
      <c r="I61" s="35"/>
      <c r="J61" s="36"/>
      <c r="K61" s="37"/>
      <c r="L61" s="5"/>
      <c r="M61" s="8"/>
      <c r="N61" s="5"/>
      <c r="O61" s="8"/>
      <c r="P61" s="5"/>
      <c r="Q61" s="5"/>
      <c r="AH61" s="33"/>
      <c r="AI61" s="33"/>
      <c r="AJ61" s="33"/>
      <c r="AK61" s="33"/>
    </row>
    <row r="62" spans="1:37" ht="30" customHeight="1" x14ac:dyDescent="0.45">
      <c r="A62" s="5"/>
      <c r="B62" s="39" t="s">
        <v>31</v>
      </c>
      <c r="C62" s="21"/>
      <c r="D62" s="21"/>
      <c r="E62" s="21"/>
      <c r="F62" s="21"/>
      <c r="G62" s="21"/>
      <c r="H62" s="21"/>
      <c r="I62" s="21"/>
      <c r="J62" s="21"/>
      <c r="K62" s="21"/>
      <c r="L62" s="21"/>
      <c r="M62" s="21"/>
      <c r="N62" s="21"/>
      <c r="O62" s="21"/>
      <c r="P62" s="23"/>
      <c r="Q62" s="21"/>
    </row>
    <row r="63" spans="1:37" ht="30" customHeight="1" x14ac:dyDescent="0.45">
      <c r="B63" s="11" t="s">
        <v>32</v>
      </c>
      <c r="C63" s="21"/>
      <c r="D63" s="21"/>
      <c r="E63" s="21"/>
      <c r="F63" s="21"/>
      <c r="G63" s="21"/>
      <c r="H63" s="21"/>
      <c r="I63" s="21"/>
      <c r="J63" s="21"/>
      <c r="K63" s="21"/>
      <c r="L63" s="21"/>
      <c r="M63" s="21"/>
      <c r="N63" s="21"/>
      <c r="O63" s="21"/>
      <c r="P63" s="23"/>
      <c r="Q63" s="21"/>
    </row>
    <row r="64" spans="1:37" ht="30" customHeight="1" x14ac:dyDescent="0.45">
      <c r="B64" s="11"/>
      <c r="C64" s="21"/>
      <c r="D64" s="21"/>
      <c r="E64" s="21"/>
      <c r="F64" s="21"/>
      <c r="G64" s="21"/>
      <c r="H64" s="21"/>
      <c r="I64" s="21"/>
      <c r="J64" s="21"/>
      <c r="K64" s="21"/>
      <c r="L64" s="21"/>
      <c r="M64" s="21"/>
      <c r="N64" s="21"/>
      <c r="O64" s="21"/>
      <c r="P64" s="23"/>
      <c r="Q64" s="21"/>
    </row>
    <row r="65" spans="1:40" s="21" customFormat="1" ht="30" customHeight="1" x14ac:dyDescent="0.45">
      <c r="A65" s="5">
        <v>11</v>
      </c>
      <c r="B65" s="10" t="s">
        <v>33</v>
      </c>
      <c r="E65" s="22"/>
      <c r="G65" s="22"/>
      <c r="I65" s="22"/>
      <c r="K65" s="22"/>
      <c r="M65" s="22"/>
      <c r="O65" s="22"/>
      <c r="P65" s="23"/>
      <c r="AA65" s="21" t="s">
        <v>13</v>
      </c>
    </row>
    <row r="66" spans="1:40" ht="30" customHeight="1" thickBot="1" x14ac:dyDescent="0.5">
      <c r="A66" s="5"/>
      <c r="B66" s="24" t="s">
        <v>3</v>
      </c>
      <c r="C66" s="143" t="s">
        <v>34</v>
      </c>
      <c r="D66" s="143"/>
      <c r="E66" s="143" t="s">
        <v>35</v>
      </c>
      <c r="F66" s="143"/>
      <c r="G66" s="143" t="s">
        <v>36</v>
      </c>
      <c r="H66" s="143"/>
      <c r="I66" s="143" t="s">
        <v>37</v>
      </c>
      <c r="J66" s="143"/>
      <c r="K66" s="143" t="s">
        <v>38</v>
      </c>
      <c r="L66" s="143"/>
      <c r="M66" s="41" t="s">
        <v>18</v>
      </c>
      <c r="N66" s="5"/>
      <c r="O66" s="8"/>
      <c r="P66" s="5"/>
      <c r="Q66" s="5"/>
      <c r="AA66" s="26"/>
      <c r="AB66" s="27" t="s">
        <v>39</v>
      </c>
      <c r="AC66" s="27" t="s">
        <v>40</v>
      </c>
      <c r="AD66" s="27" t="s">
        <v>41</v>
      </c>
      <c r="AE66" s="27" t="s">
        <v>42</v>
      </c>
      <c r="AF66" s="27" t="s">
        <v>38</v>
      </c>
      <c r="AG66" s="26" t="s">
        <v>23</v>
      </c>
      <c r="AI66" s="27" t="s">
        <v>39</v>
      </c>
      <c r="AJ66" s="27" t="s">
        <v>40</v>
      </c>
      <c r="AK66" s="27" t="s">
        <v>41</v>
      </c>
      <c r="AL66" s="27" t="s">
        <v>42</v>
      </c>
      <c r="AM66" s="27" t="s">
        <v>38</v>
      </c>
    </row>
    <row r="67" spans="1:40" ht="30" customHeight="1" thickTop="1" x14ac:dyDescent="0.45">
      <c r="A67" s="5"/>
      <c r="B67" s="28" t="s">
        <v>9</v>
      </c>
      <c r="C67" s="29">
        <f>AB67</f>
        <v>20066</v>
      </c>
      <c r="D67" s="42">
        <f>AB67/AG67</f>
        <v>0.19853173974988128</v>
      </c>
      <c r="E67" s="29">
        <f>AC67</f>
        <v>45324</v>
      </c>
      <c r="F67" s="42">
        <f>AC67/AG67</f>
        <v>0.44843280037992717</v>
      </c>
      <c r="G67" s="29">
        <f>AD67</f>
        <v>12389</v>
      </c>
      <c r="H67" s="42">
        <f>AD67/AG67</f>
        <v>0.12257598543612475</v>
      </c>
      <c r="I67" s="29">
        <f>AE67</f>
        <v>2912</v>
      </c>
      <c r="J67" s="42">
        <f>AE67/AG67</f>
        <v>2.8811144530631629E-2</v>
      </c>
      <c r="K67" s="43">
        <f>AF67</f>
        <v>20381</v>
      </c>
      <c r="L67" s="42">
        <f>AF67/AG67</f>
        <v>0.20164832990343518</v>
      </c>
      <c r="M67" s="44">
        <f>(4*AB67+3*AC67+2*AD67+1*AE67)/SUM(AB67:AE67)</f>
        <v>3.0229641471787434</v>
      </c>
      <c r="N67" s="5"/>
      <c r="O67" s="8"/>
      <c r="P67" s="5"/>
      <c r="Q67" s="5"/>
      <c r="AA67" s="26" t="s">
        <v>24</v>
      </c>
      <c r="AB67" s="32">
        <v>20066</v>
      </c>
      <c r="AC67" s="32">
        <v>45324</v>
      </c>
      <c r="AD67" s="32">
        <v>12389</v>
      </c>
      <c r="AE67" s="32">
        <v>2912</v>
      </c>
      <c r="AF67" s="45">
        <v>20381</v>
      </c>
      <c r="AG67" s="46">
        <f>SUM(AB67:AF67)</f>
        <v>101072</v>
      </c>
      <c r="AH67" s="26" t="s">
        <v>24</v>
      </c>
      <c r="AI67" s="33">
        <f>D67</f>
        <v>0.19853173974988128</v>
      </c>
      <c r="AJ67" s="33">
        <f>F67</f>
        <v>0.44843280037992717</v>
      </c>
      <c r="AK67" s="33">
        <f>H67</f>
        <v>0.12257598543612475</v>
      </c>
      <c r="AL67" s="33">
        <f>J67</f>
        <v>2.8811144530631629E-2</v>
      </c>
      <c r="AM67" s="33">
        <f>L67</f>
        <v>0.20164832990343518</v>
      </c>
    </row>
    <row r="68" spans="1:40" ht="30" customHeight="1" x14ac:dyDescent="0.45">
      <c r="A68" s="5"/>
      <c r="B68" s="34"/>
      <c r="C68" s="35"/>
      <c r="D68" s="36"/>
      <c r="E68" s="35"/>
      <c r="F68" s="36"/>
      <c r="G68" s="35"/>
      <c r="H68" s="36"/>
      <c r="I68" s="35"/>
      <c r="J68" s="36"/>
      <c r="K68" s="37"/>
      <c r="L68" s="5"/>
      <c r="M68" s="8"/>
      <c r="N68" s="5"/>
      <c r="O68" s="8"/>
      <c r="P68" s="5"/>
      <c r="Q68" s="5"/>
      <c r="AH68" s="33"/>
      <c r="AI68" s="33"/>
      <c r="AJ68" s="33"/>
      <c r="AK68" s="33"/>
    </row>
    <row r="69" spans="1:40" ht="30" customHeight="1" x14ac:dyDescent="0.45">
      <c r="A69" s="5"/>
      <c r="B69" s="34"/>
      <c r="C69" s="35"/>
      <c r="D69" s="36"/>
      <c r="E69" s="35"/>
      <c r="F69" s="36"/>
      <c r="G69" s="35"/>
      <c r="H69" s="36"/>
      <c r="I69" s="35"/>
      <c r="J69" s="36"/>
      <c r="K69" s="37"/>
      <c r="L69" s="5"/>
      <c r="M69" s="8"/>
      <c r="N69" s="5"/>
      <c r="O69" s="8"/>
      <c r="P69" s="5"/>
      <c r="Q69" s="5"/>
      <c r="AH69" s="33"/>
      <c r="AI69" s="33"/>
      <c r="AJ69" s="33"/>
      <c r="AK69" s="33"/>
    </row>
    <row r="70" spans="1:40" ht="30" customHeight="1" x14ac:dyDescent="0.45">
      <c r="A70" s="5"/>
      <c r="B70" s="34"/>
      <c r="C70" s="35"/>
      <c r="D70" s="36"/>
      <c r="E70" s="35"/>
      <c r="F70" s="36"/>
      <c r="G70" s="35"/>
      <c r="H70" s="36"/>
      <c r="I70" s="35"/>
      <c r="J70" s="36"/>
      <c r="K70" s="37"/>
      <c r="L70" s="5"/>
      <c r="M70" s="8"/>
      <c r="N70" s="5"/>
      <c r="O70" s="8"/>
      <c r="P70" s="5"/>
      <c r="Q70" s="5"/>
    </row>
    <row r="71" spans="1:40" ht="30" customHeight="1" x14ac:dyDescent="0.45">
      <c r="C71" s="14"/>
      <c r="D71" s="11"/>
      <c r="E71" s="14"/>
      <c r="F71" s="11"/>
      <c r="G71" s="14"/>
      <c r="H71" s="11"/>
      <c r="I71" s="14"/>
      <c r="J71" s="11"/>
      <c r="K71" s="14"/>
      <c r="P71" s="38"/>
    </row>
    <row r="72" spans="1:40" s="21" customFormat="1" ht="30" customHeight="1" x14ac:dyDescent="0.45">
      <c r="A72" s="5">
        <v>12</v>
      </c>
      <c r="B72" s="47" t="s">
        <v>43</v>
      </c>
      <c r="C72" s="48"/>
      <c r="D72" s="48"/>
      <c r="E72" s="49"/>
      <c r="F72" s="48"/>
      <c r="G72" s="49"/>
      <c r="I72" s="22"/>
      <c r="K72" s="22"/>
      <c r="M72" s="22"/>
      <c r="O72" s="22"/>
      <c r="P72" s="23"/>
      <c r="AA72" s="21" t="s">
        <v>13</v>
      </c>
    </row>
    <row r="73" spans="1:40" ht="30" customHeight="1" thickBot="1" x14ac:dyDescent="0.5">
      <c r="A73" s="5"/>
      <c r="B73" s="24" t="s">
        <v>3</v>
      </c>
      <c r="C73" s="144" t="s">
        <v>34</v>
      </c>
      <c r="D73" s="145"/>
      <c r="E73" s="144" t="s">
        <v>35</v>
      </c>
      <c r="F73" s="145"/>
      <c r="G73" s="144" t="s">
        <v>36</v>
      </c>
      <c r="H73" s="145"/>
      <c r="I73" s="144" t="s">
        <v>37</v>
      </c>
      <c r="J73" s="145"/>
      <c r="K73" s="146" t="s">
        <v>38</v>
      </c>
      <c r="L73" s="147"/>
      <c r="M73" s="50" t="s">
        <v>18</v>
      </c>
      <c r="N73" s="5"/>
      <c r="O73" s="8"/>
      <c r="P73" s="5"/>
      <c r="Q73" s="5"/>
      <c r="AA73" s="26"/>
      <c r="AB73" s="27" t="s">
        <v>39</v>
      </c>
      <c r="AC73" s="27" t="s">
        <v>40</v>
      </c>
      <c r="AD73" s="27" t="s">
        <v>41</v>
      </c>
      <c r="AE73" s="27" t="s">
        <v>42</v>
      </c>
      <c r="AF73" s="27" t="s">
        <v>38</v>
      </c>
      <c r="AG73" s="26" t="s">
        <v>23</v>
      </c>
      <c r="AI73" s="27" t="s">
        <v>39</v>
      </c>
      <c r="AJ73" s="27" t="s">
        <v>40</v>
      </c>
      <c r="AK73" s="27" t="s">
        <v>41</v>
      </c>
      <c r="AL73" s="27" t="s">
        <v>42</v>
      </c>
      <c r="AM73" s="27" t="s">
        <v>38</v>
      </c>
      <c r="AN73" s="51"/>
    </row>
    <row r="74" spans="1:40" ht="30" customHeight="1" thickTop="1" x14ac:dyDescent="0.45">
      <c r="A74" s="5"/>
      <c r="B74" s="28" t="s">
        <v>9</v>
      </c>
      <c r="C74" s="29">
        <f>AB74</f>
        <v>19654</v>
      </c>
      <c r="D74" s="42">
        <f>AB74/AG74</f>
        <v>0.39648981238652409</v>
      </c>
      <c r="E74" s="29">
        <f>AC74</f>
        <v>18347</v>
      </c>
      <c r="F74" s="42">
        <f>AC74/AG74</f>
        <v>0.37012305830139197</v>
      </c>
      <c r="G74" s="29">
        <f>AD74</f>
        <v>4513</v>
      </c>
      <c r="H74" s="42">
        <f>AD74/AG74</f>
        <v>9.1042969538027027E-2</v>
      </c>
      <c r="I74" s="29">
        <f>AE74</f>
        <v>1883</v>
      </c>
      <c r="J74" s="42">
        <f>AE74/AG74</f>
        <v>3.7986685495259229E-2</v>
      </c>
      <c r="K74" s="43">
        <f>AF74</f>
        <v>5173</v>
      </c>
      <c r="L74" s="42">
        <f>AF74/AG74</f>
        <v>0.10435747427879766</v>
      </c>
      <c r="M74" s="44">
        <f>(4*AB74+3*AC74+2*AD74+1*AE74)/SUM(AB74:AE74)</f>
        <v>3.2562110052481024</v>
      </c>
      <c r="N74" s="5"/>
      <c r="O74" s="8"/>
      <c r="P74" s="5"/>
      <c r="Q74" s="5"/>
      <c r="AA74" s="26" t="s">
        <v>24</v>
      </c>
      <c r="AB74" s="32">
        <v>19654</v>
      </c>
      <c r="AC74" s="32">
        <v>18347</v>
      </c>
      <c r="AD74" s="32">
        <v>4513</v>
      </c>
      <c r="AE74" s="32">
        <v>1883</v>
      </c>
      <c r="AF74" s="32">
        <v>5173</v>
      </c>
      <c r="AG74" s="46">
        <f>SUM(AB74:AF74)</f>
        <v>49570</v>
      </c>
      <c r="AH74" s="52" t="s">
        <v>24</v>
      </c>
      <c r="AI74" s="53">
        <f>D74</f>
        <v>0.39648981238652409</v>
      </c>
      <c r="AJ74" s="54">
        <f>F74</f>
        <v>0.37012305830139197</v>
      </c>
      <c r="AK74" s="55">
        <f>H74</f>
        <v>9.1042969538027027E-2</v>
      </c>
      <c r="AL74" s="53">
        <f>J74</f>
        <v>3.7986685495259229E-2</v>
      </c>
      <c r="AM74" s="53">
        <f>L74</f>
        <v>0.10435747427879766</v>
      </c>
    </row>
    <row r="75" spans="1:40" ht="30" customHeight="1" x14ac:dyDescent="0.45">
      <c r="A75" s="5"/>
      <c r="B75" s="34"/>
      <c r="C75" s="35"/>
      <c r="D75" s="36"/>
      <c r="E75" s="35"/>
      <c r="F75" s="36"/>
      <c r="G75" s="35"/>
      <c r="H75" s="36"/>
      <c r="I75" s="35"/>
      <c r="J75" s="36"/>
      <c r="K75" s="37"/>
      <c r="L75" s="5"/>
      <c r="M75" s="8"/>
      <c r="N75" s="5"/>
      <c r="O75" s="8"/>
      <c r="P75" s="5"/>
      <c r="Q75" s="5"/>
      <c r="AH75" s="33"/>
      <c r="AI75" s="33"/>
      <c r="AJ75" s="33"/>
      <c r="AK75" s="33"/>
    </row>
    <row r="76" spans="1:40" ht="30" customHeight="1" x14ac:dyDescent="0.45">
      <c r="A76" s="5"/>
      <c r="B76" s="34"/>
      <c r="C76" s="35"/>
      <c r="D76" s="36"/>
      <c r="E76" s="35"/>
      <c r="F76" s="36"/>
      <c r="G76" s="35"/>
      <c r="H76" s="36"/>
      <c r="I76" s="35"/>
      <c r="J76" s="36"/>
      <c r="K76" s="37"/>
      <c r="L76" s="5"/>
      <c r="M76" s="8"/>
      <c r="N76" s="5"/>
      <c r="O76" s="8"/>
      <c r="P76" s="5"/>
      <c r="Q76" s="5"/>
      <c r="AH76" s="33"/>
      <c r="AI76" s="33"/>
      <c r="AJ76" s="33"/>
      <c r="AK76" s="33"/>
    </row>
    <row r="77" spans="1:40" ht="30" customHeight="1" x14ac:dyDescent="0.45">
      <c r="A77" s="5"/>
      <c r="B77" s="34"/>
      <c r="C77" s="35"/>
      <c r="D77" s="36"/>
      <c r="E77" s="35"/>
      <c r="F77" s="36"/>
      <c r="G77" s="35"/>
      <c r="H77" s="36"/>
      <c r="I77" s="35"/>
      <c r="J77" s="36"/>
      <c r="K77" s="37"/>
      <c r="L77" s="5"/>
      <c r="M77" s="8"/>
      <c r="N77" s="5"/>
      <c r="O77" s="8"/>
      <c r="P77" s="5"/>
      <c r="Q77" s="5"/>
    </row>
    <row r="78" spans="1:40" ht="30" customHeight="1" x14ac:dyDescent="0.45">
      <c r="C78" s="14"/>
      <c r="D78" s="11"/>
      <c r="E78" s="14"/>
      <c r="F78" s="11"/>
      <c r="G78" s="14"/>
      <c r="H78" s="11"/>
      <c r="I78" s="14"/>
      <c r="J78" s="11"/>
      <c r="K78" s="14"/>
      <c r="P78" s="38"/>
    </row>
    <row r="79" spans="1:40" s="21" customFormat="1" ht="30" customHeight="1" x14ac:dyDescent="0.45">
      <c r="A79" s="5">
        <v>13</v>
      </c>
      <c r="B79" s="10" t="s">
        <v>44</v>
      </c>
      <c r="E79" s="22"/>
      <c r="G79" s="22"/>
      <c r="I79" s="22"/>
      <c r="K79" s="22"/>
      <c r="M79" s="22"/>
      <c r="O79" s="22"/>
      <c r="P79" s="23"/>
      <c r="AA79" s="21" t="s">
        <v>13</v>
      </c>
    </row>
    <row r="80" spans="1:40" ht="30" customHeight="1" thickBot="1" x14ac:dyDescent="0.5">
      <c r="A80" s="5"/>
      <c r="B80" s="24" t="s">
        <v>3</v>
      </c>
      <c r="C80" s="146" t="s">
        <v>34</v>
      </c>
      <c r="D80" s="147"/>
      <c r="E80" s="146" t="s">
        <v>35</v>
      </c>
      <c r="F80" s="147"/>
      <c r="G80" s="146" t="s">
        <v>36</v>
      </c>
      <c r="H80" s="147"/>
      <c r="I80" s="146" t="s">
        <v>37</v>
      </c>
      <c r="J80" s="147"/>
      <c r="K80" s="144" t="s">
        <v>38</v>
      </c>
      <c r="L80" s="145"/>
      <c r="M80" s="56" t="s">
        <v>18</v>
      </c>
      <c r="N80" s="5"/>
      <c r="O80" s="8"/>
      <c r="P80" s="5"/>
      <c r="Q80" s="5"/>
      <c r="AA80" s="26"/>
      <c r="AB80" s="27" t="s">
        <v>39</v>
      </c>
      <c r="AC80" s="27" t="s">
        <v>40</v>
      </c>
      <c r="AD80" s="27" t="s">
        <v>41</v>
      </c>
      <c r="AE80" s="27" t="s">
        <v>42</v>
      </c>
      <c r="AF80" s="57" t="s">
        <v>38</v>
      </c>
      <c r="AG80" s="26" t="s">
        <v>23</v>
      </c>
      <c r="AI80" s="27" t="s">
        <v>39</v>
      </c>
      <c r="AJ80" s="27" t="s">
        <v>40</v>
      </c>
      <c r="AK80" s="27" t="s">
        <v>41</v>
      </c>
      <c r="AL80" s="27" t="s">
        <v>42</v>
      </c>
      <c r="AM80" s="27" t="s">
        <v>38</v>
      </c>
    </row>
    <row r="81" spans="1:40" ht="30" customHeight="1" thickTop="1" x14ac:dyDescent="0.45">
      <c r="A81" s="5"/>
      <c r="B81" s="28" t="s">
        <v>9</v>
      </c>
      <c r="C81" s="29">
        <f>AB81</f>
        <v>20474</v>
      </c>
      <c r="D81" s="30">
        <f>AB81/AG81</f>
        <v>0.20256846604400824</v>
      </c>
      <c r="E81" s="29">
        <f>AC81</f>
        <v>34956</v>
      </c>
      <c r="F81" s="30">
        <f>AC81/AG81</f>
        <v>0.34585246161152444</v>
      </c>
      <c r="G81" s="29">
        <f>AD81</f>
        <v>11827</v>
      </c>
      <c r="H81" s="30">
        <f>AD81/AG81</f>
        <v>0.11701559284470477</v>
      </c>
      <c r="I81" s="29">
        <f>AE81</f>
        <v>2905</v>
      </c>
      <c r="J81" s="30">
        <f>AE81/AG81</f>
        <v>2.8741886971663765E-2</v>
      </c>
      <c r="K81" s="43">
        <f>AF81</f>
        <v>30910</v>
      </c>
      <c r="L81" s="42">
        <f>AF81/AG81</f>
        <v>0.30582159252809876</v>
      </c>
      <c r="M81" s="44">
        <f>(4*AB81+3*AC81+2*AD81+1*AE81)/SUM(AB81:AE81)</f>
        <v>3.0404349933012171</v>
      </c>
      <c r="N81" s="5"/>
      <c r="O81" s="8"/>
      <c r="P81" s="5"/>
      <c r="Q81" s="5"/>
      <c r="AA81" s="26" t="s">
        <v>24</v>
      </c>
      <c r="AB81" s="32">
        <v>20474</v>
      </c>
      <c r="AC81" s="32">
        <v>34956</v>
      </c>
      <c r="AD81" s="32">
        <v>11827</v>
      </c>
      <c r="AE81" s="32">
        <v>2905</v>
      </c>
      <c r="AF81" s="32">
        <v>30910</v>
      </c>
      <c r="AG81" s="58">
        <f>SUM(AB81:AF81)</f>
        <v>101072</v>
      </c>
      <c r="AH81" s="26" t="s">
        <v>24</v>
      </c>
      <c r="AI81" s="33">
        <f>D81</f>
        <v>0.20256846604400824</v>
      </c>
      <c r="AJ81" s="33">
        <f>F81</f>
        <v>0.34585246161152444</v>
      </c>
      <c r="AK81" s="33">
        <f>H81</f>
        <v>0.11701559284470477</v>
      </c>
      <c r="AL81" s="33">
        <f>J81</f>
        <v>2.8741886971663765E-2</v>
      </c>
      <c r="AM81" s="33">
        <f>L81</f>
        <v>0.30582159252809876</v>
      </c>
    </row>
    <row r="82" spans="1:40" ht="30" customHeight="1" x14ac:dyDescent="0.45">
      <c r="A82" s="5"/>
      <c r="B82" s="34"/>
      <c r="C82" s="35"/>
      <c r="D82" s="36"/>
      <c r="E82" s="35"/>
      <c r="F82" s="36"/>
      <c r="G82" s="35"/>
      <c r="H82" s="36"/>
      <c r="I82" s="35"/>
      <c r="J82" s="36"/>
      <c r="K82" s="37"/>
      <c r="L82" s="5"/>
      <c r="M82" s="8"/>
      <c r="N82" s="5"/>
      <c r="O82" s="8"/>
      <c r="P82" s="5"/>
      <c r="Q82" s="5"/>
      <c r="AH82" s="33"/>
      <c r="AI82" s="33"/>
      <c r="AJ82" s="33"/>
      <c r="AK82" s="33"/>
    </row>
    <row r="83" spans="1:40" ht="30" customHeight="1" x14ac:dyDescent="0.45">
      <c r="A83" s="5"/>
      <c r="B83" s="34"/>
      <c r="C83" s="35"/>
      <c r="D83" s="36"/>
      <c r="E83" s="35"/>
      <c r="F83" s="36"/>
      <c r="G83" s="35"/>
      <c r="H83" s="36"/>
      <c r="I83" s="35"/>
      <c r="J83" s="36"/>
      <c r="K83" s="37"/>
      <c r="L83" s="5"/>
      <c r="M83" s="8"/>
      <c r="N83" s="5"/>
      <c r="O83" s="8"/>
      <c r="P83" s="5"/>
      <c r="Q83" s="5"/>
      <c r="AH83" s="33"/>
      <c r="AI83" s="33"/>
      <c r="AJ83" s="33"/>
      <c r="AK83" s="33"/>
    </row>
    <row r="84" spans="1:40" ht="30" customHeight="1" x14ac:dyDescent="0.45">
      <c r="A84" s="5"/>
      <c r="B84" s="34"/>
      <c r="C84" s="35"/>
      <c r="D84" s="36"/>
      <c r="E84" s="35"/>
      <c r="F84" s="36"/>
      <c r="G84" s="35"/>
      <c r="H84" s="36"/>
      <c r="I84" s="35"/>
      <c r="J84" s="36"/>
      <c r="K84" s="37"/>
      <c r="L84" s="5"/>
      <c r="M84" s="8"/>
      <c r="N84" s="5"/>
      <c r="O84" s="8"/>
      <c r="P84" s="5"/>
      <c r="Q84" s="5"/>
    </row>
    <row r="85" spans="1:40" ht="30" customHeight="1" x14ac:dyDescent="0.45">
      <c r="C85" s="14"/>
      <c r="D85" s="11"/>
      <c r="E85" s="14"/>
      <c r="F85" s="11"/>
      <c r="G85" s="14"/>
      <c r="H85" s="11"/>
      <c r="I85" s="14"/>
      <c r="J85" s="11"/>
      <c r="K85" s="14"/>
      <c r="P85" s="38"/>
    </row>
    <row r="86" spans="1:40" s="21" customFormat="1" ht="30" customHeight="1" x14ac:dyDescent="0.45">
      <c r="A86" s="21">
        <v>14</v>
      </c>
      <c r="B86" s="10" t="s">
        <v>45</v>
      </c>
      <c r="E86" s="22"/>
      <c r="G86" s="22"/>
      <c r="I86" s="22"/>
      <c r="K86" s="22"/>
      <c r="M86" s="22"/>
      <c r="O86" s="22"/>
      <c r="P86" s="23"/>
      <c r="AA86" s="21" t="s">
        <v>13</v>
      </c>
    </row>
    <row r="87" spans="1:40" s="21" customFormat="1" ht="30" customHeight="1" thickBot="1" x14ac:dyDescent="0.5">
      <c r="A87" s="1"/>
      <c r="B87" s="24" t="s">
        <v>3</v>
      </c>
      <c r="C87" s="146" t="s">
        <v>34</v>
      </c>
      <c r="D87" s="147"/>
      <c r="E87" s="146" t="s">
        <v>35</v>
      </c>
      <c r="F87" s="147"/>
      <c r="G87" s="146" t="s">
        <v>36</v>
      </c>
      <c r="H87" s="147"/>
      <c r="I87" s="146" t="s">
        <v>37</v>
      </c>
      <c r="J87" s="147"/>
      <c r="K87" s="146" t="s">
        <v>38</v>
      </c>
      <c r="L87" s="147"/>
      <c r="M87" s="59" t="s">
        <v>18</v>
      </c>
      <c r="O87" s="22"/>
      <c r="P87" s="23"/>
      <c r="AA87" s="26"/>
      <c r="AB87" s="27" t="s">
        <v>39</v>
      </c>
      <c r="AC87" s="27" t="s">
        <v>40</v>
      </c>
      <c r="AD87" s="27" t="s">
        <v>41</v>
      </c>
      <c r="AE87" s="27" t="s">
        <v>42</v>
      </c>
      <c r="AF87" s="27" t="s">
        <v>38</v>
      </c>
      <c r="AG87" s="26" t="s">
        <v>23</v>
      </c>
      <c r="AH87" s="1"/>
      <c r="AI87" s="27" t="s">
        <v>39</v>
      </c>
      <c r="AJ87" s="27" t="s">
        <v>40</v>
      </c>
      <c r="AK87" s="27" t="s">
        <v>41</v>
      </c>
      <c r="AL87" s="27" t="s">
        <v>42</v>
      </c>
      <c r="AM87" s="27" t="s">
        <v>38</v>
      </c>
      <c r="AN87" s="1"/>
    </row>
    <row r="88" spans="1:40" s="21" customFormat="1" ht="30" customHeight="1" thickTop="1" x14ac:dyDescent="0.45">
      <c r="A88" s="1"/>
      <c r="B88" s="60" t="s">
        <v>9</v>
      </c>
      <c r="C88" s="29">
        <f>AB88</f>
        <v>17521</v>
      </c>
      <c r="D88" s="61">
        <f>AB88/AG88</f>
        <v>0.17335167009656482</v>
      </c>
      <c r="E88" s="29">
        <f>AC88</f>
        <v>31098</v>
      </c>
      <c r="F88" s="61">
        <f>AC88/AG88</f>
        <v>0.30768165268323572</v>
      </c>
      <c r="G88" s="29">
        <f>AD88</f>
        <v>11400</v>
      </c>
      <c r="H88" s="61">
        <f>AD88/AG88</f>
        <v>0.11279088174766504</v>
      </c>
      <c r="I88" s="29">
        <f>AE88</f>
        <v>4200</v>
      </c>
      <c r="J88" s="61">
        <f>AE88/AG88</f>
        <v>4.1554535380718696E-2</v>
      </c>
      <c r="K88" s="43">
        <f>AF88</f>
        <v>36853</v>
      </c>
      <c r="L88" s="42">
        <f>AF88/AG88</f>
        <v>0.36462126009181572</v>
      </c>
      <c r="M88" s="44">
        <f>(4*AB88+3*AC88+2*AD88+1*AE88)/SUM(AB88:AE88)</f>
        <v>2.9645120602936825</v>
      </c>
      <c r="O88" s="22"/>
      <c r="P88" s="23"/>
      <c r="AA88" s="26" t="s">
        <v>24</v>
      </c>
      <c r="AB88" s="32">
        <v>17521</v>
      </c>
      <c r="AC88" s="32">
        <v>31098</v>
      </c>
      <c r="AD88" s="32">
        <v>11400</v>
      </c>
      <c r="AE88" s="32">
        <v>4200</v>
      </c>
      <c r="AF88" s="32">
        <v>36853</v>
      </c>
      <c r="AG88" s="46">
        <f>SUM(AB88:AF88)</f>
        <v>101072</v>
      </c>
      <c r="AH88" s="26" t="s">
        <v>24</v>
      </c>
      <c r="AI88" s="33">
        <f>D88</f>
        <v>0.17335167009656482</v>
      </c>
      <c r="AJ88" s="33">
        <f>F88</f>
        <v>0.30768165268323572</v>
      </c>
      <c r="AK88" s="33">
        <f>H88</f>
        <v>0.11279088174766504</v>
      </c>
      <c r="AL88" s="33">
        <f>J88</f>
        <v>4.1554535380718696E-2</v>
      </c>
      <c r="AM88" s="33">
        <f>L88</f>
        <v>0.36462126009181572</v>
      </c>
      <c r="AN88" s="1"/>
    </row>
    <row r="89" spans="1:40" s="21" customFormat="1" ht="30" customHeight="1" x14ac:dyDescent="0.45">
      <c r="A89" s="5"/>
      <c r="B89" s="10"/>
      <c r="E89" s="22"/>
      <c r="G89" s="22"/>
      <c r="I89" s="22"/>
      <c r="K89" s="22"/>
      <c r="M89" s="22"/>
      <c r="O89" s="22"/>
      <c r="P89" s="23"/>
    </row>
    <row r="90" spans="1:40" s="21" customFormat="1" ht="30" customHeight="1" x14ac:dyDescent="0.45">
      <c r="A90" s="5"/>
      <c r="B90" s="10"/>
      <c r="E90" s="22"/>
      <c r="G90" s="22"/>
      <c r="I90" s="22"/>
      <c r="K90" s="22"/>
      <c r="M90" s="22"/>
      <c r="O90" s="22"/>
      <c r="P90" s="23"/>
    </row>
    <row r="91" spans="1:40" s="21" customFormat="1" ht="30" customHeight="1" x14ac:dyDescent="0.45">
      <c r="A91" s="5"/>
      <c r="B91" s="10"/>
      <c r="E91" s="22"/>
      <c r="G91" s="22"/>
      <c r="I91" s="22"/>
      <c r="K91" s="22"/>
      <c r="M91" s="22"/>
      <c r="O91" s="22"/>
      <c r="P91" s="23"/>
    </row>
    <row r="92" spans="1:40" s="21" customFormat="1" ht="30" customHeight="1" x14ac:dyDescent="0.45">
      <c r="A92" s="5"/>
      <c r="B92" s="10"/>
      <c r="E92" s="22"/>
      <c r="G92" s="22"/>
      <c r="I92" s="22"/>
      <c r="K92" s="22"/>
      <c r="M92" s="22"/>
      <c r="O92" s="22"/>
      <c r="P92" s="23"/>
    </row>
    <row r="93" spans="1:40" s="21" customFormat="1" ht="30" customHeight="1" x14ac:dyDescent="0.45">
      <c r="A93" s="21">
        <v>15</v>
      </c>
      <c r="B93" s="47" t="s">
        <v>46</v>
      </c>
      <c r="C93" s="48"/>
      <c r="D93" s="48"/>
      <c r="E93" s="49"/>
      <c r="F93" s="48"/>
      <c r="G93" s="22"/>
      <c r="I93" s="22"/>
      <c r="K93" s="22"/>
      <c r="M93" s="22"/>
      <c r="O93" s="22"/>
      <c r="P93" s="23"/>
      <c r="AA93" s="21" t="s">
        <v>13</v>
      </c>
    </row>
    <row r="94" spans="1:40" s="21" customFormat="1" ht="30" customHeight="1" thickBot="1" x14ac:dyDescent="0.5">
      <c r="A94" s="1"/>
      <c r="B94" s="24" t="s">
        <v>3</v>
      </c>
      <c r="C94" s="146" t="s">
        <v>34</v>
      </c>
      <c r="D94" s="147"/>
      <c r="E94" s="146" t="s">
        <v>35</v>
      </c>
      <c r="F94" s="147"/>
      <c r="G94" s="146" t="s">
        <v>36</v>
      </c>
      <c r="H94" s="147"/>
      <c r="I94" s="146" t="s">
        <v>37</v>
      </c>
      <c r="J94" s="147"/>
      <c r="K94" s="146" t="s">
        <v>38</v>
      </c>
      <c r="L94" s="147"/>
      <c r="M94" s="59" t="s">
        <v>18</v>
      </c>
      <c r="O94" s="22"/>
      <c r="P94" s="23"/>
      <c r="AA94" s="26"/>
      <c r="AB94" s="27" t="s">
        <v>39</v>
      </c>
      <c r="AC94" s="27" t="s">
        <v>40</v>
      </c>
      <c r="AD94" s="27" t="s">
        <v>41</v>
      </c>
      <c r="AE94" s="27" t="s">
        <v>42</v>
      </c>
      <c r="AF94" s="27" t="s">
        <v>38</v>
      </c>
      <c r="AG94" s="26" t="s">
        <v>23</v>
      </c>
      <c r="AH94" s="1"/>
      <c r="AI94" s="27" t="s">
        <v>39</v>
      </c>
      <c r="AJ94" s="27" t="s">
        <v>40</v>
      </c>
      <c r="AK94" s="27" t="s">
        <v>41</v>
      </c>
      <c r="AL94" s="27" t="s">
        <v>42</v>
      </c>
      <c r="AM94" s="27" t="s">
        <v>38</v>
      </c>
      <c r="AN94" s="1"/>
    </row>
    <row r="95" spans="1:40" s="21" customFormat="1" ht="30" customHeight="1" thickTop="1" x14ac:dyDescent="0.45">
      <c r="A95" s="1"/>
      <c r="B95" s="60" t="s">
        <v>9</v>
      </c>
      <c r="C95" s="29">
        <f>AB95</f>
        <v>8369</v>
      </c>
      <c r="D95" s="61">
        <f>AB95/AG95</f>
        <v>8.2802358714579707E-2</v>
      </c>
      <c r="E95" s="29">
        <f>AC95</f>
        <v>7162</v>
      </c>
      <c r="F95" s="61">
        <f>AC95/AG95</f>
        <v>7.086037676112078E-2</v>
      </c>
      <c r="G95" s="29">
        <f>AD95</f>
        <v>2696</v>
      </c>
      <c r="H95" s="61">
        <f>AD95/AG95</f>
        <v>2.6674054139623239E-2</v>
      </c>
      <c r="I95" s="29">
        <f>AE95</f>
        <v>1241</v>
      </c>
      <c r="J95" s="61">
        <f>AE95/AG95</f>
        <v>1.2278375811302833E-2</v>
      </c>
      <c r="K95" s="43">
        <f>AF95</f>
        <v>81604</v>
      </c>
      <c r="L95" s="62">
        <f>AF95/AG95</f>
        <v>0.8073848345733734</v>
      </c>
      <c r="M95" s="44">
        <f>(4*AB95+3*AC95+2*AD95+1*AE95)/SUM(AB95:AE95)</f>
        <v>3.1639100061639613</v>
      </c>
      <c r="O95" s="22"/>
      <c r="P95" s="23"/>
      <c r="AA95" s="26" t="s">
        <v>24</v>
      </c>
      <c r="AB95" s="32">
        <v>8369</v>
      </c>
      <c r="AC95" s="32">
        <v>7162</v>
      </c>
      <c r="AD95" s="32">
        <v>2696</v>
      </c>
      <c r="AE95" s="32">
        <v>1241</v>
      </c>
      <c r="AF95" s="32">
        <v>81604</v>
      </c>
      <c r="AG95" s="46">
        <f>SUM(AB95:AF95)</f>
        <v>101072</v>
      </c>
      <c r="AH95" s="26" t="s">
        <v>24</v>
      </c>
      <c r="AI95" s="33">
        <f>D95</f>
        <v>8.2802358714579707E-2</v>
      </c>
      <c r="AJ95" s="33">
        <f>F95</f>
        <v>7.086037676112078E-2</v>
      </c>
      <c r="AK95" s="33">
        <f>H95</f>
        <v>2.6674054139623239E-2</v>
      </c>
      <c r="AL95" s="33">
        <f>J95</f>
        <v>1.2278375811302833E-2</v>
      </c>
      <c r="AM95" s="33">
        <f>L95</f>
        <v>0.8073848345733734</v>
      </c>
      <c r="AN95" s="1"/>
    </row>
    <row r="96" spans="1:40" s="21" customFormat="1" ht="30" customHeight="1" x14ac:dyDescent="0.45">
      <c r="A96" s="1"/>
      <c r="B96" s="34"/>
      <c r="C96" s="35"/>
      <c r="D96" s="63"/>
      <c r="E96" s="35"/>
      <c r="F96" s="63"/>
      <c r="G96" s="35"/>
      <c r="H96" s="63"/>
      <c r="I96" s="35"/>
      <c r="J96" s="63"/>
      <c r="K96" s="35"/>
      <c r="L96" s="63"/>
      <c r="M96" s="37"/>
      <c r="O96" s="22"/>
      <c r="P96" s="23"/>
      <c r="AA96" s="1"/>
      <c r="AB96" s="1"/>
      <c r="AC96" s="1"/>
      <c r="AD96" s="1"/>
      <c r="AE96" s="1"/>
      <c r="AF96" s="1"/>
      <c r="AG96" s="1"/>
      <c r="AH96" s="1"/>
      <c r="AI96" s="33"/>
      <c r="AJ96" s="33"/>
      <c r="AK96" s="33"/>
      <c r="AL96" s="33"/>
      <c r="AM96" s="33"/>
      <c r="AN96" s="1"/>
    </row>
    <row r="97" spans="1:40" s="21" customFormat="1" ht="30" customHeight="1" x14ac:dyDescent="0.45">
      <c r="A97" s="1"/>
      <c r="B97" s="34"/>
      <c r="C97" s="35"/>
      <c r="D97" s="63"/>
      <c r="E97" s="35"/>
      <c r="F97" s="63"/>
      <c r="G97" s="35"/>
      <c r="H97" s="63"/>
      <c r="I97" s="35"/>
      <c r="J97" s="63"/>
      <c r="K97" s="35"/>
      <c r="L97" s="63"/>
      <c r="M97" s="37"/>
      <c r="O97" s="22"/>
      <c r="P97" s="23"/>
      <c r="AA97" s="1"/>
      <c r="AB97" s="1"/>
      <c r="AC97" s="1"/>
      <c r="AD97" s="1"/>
      <c r="AE97" s="1"/>
      <c r="AF97" s="1"/>
      <c r="AG97" s="1"/>
      <c r="AH97" s="1"/>
      <c r="AI97" s="33"/>
      <c r="AJ97" s="33"/>
      <c r="AK97" s="33"/>
      <c r="AL97" s="33"/>
      <c r="AM97" s="33"/>
      <c r="AN97" s="1"/>
    </row>
    <row r="98" spans="1:40" s="21" customFormat="1" ht="30" customHeight="1" x14ac:dyDescent="0.45">
      <c r="A98" s="5"/>
      <c r="B98" s="10"/>
      <c r="E98" s="22"/>
      <c r="G98" s="22"/>
      <c r="I98" s="22"/>
      <c r="K98" s="22"/>
      <c r="M98" s="22"/>
      <c r="O98" s="22"/>
      <c r="P98" s="23"/>
    </row>
    <row r="99" spans="1:40" s="21" customFormat="1" ht="30" customHeight="1" x14ac:dyDescent="0.45">
      <c r="A99" s="5"/>
      <c r="B99" s="10"/>
      <c r="E99" s="22"/>
      <c r="G99" s="22"/>
      <c r="I99" s="22"/>
      <c r="K99" s="22"/>
      <c r="M99" s="22"/>
      <c r="O99" s="22"/>
      <c r="P99" s="23"/>
    </row>
    <row r="100" spans="1:40" s="21" customFormat="1" ht="30" customHeight="1" x14ac:dyDescent="0.45">
      <c r="A100" s="21">
        <v>16</v>
      </c>
      <c r="B100" s="10" t="s">
        <v>47</v>
      </c>
      <c r="E100" s="22"/>
      <c r="G100" s="22"/>
      <c r="I100" s="22"/>
      <c r="K100" s="22"/>
      <c r="M100" s="22"/>
      <c r="O100" s="22"/>
      <c r="P100" s="23"/>
      <c r="AA100" s="21" t="s">
        <v>13</v>
      </c>
    </row>
    <row r="101" spans="1:40" s="21" customFormat="1" ht="30" customHeight="1" thickBot="1" x14ac:dyDescent="0.5">
      <c r="A101" s="1"/>
      <c r="B101" s="24" t="s">
        <v>3</v>
      </c>
      <c r="C101" s="146" t="s">
        <v>34</v>
      </c>
      <c r="D101" s="147"/>
      <c r="E101" s="146" t="s">
        <v>35</v>
      </c>
      <c r="F101" s="147"/>
      <c r="G101" s="146" t="s">
        <v>36</v>
      </c>
      <c r="H101" s="147"/>
      <c r="I101" s="146" t="s">
        <v>37</v>
      </c>
      <c r="J101" s="147"/>
      <c r="K101" s="146" t="s">
        <v>38</v>
      </c>
      <c r="L101" s="147"/>
      <c r="M101" s="59" t="s">
        <v>18</v>
      </c>
      <c r="O101" s="22"/>
      <c r="P101" s="23"/>
      <c r="AA101" s="26"/>
      <c r="AB101" s="27" t="s">
        <v>39</v>
      </c>
      <c r="AC101" s="27" t="s">
        <v>40</v>
      </c>
      <c r="AD101" s="27" t="s">
        <v>41</v>
      </c>
      <c r="AE101" s="27" t="s">
        <v>42</v>
      </c>
      <c r="AF101" s="27" t="s">
        <v>38</v>
      </c>
      <c r="AG101" s="26" t="s">
        <v>23</v>
      </c>
      <c r="AH101" s="1"/>
      <c r="AI101" s="27" t="s">
        <v>39</v>
      </c>
      <c r="AJ101" s="27" t="s">
        <v>40</v>
      </c>
      <c r="AK101" s="27" t="s">
        <v>41</v>
      </c>
      <c r="AL101" s="27" t="s">
        <v>42</v>
      </c>
      <c r="AM101" s="27" t="s">
        <v>38</v>
      </c>
      <c r="AN101" s="1"/>
    </row>
    <row r="102" spans="1:40" s="21" customFormat="1" ht="30" customHeight="1" thickTop="1" x14ac:dyDescent="0.45">
      <c r="A102" s="1"/>
      <c r="B102" s="60" t="s">
        <v>9</v>
      </c>
      <c r="C102" s="29">
        <f>AB102</f>
        <v>5061</v>
      </c>
      <c r="D102" s="61">
        <f>AB102/AG102</f>
        <v>5.007321513376603E-2</v>
      </c>
      <c r="E102" s="29">
        <f>AC102</f>
        <v>3395</v>
      </c>
      <c r="F102" s="61">
        <f>AC102/AG102</f>
        <v>3.358991609941428E-2</v>
      </c>
      <c r="G102" s="29">
        <f>AD102</f>
        <v>1389</v>
      </c>
      <c r="H102" s="61">
        <f>AD102/AG102</f>
        <v>1.3742678486623397E-2</v>
      </c>
      <c r="I102" s="29">
        <f>AE102</f>
        <v>614</v>
      </c>
      <c r="J102" s="61">
        <f>AE102/AG102</f>
        <v>6.0748773151812572E-3</v>
      </c>
      <c r="K102" s="43">
        <f>AF102</f>
        <v>90613</v>
      </c>
      <c r="L102" s="62">
        <f>AF102/AG102</f>
        <v>0.89651931296501508</v>
      </c>
      <c r="M102" s="44">
        <f>(4*AB102+3*AC102+2*AD102+1*AE102)/SUM(AB102:AE102)</f>
        <v>3.2336743474519554</v>
      </c>
      <c r="O102" s="22"/>
      <c r="P102" s="23"/>
      <c r="AA102" s="26" t="s">
        <v>24</v>
      </c>
      <c r="AB102" s="32">
        <v>5061</v>
      </c>
      <c r="AC102" s="32">
        <v>3395</v>
      </c>
      <c r="AD102" s="32">
        <v>1389</v>
      </c>
      <c r="AE102" s="32">
        <v>614</v>
      </c>
      <c r="AF102" s="32">
        <v>90613</v>
      </c>
      <c r="AG102" s="46">
        <f>SUM(AB102:AF102)</f>
        <v>101072</v>
      </c>
      <c r="AH102" s="26" t="s">
        <v>24</v>
      </c>
      <c r="AI102" s="33">
        <f>D102</f>
        <v>5.007321513376603E-2</v>
      </c>
      <c r="AJ102" s="33">
        <f>F102</f>
        <v>3.358991609941428E-2</v>
      </c>
      <c r="AK102" s="33">
        <f>H102</f>
        <v>1.3742678486623397E-2</v>
      </c>
      <c r="AL102" s="33">
        <f>J102</f>
        <v>6.0748773151812572E-3</v>
      </c>
      <c r="AM102" s="33">
        <f>L102</f>
        <v>0.89651931296501508</v>
      </c>
      <c r="AN102" s="1"/>
    </row>
    <row r="103" spans="1:40" s="21" customFormat="1" ht="30" customHeight="1" x14ac:dyDescent="0.45">
      <c r="A103" s="1"/>
      <c r="B103" s="34"/>
      <c r="C103" s="35"/>
      <c r="D103" s="63"/>
      <c r="E103" s="35"/>
      <c r="F103" s="63"/>
      <c r="G103" s="35"/>
      <c r="H103" s="63"/>
      <c r="I103" s="35"/>
      <c r="J103" s="63"/>
      <c r="K103" s="35"/>
      <c r="L103" s="63"/>
      <c r="M103" s="37"/>
      <c r="O103" s="22"/>
      <c r="P103" s="23"/>
      <c r="AA103" s="1"/>
      <c r="AB103" s="1"/>
      <c r="AC103" s="1"/>
      <c r="AD103" s="1"/>
      <c r="AE103" s="1"/>
      <c r="AF103" s="1"/>
      <c r="AG103" s="1"/>
      <c r="AH103" s="1"/>
      <c r="AI103" s="33"/>
      <c r="AJ103" s="33"/>
      <c r="AK103" s="33"/>
      <c r="AL103" s="33"/>
      <c r="AM103" s="33"/>
      <c r="AN103" s="1"/>
    </row>
    <row r="104" spans="1:40" s="21" customFormat="1" ht="30" customHeight="1" x14ac:dyDescent="0.45">
      <c r="A104" s="1"/>
      <c r="B104" s="34"/>
      <c r="C104" s="35"/>
      <c r="D104" s="63"/>
      <c r="E104" s="35"/>
      <c r="F104" s="63"/>
      <c r="G104" s="35"/>
      <c r="H104" s="63"/>
      <c r="I104" s="35"/>
      <c r="J104" s="63"/>
      <c r="K104" s="35"/>
      <c r="L104" s="63"/>
      <c r="M104" s="37"/>
      <c r="O104" s="22"/>
      <c r="P104" s="23"/>
      <c r="AA104" s="1"/>
      <c r="AB104" s="1"/>
      <c r="AC104" s="1"/>
      <c r="AD104" s="1"/>
      <c r="AE104" s="1"/>
      <c r="AF104" s="1"/>
      <c r="AG104" s="1"/>
      <c r="AH104" s="1"/>
      <c r="AI104" s="33"/>
      <c r="AJ104" s="33"/>
      <c r="AK104" s="33"/>
      <c r="AL104" s="33"/>
      <c r="AM104" s="33"/>
      <c r="AN104" s="1"/>
    </row>
    <row r="105" spans="1:40" s="21" customFormat="1" ht="30" customHeight="1" x14ac:dyDescent="0.45">
      <c r="A105" s="5"/>
      <c r="B105" s="10"/>
      <c r="E105" s="22"/>
      <c r="G105" s="22"/>
      <c r="I105" s="22"/>
      <c r="K105" s="22"/>
      <c r="M105" s="22"/>
      <c r="O105" s="22"/>
      <c r="P105" s="23"/>
    </row>
    <row r="106" spans="1:40" s="21" customFormat="1" ht="30" customHeight="1" x14ac:dyDescent="0.45">
      <c r="A106" s="5"/>
      <c r="B106" s="10"/>
      <c r="E106" s="22"/>
      <c r="G106" s="22"/>
      <c r="I106" s="22"/>
      <c r="K106" s="22"/>
      <c r="M106" s="22"/>
      <c r="O106" s="22"/>
      <c r="P106" s="23"/>
    </row>
    <row r="107" spans="1:40" s="21" customFormat="1" ht="30" customHeight="1" x14ac:dyDescent="0.45">
      <c r="A107" s="21">
        <v>17</v>
      </c>
      <c r="B107" s="10" t="s">
        <v>48</v>
      </c>
      <c r="E107" s="22"/>
      <c r="G107" s="22"/>
      <c r="I107" s="22"/>
      <c r="K107" s="22"/>
      <c r="M107" s="22"/>
      <c r="O107" s="22"/>
      <c r="P107" s="23"/>
      <c r="AA107" s="21" t="s">
        <v>13</v>
      </c>
    </row>
    <row r="108" spans="1:40" s="21" customFormat="1" ht="30" customHeight="1" thickBot="1" x14ac:dyDescent="0.5">
      <c r="A108" s="1"/>
      <c r="B108" s="24" t="s">
        <v>3</v>
      </c>
      <c r="C108" s="146" t="s">
        <v>34</v>
      </c>
      <c r="D108" s="147"/>
      <c r="E108" s="146" t="s">
        <v>35</v>
      </c>
      <c r="F108" s="147"/>
      <c r="G108" s="146" t="s">
        <v>36</v>
      </c>
      <c r="H108" s="147"/>
      <c r="I108" s="146" t="s">
        <v>37</v>
      </c>
      <c r="J108" s="147"/>
      <c r="K108" s="146" t="s">
        <v>38</v>
      </c>
      <c r="L108" s="147"/>
      <c r="M108" s="59" t="s">
        <v>18</v>
      </c>
      <c r="O108" s="22"/>
      <c r="P108" s="23"/>
      <c r="AA108" s="26"/>
      <c r="AB108" s="27" t="s">
        <v>39</v>
      </c>
      <c r="AC108" s="27" t="s">
        <v>40</v>
      </c>
      <c r="AD108" s="27" t="s">
        <v>41</v>
      </c>
      <c r="AE108" s="27" t="s">
        <v>42</v>
      </c>
      <c r="AF108" s="27" t="s">
        <v>38</v>
      </c>
      <c r="AG108" s="26" t="s">
        <v>23</v>
      </c>
      <c r="AH108" s="1"/>
      <c r="AI108" s="27" t="s">
        <v>39</v>
      </c>
      <c r="AJ108" s="27" t="s">
        <v>40</v>
      </c>
      <c r="AK108" s="27" t="s">
        <v>41</v>
      </c>
      <c r="AL108" s="27" t="s">
        <v>42</v>
      </c>
      <c r="AM108" s="27" t="s">
        <v>38</v>
      </c>
      <c r="AN108" s="1"/>
    </row>
    <row r="109" spans="1:40" s="21" customFormat="1" ht="30" customHeight="1" thickTop="1" x14ac:dyDescent="0.45">
      <c r="A109" s="1"/>
      <c r="B109" s="60" t="s">
        <v>9</v>
      </c>
      <c r="C109" s="29">
        <f>AB109</f>
        <v>4349</v>
      </c>
      <c r="D109" s="61">
        <f>AB109/AG109</f>
        <v>4.3028731993034669E-2</v>
      </c>
      <c r="E109" s="29">
        <f>AC109</f>
        <v>5811</v>
      </c>
      <c r="F109" s="61">
        <f>AC109/AG109</f>
        <v>5.7493667880322938E-2</v>
      </c>
      <c r="G109" s="29">
        <f>AD109</f>
        <v>2201</v>
      </c>
      <c r="H109" s="61">
        <f>AD109/AG109</f>
        <v>2.1776555326895677E-2</v>
      </c>
      <c r="I109" s="29">
        <f>AE109</f>
        <v>971</v>
      </c>
      <c r="J109" s="61">
        <f>AE109/AG109</f>
        <v>9.6070128225423466E-3</v>
      </c>
      <c r="K109" s="43">
        <f>AF109</f>
        <v>87740</v>
      </c>
      <c r="L109" s="62">
        <f>AF109/AG109</f>
        <v>0.86809403197720436</v>
      </c>
      <c r="M109" s="44">
        <f>(4*AB109+3*AC109+2*AD109+1*AE109)/SUM(AB109:AE109)</f>
        <v>3.0154515451545154</v>
      </c>
      <c r="O109" s="22"/>
      <c r="P109" s="23"/>
      <c r="AA109" s="26" t="s">
        <v>24</v>
      </c>
      <c r="AB109" s="32">
        <v>4349</v>
      </c>
      <c r="AC109" s="32">
        <v>5811</v>
      </c>
      <c r="AD109" s="32">
        <v>2201</v>
      </c>
      <c r="AE109" s="32">
        <v>971</v>
      </c>
      <c r="AF109" s="32">
        <v>87740</v>
      </c>
      <c r="AG109" s="26">
        <f>SUM(AB109:AF109)</f>
        <v>101072</v>
      </c>
      <c r="AH109" s="26" t="s">
        <v>24</v>
      </c>
      <c r="AI109" s="33">
        <f>D109</f>
        <v>4.3028731993034669E-2</v>
      </c>
      <c r="AJ109" s="33">
        <f>F109</f>
        <v>5.7493667880322938E-2</v>
      </c>
      <c r="AK109" s="33">
        <f>H109</f>
        <v>2.1776555326895677E-2</v>
      </c>
      <c r="AL109" s="33">
        <f>J109</f>
        <v>9.6070128225423466E-3</v>
      </c>
      <c r="AM109" s="33">
        <f>L109</f>
        <v>0.86809403197720436</v>
      </c>
      <c r="AN109" s="1"/>
    </row>
    <row r="110" spans="1:40" s="21" customFormat="1" ht="30" customHeight="1" x14ac:dyDescent="0.45">
      <c r="A110" s="1"/>
      <c r="B110" s="34"/>
      <c r="C110" s="35"/>
      <c r="D110" s="63"/>
      <c r="E110" s="35"/>
      <c r="F110" s="63"/>
      <c r="G110" s="35"/>
      <c r="H110" s="63"/>
      <c r="I110" s="35"/>
      <c r="J110" s="63"/>
      <c r="K110" s="35"/>
      <c r="L110" s="63"/>
      <c r="M110" s="37"/>
      <c r="O110" s="22"/>
      <c r="P110" s="23"/>
      <c r="AA110" s="1"/>
      <c r="AB110" s="1"/>
      <c r="AC110" s="1"/>
      <c r="AD110" s="1"/>
      <c r="AE110" s="1"/>
      <c r="AF110" s="1"/>
      <c r="AG110" s="1"/>
      <c r="AH110" s="1"/>
      <c r="AI110" s="33"/>
      <c r="AJ110" s="33"/>
      <c r="AK110" s="33"/>
      <c r="AL110" s="33"/>
      <c r="AM110" s="33"/>
      <c r="AN110" s="1"/>
    </row>
    <row r="111" spans="1:40" s="21" customFormat="1" ht="30" customHeight="1" x14ac:dyDescent="0.45">
      <c r="A111" s="1"/>
      <c r="B111" s="34"/>
      <c r="C111" s="35"/>
      <c r="D111" s="63"/>
      <c r="E111" s="35"/>
      <c r="F111" s="63"/>
      <c r="G111" s="35"/>
      <c r="H111" s="63"/>
      <c r="I111" s="35"/>
      <c r="J111" s="63"/>
      <c r="K111" s="35"/>
      <c r="L111" s="63"/>
      <c r="M111" s="37"/>
      <c r="O111" s="22"/>
      <c r="P111" s="23"/>
      <c r="AA111" s="1"/>
      <c r="AB111" s="1"/>
      <c r="AC111" s="1"/>
      <c r="AD111" s="1"/>
      <c r="AE111" s="1"/>
      <c r="AF111" s="1"/>
      <c r="AG111" s="1"/>
      <c r="AH111" s="1"/>
      <c r="AI111" s="33"/>
      <c r="AJ111" s="33"/>
      <c r="AK111" s="33"/>
      <c r="AL111" s="33"/>
      <c r="AM111" s="33"/>
      <c r="AN111" s="1"/>
    </row>
    <row r="112" spans="1:40" s="21" customFormat="1" ht="30" customHeight="1" x14ac:dyDescent="0.45">
      <c r="A112" s="5"/>
      <c r="B112" s="10"/>
      <c r="E112" s="22"/>
      <c r="G112" s="22"/>
      <c r="I112" s="22"/>
      <c r="K112" s="22"/>
      <c r="M112" s="22"/>
      <c r="O112" s="22"/>
      <c r="P112" s="23"/>
    </row>
    <row r="113" spans="1:40" s="21" customFormat="1" ht="30" customHeight="1" x14ac:dyDescent="0.45">
      <c r="A113" s="5"/>
      <c r="B113" s="10"/>
      <c r="E113" s="22"/>
      <c r="G113" s="22"/>
      <c r="I113" s="22"/>
      <c r="K113" s="22"/>
      <c r="M113" s="22"/>
      <c r="O113" s="22"/>
      <c r="P113" s="23"/>
    </row>
    <row r="114" spans="1:40" s="21" customFormat="1" ht="30" customHeight="1" x14ac:dyDescent="0.45">
      <c r="A114" s="21">
        <v>18</v>
      </c>
      <c r="B114" s="10" t="s">
        <v>49</v>
      </c>
      <c r="E114" s="22"/>
      <c r="G114" s="22"/>
      <c r="I114" s="22"/>
      <c r="K114" s="22"/>
      <c r="M114" s="22"/>
      <c r="O114" s="22"/>
      <c r="P114" s="23"/>
      <c r="AA114" s="21" t="s">
        <v>13</v>
      </c>
    </row>
    <row r="115" spans="1:40" s="21" customFormat="1" ht="30" customHeight="1" thickBot="1" x14ac:dyDescent="0.5">
      <c r="A115" s="1"/>
      <c r="B115" s="24" t="s">
        <v>3</v>
      </c>
      <c r="C115" s="146" t="s">
        <v>34</v>
      </c>
      <c r="D115" s="147"/>
      <c r="E115" s="146" t="s">
        <v>35</v>
      </c>
      <c r="F115" s="147"/>
      <c r="G115" s="146" t="s">
        <v>36</v>
      </c>
      <c r="H115" s="147"/>
      <c r="I115" s="146" t="s">
        <v>37</v>
      </c>
      <c r="J115" s="147"/>
      <c r="K115" s="146" t="s">
        <v>38</v>
      </c>
      <c r="L115" s="147"/>
      <c r="M115" s="59" t="s">
        <v>18</v>
      </c>
      <c r="O115" s="22"/>
      <c r="P115" s="23"/>
      <c r="AA115" s="26"/>
      <c r="AB115" s="27" t="s">
        <v>39</v>
      </c>
      <c r="AC115" s="27" t="s">
        <v>40</v>
      </c>
      <c r="AD115" s="27" t="s">
        <v>41</v>
      </c>
      <c r="AE115" s="27" t="s">
        <v>42</v>
      </c>
      <c r="AF115" s="27" t="s">
        <v>38</v>
      </c>
      <c r="AG115" s="26" t="s">
        <v>23</v>
      </c>
      <c r="AH115" s="1"/>
      <c r="AI115" s="27" t="s">
        <v>39</v>
      </c>
      <c r="AJ115" s="27" t="s">
        <v>40</v>
      </c>
      <c r="AK115" s="27" t="s">
        <v>41</v>
      </c>
      <c r="AL115" s="27" t="s">
        <v>42</v>
      </c>
      <c r="AM115" s="27" t="s">
        <v>38</v>
      </c>
      <c r="AN115" s="1"/>
    </row>
    <row r="116" spans="1:40" s="21" customFormat="1" ht="30" customHeight="1" thickTop="1" x14ac:dyDescent="0.45">
      <c r="A116" s="1"/>
      <c r="B116" s="60" t="s">
        <v>9</v>
      </c>
      <c r="C116" s="29">
        <f>AB116</f>
        <v>9373</v>
      </c>
      <c r="D116" s="61">
        <f>AB116/AG116</f>
        <v>9.2735871457970562E-2</v>
      </c>
      <c r="E116" s="29">
        <f>AC116</f>
        <v>15276</v>
      </c>
      <c r="F116" s="61">
        <f>AC116/AG116</f>
        <v>0.15113978154187113</v>
      </c>
      <c r="G116" s="29">
        <f>AD116</f>
        <v>4433</v>
      </c>
      <c r="H116" s="61">
        <f>AD116/AG116</f>
        <v>4.3859822700649045E-2</v>
      </c>
      <c r="I116" s="29">
        <f>AE116</f>
        <v>1555</v>
      </c>
      <c r="J116" s="61">
        <f>AE116/AG116</f>
        <v>1.5385072027861326E-2</v>
      </c>
      <c r="K116" s="43">
        <f>AF116</f>
        <v>70435</v>
      </c>
      <c r="L116" s="62">
        <f>AF116/AG116</f>
        <v>0.69687945227164794</v>
      </c>
      <c r="M116" s="44">
        <f>(4*AB116+3*AC116+2*AD116+1*AE116)/SUM(AB116:AE116)</f>
        <v>3.0597316969677189</v>
      </c>
      <c r="O116" s="22"/>
      <c r="P116" s="23"/>
      <c r="AA116" s="26" t="s">
        <v>24</v>
      </c>
      <c r="AB116" s="32">
        <v>9373</v>
      </c>
      <c r="AC116" s="32">
        <v>15276</v>
      </c>
      <c r="AD116" s="32">
        <v>4433</v>
      </c>
      <c r="AE116" s="32">
        <v>1555</v>
      </c>
      <c r="AF116" s="32">
        <v>70435</v>
      </c>
      <c r="AG116" s="26">
        <f>SUM(AB116:AF116)</f>
        <v>101072</v>
      </c>
      <c r="AH116" s="26" t="s">
        <v>24</v>
      </c>
      <c r="AI116" s="33">
        <f>D116</f>
        <v>9.2735871457970562E-2</v>
      </c>
      <c r="AJ116" s="33">
        <f>F116</f>
        <v>0.15113978154187113</v>
      </c>
      <c r="AK116" s="33">
        <f>H116</f>
        <v>4.3859822700649045E-2</v>
      </c>
      <c r="AL116" s="33">
        <f>J116</f>
        <v>1.5385072027861326E-2</v>
      </c>
      <c r="AM116" s="33">
        <f>L116</f>
        <v>0.69687945227164794</v>
      </c>
      <c r="AN116" s="1"/>
    </row>
    <row r="117" spans="1:40" s="21" customFormat="1" ht="30" customHeight="1" x14ac:dyDescent="0.45">
      <c r="A117" s="5"/>
      <c r="B117" s="10"/>
      <c r="E117" s="22"/>
      <c r="G117" s="22"/>
      <c r="I117" s="22"/>
      <c r="K117" s="22"/>
      <c r="M117" s="22"/>
      <c r="O117" s="22"/>
      <c r="P117" s="23"/>
    </row>
    <row r="118" spans="1:40" s="21" customFormat="1" ht="30" customHeight="1" x14ac:dyDescent="0.45">
      <c r="A118" s="5"/>
      <c r="B118" s="10"/>
      <c r="E118" s="22"/>
      <c r="G118" s="22"/>
      <c r="I118" s="22"/>
      <c r="K118" s="22"/>
      <c r="M118" s="22"/>
      <c r="O118" s="22"/>
      <c r="P118" s="23"/>
    </row>
    <row r="119" spans="1:40" s="21" customFormat="1" ht="30" customHeight="1" x14ac:dyDescent="0.45">
      <c r="A119" s="5"/>
      <c r="B119" s="10"/>
      <c r="E119" s="22"/>
      <c r="G119" s="22"/>
      <c r="I119" s="22"/>
      <c r="K119" s="22"/>
      <c r="M119" s="22"/>
      <c r="O119" s="22"/>
      <c r="P119" s="23"/>
    </row>
    <row r="120" spans="1:40" s="21" customFormat="1" ht="30" customHeight="1" x14ac:dyDescent="0.45">
      <c r="A120" s="5"/>
      <c r="B120" s="10"/>
      <c r="E120" s="22"/>
      <c r="G120" s="22"/>
      <c r="I120" s="22"/>
      <c r="K120" s="22"/>
      <c r="M120" s="22"/>
      <c r="O120" s="22"/>
      <c r="P120" s="23"/>
    </row>
    <row r="121" spans="1:40" s="21" customFormat="1" ht="30" customHeight="1" x14ac:dyDescent="0.45">
      <c r="A121" s="21">
        <v>19</v>
      </c>
      <c r="B121" s="10" t="s">
        <v>50</v>
      </c>
      <c r="E121" s="22"/>
      <c r="G121" s="22"/>
      <c r="I121" s="22"/>
      <c r="K121" s="22"/>
      <c r="M121" s="22"/>
      <c r="O121" s="22"/>
      <c r="P121" s="23"/>
      <c r="AA121" s="21" t="s">
        <v>13</v>
      </c>
    </row>
    <row r="122" spans="1:40" s="21" customFormat="1" ht="30" customHeight="1" thickBot="1" x14ac:dyDescent="0.5">
      <c r="A122" s="1"/>
      <c r="B122" s="24" t="s">
        <v>3</v>
      </c>
      <c r="C122" s="146" t="s">
        <v>34</v>
      </c>
      <c r="D122" s="147"/>
      <c r="E122" s="146" t="s">
        <v>35</v>
      </c>
      <c r="F122" s="147"/>
      <c r="G122" s="146" t="s">
        <v>36</v>
      </c>
      <c r="H122" s="147"/>
      <c r="I122" s="146" t="s">
        <v>37</v>
      </c>
      <c r="J122" s="147"/>
      <c r="K122" s="146" t="s">
        <v>38</v>
      </c>
      <c r="L122" s="147"/>
      <c r="M122" s="59" t="s">
        <v>18</v>
      </c>
      <c r="O122" s="22"/>
      <c r="P122" s="23"/>
      <c r="AA122" s="26"/>
      <c r="AB122" s="27" t="s">
        <v>39</v>
      </c>
      <c r="AC122" s="27" t="s">
        <v>40</v>
      </c>
      <c r="AD122" s="27" t="s">
        <v>41</v>
      </c>
      <c r="AE122" s="27" t="s">
        <v>42</v>
      </c>
      <c r="AF122" s="27" t="s">
        <v>38</v>
      </c>
      <c r="AG122" s="26" t="s">
        <v>23</v>
      </c>
      <c r="AH122" s="1"/>
      <c r="AI122" s="27" t="s">
        <v>39</v>
      </c>
      <c r="AJ122" s="27" t="s">
        <v>40</v>
      </c>
      <c r="AK122" s="27" t="s">
        <v>41</v>
      </c>
      <c r="AL122" s="27" t="s">
        <v>42</v>
      </c>
      <c r="AM122" s="27" t="s">
        <v>38</v>
      </c>
      <c r="AN122" s="1"/>
    </row>
    <row r="123" spans="1:40" s="21" customFormat="1" ht="30" customHeight="1" thickTop="1" x14ac:dyDescent="0.45">
      <c r="A123" s="1"/>
      <c r="B123" s="60" t="s">
        <v>9</v>
      </c>
      <c r="C123" s="29">
        <f>AB123</f>
        <v>42404</v>
      </c>
      <c r="D123" s="61">
        <f>AB123/AG123</f>
        <v>0.41954250435333229</v>
      </c>
      <c r="E123" s="29">
        <f>AC123</f>
        <v>39324</v>
      </c>
      <c r="F123" s="61">
        <f>AC123/AG123</f>
        <v>0.38906917840747191</v>
      </c>
      <c r="G123" s="29">
        <f>AD123</f>
        <v>5491</v>
      </c>
      <c r="H123" s="61">
        <f>AD123/AG123</f>
        <v>5.4327608041791993E-2</v>
      </c>
      <c r="I123" s="29">
        <f>AE123</f>
        <v>1757</v>
      </c>
      <c r="J123" s="61">
        <f>AE123/AG123</f>
        <v>1.7383647300933988E-2</v>
      </c>
      <c r="K123" s="43">
        <f>AF123</f>
        <v>12096</v>
      </c>
      <c r="L123" s="62">
        <f>AF123/AG123</f>
        <v>0.11967706189646984</v>
      </c>
      <c r="M123" s="44">
        <f>(4*AB123+3*AC123+2*AD123+1*AE123)/SUM(AB123:AE123)</f>
        <v>3.3753708865311993</v>
      </c>
      <c r="O123" s="22"/>
      <c r="P123" s="23"/>
      <c r="AA123" s="26" t="s">
        <v>24</v>
      </c>
      <c r="AB123" s="32">
        <v>42404</v>
      </c>
      <c r="AC123" s="32">
        <v>39324</v>
      </c>
      <c r="AD123" s="32">
        <v>5491</v>
      </c>
      <c r="AE123" s="32">
        <v>1757</v>
      </c>
      <c r="AF123" s="32">
        <v>12096</v>
      </c>
      <c r="AG123" s="26">
        <f>SUM(AB123:AF123)</f>
        <v>101072</v>
      </c>
      <c r="AH123" s="26" t="s">
        <v>24</v>
      </c>
      <c r="AI123" s="33">
        <f>D123</f>
        <v>0.41954250435333229</v>
      </c>
      <c r="AJ123" s="33">
        <f>F123</f>
        <v>0.38906917840747191</v>
      </c>
      <c r="AK123" s="33">
        <f>H123</f>
        <v>5.4327608041791993E-2</v>
      </c>
      <c r="AL123" s="33">
        <f>J123</f>
        <v>1.7383647300933988E-2</v>
      </c>
      <c r="AM123" s="33">
        <f>L123</f>
        <v>0.11967706189646984</v>
      </c>
      <c r="AN123" s="1"/>
    </row>
    <row r="124" spans="1:40" s="21" customFormat="1" ht="30" customHeight="1" x14ac:dyDescent="0.45">
      <c r="A124" s="5"/>
      <c r="B124" s="10"/>
      <c r="E124" s="22"/>
      <c r="G124" s="22"/>
      <c r="I124" s="22"/>
      <c r="K124" s="22"/>
      <c r="M124" s="22"/>
      <c r="O124" s="22"/>
      <c r="P124" s="23"/>
    </row>
    <row r="125" spans="1:40" s="21" customFormat="1" ht="30" customHeight="1" x14ac:dyDescent="0.45">
      <c r="A125" s="5"/>
      <c r="B125" s="10"/>
      <c r="E125" s="22"/>
      <c r="G125" s="22"/>
      <c r="I125" s="22"/>
      <c r="K125" s="22"/>
      <c r="M125" s="22"/>
      <c r="O125" s="22"/>
      <c r="P125" s="23"/>
    </row>
    <row r="126" spans="1:40" s="21" customFormat="1" ht="30" customHeight="1" x14ac:dyDescent="0.45">
      <c r="A126" s="5"/>
      <c r="B126" s="10"/>
      <c r="E126" s="22"/>
      <c r="G126" s="22"/>
      <c r="I126" s="22"/>
      <c r="K126" s="22"/>
      <c r="M126" s="22"/>
      <c r="O126" s="22"/>
      <c r="P126" s="23"/>
    </row>
    <row r="127" spans="1:40" s="21" customFormat="1" ht="30" customHeight="1" x14ac:dyDescent="0.45">
      <c r="A127" s="5"/>
      <c r="B127" s="10"/>
      <c r="E127" s="22"/>
      <c r="G127" s="22"/>
      <c r="I127" s="22"/>
      <c r="K127" s="22"/>
      <c r="M127" s="22"/>
      <c r="O127" s="22"/>
      <c r="P127" s="23"/>
    </row>
    <row r="128" spans="1:40" s="21" customFormat="1" ht="30" customHeight="1" x14ac:dyDescent="0.45">
      <c r="A128" s="21">
        <v>20</v>
      </c>
      <c r="B128" s="10" t="s">
        <v>51</v>
      </c>
      <c r="E128" s="22"/>
      <c r="G128" s="22"/>
      <c r="I128" s="22"/>
      <c r="K128" s="22"/>
      <c r="M128" s="22"/>
      <c r="O128" s="22"/>
      <c r="P128" s="23"/>
      <c r="AA128" s="21" t="s">
        <v>13</v>
      </c>
    </row>
    <row r="129" spans="1:40" s="21" customFormat="1" ht="30" customHeight="1" thickBot="1" x14ac:dyDescent="0.5">
      <c r="A129" s="1"/>
      <c r="B129" s="24" t="s">
        <v>3</v>
      </c>
      <c r="C129" s="146" t="s">
        <v>34</v>
      </c>
      <c r="D129" s="147"/>
      <c r="E129" s="146" t="s">
        <v>35</v>
      </c>
      <c r="F129" s="147"/>
      <c r="G129" s="146" t="s">
        <v>36</v>
      </c>
      <c r="H129" s="147"/>
      <c r="I129" s="146" t="s">
        <v>37</v>
      </c>
      <c r="J129" s="147"/>
      <c r="K129" s="146" t="s">
        <v>38</v>
      </c>
      <c r="L129" s="147"/>
      <c r="M129" s="59" t="s">
        <v>18</v>
      </c>
      <c r="O129" s="22"/>
      <c r="P129" s="23"/>
      <c r="AA129" s="26"/>
      <c r="AB129" s="27" t="s">
        <v>39</v>
      </c>
      <c r="AC129" s="27" t="s">
        <v>40</v>
      </c>
      <c r="AD129" s="27" t="s">
        <v>41</v>
      </c>
      <c r="AE129" s="27" t="s">
        <v>42</v>
      </c>
      <c r="AF129" s="27" t="s">
        <v>38</v>
      </c>
      <c r="AG129" s="26" t="s">
        <v>23</v>
      </c>
      <c r="AH129" s="1"/>
      <c r="AI129" s="27" t="s">
        <v>39</v>
      </c>
      <c r="AJ129" s="27" t="s">
        <v>40</v>
      </c>
      <c r="AK129" s="27" t="s">
        <v>41</v>
      </c>
      <c r="AL129" s="27" t="s">
        <v>42</v>
      </c>
      <c r="AM129" s="27" t="s">
        <v>38</v>
      </c>
      <c r="AN129" s="1"/>
    </row>
    <row r="130" spans="1:40" s="21" customFormat="1" ht="30" customHeight="1" thickTop="1" x14ac:dyDescent="0.45">
      <c r="A130" s="1"/>
      <c r="B130" s="28" t="s">
        <v>9</v>
      </c>
      <c r="C130" s="29">
        <f>AB130</f>
        <v>13433</v>
      </c>
      <c r="D130" s="64">
        <f>AB130/AG130</f>
        <v>0.13290525565933195</v>
      </c>
      <c r="E130" s="29">
        <f>AC130</f>
        <v>30911</v>
      </c>
      <c r="F130" s="64">
        <f>AC130/AG130</f>
        <v>0.30583148646509417</v>
      </c>
      <c r="G130" s="29">
        <f>AD130</f>
        <v>14701</v>
      </c>
      <c r="H130" s="64">
        <f>AD130/AG130</f>
        <v>0.14545076776951085</v>
      </c>
      <c r="I130" s="29">
        <f>AE130</f>
        <v>5310</v>
      </c>
      <c r="J130" s="64">
        <f>AE130/AG130</f>
        <v>5.2536805445622919E-2</v>
      </c>
      <c r="K130" s="43">
        <f>AF130</f>
        <v>36717</v>
      </c>
      <c r="L130" s="65">
        <f>AF130/AG130</f>
        <v>0.36327568466044008</v>
      </c>
      <c r="M130" s="66">
        <f>(4*AB130+3*AC130+2*AD130+1*AE130)/SUM(AB130:AE130)</f>
        <v>2.8152746484344653</v>
      </c>
      <c r="O130" s="22"/>
      <c r="P130" s="23"/>
      <c r="AA130" s="26" t="s">
        <v>24</v>
      </c>
      <c r="AB130" s="32">
        <v>13433</v>
      </c>
      <c r="AC130" s="32">
        <v>30911</v>
      </c>
      <c r="AD130" s="32">
        <v>14701</v>
      </c>
      <c r="AE130" s="32">
        <v>5310</v>
      </c>
      <c r="AF130" s="32">
        <v>36717</v>
      </c>
      <c r="AG130" s="26">
        <f>SUM(AB130:AF130)</f>
        <v>101072</v>
      </c>
      <c r="AH130" s="26" t="s">
        <v>24</v>
      </c>
      <c r="AI130" s="33">
        <f>D130</f>
        <v>0.13290525565933195</v>
      </c>
      <c r="AJ130" s="33">
        <f>F130</f>
        <v>0.30583148646509417</v>
      </c>
      <c r="AK130" s="33">
        <f>H130</f>
        <v>0.14545076776951085</v>
      </c>
      <c r="AL130" s="33">
        <f>J130</f>
        <v>5.2536805445622919E-2</v>
      </c>
      <c r="AM130" s="33">
        <f>L130</f>
        <v>0.36327568466044008</v>
      </c>
      <c r="AN130" s="1"/>
    </row>
    <row r="131" spans="1:40" s="21" customFormat="1" ht="30" customHeight="1" x14ac:dyDescent="0.45">
      <c r="A131" s="5"/>
      <c r="B131" s="10"/>
      <c r="E131" s="22"/>
      <c r="G131" s="22"/>
      <c r="I131" s="22"/>
      <c r="K131" s="22"/>
      <c r="M131" s="22"/>
      <c r="O131" s="22"/>
      <c r="P131" s="23"/>
    </row>
    <row r="132" spans="1:40" s="21" customFormat="1" ht="30" customHeight="1" x14ac:dyDescent="0.45">
      <c r="A132" s="5"/>
      <c r="B132" s="10"/>
      <c r="E132" s="22"/>
      <c r="G132" s="22"/>
      <c r="I132" s="22"/>
      <c r="K132" s="22"/>
      <c r="M132" s="22"/>
      <c r="O132" s="22"/>
      <c r="P132" s="23"/>
    </row>
    <row r="133" spans="1:40" s="21" customFormat="1" ht="30" customHeight="1" x14ac:dyDescent="0.45">
      <c r="A133" s="5"/>
      <c r="B133" s="10"/>
      <c r="E133" s="22"/>
      <c r="G133" s="22"/>
      <c r="I133" s="22"/>
      <c r="K133" s="22"/>
      <c r="M133" s="22"/>
      <c r="O133" s="22"/>
      <c r="P133" s="23"/>
    </row>
    <row r="134" spans="1:40" s="21" customFormat="1" ht="30" customHeight="1" x14ac:dyDescent="0.45">
      <c r="A134" s="5"/>
      <c r="B134" s="10"/>
      <c r="E134" s="22"/>
      <c r="G134" s="22"/>
      <c r="I134" s="22"/>
      <c r="K134" s="22"/>
      <c r="M134" s="22"/>
      <c r="O134" s="22"/>
      <c r="P134" s="23"/>
    </row>
    <row r="135" spans="1:40" s="21" customFormat="1" ht="30" customHeight="1" x14ac:dyDescent="0.45">
      <c r="A135" s="5"/>
      <c r="B135" s="10"/>
      <c r="E135" s="22"/>
      <c r="G135" s="22"/>
      <c r="I135" s="22"/>
      <c r="K135" s="22"/>
      <c r="M135" s="22"/>
      <c r="O135" s="22"/>
      <c r="P135" s="23"/>
    </row>
    <row r="136" spans="1:40" s="21" customFormat="1" ht="30" customHeight="1" x14ac:dyDescent="0.45">
      <c r="B136" s="10" t="s">
        <v>52</v>
      </c>
      <c r="E136" s="22"/>
      <c r="G136" s="22"/>
      <c r="I136" s="22"/>
      <c r="K136" s="22"/>
      <c r="M136" s="22"/>
      <c r="O136" s="22"/>
      <c r="P136" s="23"/>
    </row>
    <row r="137" spans="1:40" s="21" customFormat="1" ht="30" customHeight="1" x14ac:dyDescent="0.45">
      <c r="B137" s="14" t="s">
        <v>53</v>
      </c>
      <c r="E137" s="22"/>
      <c r="G137" s="22"/>
      <c r="I137" s="22"/>
      <c r="K137" s="22"/>
      <c r="M137" s="22"/>
      <c r="O137" s="22"/>
      <c r="P137" s="23"/>
    </row>
    <row r="138" spans="1:40" s="21" customFormat="1" ht="30" customHeight="1" x14ac:dyDescent="0.45">
      <c r="A138" s="5"/>
      <c r="B138" s="10"/>
      <c r="E138" s="22"/>
      <c r="G138" s="22"/>
      <c r="I138" s="22"/>
      <c r="K138" s="22"/>
      <c r="M138" s="22"/>
      <c r="O138" s="22"/>
      <c r="P138" s="23"/>
    </row>
    <row r="139" spans="1:40" s="21" customFormat="1" ht="30" customHeight="1" x14ac:dyDescent="0.45">
      <c r="A139" s="21">
        <v>21</v>
      </c>
      <c r="B139" s="10" t="s">
        <v>54</v>
      </c>
      <c r="E139" s="22"/>
      <c r="G139" s="22"/>
      <c r="I139" s="22"/>
      <c r="K139" s="22"/>
      <c r="M139" s="22"/>
      <c r="O139" s="22"/>
      <c r="P139" s="23"/>
      <c r="AA139" s="21" t="s">
        <v>13</v>
      </c>
    </row>
    <row r="140" spans="1:40" s="21" customFormat="1" ht="30" customHeight="1" thickBot="1" x14ac:dyDescent="0.5">
      <c r="A140" s="1"/>
      <c r="B140" s="24" t="s">
        <v>3</v>
      </c>
      <c r="C140" s="146" t="s">
        <v>55</v>
      </c>
      <c r="D140" s="147"/>
      <c r="E140" s="146" t="s">
        <v>56</v>
      </c>
      <c r="F140" s="147"/>
      <c r="G140" s="146" t="s">
        <v>57</v>
      </c>
      <c r="H140" s="147"/>
      <c r="I140" s="146" t="s">
        <v>58</v>
      </c>
      <c r="J140" s="147"/>
      <c r="K140" s="67" t="s">
        <v>18</v>
      </c>
      <c r="M140" s="22"/>
      <c r="O140" s="22"/>
      <c r="P140" s="23"/>
      <c r="AA140" s="26"/>
      <c r="AB140" s="27" t="s">
        <v>59</v>
      </c>
      <c r="AC140" s="27" t="s">
        <v>60</v>
      </c>
      <c r="AD140" s="27" t="s">
        <v>61</v>
      </c>
      <c r="AE140" s="27" t="s">
        <v>58</v>
      </c>
      <c r="AF140" s="27"/>
      <c r="AG140" s="26" t="s">
        <v>23</v>
      </c>
      <c r="AH140" s="1"/>
      <c r="AI140" s="27" t="s">
        <v>59</v>
      </c>
      <c r="AJ140" s="27" t="s">
        <v>60</v>
      </c>
      <c r="AK140" s="27" t="s">
        <v>61</v>
      </c>
      <c r="AL140" s="27" t="s">
        <v>58</v>
      </c>
      <c r="AM140" s="27"/>
      <c r="AN140" s="1"/>
    </row>
    <row r="141" spans="1:40" s="21" customFormat="1" ht="30" customHeight="1" thickTop="1" x14ac:dyDescent="0.45">
      <c r="A141" s="1"/>
      <c r="B141" s="28" t="s">
        <v>9</v>
      </c>
      <c r="C141" s="29">
        <f>AB141</f>
        <v>33072</v>
      </c>
      <c r="D141" s="64">
        <f>AB141/AG141</f>
        <v>0.32721228431217347</v>
      </c>
      <c r="E141" s="29">
        <f>AC141</f>
        <v>56627</v>
      </c>
      <c r="F141" s="64">
        <f>AC141/AG141</f>
        <v>0.56026397023903751</v>
      </c>
      <c r="G141" s="29">
        <f>AD141</f>
        <v>9839</v>
      </c>
      <c r="H141" s="64">
        <f>AD141/AG141</f>
        <v>9.7346446097831246E-2</v>
      </c>
      <c r="I141" s="29">
        <f>AE141</f>
        <v>1534</v>
      </c>
      <c r="J141" s="64">
        <f>AE141/AG141</f>
        <v>1.5177299350957733E-2</v>
      </c>
      <c r="K141" s="66">
        <f>(4*$AB$141+3*$AC$141+2*$AD$141+1*$AE$141)/SUM($AB$141:$AE$141)</f>
        <v>3.199511239512427</v>
      </c>
      <c r="M141" s="22"/>
      <c r="O141" s="22"/>
      <c r="P141" s="23"/>
      <c r="AA141" s="26" t="s">
        <v>24</v>
      </c>
      <c r="AB141" s="32">
        <v>33072</v>
      </c>
      <c r="AC141" s="32">
        <v>56627</v>
      </c>
      <c r="AD141" s="32">
        <v>9839</v>
      </c>
      <c r="AE141" s="32">
        <v>1534</v>
      </c>
      <c r="AF141" s="32"/>
      <c r="AG141" s="26">
        <f>SUM(AB141:AF141)</f>
        <v>101072</v>
      </c>
      <c r="AH141" s="26" t="s">
        <v>24</v>
      </c>
      <c r="AI141" s="33">
        <f>D141</f>
        <v>0.32721228431217347</v>
      </c>
      <c r="AJ141" s="33">
        <f>F141</f>
        <v>0.56026397023903751</v>
      </c>
      <c r="AK141" s="33">
        <f>H141</f>
        <v>9.7346446097831246E-2</v>
      </c>
      <c r="AL141" s="33">
        <f>J141</f>
        <v>1.5177299350957733E-2</v>
      </c>
      <c r="AM141" s="33">
        <f>L141</f>
        <v>0</v>
      </c>
      <c r="AN141" s="1"/>
    </row>
    <row r="142" spans="1:40" s="21" customFormat="1" ht="30" customHeight="1" x14ac:dyDescent="0.45">
      <c r="A142" s="5"/>
      <c r="B142" s="10"/>
      <c r="E142" s="22"/>
      <c r="G142" s="22"/>
      <c r="I142" s="22"/>
      <c r="K142" s="22"/>
      <c r="M142" s="22"/>
      <c r="O142" s="22"/>
      <c r="P142" s="23"/>
    </row>
    <row r="143" spans="1:40" s="21" customFormat="1" ht="30" customHeight="1" x14ac:dyDescent="0.45">
      <c r="A143" s="5"/>
      <c r="B143" s="10"/>
      <c r="E143" s="22"/>
      <c r="G143" s="22"/>
      <c r="I143" s="22"/>
      <c r="K143" s="22"/>
      <c r="M143" s="22"/>
      <c r="O143" s="22"/>
      <c r="P143" s="23"/>
    </row>
    <row r="144" spans="1:40" s="21" customFormat="1" ht="30" customHeight="1" x14ac:dyDescent="0.45">
      <c r="A144" s="5"/>
      <c r="B144" s="10"/>
      <c r="E144" s="22"/>
      <c r="G144" s="22"/>
      <c r="I144" s="22"/>
      <c r="K144" s="22"/>
      <c r="M144" s="22"/>
      <c r="O144" s="22"/>
      <c r="P144" s="23"/>
    </row>
    <row r="145" spans="1:40" s="21" customFormat="1" ht="30" customHeight="1" x14ac:dyDescent="0.45">
      <c r="A145" s="5"/>
      <c r="B145" s="10"/>
      <c r="E145" s="22"/>
      <c r="G145" s="22"/>
      <c r="I145" s="22"/>
      <c r="K145" s="22"/>
      <c r="M145" s="22"/>
      <c r="O145" s="22"/>
      <c r="P145" s="23"/>
    </row>
    <row r="146" spans="1:40" s="21" customFormat="1" ht="30" customHeight="1" x14ac:dyDescent="0.45">
      <c r="A146" s="21">
        <v>22</v>
      </c>
      <c r="B146" s="10" t="s">
        <v>62</v>
      </c>
      <c r="E146" s="22"/>
      <c r="G146" s="22"/>
      <c r="I146" s="22"/>
      <c r="K146" s="22"/>
      <c r="M146" s="22"/>
      <c r="O146" s="22"/>
      <c r="P146" s="23"/>
      <c r="AA146" s="21" t="s">
        <v>13</v>
      </c>
    </row>
    <row r="147" spans="1:40" s="21" customFormat="1" ht="30" customHeight="1" thickBot="1" x14ac:dyDescent="0.5">
      <c r="A147" s="1"/>
      <c r="B147" s="24" t="s">
        <v>3</v>
      </c>
      <c r="C147" s="146" t="s">
        <v>55</v>
      </c>
      <c r="D147" s="147"/>
      <c r="E147" s="146" t="s">
        <v>56</v>
      </c>
      <c r="F147" s="147"/>
      <c r="G147" s="146" t="s">
        <v>57</v>
      </c>
      <c r="H147" s="147"/>
      <c r="I147" s="146" t="s">
        <v>58</v>
      </c>
      <c r="J147" s="147"/>
      <c r="K147" s="67" t="s">
        <v>18</v>
      </c>
      <c r="M147" s="22"/>
      <c r="O147" s="22"/>
      <c r="P147" s="23"/>
      <c r="AA147" s="26"/>
      <c r="AB147" s="27" t="s">
        <v>59</v>
      </c>
      <c r="AC147" s="27" t="s">
        <v>60</v>
      </c>
      <c r="AD147" s="27" t="s">
        <v>61</v>
      </c>
      <c r="AE147" s="27" t="s">
        <v>58</v>
      </c>
      <c r="AF147" s="27"/>
      <c r="AG147" s="26" t="s">
        <v>23</v>
      </c>
      <c r="AH147" s="1"/>
      <c r="AI147" s="27" t="s">
        <v>59</v>
      </c>
      <c r="AJ147" s="27" t="s">
        <v>60</v>
      </c>
      <c r="AK147" s="27" t="s">
        <v>61</v>
      </c>
      <c r="AL147" s="27" t="s">
        <v>58</v>
      </c>
      <c r="AM147" s="27"/>
      <c r="AN147" s="1"/>
    </row>
    <row r="148" spans="1:40" s="21" customFormat="1" ht="30" customHeight="1" thickTop="1" x14ac:dyDescent="0.45">
      <c r="A148" s="1"/>
      <c r="B148" s="28" t="s">
        <v>9</v>
      </c>
      <c r="C148" s="29">
        <f>AB148</f>
        <v>31282</v>
      </c>
      <c r="D148" s="64">
        <f>AB148/AG148</f>
        <v>0.30950213709039098</v>
      </c>
      <c r="E148" s="29">
        <f>AC148</f>
        <v>49524</v>
      </c>
      <c r="F148" s="64">
        <f>AC148/AG148</f>
        <v>0.4899873357606459</v>
      </c>
      <c r="G148" s="29">
        <f>AD148</f>
        <v>16724</v>
      </c>
      <c r="H148" s="64">
        <f>AD148/AG148</f>
        <v>0.16546620231122369</v>
      </c>
      <c r="I148" s="29">
        <f>AE148</f>
        <v>3542</v>
      </c>
      <c r="J148" s="64">
        <f>AE148/AG148</f>
        <v>3.5044324837739435E-2</v>
      </c>
      <c r="K148" s="66">
        <f>(4*$AB$148+3*$AC$148+2*$AD$148+1*$AE$148)/SUM($AB$148:$AE$148)</f>
        <v>3.0739472851036886</v>
      </c>
      <c r="M148" s="22"/>
      <c r="O148" s="22"/>
      <c r="P148" s="23"/>
      <c r="AA148" s="26" t="s">
        <v>24</v>
      </c>
      <c r="AB148" s="32">
        <v>31282</v>
      </c>
      <c r="AC148" s="32">
        <v>49524</v>
      </c>
      <c r="AD148" s="32">
        <v>16724</v>
      </c>
      <c r="AE148" s="32">
        <v>3542</v>
      </c>
      <c r="AF148" s="32"/>
      <c r="AG148" s="26">
        <f>SUM(AB148:AF148)</f>
        <v>101072</v>
      </c>
      <c r="AH148" s="26" t="s">
        <v>24</v>
      </c>
      <c r="AI148" s="33">
        <f>D148</f>
        <v>0.30950213709039098</v>
      </c>
      <c r="AJ148" s="33">
        <f>F148</f>
        <v>0.4899873357606459</v>
      </c>
      <c r="AK148" s="33">
        <f>H148</f>
        <v>0.16546620231122369</v>
      </c>
      <c r="AL148" s="33">
        <f>J148</f>
        <v>3.5044324837739435E-2</v>
      </c>
      <c r="AM148" s="33"/>
      <c r="AN148" s="1"/>
    </row>
    <row r="149" spans="1:40" s="21" customFormat="1" ht="30" customHeight="1" x14ac:dyDescent="0.45">
      <c r="A149" s="5"/>
      <c r="B149" s="10"/>
      <c r="E149" s="22"/>
      <c r="G149" s="22"/>
      <c r="I149" s="22"/>
      <c r="K149" s="22"/>
      <c r="M149" s="22"/>
      <c r="O149" s="22"/>
      <c r="P149" s="23"/>
    </row>
    <row r="150" spans="1:40" s="21" customFormat="1" ht="30" customHeight="1" x14ac:dyDescent="0.45">
      <c r="A150" s="5"/>
      <c r="B150" s="10"/>
      <c r="E150" s="22"/>
      <c r="G150" s="22"/>
      <c r="I150" s="22"/>
      <c r="K150" s="22"/>
      <c r="M150" s="22"/>
      <c r="O150" s="22"/>
      <c r="P150" s="23"/>
    </row>
    <row r="151" spans="1:40" s="21" customFormat="1" ht="30" customHeight="1" x14ac:dyDescent="0.45">
      <c r="A151" s="5"/>
      <c r="B151" s="10"/>
      <c r="E151" s="22"/>
      <c r="G151" s="22"/>
      <c r="I151" s="22"/>
      <c r="K151" s="22"/>
      <c r="M151" s="22"/>
      <c r="O151" s="22"/>
      <c r="P151" s="23"/>
    </row>
    <row r="152" spans="1:40" s="21" customFormat="1" ht="30" customHeight="1" x14ac:dyDescent="0.45">
      <c r="A152" s="5"/>
      <c r="B152" s="10"/>
      <c r="E152" s="22"/>
      <c r="G152" s="22"/>
      <c r="I152" s="22"/>
      <c r="K152" s="22"/>
      <c r="M152" s="22"/>
      <c r="O152" s="22"/>
      <c r="P152" s="23"/>
    </row>
    <row r="153" spans="1:40" s="21" customFormat="1" ht="30" customHeight="1" x14ac:dyDescent="0.45">
      <c r="A153" s="21">
        <v>23</v>
      </c>
      <c r="B153" s="10" t="s">
        <v>63</v>
      </c>
      <c r="E153" s="22"/>
      <c r="G153" s="22"/>
      <c r="I153" s="22"/>
      <c r="K153" s="22"/>
      <c r="M153" s="22"/>
      <c r="O153" s="22"/>
      <c r="P153" s="23"/>
      <c r="AA153" s="21" t="s">
        <v>13</v>
      </c>
    </row>
    <row r="154" spans="1:40" s="21" customFormat="1" ht="30" customHeight="1" thickBot="1" x14ac:dyDescent="0.5">
      <c r="A154" s="1"/>
      <c r="B154" s="24" t="s">
        <v>3</v>
      </c>
      <c r="C154" s="146" t="s">
        <v>55</v>
      </c>
      <c r="D154" s="147"/>
      <c r="E154" s="146" t="s">
        <v>56</v>
      </c>
      <c r="F154" s="147"/>
      <c r="G154" s="146" t="s">
        <v>57</v>
      </c>
      <c r="H154" s="147"/>
      <c r="I154" s="146" t="s">
        <v>58</v>
      </c>
      <c r="J154" s="147"/>
      <c r="K154" s="67" t="s">
        <v>18</v>
      </c>
      <c r="M154" s="22"/>
      <c r="O154" s="22"/>
      <c r="P154" s="23"/>
      <c r="AA154" s="26"/>
      <c r="AB154" s="27" t="s">
        <v>59</v>
      </c>
      <c r="AC154" s="27" t="s">
        <v>60</v>
      </c>
      <c r="AD154" s="27" t="s">
        <v>61</v>
      </c>
      <c r="AE154" s="27" t="s">
        <v>58</v>
      </c>
      <c r="AF154" s="27"/>
      <c r="AG154" s="26" t="s">
        <v>23</v>
      </c>
      <c r="AH154" s="1"/>
      <c r="AI154" s="27" t="s">
        <v>59</v>
      </c>
      <c r="AJ154" s="27" t="s">
        <v>60</v>
      </c>
      <c r="AK154" s="27" t="s">
        <v>61</v>
      </c>
      <c r="AL154" s="27" t="s">
        <v>58</v>
      </c>
      <c r="AM154" s="27"/>
      <c r="AN154" s="1"/>
    </row>
    <row r="155" spans="1:40" s="21" customFormat="1" ht="30" customHeight="1" thickTop="1" x14ac:dyDescent="0.45">
      <c r="A155" s="1"/>
      <c r="B155" s="60" t="s">
        <v>9</v>
      </c>
      <c r="C155" s="29">
        <f>AB155</f>
        <v>27487</v>
      </c>
      <c r="D155" s="61">
        <f>AB155/AG155</f>
        <v>0.27195464619281307</v>
      </c>
      <c r="E155" s="29">
        <f>AC155</f>
        <v>53896</v>
      </c>
      <c r="F155" s="61">
        <f>AC155/AG155</f>
        <v>0.53324362830457495</v>
      </c>
      <c r="G155" s="29">
        <f>AD155</f>
        <v>16920</v>
      </c>
      <c r="H155" s="61">
        <f>AD155/AG155</f>
        <v>0.16740541396232389</v>
      </c>
      <c r="I155" s="29">
        <f>AE155</f>
        <v>2769</v>
      </c>
      <c r="J155" s="61">
        <f>AE155/AG155</f>
        <v>2.7396311540288112E-2</v>
      </c>
      <c r="K155" s="44">
        <f>(4*$AB$155+3*$AC$155+2*$AD$155+1*$AE$155)/SUM($AB$155:$AE$155)</f>
        <v>3.0497566091499131</v>
      </c>
      <c r="M155" s="22"/>
      <c r="O155" s="22"/>
      <c r="P155" s="23"/>
      <c r="AA155" s="26" t="s">
        <v>24</v>
      </c>
      <c r="AB155" s="32">
        <v>27487</v>
      </c>
      <c r="AC155" s="32">
        <v>53896</v>
      </c>
      <c r="AD155" s="32">
        <v>16920</v>
      </c>
      <c r="AE155" s="32">
        <v>2769</v>
      </c>
      <c r="AF155" s="32"/>
      <c r="AG155" s="26">
        <f>SUM(AB155:AF155)</f>
        <v>101072</v>
      </c>
      <c r="AH155" s="26" t="s">
        <v>24</v>
      </c>
      <c r="AI155" s="33">
        <f>D155</f>
        <v>0.27195464619281307</v>
      </c>
      <c r="AJ155" s="33">
        <f>F155</f>
        <v>0.53324362830457495</v>
      </c>
      <c r="AK155" s="33">
        <f>H155</f>
        <v>0.16740541396232389</v>
      </c>
      <c r="AL155" s="33">
        <f>J155</f>
        <v>2.7396311540288112E-2</v>
      </c>
      <c r="AM155" s="33"/>
      <c r="AN155" s="1"/>
    </row>
    <row r="156" spans="1:40" s="21" customFormat="1" ht="30" customHeight="1" x14ac:dyDescent="0.45">
      <c r="A156" s="5"/>
      <c r="B156" s="10"/>
      <c r="E156" s="22"/>
      <c r="G156" s="22"/>
      <c r="I156" s="22"/>
      <c r="K156" s="22"/>
      <c r="L156" s="1"/>
      <c r="M156" s="6"/>
      <c r="O156" s="22"/>
      <c r="P156" s="23"/>
    </row>
    <row r="157" spans="1:40" s="21" customFormat="1" ht="30" customHeight="1" x14ac:dyDescent="0.45">
      <c r="A157" s="5"/>
      <c r="B157" s="10"/>
      <c r="E157" s="22"/>
      <c r="G157" s="22"/>
      <c r="I157" s="22"/>
      <c r="K157" s="22"/>
      <c r="M157" s="22"/>
      <c r="O157" s="22"/>
      <c r="P157" s="23"/>
    </row>
    <row r="158" spans="1:40" s="21" customFormat="1" ht="30" customHeight="1" x14ac:dyDescent="0.45">
      <c r="A158" s="5"/>
      <c r="B158" s="10"/>
      <c r="E158" s="22"/>
      <c r="G158" s="22"/>
      <c r="I158" s="22"/>
      <c r="K158" s="22"/>
      <c r="M158" s="22"/>
      <c r="O158" s="22"/>
      <c r="P158" s="23"/>
    </row>
    <row r="159" spans="1:40" s="21" customFormat="1" ht="30" customHeight="1" x14ac:dyDescent="0.45">
      <c r="A159" s="5"/>
      <c r="B159" s="14" t="s">
        <v>64</v>
      </c>
      <c r="E159" s="22"/>
      <c r="G159" s="22"/>
      <c r="I159" s="22"/>
      <c r="K159" s="22"/>
      <c r="M159" s="22"/>
      <c r="O159" s="22"/>
      <c r="P159" s="23"/>
    </row>
    <row r="160" spans="1:40" s="21" customFormat="1" ht="30" customHeight="1" x14ac:dyDescent="0.45">
      <c r="A160" s="21">
        <v>24</v>
      </c>
      <c r="B160" s="10" t="s">
        <v>65</v>
      </c>
      <c r="E160" s="22"/>
      <c r="G160" s="22"/>
      <c r="I160" s="22"/>
      <c r="K160" s="22"/>
      <c r="M160" s="22"/>
      <c r="O160" s="22"/>
      <c r="P160" s="23"/>
      <c r="AC160" s="21" t="s">
        <v>13</v>
      </c>
    </row>
    <row r="161" spans="1:38" s="21" customFormat="1" ht="30" customHeight="1" thickBot="1" x14ac:dyDescent="0.5">
      <c r="A161" s="1"/>
      <c r="B161" s="24" t="s">
        <v>66</v>
      </c>
      <c r="C161" s="146" t="s">
        <v>67</v>
      </c>
      <c r="D161" s="147"/>
      <c r="E161" s="146" t="s">
        <v>68</v>
      </c>
      <c r="F161" s="147"/>
      <c r="G161" s="146" t="s">
        <v>57</v>
      </c>
      <c r="H161" s="147"/>
      <c r="I161" s="146" t="s">
        <v>58</v>
      </c>
      <c r="J161" s="147"/>
      <c r="K161" s="59" t="s">
        <v>18</v>
      </c>
      <c r="M161" s="22"/>
      <c r="N161" s="23"/>
      <c r="AA161" s="26"/>
      <c r="AB161" s="27" t="s">
        <v>55</v>
      </c>
      <c r="AC161" s="27" t="s">
        <v>56</v>
      </c>
      <c r="AD161" s="27" t="s">
        <v>57</v>
      </c>
      <c r="AE161" s="27" t="s">
        <v>58</v>
      </c>
      <c r="AF161" s="26" t="s">
        <v>23</v>
      </c>
      <c r="AG161" s="1"/>
      <c r="AH161" s="27" t="s">
        <v>55</v>
      </c>
      <c r="AI161" s="27" t="s">
        <v>56</v>
      </c>
      <c r="AJ161" s="27" t="s">
        <v>57</v>
      </c>
      <c r="AK161" s="27" t="s">
        <v>58</v>
      </c>
      <c r="AL161" s="1"/>
    </row>
    <row r="162" spans="1:38" s="21" customFormat="1" ht="30" customHeight="1" thickTop="1" x14ac:dyDescent="0.45">
      <c r="A162" s="1"/>
      <c r="B162" s="60" t="s">
        <v>9</v>
      </c>
      <c r="C162" s="29">
        <f>AB162</f>
        <v>21689</v>
      </c>
      <c r="D162" s="61">
        <f>AB162/AF162</f>
        <v>0.21458959949343043</v>
      </c>
      <c r="E162" s="29">
        <f>AC162</f>
        <v>53795</v>
      </c>
      <c r="F162" s="61">
        <f>AC162/AF162</f>
        <v>0.53224434066803861</v>
      </c>
      <c r="G162" s="29">
        <f>AD162</f>
        <v>21875</v>
      </c>
      <c r="H162" s="61">
        <f>AD162/AF162</f>
        <v>0.21642987177457654</v>
      </c>
      <c r="I162" s="29">
        <f>AE162</f>
        <v>3713</v>
      </c>
      <c r="J162" s="61">
        <f>AE162/AF162</f>
        <v>3.6736188063954407E-2</v>
      </c>
      <c r="K162" s="44">
        <f>(4*AB162+3*AC162+2*AD162+1*AE162)/SUM(AB162:AE162)</f>
        <v>2.9246873515909453</v>
      </c>
      <c r="M162" s="22"/>
      <c r="N162" s="23"/>
      <c r="AA162" s="26" t="s">
        <v>24</v>
      </c>
      <c r="AB162" s="32">
        <v>21689</v>
      </c>
      <c r="AC162" s="32">
        <v>53795</v>
      </c>
      <c r="AD162" s="32">
        <v>21875</v>
      </c>
      <c r="AE162" s="32">
        <v>3713</v>
      </c>
      <c r="AF162" s="46">
        <f>SUM(AB162:AE162)</f>
        <v>101072</v>
      </c>
      <c r="AG162" s="26" t="s">
        <v>24</v>
      </c>
      <c r="AH162" s="33">
        <f>D162</f>
        <v>0.21458959949343043</v>
      </c>
      <c r="AI162" s="33">
        <f>F162</f>
        <v>0.53224434066803861</v>
      </c>
      <c r="AJ162" s="33">
        <f>H162</f>
        <v>0.21642987177457654</v>
      </c>
      <c r="AK162" s="33">
        <f>J162</f>
        <v>3.6736188063954407E-2</v>
      </c>
      <c r="AL162" s="1"/>
    </row>
    <row r="163" spans="1:38" s="21" customFormat="1" ht="30" customHeight="1" x14ac:dyDescent="0.45">
      <c r="A163" s="5"/>
      <c r="B163" s="10"/>
      <c r="E163" s="22"/>
      <c r="G163" s="22"/>
      <c r="I163" s="22"/>
      <c r="K163" s="22"/>
      <c r="M163" s="22"/>
      <c r="O163" s="22"/>
      <c r="P163" s="23"/>
    </row>
    <row r="164" spans="1:38" s="21" customFormat="1" ht="30" customHeight="1" x14ac:dyDescent="0.45">
      <c r="A164" s="5"/>
      <c r="B164" s="10"/>
      <c r="E164" s="22"/>
      <c r="G164" s="22"/>
      <c r="I164" s="22"/>
      <c r="K164" s="22"/>
      <c r="M164" s="22"/>
      <c r="O164" s="22"/>
      <c r="P164" s="23"/>
    </row>
    <row r="165" spans="1:38" s="21" customFormat="1" ht="30" customHeight="1" x14ac:dyDescent="0.45">
      <c r="A165" s="5"/>
      <c r="B165" s="10"/>
      <c r="E165" s="22"/>
      <c r="G165" s="22"/>
      <c r="I165" s="22"/>
      <c r="K165" s="22"/>
      <c r="M165" s="22"/>
      <c r="O165" s="22"/>
      <c r="P165" s="23"/>
    </row>
    <row r="166" spans="1:38" s="21" customFormat="1" ht="30" customHeight="1" x14ac:dyDescent="0.45">
      <c r="A166" s="5"/>
      <c r="B166" s="10"/>
      <c r="E166" s="22"/>
      <c r="G166" s="22"/>
      <c r="I166" s="22"/>
      <c r="K166" s="22"/>
      <c r="M166" s="22"/>
      <c r="O166" s="22"/>
      <c r="P166" s="23"/>
    </row>
    <row r="167" spans="1:38" s="21" customFormat="1" ht="30" customHeight="1" x14ac:dyDescent="0.45">
      <c r="A167" s="21">
        <v>25</v>
      </c>
      <c r="B167" s="10" t="s">
        <v>69</v>
      </c>
      <c r="E167" s="22"/>
      <c r="G167" s="22"/>
      <c r="I167" s="22"/>
      <c r="K167" s="22"/>
      <c r="M167" s="22"/>
      <c r="O167" s="22"/>
      <c r="P167" s="23"/>
      <c r="AC167" s="21" t="s">
        <v>13</v>
      </c>
    </row>
    <row r="168" spans="1:38" s="21" customFormat="1" ht="30" customHeight="1" thickBot="1" x14ac:dyDescent="0.5">
      <c r="A168" s="1"/>
      <c r="B168" s="24" t="s">
        <v>3</v>
      </c>
      <c r="C168" s="146" t="s">
        <v>67</v>
      </c>
      <c r="D168" s="147"/>
      <c r="E168" s="146" t="s">
        <v>68</v>
      </c>
      <c r="F168" s="147"/>
      <c r="G168" s="146" t="s">
        <v>57</v>
      </c>
      <c r="H168" s="147"/>
      <c r="I168" s="146" t="s">
        <v>58</v>
      </c>
      <c r="J168" s="147"/>
      <c r="K168" s="59" t="s">
        <v>18</v>
      </c>
      <c r="M168" s="22"/>
      <c r="N168" s="23"/>
      <c r="AA168" s="26"/>
      <c r="AB168" s="27" t="s">
        <v>55</v>
      </c>
      <c r="AC168" s="27" t="s">
        <v>56</v>
      </c>
      <c r="AD168" s="27" t="s">
        <v>57</v>
      </c>
      <c r="AE168" s="27" t="s">
        <v>58</v>
      </c>
      <c r="AF168" s="26" t="s">
        <v>23</v>
      </c>
      <c r="AG168" s="1"/>
      <c r="AH168" s="27" t="s">
        <v>55</v>
      </c>
      <c r="AI168" s="27" t="s">
        <v>56</v>
      </c>
      <c r="AJ168" s="27" t="s">
        <v>57</v>
      </c>
      <c r="AK168" s="27" t="s">
        <v>58</v>
      </c>
      <c r="AL168" s="1"/>
    </row>
    <row r="169" spans="1:38" s="21" customFormat="1" ht="30" customHeight="1" thickTop="1" x14ac:dyDescent="0.45">
      <c r="A169" s="1"/>
      <c r="B169" s="60" t="s">
        <v>9</v>
      </c>
      <c r="C169" s="29">
        <f>AB169</f>
        <v>20062</v>
      </c>
      <c r="D169" s="61">
        <f>AB169/AF169</f>
        <v>0.19849216400189965</v>
      </c>
      <c r="E169" s="29">
        <f>AC169</f>
        <v>52626</v>
      </c>
      <c r="F169" s="61">
        <f>AC169/AF169</f>
        <v>0.52067832832040528</v>
      </c>
      <c r="G169" s="29">
        <f>AD169</f>
        <v>24435</v>
      </c>
      <c r="H169" s="61">
        <f>AD169/AF169</f>
        <v>0.24175835048282412</v>
      </c>
      <c r="I169" s="29">
        <f>AE169</f>
        <v>3949</v>
      </c>
      <c r="J169" s="61">
        <f>AE169/AF169</f>
        <v>3.9071157194870983E-2</v>
      </c>
      <c r="K169" s="44">
        <f>(4*AB169+3*AC169+2*AD169+1*AE169)/SUM(AB169:AE169)</f>
        <v>2.8785914991293335</v>
      </c>
      <c r="M169" s="22"/>
      <c r="N169" s="23"/>
      <c r="AA169" s="26" t="s">
        <v>24</v>
      </c>
      <c r="AB169" s="32">
        <v>20062</v>
      </c>
      <c r="AC169" s="32">
        <v>52626</v>
      </c>
      <c r="AD169" s="32">
        <v>24435</v>
      </c>
      <c r="AE169" s="32">
        <v>3949</v>
      </c>
      <c r="AF169" s="26">
        <f>SUM(AB169:AE169)</f>
        <v>101072</v>
      </c>
      <c r="AG169" s="26" t="s">
        <v>24</v>
      </c>
      <c r="AH169" s="33">
        <f>D169</f>
        <v>0.19849216400189965</v>
      </c>
      <c r="AI169" s="33">
        <f>F169</f>
        <v>0.52067832832040528</v>
      </c>
      <c r="AJ169" s="33">
        <f>H169</f>
        <v>0.24175835048282412</v>
      </c>
      <c r="AK169" s="33">
        <f>J169</f>
        <v>3.9071157194870983E-2</v>
      </c>
      <c r="AL169" s="1"/>
    </row>
    <row r="170" spans="1:38" s="21" customFormat="1" ht="30" customHeight="1" x14ac:dyDescent="0.45">
      <c r="A170" s="5"/>
      <c r="B170" s="10"/>
      <c r="E170" s="22"/>
      <c r="G170" s="22"/>
      <c r="I170" s="22"/>
      <c r="K170" s="22"/>
      <c r="M170" s="22"/>
      <c r="N170" s="23"/>
    </row>
    <row r="171" spans="1:38" s="21" customFormat="1" ht="30" customHeight="1" x14ac:dyDescent="0.45">
      <c r="A171" s="5"/>
      <c r="B171" s="10"/>
      <c r="E171" s="22"/>
      <c r="G171" s="22"/>
      <c r="I171" s="22"/>
      <c r="K171" s="22"/>
      <c r="M171" s="22"/>
      <c r="N171" s="23"/>
    </row>
    <row r="172" spans="1:38" s="21" customFormat="1" ht="30" customHeight="1" x14ac:dyDescent="0.45">
      <c r="A172" s="5"/>
      <c r="B172" s="10"/>
      <c r="E172" s="22"/>
      <c r="G172" s="22"/>
      <c r="I172" s="22"/>
      <c r="K172" s="22"/>
      <c r="M172" s="22"/>
      <c r="N172" s="23"/>
    </row>
    <row r="173" spans="1:38" s="21" customFormat="1" ht="30" customHeight="1" x14ac:dyDescent="0.45">
      <c r="A173" s="5"/>
      <c r="B173" s="10"/>
      <c r="E173" s="22"/>
      <c r="G173" s="22"/>
      <c r="I173" s="22"/>
      <c r="K173" s="22"/>
      <c r="M173" s="22"/>
      <c r="N173" s="23"/>
    </row>
    <row r="174" spans="1:38" s="21" customFormat="1" ht="30" customHeight="1" x14ac:dyDescent="0.45">
      <c r="A174" s="21">
        <v>26</v>
      </c>
      <c r="B174" s="10" t="s">
        <v>70</v>
      </c>
      <c r="E174" s="22"/>
      <c r="G174" s="22"/>
      <c r="I174" s="22"/>
      <c r="K174" s="22"/>
      <c r="M174" s="22"/>
      <c r="N174" s="23"/>
      <c r="AA174" s="21" t="s">
        <v>13</v>
      </c>
    </row>
    <row r="175" spans="1:38" s="21" customFormat="1" ht="30" customHeight="1" thickBot="1" x14ac:dyDescent="0.5">
      <c r="A175" s="1"/>
      <c r="B175" s="24" t="s">
        <v>3</v>
      </c>
      <c r="C175" s="146" t="s">
        <v>67</v>
      </c>
      <c r="D175" s="147"/>
      <c r="E175" s="146" t="s">
        <v>68</v>
      </c>
      <c r="F175" s="147"/>
      <c r="G175" s="146" t="s">
        <v>57</v>
      </c>
      <c r="H175" s="147"/>
      <c r="I175" s="146" t="s">
        <v>58</v>
      </c>
      <c r="J175" s="147"/>
      <c r="K175" s="59" t="s">
        <v>18</v>
      </c>
      <c r="M175" s="22"/>
      <c r="N175" s="23"/>
      <c r="AA175" s="26"/>
      <c r="AB175" s="27" t="s">
        <v>55</v>
      </c>
      <c r="AC175" s="27" t="s">
        <v>56</v>
      </c>
      <c r="AD175" s="27" t="s">
        <v>57</v>
      </c>
      <c r="AE175" s="27" t="s">
        <v>58</v>
      </c>
      <c r="AF175" s="26" t="s">
        <v>23</v>
      </c>
      <c r="AG175" s="1"/>
      <c r="AH175" s="27" t="s">
        <v>55</v>
      </c>
      <c r="AI175" s="27" t="s">
        <v>56</v>
      </c>
      <c r="AJ175" s="27" t="s">
        <v>57</v>
      </c>
      <c r="AK175" s="27" t="s">
        <v>58</v>
      </c>
      <c r="AL175" s="1"/>
    </row>
    <row r="176" spans="1:38" s="21" customFormat="1" ht="30" customHeight="1" thickTop="1" x14ac:dyDescent="0.45">
      <c r="A176" s="1"/>
      <c r="B176" s="60" t="s">
        <v>9</v>
      </c>
      <c r="C176" s="29">
        <f>AB176</f>
        <v>9934</v>
      </c>
      <c r="D176" s="61">
        <f>AB176/AF176</f>
        <v>9.8286370112395119E-2</v>
      </c>
      <c r="E176" s="29">
        <f>AC176</f>
        <v>33745</v>
      </c>
      <c r="F176" s="61">
        <f>AC176/AF176</f>
        <v>0.33387090391008389</v>
      </c>
      <c r="G176" s="29">
        <f>AD176</f>
        <v>38809</v>
      </c>
      <c r="H176" s="61">
        <f>AD176/AF176</f>
        <v>0.38397380085483618</v>
      </c>
      <c r="I176" s="29">
        <f>AE176</f>
        <v>18584</v>
      </c>
      <c r="J176" s="61">
        <f>AE176/AF176</f>
        <v>0.18386892512268482</v>
      </c>
      <c r="K176" s="44">
        <f>(4*AB176+3*AC176+2*AD176+1*AE176)/SUM(AB176:AE176)</f>
        <v>2.3465747190121893</v>
      </c>
      <c r="M176" s="22"/>
      <c r="N176" s="23"/>
      <c r="AA176" s="26" t="s">
        <v>24</v>
      </c>
      <c r="AB176" s="32">
        <v>9934</v>
      </c>
      <c r="AC176" s="32">
        <v>33745</v>
      </c>
      <c r="AD176" s="32">
        <v>38809</v>
      </c>
      <c r="AE176" s="32">
        <v>18584</v>
      </c>
      <c r="AF176" s="26">
        <f>SUM(AB176:AE176)</f>
        <v>101072</v>
      </c>
      <c r="AG176" s="26" t="s">
        <v>24</v>
      </c>
      <c r="AH176" s="33">
        <f>D176</f>
        <v>9.8286370112395119E-2</v>
      </c>
      <c r="AI176" s="33">
        <f>F176</f>
        <v>0.33387090391008389</v>
      </c>
      <c r="AJ176" s="33">
        <f>H176</f>
        <v>0.38397380085483618</v>
      </c>
      <c r="AK176" s="33">
        <f>J176</f>
        <v>0.18386892512268482</v>
      </c>
      <c r="AL176" s="1"/>
    </row>
    <row r="177" spans="1:37" s="21" customFormat="1" ht="30" customHeight="1" x14ac:dyDescent="0.45">
      <c r="A177" s="5"/>
      <c r="B177" s="10"/>
      <c r="E177" s="22"/>
      <c r="G177" s="22"/>
      <c r="I177" s="22"/>
      <c r="K177" s="22"/>
      <c r="M177" s="22"/>
      <c r="O177" s="22"/>
      <c r="P177" s="23"/>
    </row>
    <row r="178" spans="1:37" s="21" customFormat="1" ht="30" customHeight="1" x14ac:dyDescent="0.45">
      <c r="A178" s="5"/>
      <c r="B178" s="10"/>
      <c r="E178" s="22"/>
      <c r="G178" s="22"/>
      <c r="I178" s="22"/>
      <c r="K178" s="22"/>
      <c r="M178" s="22"/>
      <c r="O178" s="22"/>
      <c r="P178" s="23"/>
    </row>
    <row r="179" spans="1:37" s="21" customFormat="1" ht="30" customHeight="1" x14ac:dyDescent="0.45">
      <c r="A179" s="5"/>
      <c r="B179" s="10"/>
      <c r="E179" s="22"/>
      <c r="G179" s="22"/>
      <c r="I179" s="22"/>
      <c r="K179" s="22"/>
      <c r="M179" s="22"/>
      <c r="O179" s="22"/>
      <c r="P179" s="23"/>
    </row>
    <row r="180" spans="1:37" s="21" customFormat="1" ht="30" customHeight="1" x14ac:dyDescent="0.45">
      <c r="A180" s="5"/>
      <c r="B180" s="10"/>
      <c r="E180" s="22"/>
      <c r="G180" s="22"/>
      <c r="I180" s="22"/>
      <c r="K180" s="22"/>
      <c r="M180" s="22"/>
      <c r="O180" s="22"/>
      <c r="P180" s="23"/>
    </row>
    <row r="181" spans="1:37" s="21" customFormat="1" ht="30" customHeight="1" x14ac:dyDescent="0.45">
      <c r="A181" s="5">
        <v>27</v>
      </c>
      <c r="B181" s="10" t="s">
        <v>71</v>
      </c>
      <c r="E181" s="22"/>
      <c r="G181" s="22"/>
      <c r="I181" s="22"/>
      <c r="K181" s="22"/>
      <c r="M181" s="22"/>
      <c r="O181" s="22"/>
      <c r="P181" s="23"/>
      <c r="AC181" s="21" t="s">
        <v>13</v>
      </c>
    </row>
    <row r="182" spans="1:37" ht="30" customHeight="1" thickBot="1" x14ac:dyDescent="0.5">
      <c r="A182" s="5"/>
      <c r="B182" s="24" t="s">
        <v>3</v>
      </c>
      <c r="C182" s="146" t="s">
        <v>67</v>
      </c>
      <c r="D182" s="147"/>
      <c r="E182" s="146" t="s">
        <v>68</v>
      </c>
      <c r="F182" s="147"/>
      <c r="G182" s="146" t="s">
        <v>57</v>
      </c>
      <c r="H182" s="147"/>
      <c r="I182" s="146" t="s">
        <v>58</v>
      </c>
      <c r="J182" s="147"/>
      <c r="K182" s="59" t="s">
        <v>18</v>
      </c>
      <c r="L182" s="5"/>
      <c r="M182" s="8"/>
      <c r="N182" s="5"/>
      <c r="O182" s="8"/>
      <c r="P182" s="5"/>
      <c r="Q182" s="5"/>
      <c r="AA182" s="26"/>
      <c r="AB182" s="27" t="s">
        <v>55</v>
      </c>
      <c r="AC182" s="27" t="s">
        <v>56</v>
      </c>
      <c r="AD182" s="27" t="s">
        <v>57</v>
      </c>
      <c r="AE182" s="27" t="s">
        <v>58</v>
      </c>
      <c r="AF182" s="26" t="s">
        <v>23</v>
      </c>
      <c r="AH182" s="27" t="s">
        <v>55</v>
      </c>
      <c r="AI182" s="27" t="s">
        <v>56</v>
      </c>
      <c r="AJ182" s="27" t="s">
        <v>57</v>
      </c>
      <c r="AK182" s="27" t="s">
        <v>58</v>
      </c>
    </row>
    <row r="183" spans="1:37" ht="30" customHeight="1" thickTop="1" x14ac:dyDescent="0.45">
      <c r="A183" s="5"/>
      <c r="B183" s="28" t="s">
        <v>9</v>
      </c>
      <c r="C183" s="29">
        <f>AB183</f>
        <v>9265</v>
      </c>
      <c r="D183" s="30">
        <f>AB183/AF183</f>
        <v>9.1667326262466362E-2</v>
      </c>
      <c r="E183" s="29">
        <f>AC183</f>
        <v>29740</v>
      </c>
      <c r="F183" s="30">
        <f>AC183/AF183</f>
        <v>0.29424568624347003</v>
      </c>
      <c r="G183" s="29">
        <f>AD183</f>
        <v>40549</v>
      </c>
      <c r="H183" s="30">
        <f>AD183/AF183</f>
        <v>0.40118925122684818</v>
      </c>
      <c r="I183" s="29">
        <f>AE183</f>
        <v>21518</v>
      </c>
      <c r="J183" s="30">
        <f>AE183/AF183</f>
        <v>0.21289773626721545</v>
      </c>
      <c r="K183" s="31">
        <f>(4*C183+3*E183+2*G183+1*I183)/AF183</f>
        <v>2.2646826025011872</v>
      </c>
      <c r="L183" s="5"/>
      <c r="M183" s="8"/>
      <c r="N183" s="5"/>
      <c r="O183" s="8"/>
      <c r="P183" s="5"/>
      <c r="Q183" s="5"/>
      <c r="AA183" s="26" t="s">
        <v>24</v>
      </c>
      <c r="AB183" s="32">
        <v>9265</v>
      </c>
      <c r="AC183" s="32">
        <v>29740</v>
      </c>
      <c r="AD183" s="32">
        <v>40549</v>
      </c>
      <c r="AE183" s="32">
        <v>21518</v>
      </c>
      <c r="AF183" s="26">
        <f>SUM(AB183:AE183)</f>
        <v>101072</v>
      </c>
      <c r="AG183" s="26" t="s">
        <v>24</v>
      </c>
      <c r="AH183" s="33">
        <f>D183</f>
        <v>9.1667326262466362E-2</v>
      </c>
      <c r="AI183" s="33">
        <f>F183</f>
        <v>0.29424568624347003</v>
      </c>
      <c r="AJ183" s="33">
        <f>H183</f>
        <v>0.40118925122684818</v>
      </c>
      <c r="AK183" s="33">
        <f>J183</f>
        <v>0.21289773626721545</v>
      </c>
    </row>
    <row r="184" spans="1:37" ht="30" customHeight="1" x14ac:dyDescent="0.45">
      <c r="A184" s="5"/>
      <c r="B184" s="34"/>
      <c r="C184" s="35"/>
      <c r="D184" s="36"/>
      <c r="E184" s="35"/>
      <c r="F184" s="36"/>
      <c r="G184" s="35"/>
      <c r="H184" s="36"/>
      <c r="I184" s="35"/>
      <c r="J184" s="36"/>
      <c r="K184" s="37"/>
      <c r="L184" s="5"/>
      <c r="M184" s="8"/>
      <c r="N184" s="5"/>
      <c r="O184" s="8"/>
      <c r="P184" s="5"/>
      <c r="Q184" s="5"/>
    </row>
    <row r="185" spans="1:37" ht="30" customHeight="1" x14ac:dyDescent="0.45">
      <c r="A185" s="5"/>
      <c r="B185" s="34"/>
      <c r="C185" s="35"/>
      <c r="D185" s="36"/>
      <c r="E185" s="35"/>
      <c r="F185" s="36"/>
      <c r="G185" s="35"/>
      <c r="H185" s="36"/>
      <c r="I185" s="35"/>
      <c r="J185" s="36"/>
      <c r="K185" s="37"/>
      <c r="L185" s="5"/>
      <c r="M185" s="8"/>
      <c r="N185" s="5"/>
      <c r="O185" s="8"/>
      <c r="P185" s="5"/>
      <c r="Q185" s="5"/>
    </row>
    <row r="186" spans="1:37" ht="30" customHeight="1" x14ac:dyDescent="0.45">
      <c r="A186" s="5"/>
      <c r="B186" s="34"/>
      <c r="C186" s="35"/>
      <c r="D186" s="36"/>
      <c r="E186" s="35"/>
      <c r="F186" s="36"/>
      <c r="G186" s="35"/>
      <c r="H186" s="36"/>
      <c r="I186" s="35"/>
      <c r="J186" s="36"/>
      <c r="K186" s="37"/>
      <c r="L186" s="5"/>
      <c r="M186" s="8"/>
      <c r="N186" s="5"/>
      <c r="O186" s="8"/>
      <c r="P186" s="5"/>
      <c r="Q186" s="5"/>
    </row>
    <row r="187" spans="1:37" ht="30" customHeight="1" x14ac:dyDescent="0.45">
      <c r="C187" s="14"/>
      <c r="D187" s="11"/>
      <c r="E187" s="14"/>
      <c r="F187" s="11"/>
      <c r="G187" s="14"/>
      <c r="H187" s="11"/>
      <c r="I187" s="14"/>
      <c r="J187" s="11"/>
      <c r="K187" s="14"/>
      <c r="P187" s="38"/>
    </row>
    <row r="188" spans="1:37" s="21" customFormat="1" ht="30" customHeight="1" x14ac:dyDescent="0.45">
      <c r="A188" s="5">
        <v>28</v>
      </c>
      <c r="B188" s="10" t="s">
        <v>72</v>
      </c>
      <c r="E188" s="22"/>
      <c r="G188" s="22"/>
      <c r="I188" s="22"/>
      <c r="K188" s="22"/>
      <c r="M188" s="22"/>
      <c r="O188" s="22"/>
      <c r="P188" s="23"/>
      <c r="AC188" s="21" t="s">
        <v>13</v>
      </c>
    </row>
    <row r="189" spans="1:37" ht="30" customHeight="1" thickBot="1" x14ac:dyDescent="0.5">
      <c r="A189" s="5"/>
      <c r="B189" s="24" t="s">
        <v>3</v>
      </c>
      <c r="C189" s="140" t="s">
        <v>55</v>
      </c>
      <c r="D189" s="140"/>
      <c r="E189" s="140" t="s">
        <v>56</v>
      </c>
      <c r="F189" s="140"/>
      <c r="G189" s="140" t="s">
        <v>57</v>
      </c>
      <c r="H189" s="140"/>
      <c r="I189" s="140" t="s">
        <v>58</v>
      </c>
      <c r="J189" s="140"/>
      <c r="K189" s="25" t="s">
        <v>18</v>
      </c>
      <c r="L189" s="5"/>
      <c r="M189" s="8"/>
      <c r="N189" s="5"/>
      <c r="O189" s="8"/>
      <c r="P189" s="5"/>
      <c r="Q189" s="5"/>
      <c r="AA189" s="26"/>
      <c r="AB189" s="27" t="s">
        <v>55</v>
      </c>
      <c r="AC189" s="27" t="s">
        <v>56</v>
      </c>
      <c r="AD189" s="27" t="s">
        <v>57</v>
      </c>
      <c r="AE189" s="27" t="s">
        <v>58</v>
      </c>
      <c r="AF189" s="26" t="s">
        <v>23</v>
      </c>
      <c r="AH189" s="27" t="s">
        <v>55</v>
      </c>
      <c r="AI189" s="27" t="s">
        <v>56</v>
      </c>
      <c r="AJ189" s="27" t="s">
        <v>57</v>
      </c>
      <c r="AK189" s="27" t="s">
        <v>58</v>
      </c>
    </row>
    <row r="190" spans="1:37" ht="30" customHeight="1" thickTop="1" x14ac:dyDescent="0.45">
      <c r="A190" s="5"/>
      <c r="B190" s="28" t="s">
        <v>9</v>
      </c>
      <c r="C190" s="29">
        <f>AB190</f>
        <v>11504</v>
      </c>
      <c r="D190" s="30">
        <f>AB190/AF190</f>
        <v>0.11381985119518759</v>
      </c>
      <c r="E190" s="29">
        <f>AC190</f>
        <v>40059</v>
      </c>
      <c r="F190" s="30">
        <f>AC190/AF190</f>
        <v>0.39634122209909767</v>
      </c>
      <c r="G190" s="29">
        <f>AD190</f>
        <v>34051</v>
      </c>
      <c r="H190" s="30">
        <f>AD190/AF190</f>
        <v>0.33689844863067914</v>
      </c>
      <c r="I190" s="29">
        <f>AE190</f>
        <v>15458</v>
      </c>
      <c r="J190" s="30">
        <f>AE190/AF190</f>
        <v>0.15294047807503561</v>
      </c>
      <c r="K190" s="31">
        <f>(4*C190+3*E190+2*G190+1*I190)/AF190</f>
        <v>2.4710404464144373</v>
      </c>
      <c r="L190" s="5"/>
      <c r="M190" s="8"/>
      <c r="N190" s="5"/>
      <c r="O190" s="8"/>
      <c r="P190" s="5"/>
      <c r="Q190" s="5"/>
      <c r="AA190" s="26" t="s">
        <v>24</v>
      </c>
      <c r="AB190" s="32">
        <v>11504</v>
      </c>
      <c r="AC190" s="32">
        <v>40059</v>
      </c>
      <c r="AD190" s="32">
        <v>34051</v>
      </c>
      <c r="AE190" s="32">
        <v>15458</v>
      </c>
      <c r="AF190" s="26">
        <f>SUM(AB190:AE190)</f>
        <v>101072</v>
      </c>
      <c r="AG190" s="26" t="s">
        <v>24</v>
      </c>
      <c r="AH190" s="33">
        <f>D190</f>
        <v>0.11381985119518759</v>
      </c>
      <c r="AI190" s="33">
        <f>F190</f>
        <v>0.39634122209909767</v>
      </c>
      <c r="AJ190" s="33">
        <f>H190</f>
        <v>0.33689844863067914</v>
      </c>
      <c r="AK190" s="33">
        <f>J190</f>
        <v>0.15294047807503561</v>
      </c>
    </row>
    <row r="191" spans="1:37" ht="30" customHeight="1" x14ac:dyDescent="0.45">
      <c r="A191" s="5"/>
      <c r="B191" s="34"/>
      <c r="C191" s="35"/>
      <c r="D191" s="36"/>
      <c r="E191" s="35"/>
      <c r="F191" s="36"/>
      <c r="G191" s="35"/>
      <c r="H191" s="36"/>
      <c r="I191" s="35"/>
      <c r="J191" s="36"/>
      <c r="K191" s="37"/>
      <c r="L191" s="5"/>
      <c r="M191" s="8"/>
      <c r="N191" s="5"/>
      <c r="O191" s="8"/>
      <c r="P191" s="5"/>
      <c r="Q191" s="5"/>
    </row>
    <row r="192" spans="1:37" ht="30" customHeight="1" x14ac:dyDescent="0.45">
      <c r="A192" s="5"/>
      <c r="B192" s="34"/>
      <c r="C192" s="35"/>
      <c r="D192" s="36"/>
      <c r="E192" s="35"/>
      <c r="F192" s="36"/>
      <c r="G192" s="35"/>
      <c r="H192" s="36"/>
      <c r="I192" s="35"/>
      <c r="J192" s="36"/>
      <c r="K192" s="37"/>
      <c r="L192" s="5"/>
      <c r="M192" s="8"/>
      <c r="N192" s="5"/>
      <c r="O192" s="8"/>
      <c r="P192" s="5"/>
      <c r="Q192" s="5"/>
    </row>
    <row r="193" spans="1:37" ht="30" customHeight="1" x14ac:dyDescent="0.45">
      <c r="A193" s="5"/>
      <c r="B193" s="34"/>
      <c r="C193" s="35"/>
      <c r="D193" s="36"/>
      <c r="E193" s="35"/>
      <c r="F193" s="36"/>
      <c r="G193" s="35"/>
      <c r="H193" s="36"/>
      <c r="I193" s="35"/>
      <c r="J193" s="36"/>
      <c r="K193" s="37"/>
      <c r="L193" s="5"/>
      <c r="M193" s="8"/>
      <c r="N193" s="5"/>
      <c r="O193" s="8"/>
      <c r="P193" s="5"/>
      <c r="Q193" s="5"/>
    </row>
    <row r="194" spans="1:37" ht="30" customHeight="1" x14ac:dyDescent="0.45">
      <c r="C194" s="14"/>
      <c r="D194" s="11"/>
      <c r="E194" s="14"/>
      <c r="F194" s="11"/>
      <c r="G194" s="14"/>
      <c r="H194" s="11"/>
      <c r="I194" s="14"/>
      <c r="J194" s="11"/>
      <c r="K194" s="14"/>
      <c r="P194" s="38"/>
    </row>
    <row r="195" spans="1:37" s="21" customFormat="1" ht="30" customHeight="1" x14ac:dyDescent="0.45">
      <c r="A195" s="5">
        <v>29</v>
      </c>
      <c r="B195" s="10" t="s">
        <v>73</v>
      </c>
      <c r="E195" s="22"/>
      <c r="G195" s="22"/>
      <c r="I195" s="22"/>
      <c r="K195" s="22"/>
      <c r="M195" s="22"/>
      <c r="O195" s="22"/>
      <c r="P195" s="23"/>
      <c r="AA195" s="21" t="s">
        <v>13</v>
      </c>
    </row>
    <row r="196" spans="1:37" ht="30" customHeight="1" thickBot="1" x14ac:dyDescent="0.5">
      <c r="A196" s="5"/>
      <c r="B196" s="24" t="s">
        <v>3</v>
      </c>
      <c r="C196" s="140" t="s">
        <v>55</v>
      </c>
      <c r="D196" s="140"/>
      <c r="E196" s="140" t="s">
        <v>56</v>
      </c>
      <c r="F196" s="140"/>
      <c r="G196" s="140" t="s">
        <v>57</v>
      </c>
      <c r="H196" s="140"/>
      <c r="I196" s="140" t="s">
        <v>58</v>
      </c>
      <c r="J196" s="140"/>
      <c r="K196" s="25" t="s">
        <v>18</v>
      </c>
      <c r="L196" s="5"/>
      <c r="M196" s="8"/>
      <c r="N196" s="5"/>
      <c r="O196" s="8"/>
      <c r="P196" s="5"/>
      <c r="Q196" s="5"/>
      <c r="AA196" s="26"/>
      <c r="AB196" s="27" t="s">
        <v>55</v>
      </c>
      <c r="AC196" s="27" t="s">
        <v>56</v>
      </c>
      <c r="AD196" s="27" t="s">
        <v>57</v>
      </c>
      <c r="AE196" s="27" t="s">
        <v>58</v>
      </c>
      <c r="AF196" s="26" t="s">
        <v>23</v>
      </c>
      <c r="AH196" s="27" t="s">
        <v>55</v>
      </c>
      <c r="AI196" s="27" t="s">
        <v>56</v>
      </c>
      <c r="AJ196" s="27" t="s">
        <v>57</v>
      </c>
      <c r="AK196" s="27" t="s">
        <v>58</v>
      </c>
    </row>
    <row r="197" spans="1:37" ht="30" customHeight="1" thickTop="1" x14ac:dyDescent="0.45">
      <c r="A197" s="5"/>
      <c r="B197" s="28" t="s">
        <v>9</v>
      </c>
      <c r="C197" s="29">
        <f>AB197</f>
        <v>21359</v>
      </c>
      <c r="D197" s="30">
        <f>AB197/AF197</f>
        <v>0.21132460028494537</v>
      </c>
      <c r="E197" s="29">
        <f>AC197</f>
        <v>58452</v>
      </c>
      <c r="F197" s="30">
        <f>AC197/AF197</f>
        <v>0.57832040525565931</v>
      </c>
      <c r="G197" s="29">
        <f>AD197</f>
        <v>17726</v>
      </c>
      <c r="H197" s="30">
        <f>AD197/AF197</f>
        <v>0.1753799271806237</v>
      </c>
      <c r="I197" s="29">
        <f>AE197</f>
        <v>3535</v>
      </c>
      <c r="J197" s="30">
        <f>AE197/AF197</f>
        <v>3.4975067278771567E-2</v>
      </c>
      <c r="K197" s="31">
        <f>(4*C197+3*E197+2*G197+1*I197)/AF197</f>
        <v>2.9659945385467785</v>
      </c>
      <c r="L197" s="5"/>
      <c r="M197" s="8"/>
      <c r="N197" s="5"/>
      <c r="O197" s="8"/>
      <c r="P197" s="5"/>
      <c r="Q197" s="5"/>
      <c r="AA197" s="26" t="s">
        <v>24</v>
      </c>
      <c r="AB197" s="32">
        <v>21359</v>
      </c>
      <c r="AC197" s="32">
        <v>58452</v>
      </c>
      <c r="AD197" s="32">
        <v>17726</v>
      </c>
      <c r="AE197" s="32">
        <v>3535</v>
      </c>
      <c r="AF197" s="26">
        <f>SUM(AB197:AE197)</f>
        <v>101072</v>
      </c>
      <c r="AG197" s="26" t="s">
        <v>24</v>
      </c>
      <c r="AH197" s="33">
        <f>D197</f>
        <v>0.21132460028494537</v>
      </c>
      <c r="AI197" s="33">
        <f>F197</f>
        <v>0.57832040525565931</v>
      </c>
      <c r="AJ197" s="33">
        <f>H197</f>
        <v>0.1753799271806237</v>
      </c>
      <c r="AK197" s="33">
        <f>J197</f>
        <v>3.4975067278771567E-2</v>
      </c>
    </row>
    <row r="198" spans="1:37" ht="30" customHeight="1" x14ac:dyDescent="0.45">
      <c r="A198" s="5"/>
      <c r="B198" s="34"/>
      <c r="C198" s="35"/>
      <c r="D198" s="36"/>
      <c r="E198" s="35"/>
      <c r="F198" s="36"/>
      <c r="G198" s="35"/>
      <c r="H198" s="36"/>
      <c r="I198" s="35"/>
      <c r="J198" s="36"/>
      <c r="K198" s="37"/>
      <c r="L198" s="5"/>
      <c r="M198" s="8"/>
      <c r="N198" s="5"/>
      <c r="O198" s="8"/>
      <c r="P198" s="5"/>
      <c r="Q198" s="5"/>
    </row>
    <row r="199" spans="1:37" ht="30" customHeight="1" x14ac:dyDescent="0.45">
      <c r="A199" s="5"/>
      <c r="B199" s="34"/>
      <c r="C199" s="35"/>
      <c r="D199" s="36"/>
      <c r="E199" s="35"/>
      <c r="F199" s="36"/>
      <c r="G199" s="35"/>
      <c r="H199" s="36"/>
      <c r="I199" s="35"/>
      <c r="J199" s="36"/>
      <c r="K199" s="37"/>
      <c r="L199" s="5"/>
      <c r="M199" s="8"/>
      <c r="N199" s="5"/>
      <c r="O199" s="8"/>
      <c r="P199" s="5"/>
      <c r="Q199" s="5"/>
    </row>
    <row r="200" spans="1:37" ht="30" customHeight="1" x14ac:dyDescent="0.45">
      <c r="A200" s="5"/>
      <c r="B200" s="34"/>
      <c r="C200" s="35"/>
      <c r="D200" s="36"/>
      <c r="E200" s="35"/>
      <c r="F200" s="36"/>
      <c r="G200" s="35"/>
      <c r="H200" s="36"/>
      <c r="I200" s="35"/>
      <c r="J200" s="36"/>
      <c r="K200" s="37"/>
      <c r="L200" s="5"/>
      <c r="M200" s="8"/>
      <c r="N200" s="5"/>
      <c r="O200" s="8"/>
      <c r="P200" s="5"/>
      <c r="Q200" s="5"/>
    </row>
    <row r="201" spans="1:37" ht="30" customHeight="1" x14ac:dyDescent="0.45">
      <c r="C201" s="14"/>
      <c r="D201" s="11"/>
      <c r="E201" s="14"/>
      <c r="F201" s="11"/>
      <c r="G201" s="14"/>
      <c r="H201" s="11"/>
      <c r="I201" s="14"/>
      <c r="J201" s="11"/>
      <c r="K201" s="14"/>
      <c r="P201" s="38"/>
    </row>
    <row r="202" spans="1:37" s="21" customFormat="1" ht="30" customHeight="1" x14ac:dyDescent="0.45">
      <c r="A202" s="5">
        <v>30</v>
      </c>
      <c r="B202" s="10" t="s">
        <v>74</v>
      </c>
      <c r="E202" s="22"/>
      <c r="G202" s="22"/>
      <c r="I202" s="22"/>
      <c r="K202" s="22"/>
      <c r="M202" s="22"/>
      <c r="O202" s="22"/>
      <c r="P202" s="23"/>
      <c r="AA202" s="21" t="s">
        <v>13</v>
      </c>
    </row>
    <row r="203" spans="1:37" ht="30" customHeight="1" thickBot="1" x14ac:dyDescent="0.5">
      <c r="A203" s="5"/>
      <c r="B203" s="24" t="s">
        <v>3</v>
      </c>
      <c r="C203" s="140" t="s">
        <v>55</v>
      </c>
      <c r="D203" s="140"/>
      <c r="E203" s="140" t="s">
        <v>56</v>
      </c>
      <c r="F203" s="140"/>
      <c r="G203" s="140" t="s">
        <v>57</v>
      </c>
      <c r="H203" s="140"/>
      <c r="I203" s="140" t="s">
        <v>58</v>
      </c>
      <c r="J203" s="140"/>
      <c r="K203" s="25" t="s">
        <v>18</v>
      </c>
      <c r="L203" s="5"/>
      <c r="M203" s="8"/>
      <c r="N203" s="5"/>
      <c r="O203" s="8"/>
      <c r="P203" s="5"/>
      <c r="Q203" s="5"/>
      <c r="AA203" s="26"/>
      <c r="AB203" s="27" t="s">
        <v>55</v>
      </c>
      <c r="AC203" s="27" t="s">
        <v>56</v>
      </c>
      <c r="AD203" s="27" t="s">
        <v>57</v>
      </c>
      <c r="AE203" s="27" t="s">
        <v>58</v>
      </c>
      <c r="AF203" s="26" t="s">
        <v>23</v>
      </c>
      <c r="AH203" s="27" t="s">
        <v>55</v>
      </c>
      <c r="AI203" s="27" t="s">
        <v>56</v>
      </c>
      <c r="AJ203" s="27" t="s">
        <v>57</v>
      </c>
      <c r="AK203" s="27" t="s">
        <v>58</v>
      </c>
    </row>
    <row r="204" spans="1:37" ht="30" customHeight="1" thickTop="1" x14ac:dyDescent="0.45">
      <c r="A204" s="5"/>
      <c r="B204" s="28" t="s">
        <v>9</v>
      </c>
      <c r="C204" s="29">
        <f>AB204</f>
        <v>29188</v>
      </c>
      <c r="D204" s="30">
        <f>AB204/AF204</f>
        <v>0.28878423302200412</v>
      </c>
      <c r="E204" s="29">
        <f>AC204</f>
        <v>52828</v>
      </c>
      <c r="F204" s="30">
        <f>AC204/AF204</f>
        <v>0.52267690359347796</v>
      </c>
      <c r="G204" s="29">
        <f>AD204</f>
        <v>14832</v>
      </c>
      <c r="H204" s="30">
        <f>AD204/AF204</f>
        <v>0.14674687351590945</v>
      </c>
      <c r="I204" s="29">
        <f>AE204</f>
        <v>4224</v>
      </c>
      <c r="J204" s="30">
        <f>AE204/AF204</f>
        <v>4.179198986860852E-2</v>
      </c>
      <c r="K204" s="31">
        <f>(4*C204+3*E204+2*G204+1*I204)/AF204</f>
        <v>3.0584533797688778</v>
      </c>
      <c r="L204" s="5"/>
      <c r="M204" s="8"/>
      <c r="N204" s="5"/>
      <c r="O204" s="8"/>
      <c r="P204" s="5"/>
      <c r="Q204" s="5"/>
      <c r="AA204" s="26" t="s">
        <v>24</v>
      </c>
      <c r="AB204" s="32">
        <v>29188</v>
      </c>
      <c r="AC204" s="32">
        <v>52828</v>
      </c>
      <c r="AD204" s="32">
        <v>14832</v>
      </c>
      <c r="AE204" s="32">
        <v>4224</v>
      </c>
      <c r="AF204" s="26">
        <f>SUM(AB204:AE204)</f>
        <v>101072</v>
      </c>
      <c r="AG204" s="26" t="s">
        <v>24</v>
      </c>
      <c r="AH204" s="33">
        <f>D204</f>
        <v>0.28878423302200412</v>
      </c>
      <c r="AI204" s="33">
        <f>F204</f>
        <v>0.52267690359347796</v>
      </c>
      <c r="AJ204" s="33">
        <f>H204</f>
        <v>0.14674687351590945</v>
      </c>
      <c r="AK204" s="33">
        <f>J204</f>
        <v>4.179198986860852E-2</v>
      </c>
    </row>
    <row r="205" spans="1:37" ht="30" customHeight="1" x14ac:dyDescent="0.45">
      <c r="A205" s="5"/>
      <c r="B205" s="34"/>
      <c r="C205" s="35"/>
      <c r="D205" s="36"/>
      <c r="E205" s="35"/>
      <c r="F205" s="36"/>
      <c r="G205" s="35"/>
      <c r="H205" s="36"/>
      <c r="I205" s="35"/>
      <c r="J205" s="36"/>
      <c r="K205" s="37"/>
      <c r="L205" s="5"/>
      <c r="M205" s="8"/>
      <c r="N205" s="5"/>
      <c r="O205" s="8"/>
      <c r="P205" s="5"/>
      <c r="Q205" s="5"/>
    </row>
    <row r="206" spans="1:37" ht="30" customHeight="1" x14ac:dyDescent="0.45">
      <c r="A206" s="5"/>
      <c r="B206" s="34"/>
      <c r="C206" s="35"/>
      <c r="D206" s="36"/>
      <c r="E206" s="35"/>
      <c r="F206" s="36"/>
      <c r="G206" s="35"/>
      <c r="H206" s="36"/>
      <c r="I206" s="35"/>
      <c r="J206" s="36"/>
      <c r="K206" s="37"/>
      <c r="L206" s="5"/>
      <c r="M206" s="8"/>
      <c r="N206" s="5"/>
      <c r="O206" s="8"/>
      <c r="P206" s="5"/>
      <c r="Q206" s="5"/>
    </row>
    <row r="207" spans="1:37" ht="30" customHeight="1" x14ac:dyDescent="0.45">
      <c r="A207" s="5"/>
      <c r="B207" s="34"/>
      <c r="C207" s="35"/>
      <c r="D207" s="36"/>
      <c r="E207" s="35"/>
      <c r="F207" s="36"/>
      <c r="G207" s="35"/>
      <c r="H207" s="36"/>
      <c r="I207" s="35"/>
      <c r="J207" s="36"/>
      <c r="K207" s="37"/>
      <c r="L207" s="5"/>
      <c r="M207" s="8"/>
      <c r="N207" s="5"/>
      <c r="O207" s="8"/>
      <c r="P207" s="5"/>
      <c r="Q207" s="5"/>
    </row>
    <row r="208" spans="1:37" ht="30" customHeight="1" x14ac:dyDescent="0.45">
      <c r="C208" s="14"/>
      <c r="D208" s="11"/>
      <c r="E208" s="14"/>
      <c r="F208" s="11"/>
      <c r="G208" s="14"/>
      <c r="H208" s="11"/>
      <c r="I208" s="14"/>
      <c r="J208" s="11"/>
      <c r="K208" s="14"/>
      <c r="P208" s="38"/>
    </row>
    <row r="209" spans="1:37" s="21" customFormat="1" ht="30" customHeight="1" x14ac:dyDescent="0.45">
      <c r="A209" s="5">
        <v>31</v>
      </c>
      <c r="B209" s="10" t="s">
        <v>75</v>
      </c>
      <c r="E209" s="22"/>
      <c r="G209" s="22"/>
      <c r="I209" s="22"/>
      <c r="K209" s="22"/>
      <c r="M209" s="22"/>
      <c r="O209" s="22"/>
      <c r="P209" s="23"/>
      <c r="AA209" s="21" t="s">
        <v>13</v>
      </c>
    </row>
    <row r="210" spans="1:37" ht="30" customHeight="1" thickBot="1" x14ac:dyDescent="0.5">
      <c r="A210" s="5"/>
      <c r="B210" s="24" t="s">
        <v>3</v>
      </c>
      <c r="C210" s="140" t="s">
        <v>55</v>
      </c>
      <c r="D210" s="140"/>
      <c r="E210" s="140" t="s">
        <v>56</v>
      </c>
      <c r="F210" s="140"/>
      <c r="G210" s="140" t="s">
        <v>57</v>
      </c>
      <c r="H210" s="140"/>
      <c r="I210" s="140" t="s">
        <v>58</v>
      </c>
      <c r="J210" s="140"/>
      <c r="K210" s="25" t="s">
        <v>18</v>
      </c>
      <c r="L210" s="5"/>
      <c r="M210" s="8"/>
      <c r="N210" s="5"/>
      <c r="O210" s="8"/>
      <c r="P210" s="5"/>
      <c r="Q210" s="5"/>
      <c r="AA210" s="26"/>
      <c r="AB210" s="27" t="s">
        <v>55</v>
      </c>
      <c r="AC210" s="27" t="s">
        <v>56</v>
      </c>
      <c r="AD210" s="27" t="s">
        <v>57</v>
      </c>
      <c r="AE210" s="27" t="s">
        <v>58</v>
      </c>
      <c r="AF210" s="26" t="s">
        <v>23</v>
      </c>
      <c r="AH210" s="27" t="s">
        <v>55</v>
      </c>
      <c r="AI210" s="27" t="s">
        <v>56</v>
      </c>
      <c r="AJ210" s="27" t="s">
        <v>57</v>
      </c>
      <c r="AK210" s="27" t="s">
        <v>58</v>
      </c>
    </row>
    <row r="211" spans="1:37" ht="30" customHeight="1" thickTop="1" x14ac:dyDescent="0.45">
      <c r="A211" s="5"/>
      <c r="B211" s="28" t="s">
        <v>9</v>
      </c>
      <c r="C211" s="29">
        <f>AB211</f>
        <v>19254</v>
      </c>
      <c r="D211" s="30">
        <f>AB211/AF211</f>
        <v>0.19049786290960899</v>
      </c>
      <c r="E211" s="29">
        <f>AC211</f>
        <v>49360</v>
      </c>
      <c r="F211" s="30">
        <f>AC211/AF211</f>
        <v>0.48836473009339876</v>
      </c>
      <c r="G211" s="29">
        <f>AD211</f>
        <v>25279</v>
      </c>
      <c r="H211" s="30">
        <f>AD211/AF211</f>
        <v>0.2501088333069495</v>
      </c>
      <c r="I211" s="29">
        <f>AE211</f>
        <v>7179</v>
      </c>
      <c r="J211" s="30">
        <f>AE211/AF211</f>
        <v>7.1028573690042743E-2</v>
      </c>
      <c r="K211" s="31">
        <f>(4*C211+3*E211+2*G211+1*I211)/AF211</f>
        <v>2.7983318822225738</v>
      </c>
      <c r="L211" s="5"/>
      <c r="M211" s="8"/>
      <c r="N211" s="5"/>
      <c r="O211" s="8"/>
      <c r="P211" s="5"/>
      <c r="Q211" s="5"/>
      <c r="AA211" s="26" t="s">
        <v>24</v>
      </c>
      <c r="AB211" s="32">
        <v>19254</v>
      </c>
      <c r="AC211" s="32">
        <v>49360</v>
      </c>
      <c r="AD211" s="32">
        <v>25279</v>
      </c>
      <c r="AE211" s="32">
        <v>7179</v>
      </c>
      <c r="AF211" s="26">
        <f>SUM(AB211:AE211)</f>
        <v>101072</v>
      </c>
      <c r="AG211" s="26" t="s">
        <v>24</v>
      </c>
      <c r="AH211" s="33">
        <f>D211</f>
        <v>0.19049786290960899</v>
      </c>
      <c r="AI211" s="33">
        <f>F211</f>
        <v>0.48836473009339876</v>
      </c>
      <c r="AJ211" s="33">
        <f>H211</f>
        <v>0.2501088333069495</v>
      </c>
      <c r="AK211" s="33">
        <f>J211</f>
        <v>7.1028573690042743E-2</v>
      </c>
    </row>
    <row r="212" spans="1:37" ht="30" customHeight="1" x14ac:dyDescent="0.45">
      <c r="A212" s="5"/>
      <c r="B212" s="34"/>
      <c r="C212" s="35"/>
      <c r="D212" s="36"/>
      <c r="E212" s="35"/>
      <c r="F212" s="36"/>
      <c r="G212" s="35"/>
      <c r="H212" s="36"/>
      <c r="I212" s="35"/>
      <c r="J212" s="36"/>
      <c r="K212" s="37"/>
      <c r="L212" s="5"/>
      <c r="M212" s="8"/>
      <c r="N212" s="5"/>
      <c r="O212" s="8"/>
      <c r="P212" s="5"/>
      <c r="Q212" s="5"/>
    </row>
    <row r="213" spans="1:37" ht="30" customHeight="1" x14ac:dyDescent="0.45">
      <c r="A213" s="5"/>
      <c r="B213" s="34"/>
      <c r="C213" s="35"/>
      <c r="D213" s="36"/>
      <c r="E213" s="35"/>
      <c r="F213" s="36"/>
      <c r="G213" s="35"/>
      <c r="H213" s="36"/>
      <c r="I213" s="35"/>
      <c r="J213" s="36"/>
      <c r="K213" s="37"/>
      <c r="L213" s="5"/>
      <c r="M213" s="8"/>
      <c r="N213" s="5"/>
      <c r="O213" s="8"/>
      <c r="P213" s="5"/>
      <c r="Q213" s="5"/>
    </row>
    <row r="214" spans="1:37" ht="30" customHeight="1" x14ac:dyDescent="0.45">
      <c r="A214" s="5"/>
      <c r="B214" s="34"/>
      <c r="C214" s="35"/>
      <c r="D214" s="36"/>
      <c r="E214" s="35"/>
      <c r="F214" s="36"/>
      <c r="G214" s="35"/>
      <c r="H214" s="36"/>
      <c r="I214" s="35"/>
      <c r="J214" s="36"/>
      <c r="K214" s="37"/>
      <c r="L214" s="5"/>
      <c r="M214" s="8"/>
      <c r="N214" s="5"/>
      <c r="O214" s="8"/>
      <c r="P214" s="5"/>
      <c r="Q214" s="5"/>
    </row>
    <row r="215" spans="1:37" ht="30" customHeight="1" x14ac:dyDescent="0.45">
      <c r="C215" s="14"/>
      <c r="D215" s="11"/>
      <c r="E215" s="14"/>
      <c r="F215" s="11"/>
      <c r="G215" s="14"/>
      <c r="H215" s="11"/>
      <c r="I215" s="14"/>
      <c r="J215" s="11"/>
      <c r="K215" s="14"/>
      <c r="P215" s="38"/>
    </row>
    <row r="216" spans="1:37" s="21" customFormat="1" ht="30" customHeight="1" x14ac:dyDescent="0.45">
      <c r="A216" s="5">
        <v>32</v>
      </c>
      <c r="B216" s="10" t="s">
        <v>76</v>
      </c>
      <c r="E216" s="22"/>
      <c r="G216" s="22"/>
      <c r="I216" s="22"/>
      <c r="K216" s="22"/>
      <c r="M216" s="22"/>
      <c r="O216" s="22"/>
      <c r="P216" s="23"/>
      <c r="AA216" s="21" t="s">
        <v>13</v>
      </c>
    </row>
    <row r="217" spans="1:37" ht="30" customHeight="1" thickBot="1" x14ac:dyDescent="0.5">
      <c r="A217" s="5"/>
      <c r="B217" s="24" t="s">
        <v>3</v>
      </c>
      <c r="C217" s="140" t="s">
        <v>55</v>
      </c>
      <c r="D217" s="140"/>
      <c r="E217" s="140" t="s">
        <v>56</v>
      </c>
      <c r="F217" s="140"/>
      <c r="G217" s="140" t="s">
        <v>57</v>
      </c>
      <c r="H217" s="140"/>
      <c r="I217" s="140" t="s">
        <v>58</v>
      </c>
      <c r="J217" s="140"/>
      <c r="K217" s="25" t="s">
        <v>18</v>
      </c>
      <c r="L217" s="5"/>
      <c r="M217" s="8"/>
      <c r="N217" s="5"/>
      <c r="O217" s="8"/>
      <c r="P217" s="5"/>
      <c r="Q217" s="5"/>
      <c r="AA217" s="26"/>
      <c r="AB217" s="27" t="s">
        <v>55</v>
      </c>
      <c r="AC217" s="27" t="s">
        <v>56</v>
      </c>
      <c r="AD217" s="27" t="s">
        <v>57</v>
      </c>
      <c r="AE217" s="27" t="s">
        <v>58</v>
      </c>
      <c r="AF217" s="26" t="s">
        <v>23</v>
      </c>
      <c r="AH217" s="27" t="s">
        <v>55</v>
      </c>
      <c r="AI217" s="27" t="s">
        <v>56</v>
      </c>
      <c r="AJ217" s="27" t="s">
        <v>57</v>
      </c>
      <c r="AK217" s="27" t="s">
        <v>58</v>
      </c>
    </row>
    <row r="218" spans="1:37" ht="30" customHeight="1" thickTop="1" x14ac:dyDescent="0.45">
      <c r="A218" s="5"/>
      <c r="B218" s="28" t="s">
        <v>9</v>
      </c>
      <c r="C218" s="29">
        <f>AB218</f>
        <v>21458</v>
      </c>
      <c r="D218" s="30">
        <f>AB218/AF218</f>
        <v>0.2123041000474909</v>
      </c>
      <c r="E218" s="29">
        <f>AC218</f>
        <v>44815</v>
      </c>
      <c r="F218" s="30">
        <f>AC218/AF218</f>
        <v>0.44339678644926389</v>
      </c>
      <c r="G218" s="29">
        <f>AD218</f>
        <v>25386</v>
      </c>
      <c r="H218" s="30">
        <f>AD218/AF218</f>
        <v>0.25116748456545829</v>
      </c>
      <c r="I218" s="29">
        <f>AE218</f>
        <v>9413</v>
      </c>
      <c r="J218" s="30">
        <f>AE218/AF218</f>
        <v>9.3131628937786926E-2</v>
      </c>
      <c r="K218" s="31">
        <f>(4*C218+3*E218+2*G218+1*I218)/AF218</f>
        <v>2.7748733576064586</v>
      </c>
      <c r="L218" s="5"/>
      <c r="M218" s="8"/>
      <c r="N218" s="5"/>
      <c r="O218" s="8"/>
      <c r="P218" s="5"/>
      <c r="Q218" s="5"/>
      <c r="AA218" s="26" t="s">
        <v>24</v>
      </c>
      <c r="AB218" s="32">
        <v>21458</v>
      </c>
      <c r="AC218" s="32">
        <v>44815</v>
      </c>
      <c r="AD218" s="32">
        <v>25386</v>
      </c>
      <c r="AE218" s="32">
        <v>9413</v>
      </c>
      <c r="AF218" s="26">
        <f>SUM(AB218:AE218)</f>
        <v>101072</v>
      </c>
      <c r="AG218" s="26" t="s">
        <v>24</v>
      </c>
      <c r="AH218" s="33">
        <f>D218</f>
        <v>0.2123041000474909</v>
      </c>
      <c r="AI218" s="33">
        <f>F218</f>
        <v>0.44339678644926389</v>
      </c>
      <c r="AJ218" s="33">
        <f>H218</f>
        <v>0.25116748456545829</v>
      </c>
      <c r="AK218" s="33">
        <f>J218</f>
        <v>9.3131628937786926E-2</v>
      </c>
    </row>
    <row r="219" spans="1:37" ht="30" customHeight="1" x14ac:dyDescent="0.45">
      <c r="A219" s="5"/>
      <c r="B219" s="34"/>
      <c r="C219" s="35"/>
      <c r="D219" s="36"/>
      <c r="E219" s="35"/>
      <c r="F219" s="36"/>
      <c r="G219" s="35"/>
      <c r="H219" s="36"/>
      <c r="I219" s="35"/>
      <c r="J219" s="36"/>
      <c r="K219" s="37"/>
      <c r="L219" s="5"/>
      <c r="M219" s="8"/>
      <c r="N219" s="5"/>
      <c r="O219" s="8"/>
      <c r="P219" s="5"/>
      <c r="Q219" s="5"/>
    </row>
    <row r="220" spans="1:37" ht="30" customHeight="1" x14ac:dyDescent="0.45">
      <c r="A220" s="5"/>
      <c r="B220" s="34"/>
      <c r="C220" s="35"/>
      <c r="D220" s="36"/>
      <c r="E220" s="35"/>
      <c r="F220" s="36"/>
      <c r="G220" s="35"/>
      <c r="H220" s="36"/>
      <c r="I220" s="35"/>
      <c r="J220" s="36"/>
      <c r="K220" s="37"/>
      <c r="L220" s="5"/>
      <c r="M220" s="8"/>
      <c r="N220" s="5"/>
      <c r="O220" s="8"/>
      <c r="P220" s="5"/>
      <c r="Q220" s="5"/>
    </row>
    <row r="221" spans="1:37" ht="30" customHeight="1" x14ac:dyDescent="0.45">
      <c r="A221" s="5"/>
      <c r="B221" s="34"/>
      <c r="C221" s="35"/>
      <c r="D221" s="36"/>
      <c r="E221" s="35"/>
      <c r="F221" s="36"/>
      <c r="G221" s="35"/>
      <c r="H221" s="36"/>
      <c r="I221" s="35"/>
      <c r="J221" s="36"/>
      <c r="K221" s="37"/>
      <c r="L221" s="5"/>
      <c r="M221" s="8"/>
      <c r="N221" s="5"/>
      <c r="O221" s="8"/>
      <c r="P221" s="5"/>
      <c r="Q221" s="5"/>
    </row>
    <row r="222" spans="1:37" ht="30" customHeight="1" x14ac:dyDescent="0.45">
      <c r="C222" s="14"/>
      <c r="D222" s="11"/>
      <c r="E222" s="14"/>
      <c r="F222" s="11"/>
      <c r="G222" s="14"/>
      <c r="H222" s="11"/>
      <c r="I222" s="14"/>
      <c r="J222" s="11"/>
      <c r="K222" s="14"/>
      <c r="P222" s="38"/>
    </row>
    <row r="223" spans="1:37" s="21" customFormat="1" ht="30" customHeight="1" x14ac:dyDescent="0.45">
      <c r="A223" s="5">
        <v>33</v>
      </c>
      <c r="B223" s="10" t="s">
        <v>77</v>
      </c>
      <c r="E223" s="22"/>
      <c r="G223" s="22"/>
      <c r="I223" s="22"/>
      <c r="K223" s="22"/>
      <c r="M223" s="22"/>
      <c r="O223" s="22"/>
      <c r="P223" s="23"/>
      <c r="AA223" s="21" t="s">
        <v>13</v>
      </c>
    </row>
    <row r="224" spans="1:37" ht="30" customHeight="1" thickBot="1" x14ac:dyDescent="0.5">
      <c r="A224" s="5"/>
      <c r="B224" s="24" t="s">
        <v>3</v>
      </c>
      <c r="C224" s="140" t="s">
        <v>55</v>
      </c>
      <c r="D224" s="140"/>
      <c r="E224" s="140" t="s">
        <v>56</v>
      </c>
      <c r="F224" s="140"/>
      <c r="G224" s="140" t="s">
        <v>57</v>
      </c>
      <c r="H224" s="140"/>
      <c r="I224" s="140" t="s">
        <v>58</v>
      </c>
      <c r="J224" s="140"/>
      <c r="K224" s="25" t="s">
        <v>18</v>
      </c>
      <c r="L224" s="5"/>
      <c r="M224" s="8"/>
      <c r="N224" s="5"/>
      <c r="O224" s="8"/>
      <c r="P224" s="5"/>
      <c r="Q224" s="5"/>
      <c r="AA224" s="26"/>
      <c r="AB224" s="27" t="s">
        <v>55</v>
      </c>
      <c r="AC224" s="27" t="s">
        <v>56</v>
      </c>
      <c r="AD224" s="27" t="s">
        <v>57</v>
      </c>
      <c r="AE224" s="27" t="s">
        <v>58</v>
      </c>
      <c r="AF224" s="26" t="s">
        <v>23</v>
      </c>
      <c r="AH224" s="27" t="s">
        <v>55</v>
      </c>
      <c r="AI224" s="27" t="s">
        <v>56</v>
      </c>
      <c r="AJ224" s="27" t="s">
        <v>57</v>
      </c>
      <c r="AK224" s="27" t="s">
        <v>58</v>
      </c>
    </row>
    <row r="225" spans="1:37" ht="30" customHeight="1" thickTop="1" x14ac:dyDescent="0.45">
      <c r="A225" s="5"/>
      <c r="B225" s="28" t="s">
        <v>9</v>
      </c>
      <c r="C225" s="29">
        <f>AB225</f>
        <v>19853</v>
      </c>
      <c r="D225" s="30">
        <f>AB225/AF225</f>
        <v>0.19642433116985911</v>
      </c>
      <c r="E225" s="29">
        <f>AC225</f>
        <v>52690</v>
      </c>
      <c r="F225" s="30">
        <f>AC225/AF225</f>
        <v>0.52131154028811144</v>
      </c>
      <c r="G225" s="29">
        <f>AD225</f>
        <v>22561</v>
      </c>
      <c r="H225" s="30">
        <f>AD225/AF225</f>
        <v>0.22321711255342727</v>
      </c>
      <c r="I225" s="29">
        <f>AE225</f>
        <v>5968</v>
      </c>
      <c r="J225" s="30">
        <f>AE225/AF225</f>
        <v>5.9047015988602188E-2</v>
      </c>
      <c r="K225" s="31">
        <f>(4*C225+3*E225+2*G225+1*I225)/AF225</f>
        <v>2.8551131866392274</v>
      </c>
      <c r="L225" s="5"/>
      <c r="M225" s="8"/>
      <c r="N225" s="5"/>
      <c r="O225" s="8"/>
      <c r="P225" s="5"/>
      <c r="Q225" s="5"/>
      <c r="AA225" s="26" t="s">
        <v>24</v>
      </c>
      <c r="AB225" s="32">
        <v>19853</v>
      </c>
      <c r="AC225" s="32">
        <v>52690</v>
      </c>
      <c r="AD225" s="32">
        <v>22561</v>
      </c>
      <c r="AE225" s="32">
        <v>5968</v>
      </c>
      <c r="AF225" s="26">
        <f>SUM(AB225:AE225)</f>
        <v>101072</v>
      </c>
      <c r="AG225" s="26" t="s">
        <v>24</v>
      </c>
      <c r="AH225" s="33">
        <f>D225</f>
        <v>0.19642433116985911</v>
      </c>
      <c r="AI225" s="33">
        <f>F225</f>
        <v>0.52131154028811144</v>
      </c>
      <c r="AJ225" s="33">
        <f>H225</f>
        <v>0.22321711255342727</v>
      </c>
      <c r="AK225" s="33">
        <f>J225</f>
        <v>5.9047015988602188E-2</v>
      </c>
    </row>
    <row r="226" spans="1:37" ht="30" customHeight="1" x14ac:dyDescent="0.45">
      <c r="A226" s="5"/>
      <c r="B226" s="34"/>
      <c r="C226" s="35"/>
      <c r="D226" s="36"/>
      <c r="E226" s="35"/>
      <c r="F226" s="36"/>
      <c r="G226" s="35"/>
      <c r="H226" s="36"/>
      <c r="I226" s="35"/>
      <c r="J226" s="36"/>
      <c r="K226" s="37"/>
      <c r="L226" s="5"/>
      <c r="M226" s="8"/>
      <c r="N226" s="5"/>
      <c r="O226" s="8"/>
      <c r="P226" s="5"/>
      <c r="Q226" s="5"/>
    </row>
    <row r="227" spans="1:37" ht="30" customHeight="1" x14ac:dyDescent="0.45">
      <c r="A227" s="5"/>
      <c r="B227" s="34"/>
      <c r="C227" s="35"/>
      <c r="D227" s="36"/>
      <c r="E227" s="35"/>
      <c r="F227" s="36"/>
      <c r="G227" s="35"/>
      <c r="H227" s="36"/>
      <c r="I227" s="35"/>
      <c r="J227" s="36"/>
      <c r="K227" s="37"/>
      <c r="L227" s="5"/>
      <c r="M227" s="8"/>
      <c r="N227" s="5"/>
      <c r="O227" s="8"/>
      <c r="P227" s="5"/>
      <c r="Q227" s="5"/>
    </row>
    <row r="228" spans="1:37" ht="30" customHeight="1" x14ac:dyDescent="0.45">
      <c r="A228" s="5"/>
      <c r="B228" s="34"/>
      <c r="C228" s="35"/>
      <c r="D228" s="36"/>
      <c r="E228" s="35"/>
      <c r="F228" s="36"/>
      <c r="G228" s="35"/>
      <c r="H228" s="36"/>
      <c r="I228" s="35"/>
      <c r="J228" s="36"/>
      <c r="K228" s="37"/>
      <c r="L228" s="5"/>
      <c r="M228" s="8"/>
      <c r="N228" s="5"/>
      <c r="O228" s="8"/>
      <c r="P228" s="5"/>
      <c r="Q228" s="5"/>
    </row>
    <row r="229" spans="1:37" ht="30" customHeight="1" x14ac:dyDescent="0.45">
      <c r="C229" s="14"/>
      <c r="D229" s="11"/>
      <c r="E229" s="14"/>
      <c r="F229" s="11"/>
      <c r="G229" s="14"/>
      <c r="H229" s="11"/>
      <c r="I229" s="14"/>
      <c r="J229" s="11"/>
      <c r="K229" s="14"/>
      <c r="P229" s="38"/>
    </row>
    <row r="230" spans="1:37" s="21" customFormat="1" ht="30" customHeight="1" x14ac:dyDescent="0.45">
      <c r="A230" s="5">
        <v>34</v>
      </c>
      <c r="B230" s="10" t="s">
        <v>78</v>
      </c>
      <c r="E230" s="22"/>
      <c r="G230" s="22"/>
      <c r="I230" s="22"/>
      <c r="K230" s="22"/>
      <c r="M230" s="22"/>
      <c r="O230" s="22"/>
      <c r="P230" s="23"/>
      <c r="AA230" s="21" t="s">
        <v>13</v>
      </c>
    </row>
    <row r="231" spans="1:37" ht="30" customHeight="1" thickBot="1" x14ac:dyDescent="0.5">
      <c r="A231" s="5"/>
      <c r="B231" s="24" t="s">
        <v>3</v>
      </c>
      <c r="C231" s="140" t="s">
        <v>55</v>
      </c>
      <c r="D231" s="140"/>
      <c r="E231" s="140" t="s">
        <v>56</v>
      </c>
      <c r="F231" s="140"/>
      <c r="G231" s="140" t="s">
        <v>57</v>
      </c>
      <c r="H231" s="140"/>
      <c r="I231" s="140" t="s">
        <v>58</v>
      </c>
      <c r="J231" s="140"/>
      <c r="K231" s="25" t="s">
        <v>18</v>
      </c>
      <c r="L231" s="5"/>
      <c r="M231" s="8"/>
      <c r="N231" s="5"/>
      <c r="O231" s="8"/>
      <c r="P231" s="5"/>
      <c r="Q231" s="5"/>
      <c r="AA231" s="26"/>
      <c r="AB231" s="27" t="s">
        <v>55</v>
      </c>
      <c r="AC231" s="27" t="s">
        <v>56</v>
      </c>
      <c r="AD231" s="27" t="s">
        <v>57</v>
      </c>
      <c r="AE231" s="27" t="s">
        <v>58</v>
      </c>
      <c r="AF231" s="26" t="s">
        <v>23</v>
      </c>
      <c r="AH231" s="27" t="s">
        <v>55</v>
      </c>
      <c r="AI231" s="27" t="s">
        <v>56</v>
      </c>
      <c r="AJ231" s="27" t="s">
        <v>57</v>
      </c>
      <c r="AK231" s="27" t="s">
        <v>58</v>
      </c>
    </row>
    <row r="232" spans="1:37" ht="30" customHeight="1" thickTop="1" x14ac:dyDescent="0.45">
      <c r="A232" s="5"/>
      <c r="B232" s="28" t="s">
        <v>9</v>
      </c>
      <c r="C232" s="29">
        <f>AB232</f>
        <v>32686</v>
      </c>
      <c r="D232" s="30">
        <f>AB232/AF232</f>
        <v>0.32339322463194553</v>
      </c>
      <c r="E232" s="29">
        <f>AC232</f>
        <v>53549</v>
      </c>
      <c r="F232" s="30">
        <f>AC232/AF232</f>
        <v>0.52981043216716794</v>
      </c>
      <c r="G232" s="29">
        <f>AD232</f>
        <v>11279</v>
      </c>
      <c r="H232" s="30">
        <f>AD232/AF232</f>
        <v>0.11159371537122052</v>
      </c>
      <c r="I232" s="29">
        <f>AE232</f>
        <v>3558</v>
      </c>
      <c r="J232" s="30">
        <f>AE232/AF232</f>
        <v>3.5202627829665982E-2</v>
      </c>
      <c r="K232" s="31">
        <f>(4*C232+3*E232+2*G232+1*I232)/AF232</f>
        <v>3.1413942536013932</v>
      </c>
      <c r="L232" s="5"/>
      <c r="M232" s="8"/>
      <c r="N232" s="5"/>
      <c r="O232" s="8"/>
      <c r="P232" s="5"/>
      <c r="Q232" s="5"/>
      <c r="AA232" s="26" t="s">
        <v>24</v>
      </c>
      <c r="AB232" s="32">
        <v>32686</v>
      </c>
      <c r="AC232" s="32">
        <v>53549</v>
      </c>
      <c r="AD232" s="32">
        <v>11279</v>
      </c>
      <c r="AE232" s="32">
        <v>3558</v>
      </c>
      <c r="AF232" s="26">
        <f>SUM(AB232:AE232)</f>
        <v>101072</v>
      </c>
      <c r="AG232" s="26" t="s">
        <v>24</v>
      </c>
      <c r="AH232" s="33">
        <f>D232</f>
        <v>0.32339322463194553</v>
      </c>
      <c r="AI232" s="33">
        <f>F232</f>
        <v>0.52981043216716794</v>
      </c>
      <c r="AJ232" s="33">
        <f>H232</f>
        <v>0.11159371537122052</v>
      </c>
      <c r="AK232" s="33">
        <f>J232</f>
        <v>3.5202627829665982E-2</v>
      </c>
    </row>
    <row r="233" spans="1:37" ht="30" customHeight="1" x14ac:dyDescent="0.45">
      <c r="A233" s="5"/>
      <c r="B233" s="34"/>
      <c r="C233" s="35"/>
      <c r="D233" s="36"/>
      <c r="E233" s="35"/>
      <c r="F233" s="36"/>
      <c r="G233" s="35"/>
      <c r="H233" s="36"/>
      <c r="I233" s="35"/>
      <c r="J233" s="36"/>
      <c r="K233" s="37"/>
      <c r="L233" s="5"/>
      <c r="M233" s="8"/>
      <c r="N233" s="5"/>
      <c r="O233" s="8"/>
      <c r="P233" s="5"/>
      <c r="Q233" s="5"/>
    </row>
    <row r="234" spans="1:37" ht="30" customHeight="1" x14ac:dyDescent="0.45">
      <c r="A234" s="5"/>
      <c r="B234" s="34"/>
      <c r="C234" s="35"/>
      <c r="D234" s="36"/>
      <c r="E234" s="35"/>
      <c r="F234" s="36"/>
      <c r="G234" s="35"/>
      <c r="H234" s="36"/>
      <c r="I234" s="35"/>
      <c r="J234" s="36"/>
      <c r="K234" s="37"/>
      <c r="L234" s="5"/>
      <c r="M234" s="8"/>
      <c r="N234" s="5"/>
      <c r="O234" s="8"/>
      <c r="P234" s="5"/>
      <c r="Q234" s="5"/>
    </row>
    <row r="235" spans="1:37" ht="30" customHeight="1" x14ac:dyDescent="0.45">
      <c r="A235" s="5"/>
      <c r="B235" s="34"/>
      <c r="C235" s="35"/>
      <c r="D235" s="36"/>
      <c r="E235" s="35"/>
      <c r="F235" s="36"/>
      <c r="G235" s="35"/>
      <c r="H235" s="36"/>
      <c r="I235" s="35"/>
      <c r="J235" s="36"/>
      <c r="K235" s="37"/>
      <c r="L235" s="5"/>
      <c r="M235" s="8"/>
      <c r="N235" s="5"/>
      <c r="O235" s="8"/>
      <c r="P235" s="5"/>
      <c r="Q235" s="5"/>
    </row>
    <row r="236" spans="1:37" ht="30" customHeight="1" x14ac:dyDescent="0.45">
      <c r="A236" s="5"/>
      <c r="B236" s="34"/>
      <c r="C236" s="35"/>
      <c r="D236" s="36"/>
      <c r="E236" s="35"/>
      <c r="F236" s="36"/>
      <c r="G236" s="35"/>
      <c r="H236" s="36"/>
      <c r="I236" s="35"/>
      <c r="J236" s="36"/>
      <c r="K236" s="37"/>
      <c r="L236" s="5"/>
      <c r="M236" s="8"/>
      <c r="N236" s="5"/>
      <c r="O236" s="8"/>
      <c r="P236" s="5"/>
      <c r="Q236" s="5"/>
    </row>
    <row r="237" spans="1:37" s="21" customFormat="1" ht="30" customHeight="1" x14ac:dyDescent="0.45">
      <c r="B237" s="10" t="s">
        <v>79</v>
      </c>
      <c r="E237" s="22"/>
      <c r="G237" s="22"/>
      <c r="I237" s="22"/>
      <c r="K237" s="22"/>
      <c r="M237" s="22"/>
      <c r="O237" s="22"/>
      <c r="P237" s="23"/>
    </row>
    <row r="238" spans="1:37" s="21" customFormat="1" ht="30" customHeight="1" x14ac:dyDescent="0.45">
      <c r="B238" s="14" t="s">
        <v>80</v>
      </c>
      <c r="E238" s="22"/>
      <c r="G238" s="22"/>
      <c r="I238" s="22"/>
      <c r="K238" s="22"/>
      <c r="M238" s="22"/>
      <c r="O238" s="22"/>
      <c r="P238" s="23"/>
    </row>
    <row r="239" spans="1:37" ht="30" customHeight="1" x14ac:dyDescent="0.45">
      <c r="C239" s="14"/>
      <c r="D239" s="11"/>
      <c r="E239" s="14"/>
      <c r="F239" s="11"/>
      <c r="G239" s="14"/>
      <c r="H239" s="11"/>
      <c r="I239" s="14"/>
      <c r="J239" s="11"/>
      <c r="K239" s="14"/>
      <c r="P239" s="38"/>
    </row>
    <row r="240" spans="1:37" s="21" customFormat="1" ht="30" customHeight="1" x14ac:dyDescent="0.45">
      <c r="A240" s="5">
        <v>35</v>
      </c>
      <c r="B240" s="10" t="s">
        <v>81</v>
      </c>
      <c r="E240" s="22"/>
      <c r="G240" s="22"/>
      <c r="I240" s="22"/>
      <c r="K240" s="22"/>
      <c r="M240" s="22"/>
      <c r="O240" s="22"/>
      <c r="P240" s="23"/>
      <c r="AA240" s="21" t="s">
        <v>13</v>
      </c>
    </row>
    <row r="241" spans="1:37" ht="30" customHeight="1" thickBot="1" x14ac:dyDescent="0.5">
      <c r="A241" s="5"/>
      <c r="B241" s="24" t="s">
        <v>3</v>
      </c>
      <c r="C241" s="140" t="s">
        <v>82</v>
      </c>
      <c r="D241" s="140"/>
      <c r="E241" s="140" t="s">
        <v>83</v>
      </c>
      <c r="F241" s="140"/>
      <c r="G241" s="140" t="s">
        <v>84</v>
      </c>
      <c r="H241" s="140"/>
      <c r="I241" s="140" t="s">
        <v>85</v>
      </c>
      <c r="J241" s="140"/>
      <c r="K241" s="25" t="s">
        <v>18</v>
      </c>
      <c r="L241" s="5"/>
      <c r="M241" s="8"/>
      <c r="N241" s="5"/>
      <c r="O241" s="8"/>
      <c r="P241" s="5"/>
      <c r="Q241" s="5"/>
      <c r="AA241" s="26"/>
      <c r="AB241" s="27" t="s">
        <v>82</v>
      </c>
      <c r="AC241" s="27" t="s">
        <v>83</v>
      </c>
      <c r="AD241" s="27" t="s">
        <v>84</v>
      </c>
      <c r="AE241" s="27" t="s">
        <v>86</v>
      </c>
      <c r="AF241" s="26" t="s">
        <v>23</v>
      </c>
      <c r="AH241" s="27" t="s">
        <v>82</v>
      </c>
      <c r="AI241" s="27" t="s">
        <v>83</v>
      </c>
      <c r="AJ241" s="27" t="s">
        <v>84</v>
      </c>
      <c r="AK241" s="27" t="s">
        <v>86</v>
      </c>
    </row>
    <row r="242" spans="1:37" ht="30" customHeight="1" thickTop="1" x14ac:dyDescent="0.45">
      <c r="A242" s="5"/>
      <c r="B242" s="28" t="s">
        <v>9</v>
      </c>
      <c r="C242" s="29">
        <f>AB242</f>
        <v>24980</v>
      </c>
      <c r="D242" s="30">
        <f>AB242/AF242</f>
        <v>0.24715054614532214</v>
      </c>
      <c r="E242" s="29">
        <f>AC242</f>
        <v>55620</v>
      </c>
      <c r="F242" s="30">
        <f>AC242/AF242</f>
        <v>0.5503007756846604</v>
      </c>
      <c r="G242" s="29">
        <f>AD242</f>
        <v>16709</v>
      </c>
      <c r="H242" s="30">
        <f>AD242/AF242</f>
        <v>0.16531779325629253</v>
      </c>
      <c r="I242" s="29">
        <f>AE242</f>
        <v>3763</v>
      </c>
      <c r="J242" s="30">
        <f>AE242/AF242</f>
        <v>3.7230884913724872E-2</v>
      </c>
      <c r="K242" s="31">
        <f>(4*C242+3*E242+2*G242+1*I242)/AF242</f>
        <v>3.00737098306158</v>
      </c>
      <c r="L242" s="5"/>
      <c r="M242" s="8"/>
      <c r="N242" s="5"/>
      <c r="O242" s="8"/>
      <c r="P242" s="5"/>
      <c r="Q242" s="5"/>
      <c r="AA242" s="26" t="s">
        <v>24</v>
      </c>
      <c r="AB242" s="32">
        <v>24980</v>
      </c>
      <c r="AC242" s="32">
        <v>55620</v>
      </c>
      <c r="AD242" s="32">
        <v>16709</v>
      </c>
      <c r="AE242" s="32">
        <v>3763</v>
      </c>
      <c r="AF242" s="26">
        <f>SUM(AB242:AE242)</f>
        <v>101072</v>
      </c>
      <c r="AG242" s="26" t="s">
        <v>24</v>
      </c>
      <c r="AH242" s="33">
        <f>D242</f>
        <v>0.24715054614532214</v>
      </c>
      <c r="AI242" s="33">
        <f>F242</f>
        <v>0.5503007756846604</v>
      </c>
      <c r="AJ242" s="33">
        <f>H242</f>
        <v>0.16531779325629253</v>
      </c>
      <c r="AK242" s="33">
        <f>J242</f>
        <v>3.7230884913724872E-2</v>
      </c>
    </row>
    <row r="243" spans="1:37" ht="30" customHeight="1" x14ac:dyDescent="0.45">
      <c r="A243" s="5"/>
      <c r="B243" s="34"/>
      <c r="C243" s="35"/>
      <c r="D243" s="36"/>
      <c r="E243" s="35"/>
      <c r="F243" s="36"/>
      <c r="G243" s="35"/>
      <c r="H243" s="36"/>
      <c r="I243" s="35"/>
      <c r="J243" s="36"/>
      <c r="K243" s="37"/>
      <c r="L243" s="5"/>
      <c r="M243" s="8"/>
      <c r="N243" s="5"/>
      <c r="O243" s="8"/>
      <c r="P243" s="5"/>
      <c r="Q243" s="5"/>
    </row>
    <row r="244" spans="1:37" ht="30" customHeight="1" x14ac:dyDescent="0.45">
      <c r="A244" s="5"/>
      <c r="B244" s="34"/>
      <c r="C244" s="35"/>
      <c r="D244" s="36"/>
      <c r="E244" s="35"/>
      <c r="F244" s="36"/>
      <c r="G244" s="35"/>
      <c r="H244" s="36"/>
      <c r="I244" s="35"/>
      <c r="J244" s="36"/>
      <c r="K244" s="37"/>
      <c r="L244" s="5"/>
      <c r="M244" s="8"/>
      <c r="N244" s="5"/>
      <c r="O244" s="8"/>
      <c r="P244" s="5"/>
      <c r="Q244" s="5"/>
    </row>
    <row r="245" spans="1:37" ht="30" customHeight="1" x14ac:dyDescent="0.45">
      <c r="A245" s="5"/>
      <c r="B245" s="34"/>
      <c r="C245" s="35"/>
      <c r="D245" s="36"/>
      <c r="E245" s="35"/>
      <c r="F245" s="36"/>
      <c r="G245" s="35"/>
      <c r="H245" s="36"/>
      <c r="I245" s="35"/>
      <c r="J245" s="36"/>
      <c r="K245" s="37"/>
      <c r="L245" s="5"/>
      <c r="M245" s="8"/>
      <c r="N245" s="5"/>
      <c r="O245" s="8"/>
      <c r="P245" s="5"/>
      <c r="Q245" s="5"/>
    </row>
    <row r="246" spans="1:37" ht="30" customHeight="1" x14ac:dyDescent="0.45">
      <c r="C246" s="14"/>
      <c r="D246" s="11"/>
      <c r="E246" s="14"/>
      <c r="F246" s="11"/>
      <c r="G246" s="14"/>
      <c r="H246" s="11"/>
      <c r="I246" s="14"/>
      <c r="J246" s="11"/>
      <c r="K246" s="14"/>
      <c r="P246" s="38"/>
    </row>
    <row r="247" spans="1:37" s="21" customFormat="1" ht="30" customHeight="1" x14ac:dyDescent="0.45">
      <c r="A247" s="5">
        <v>36</v>
      </c>
      <c r="B247" s="10" t="s">
        <v>87</v>
      </c>
      <c r="E247" s="22"/>
      <c r="G247" s="22"/>
      <c r="I247" s="22"/>
      <c r="K247" s="22"/>
      <c r="M247" s="22"/>
      <c r="O247" s="22"/>
      <c r="P247" s="23"/>
      <c r="AA247" s="21" t="s">
        <v>13</v>
      </c>
    </row>
    <row r="248" spans="1:37" ht="30" customHeight="1" thickBot="1" x14ac:dyDescent="0.5">
      <c r="A248" s="5"/>
      <c r="B248" s="24" t="s">
        <v>3</v>
      </c>
      <c r="C248" s="140" t="s">
        <v>82</v>
      </c>
      <c r="D248" s="140"/>
      <c r="E248" s="140" t="s">
        <v>83</v>
      </c>
      <c r="F248" s="140"/>
      <c r="G248" s="140" t="s">
        <v>84</v>
      </c>
      <c r="H248" s="140"/>
      <c r="I248" s="140" t="s">
        <v>85</v>
      </c>
      <c r="J248" s="140"/>
      <c r="K248" s="25" t="s">
        <v>18</v>
      </c>
      <c r="L248" s="5"/>
      <c r="M248" s="8"/>
      <c r="N248" s="5"/>
      <c r="O248" s="8"/>
      <c r="P248" s="5"/>
      <c r="Q248" s="5"/>
      <c r="AA248" s="26"/>
      <c r="AB248" s="27" t="s">
        <v>82</v>
      </c>
      <c r="AC248" s="27" t="s">
        <v>83</v>
      </c>
      <c r="AD248" s="27" t="s">
        <v>84</v>
      </c>
      <c r="AE248" s="27" t="s">
        <v>86</v>
      </c>
      <c r="AF248" s="26" t="s">
        <v>23</v>
      </c>
      <c r="AH248" s="27" t="s">
        <v>82</v>
      </c>
      <c r="AI248" s="27" t="s">
        <v>83</v>
      </c>
      <c r="AJ248" s="27" t="s">
        <v>84</v>
      </c>
      <c r="AK248" s="27" t="s">
        <v>86</v>
      </c>
    </row>
    <row r="249" spans="1:37" ht="30" customHeight="1" thickTop="1" x14ac:dyDescent="0.45">
      <c r="A249" s="5"/>
      <c r="B249" s="28" t="s">
        <v>9</v>
      </c>
      <c r="C249" s="29">
        <f>AB249</f>
        <v>12284</v>
      </c>
      <c r="D249" s="30">
        <f>AB249/AF249</f>
        <v>0.12153712205160677</v>
      </c>
      <c r="E249" s="29">
        <f>AC249</f>
        <v>37286</v>
      </c>
      <c r="F249" s="30">
        <f>AC249/AF249</f>
        <v>0.36890533481082793</v>
      </c>
      <c r="G249" s="29">
        <f>AD249</f>
        <v>37216</v>
      </c>
      <c r="H249" s="30">
        <f>AD249/AF249</f>
        <v>0.36821275922114927</v>
      </c>
      <c r="I249" s="29">
        <f>AE249</f>
        <v>14286</v>
      </c>
      <c r="J249" s="30">
        <f>AE249/AF249</f>
        <v>0.14134478391641603</v>
      </c>
      <c r="K249" s="31">
        <f>(4*C249+3*E249+2*G249+1*I249)/AF249</f>
        <v>2.4706347949976255</v>
      </c>
      <c r="L249" s="5"/>
      <c r="M249" s="8"/>
      <c r="N249" s="5"/>
      <c r="O249" s="8"/>
      <c r="P249" s="5"/>
      <c r="Q249" s="5"/>
      <c r="AA249" s="26" t="s">
        <v>24</v>
      </c>
      <c r="AB249" s="32">
        <v>12284</v>
      </c>
      <c r="AC249" s="32">
        <v>37286</v>
      </c>
      <c r="AD249" s="32">
        <v>37216</v>
      </c>
      <c r="AE249" s="32">
        <v>14286</v>
      </c>
      <c r="AF249" s="26">
        <f>SUM(AB249:AE249)</f>
        <v>101072</v>
      </c>
      <c r="AG249" s="26" t="s">
        <v>24</v>
      </c>
      <c r="AH249" s="33">
        <f>D249</f>
        <v>0.12153712205160677</v>
      </c>
      <c r="AI249" s="33">
        <f>F249</f>
        <v>0.36890533481082793</v>
      </c>
      <c r="AJ249" s="33">
        <f>H249</f>
        <v>0.36821275922114927</v>
      </c>
      <c r="AK249" s="33">
        <f>J249</f>
        <v>0.14134478391641603</v>
      </c>
    </row>
    <row r="250" spans="1:37" ht="30" customHeight="1" x14ac:dyDescent="0.45">
      <c r="A250" s="5"/>
      <c r="B250" s="34"/>
      <c r="C250" s="35"/>
      <c r="D250" s="36"/>
      <c r="E250" s="35"/>
      <c r="F250" s="36"/>
      <c r="G250" s="35"/>
      <c r="H250" s="36"/>
      <c r="I250" s="35"/>
      <c r="J250" s="36"/>
      <c r="K250" s="37"/>
      <c r="L250" s="5"/>
      <c r="M250" s="8"/>
      <c r="N250" s="5"/>
      <c r="O250" s="8"/>
      <c r="P250" s="5"/>
      <c r="Q250" s="5"/>
    </row>
    <row r="251" spans="1:37" ht="30" customHeight="1" x14ac:dyDescent="0.45">
      <c r="A251" s="5"/>
      <c r="B251" s="34"/>
      <c r="C251" s="35"/>
      <c r="D251" s="36"/>
      <c r="E251" s="35"/>
      <c r="F251" s="36"/>
      <c r="G251" s="35"/>
      <c r="H251" s="36"/>
      <c r="I251" s="35"/>
      <c r="J251" s="36"/>
      <c r="K251" s="37"/>
      <c r="L251" s="5"/>
      <c r="M251" s="8"/>
      <c r="N251" s="5"/>
      <c r="O251" s="8"/>
      <c r="P251" s="5"/>
      <c r="Q251" s="5"/>
    </row>
    <row r="252" spans="1:37" ht="30" customHeight="1" x14ac:dyDescent="0.45">
      <c r="A252" s="5"/>
      <c r="B252" s="34"/>
      <c r="C252" s="35"/>
      <c r="D252" s="36"/>
      <c r="E252" s="35"/>
      <c r="F252" s="36"/>
      <c r="G252" s="35"/>
      <c r="H252" s="36"/>
      <c r="I252" s="35"/>
      <c r="J252" s="36"/>
      <c r="K252" s="37"/>
      <c r="L252" s="5"/>
      <c r="M252" s="8"/>
      <c r="N252" s="5"/>
      <c r="O252" s="8"/>
      <c r="P252" s="5"/>
      <c r="Q252" s="5"/>
    </row>
    <row r="253" spans="1:37" ht="30" customHeight="1" x14ac:dyDescent="0.45">
      <c r="A253" s="5"/>
      <c r="B253" s="34"/>
      <c r="C253" s="35"/>
      <c r="D253" s="36"/>
      <c r="E253" s="35"/>
      <c r="F253" s="36"/>
      <c r="G253" s="35"/>
      <c r="H253" s="36"/>
      <c r="I253" s="35"/>
      <c r="J253" s="36"/>
      <c r="K253" s="37"/>
      <c r="L253" s="5"/>
      <c r="M253" s="8"/>
      <c r="N253" s="5"/>
      <c r="O253" s="8"/>
      <c r="P253" s="5"/>
      <c r="Q253" s="5"/>
    </row>
    <row r="254" spans="1:37" ht="30" customHeight="1" x14ac:dyDescent="0.45">
      <c r="B254" s="14"/>
      <c r="C254" s="14"/>
      <c r="D254" s="11"/>
      <c r="E254" s="14"/>
      <c r="F254" s="11"/>
      <c r="G254" s="14"/>
      <c r="H254" s="11"/>
      <c r="I254" s="14"/>
      <c r="J254" s="11"/>
      <c r="K254" s="14"/>
      <c r="P254" s="38"/>
    </row>
    <row r="255" spans="1:37" s="21" customFormat="1" ht="30" customHeight="1" x14ac:dyDescent="0.45">
      <c r="A255" s="5">
        <v>37</v>
      </c>
      <c r="B255" s="10" t="s">
        <v>88</v>
      </c>
      <c r="E255" s="22"/>
      <c r="G255" s="22"/>
      <c r="I255" s="22"/>
      <c r="K255" s="22"/>
      <c r="M255" s="22"/>
      <c r="O255" s="22"/>
      <c r="P255" s="23"/>
    </row>
    <row r="256" spans="1:37" ht="30" customHeight="1" thickBot="1" x14ac:dyDescent="0.5">
      <c r="A256" s="5"/>
      <c r="B256" s="24" t="s">
        <v>3</v>
      </c>
      <c r="C256" s="140" t="s">
        <v>82</v>
      </c>
      <c r="D256" s="140"/>
      <c r="E256" s="140" t="s">
        <v>83</v>
      </c>
      <c r="F256" s="140"/>
      <c r="G256" s="140" t="s">
        <v>84</v>
      </c>
      <c r="H256" s="140"/>
      <c r="I256" s="140" t="s">
        <v>86</v>
      </c>
      <c r="J256" s="140"/>
      <c r="K256" s="25" t="s">
        <v>18</v>
      </c>
      <c r="L256" s="5"/>
      <c r="M256" s="8"/>
      <c r="N256" s="5"/>
      <c r="O256" s="8"/>
      <c r="P256" s="5"/>
      <c r="Q256" s="5"/>
      <c r="AA256" s="26"/>
      <c r="AB256" s="27" t="s">
        <v>82</v>
      </c>
      <c r="AC256" s="27" t="s">
        <v>83</v>
      </c>
      <c r="AD256" s="27" t="s">
        <v>84</v>
      </c>
      <c r="AE256" s="27" t="s">
        <v>86</v>
      </c>
      <c r="AF256" s="26" t="s">
        <v>23</v>
      </c>
      <c r="AH256" s="27" t="s">
        <v>82</v>
      </c>
      <c r="AI256" s="27" t="s">
        <v>83</v>
      </c>
      <c r="AJ256" s="27" t="s">
        <v>84</v>
      </c>
      <c r="AK256" s="27" t="s">
        <v>86</v>
      </c>
    </row>
    <row r="257" spans="1:43" ht="30" customHeight="1" thickTop="1" x14ac:dyDescent="0.45">
      <c r="A257" s="5"/>
      <c r="B257" s="28" t="s">
        <v>9</v>
      </c>
      <c r="C257" s="29">
        <f>AB257</f>
        <v>25951</v>
      </c>
      <c r="D257" s="30">
        <f>AB257/AF257</f>
        <v>0.25675755896786451</v>
      </c>
      <c r="E257" s="29">
        <f>AC257</f>
        <v>54363</v>
      </c>
      <c r="F257" s="30">
        <f>AC257/AF257</f>
        <v>0.53786409688143111</v>
      </c>
      <c r="G257" s="29">
        <f>AD257</f>
        <v>15782</v>
      </c>
      <c r="H257" s="30">
        <f>AD257/AF257</f>
        <v>0.15614611366154821</v>
      </c>
      <c r="I257" s="29">
        <f>AE257</f>
        <v>4976</v>
      </c>
      <c r="J257" s="30">
        <f>AE257/AF257</f>
        <v>4.9232230489156245E-2</v>
      </c>
      <c r="K257" s="31">
        <f>(4*C257+3*E257+2*G257+1*I257)/AF257</f>
        <v>3.0021469843280038</v>
      </c>
      <c r="L257" s="5"/>
      <c r="M257" s="8"/>
      <c r="N257" s="5"/>
      <c r="O257" s="8"/>
      <c r="P257" s="5"/>
      <c r="Q257" s="5"/>
      <c r="AA257" s="26" t="s">
        <v>24</v>
      </c>
      <c r="AB257" s="32">
        <v>25951</v>
      </c>
      <c r="AC257" s="32">
        <v>54363</v>
      </c>
      <c r="AD257" s="32">
        <v>15782</v>
      </c>
      <c r="AE257" s="32">
        <v>4976</v>
      </c>
      <c r="AF257" s="26">
        <f>SUM(AB257:AE257)</f>
        <v>101072</v>
      </c>
      <c r="AG257" s="26" t="s">
        <v>24</v>
      </c>
      <c r="AH257" s="33">
        <f>D257</f>
        <v>0.25675755896786451</v>
      </c>
      <c r="AI257" s="33">
        <f>F257</f>
        <v>0.53786409688143111</v>
      </c>
      <c r="AJ257" s="33">
        <f>H257</f>
        <v>0.15614611366154821</v>
      </c>
      <c r="AK257" s="33">
        <f>J257</f>
        <v>4.9232230489156245E-2</v>
      </c>
    </row>
    <row r="258" spans="1:43" ht="30" customHeight="1" x14ac:dyDescent="0.45">
      <c r="A258" s="5"/>
      <c r="B258" s="35"/>
      <c r="C258" s="35"/>
      <c r="D258" s="36"/>
      <c r="E258" s="35"/>
      <c r="F258" s="36"/>
      <c r="G258" s="35"/>
      <c r="H258" s="36"/>
      <c r="I258" s="35"/>
      <c r="J258" s="36"/>
      <c r="K258" s="37"/>
      <c r="L258" s="5"/>
      <c r="M258" s="8"/>
      <c r="N258" s="5"/>
      <c r="O258" s="8"/>
      <c r="P258" s="5"/>
      <c r="Q258" s="5"/>
      <c r="AB258" s="45"/>
      <c r="AC258" s="45"/>
      <c r="AD258" s="45"/>
      <c r="AE258" s="45"/>
      <c r="AH258" s="33"/>
      <c r="AI258" s="33"/>
      <c r="AJ258" s="33"/>
      <c r="AK258" s="33"/>
    </row>
    <row r="259" spans="1:43" ht="30" customHeight="1" x14ac:dyDescent="0.45">
      <c r="A259" s="5"/>
      <c r="B259" s="34"/>
      <c r="C259" s="35"/>
      <c r="D259" s="36"/>
      <c r="E259" s="35"/>
      <c r="F259" s="36"/>
      <c r="G259" s="35"/>
      <c r="H259" s="36"/>
      <c r="I259" s="35"/>
      <c r="J259" s="36"/>
      <c r="K259" s="37"/>
      <c r="L259" s="5"/>
      <c r="M259" s="8"/>
      <c r="N259" s="5"/>
      <c r="O259" s="8"/>
      <c r="P259" s="5"/>
      <c r="Q259" s="5"/>
    </row>
    <row r="260" spans="1:43" ht="30" customHeight="1" x14ac:dyDescent="0.45">
      <c r="C260" s="14"/>
      <c r="D260" s="11"/>
      <c r="E260" s="14"/>
      <c r="F260" s="11"/>
      <c r="G260" s="14"/>
      <c r="H260" s="11"/>
      <c r="I260" s="14"/>
      <c r="J260" s="11"/>
      <c r="K260" s="14"/>
      <c r="P260" s="38"/>
    </row>
    <row r="261" spans="1:43" s="21" customFormat="1" ht="30" customHeight="1" x14ac:dyDescent="0.45">
      <c r="A261" s="5">
        <v>38</v>
      </c>
      <c r="B261" s="10" t="s">
        <v>89</v>
      </c>
      <c r="E261" s="22"/>
      <c r="G261" s="22"/>
      <c r="I261" s="22"/>
      <c r="K261" s="22"/>
      <c r="M261" s="22"/>
      <c r="O261" s="22"/>
      <c r="P261" s="23"/>
      <c r="AA261" s="21" t="s">
        <v>13</v>
      </c>
    </row>
    <row r="262" spans="1:43" ht="30" customHeight="1" thickBot="1" x14ac:dyDescent="0.5">
      <c r="A262" s="5"/>
      <c r="B262" s="24" t="s">
        <v>3</v>
      </c>
      <c r="C262" s="140" t="s">
        <v>82</v>
      </c>
      <c r="D262" s="140"/>
      <c r="E262" s="140" t="s">
        <v>83</v>
      </c>
      <c r="F262" s="140"/>
      <c r="G262" s="140" t="s">
        <v>84</v>
      </c>
      <c r="H262" s="140"/>
      <c r="I262" s="140" t="s">
        <v>86</v>
      </c>
      <c r="J262" s="140"/>
      <c r="K262" s="25" t="s">
        <v>18</v>
      </c>
      <c r="L262" s="5"/>
      <c r="M262" s="8"/>
      <c r="N262" s="5"/>
      <c r="O262" s="8"/>
      <c r="P262" s="5"/>
      <c r="Q262" s="5"/>
      <c r="AA262" s="26"/>
      <c r="AB262" s="27" t="s">
        <v>82</v>
      </c>
      <c r="AC262" s="27" t="s">
        <v>83</v>
      </c>
      <c r="AD262" s="27" t="s">
        <v>84</v>
      </c>
      <c r="AE262" s="27" t="s">
        <v>86</v>
      </c>
      <c r="AF262" s="26" t="s">
        <v>23</v>
      </c>
      <c r="AH262" s="27" t="s">
        <v>82</v>
      </c>
      <c r="AI262" s="27" t="s">
        <v>83</v>
      </c>
      <c r="AJ262" s="27" t="s">
        <v>84</v>
      </c>
      <c r="AK262" s="27" t="s">
        <v>86</v>
      </c>
    </row>
    <row r="263" spans="1:43" ht="30" customHeight="1" thickTop="1" x14ac:dyDescent="0.45">
      <c r="A263" s="5"/>
      <c r="B263" s="28" t="s">
        <v>9</v>
      </c>
      <c r="C263" s="29">
        <f>AB263</f>
        <v>31837</v>
      </c>
      <c r="D263" s="30">
        <f>AB263/AF263</f>
        <v>0.31499327212284312</v>
      </c>
      <c r="E263" s="29">
        <f>AC263</f>
        <v>51082</v>
      </c>
      <c r="F263" s="30">
        <f>AC263/AF263</f>
        <v>0.5054020895994934</v>
      </c>
      <c r="G263" s="29">
        <f>AD263</f>
        <v>13884</v>
      </c>
      <c r="H263" s="30">
        <f>AD263/AF263</f>
        <v>0.13736742124426152</v>
      </c>
      <c r="I263" s="29">
        <f>AE263</f>
        <v>4269</v>
      </c>
      <c r="J263" s="30">
        <f>AE263/AF263</f>
        <v>4.2237217033401935E-2</v>
      </c>
      <c r="K263" s="31">
        <f>(4*C263+3*E263+2*G263+1*I263)/AF263</f>
        <v>3.0931514168117777</v>
      </c>
      <c r="L263" s="5"/>
      <c r="M263" s="8"/>
      <c r="N263" s="5"/>
      <c r="O263" s="8"/>
      <c r="P263" s="5"/>
      <c r="Q263" s="5"/>
      <c r="AA263" s="26" t="s">
        <v>24</v>
      </c>
      <c r="AB263" s="32">
        <v>31837</v>
      </c>
      <c r="AC263" s="32">
        <v>51082</v>
      </c>
      <c r="AD263" s="32">
        <v>13884</v>
      </c>
      <c r="AE263" s="32">
        <v>4269</v>
      </c>
      <c r="AF263" s="26">
        <f>SUM(AB263:AE263)</f>
        <v>101072</v>
      </c>
      <c r="AG263" s="26" t="s">
        <v>24</v>
      </c>
      <c r="AH263" s="33">
        <f>D263</f>
        <v>0.31499327212284312</v>
      </c>
      <c r="AI263" s="33">
        <f>F263</f>
        <v>0.5054020895994934</v>
      </c>
      <c r="AJ263" s="33">
        <f>H263</f>
        <v>0.13736742124426152</v>
      </c>
      <c r="AK263" s="33">
        <f>J263</f>
        <v>4.2237217033401935E-2</v>
      </c>
    </row>
    <row r="264" spans="1:43" ht="30" customHeight="1" x14ac:dyDescent="0.45">
      <c r="A264" s="5"/>
      <c r="B264" s="34"/>
      <c r="C264" s="35"/>
      <c r="D264" s="36"/>
      <c r="E264" s="35"/>
      <c r="F264" s="36"/>
      <c r="G264" s="35"/>
      <c r="H264" s="36"/>
      <c r="I264" s="35"/>
      <c r="J264" s="36"/>
      <c r="K264" s="37"/>
      <c r="L264" s="5"/>
      <c r="M264" s="8"/>
      <c r="N264" s="5"/>
      <c r="O264" s="8"/>
      <c r="P264" s="5"/>
      <c r="Q264" s="5"/>
    </row>
    <row r="265" spans="1:43" ht="30" customHeight="1" x14ac:dyDescent="0.45">
      <c r="A265" s="5"/>
      <c r="B265" s="34"/>
      <c r="C265" s="35"/>
      <c r="D265" s="36"/>
      <c r="E265" s="35"/>
      <c r="F265" s="36"/>
      <c r="G265" s="35"/>
      <c r="H265" s="36"/>
      <c r="I265" s="35"/>
      <c r="J265" s="36"/>
      <c r="K265" s="37"/>
      <c r="L265" s="5"/>
      <c r="M265" s="8"/>
      <c r="N265" s="5"/>
      <c r="O265" s="8"/>
      <c r="P265" s="5"/>
      <c r="Q265" s="5"/>
    </row>
    <row r="266" spans="1:43" ht="30" customHeight="1" x14ac:dyDescent="0.45">
      <c r="A266" s="5"/>
      <c r="B266" s="34"/>
      <c r="C266" s="35"/>
      <c r="D266" s="36"/>
      <c r="E266" s="35"/>
      <c r="F266" s="36"/>
      <c r="G266" s="35"/>
      <c r="H266" s="36"/>
      <c r="I266" s="35"/>
      <c r="J266" s="36"/>
      <c r="K266" s="37"/>
      <c r="L266" s="5"/>
      <c r="M266" s="8"/>
      <c r="N266" s="5"/>
      <c r="O266" s="8"/>
      <c r="P266" s="5"/>
      <c r="Q266" s="5"/>
    </row>
    <row r="267" spans="1:43" ht="30" customHeight="1" x14ac:dyDescent="0.45">
      <c r="C267" s="14"/>
      <c r="D267" s="11"/>
      <c r="E267" s="14"/>
      <c r="F267" s="11"/>
      <c r="G267" s="14"/>
      <c r="H267" s="11"/>
      <c r="I267" s="14"/>
      <c r="J267" s="11"/>
      <c r="K267" s="14"/>
      <c r="P267" s="38"/>
    </row>
    <row r="268" spans="1:43" ht="30" customHeight="1" x14ac:dyDescent="0.45">
      <c r="C268" s="14"/>
      <c r="D268" s="11"/>
      <c r="E268" s="14"/>
      <c r="F268" s="11"/>
      <c r="G268" s="14"/>
      <c r="H268" s="11"/>
      <c r="I268" s="14"/>
      <c r="J268" s="11"/>
      <c r="K268" s="14"/>
      <c r="P268" s="38"/>
    </row>
    <row r="269" spans="1:43" ht="30" customHeight="1" x14ac:dyDescent="0.45">
      <c r="A269" s="5"/>
      <c r="B269" s="10" t="s">
        <v>90</v>
      </c>
      <c r="C269" s="35"/>
      <c r="D269" s="36"/>
      <c r="E269" s="35"/>
      <c r="F269" s="36"/>
      <c r="G269" s="35"/>
      <c r="H269" s="36"/>
      <c r="I269" s="35"/>
      <c r="J269" s="36"/>
      <c r="K269" s="37"/>
      <c r="L269" s="5"/>
      <c r="M269" s="8"/>
      <c r="N269" s="5"/>
      <c r="O269" s="8"/>
      <c r="P269" s="5"/>
      <c r="Q269" s="5"/>
      <c r="AH269" s="33"/>
      <c r="AI269" s="33"/>
      <c r="AJ269" s="33"/>
      <c r="AK269" s="33"/>
    </row>
    <row r="270" spans="1:43" ht="30" customHeight="1" x14ac:dyDescent="0.45">
      <c r="B270" s="14"/>
      <c r="C270" s="14"/>
      <c r="D270" s="11"/>
      <c r="E270" s="14"/>
      <c r="F270" s="11"/>
      <c r="G270" s="14"/>
      <c r="H270" s="11"/>
      <c r="I270" s="14"/>
      <c r="J270" s="11"/>
      <c r="K270" s="14"/>
      <c r="P270" s="38"/>
    </row>
    <row r="271" spans="1:43" s="21" customFormat="1" ht="30" customHeight="1" x14ac:dyDescent="0.45">
      <c r="A271" s="5">
        <v>39</v>
      </c>
      <c r="B271" s="10" t="s">
        <v>91</v>
      </c>
      <c r="E271" s="22"/>
      <c r="G271" s="22"/>
      <c r="I271" s="22"/>
      <c r="K271" s="22"/>
      <c r="M271" s="22"/>
      <c r="O271" s="22"/>
      <c r="P271" s="23"/>
      <c r="AA271" s="21" t="s">
        <v>13</v>
      </c>
    </row>
    <row r="272" spans="1:43" ht="30" customHeight="1" thickBot="1" x14ac:dyDescent="0.5">
      <c r="A272" s="5"/>
      <c r="B272" s="24" t="s">
        <v>3</v>
      </c>
      <c r="C272" s="146" t="s">
        <v>92</v>
      </c>
      <c r="D272" s="147"/>
      <c r="E272" s="146" t="s">
        <v>93</v>
      </c>
      <c r="F272" s="147"/>
      <c r="G272" s="146" t="s">
        <v>94</v>
      </c>
      <c r="H272" s="147"/>
      <c r="I272" s="146" t="s">
        <v>95</v>
      </c>
      <c r="J272" s="147"/>
      <c r="K272" s="146" t="s">
        <v>96</v>
      </c>
      <c r="L272" s="147"/>
      <c r="M272" s="146" t="s">
        <v>97</v>
      </c>
      <c r="N272" s="147"/>
      <c r="O272" s="146" t="s">
        <v>98</v>
      </c>
      <c r="P272" s="147"/>
      <c r="Q272" s="5"/>
      <c r="AA272" s="26"/>
      <c r="AB272" s="27" t="s">
        <v>92</v>
      </c>
      <c r="AC272" s="27" t="s">
        <v>93</v>
      </c>
      <c r="AD272" s="27" t="s">
        <v>94</v>
      </c>
      <c r="AE272" s="27" t="s">
        <v>95</v>
      </c>
      <c r="AF272" s="27" t="s">
        <v>96</v>
      </c>
      <c r="AG272" s="27" t="s">
        <v>97</v>
      </c>
      <c r="AH272" s="27" t="s">
        <v>99</v>
      </c>
      <c r="AI272" s="26" t="s">
        <v>23</v>
      </c>
      <c r="AK272" s="27" t="s">
        <v>92</v>
      </c>
      <c r="AL272" s="27" t="s">
        <v>93</v>
      </c>
      <c r="AM272" s="27" t="s">
        <v>94</v>
      </c>
      <c r="AN272" s="27" t="s">
        <v>95</v>
      </c>
      <c r="AO272" s="27" t="s">
        <v>96</v>
      </c>
      <c r="AP272" s="27" t="s">
        <v>97</v>
      </c>
      <c r="AQ272" s="27" t="s">
        <v>99</v>
      </c>
    </row>
    <row r="273" spans="1:43" ht="30" customHeight="1" thickTop="1" x14ac:dyDescent="0.45">
      <c r="A273" s="5"/>
      <c r="B273" s="28" t="s">
        <v>9</v>
      </c>
      <c r="C273" s="29">
        <f>AB273</f>
        <v>7520</v>
      </c>
      <c r="D273" s="30">
        <f>AB273/AI273</f>
        <v>7.4402406205477278E-2</v>
      </c>
      <c r="E273" s="29">
        <f>AC273</f>
        <v>26665</v>
      </c>
      <c r="F273" s="30">
        <f>AC273/AI273</f>
        <v>0.26382182998258669</v>
      </c>
      <c r="G273" s="29">
        <f>AD273</f>
        <v>11880</v>
      </c>
      <c r="H273" s="30">
        <f>AD273/AI273</f>
        <v>0.11753997150546146</v>
      </c>
      <c r="I273" s="29">
        <f>AE273</f>
        <v>11777</v>
      </c>
      <c r="J273" s="30">
        <f>AE273/AI273</f>
        <v>0.1165208959949343</v>
      </c>
      <c r="K273" s="68">
        <f>AF273</f>
        <v>17156</v>
      </c>
      <c r="L273" s="30">
        <f>AF273/$AI273</f>
        <v>0.16974038309324047</v>
      </c>
      <c r="M273" s="69">
        <f>AG273</f>
        <v>15155</v>
      </c>
      <c r="N273" s="30">
        <f>AG273/$AI273</f>
        <v>0.14994261516542662</v>
      </c>
      <c r="O273" s="69">
        <f>AH273</f>
        <v>10919</v>
      </c>
      <c r="P273" s="30">
        <f>AH273/$AI273</f>
        <v>0.10803189805287319</v>
      </c>
      <c r="Q273" s="5"/>
      <c r="AA273" s="26" t="s">
        <v>24</v>
      </c>
      <c r="AB273" s="32">
        <v>7520</v>
      </c>
      <c r="AC273" s="32">
        <v>26665</v>
      </c>
      <c r="AD273" s="32">
        <v>11880</v>
      </c>
      <c r="AE273" s="70">
        <v>11777</v>
      </c>
      <c r="AF273" s="71">
        <v>17156</v>
      </c>
      <c r="AG273" s="72">
        <v>15155</v>
      </c>
      <c r="AH273" s="73">
        <v>10919</v>
      </c>
      <c r="AI273" s="46">
        <f>SUM(AB273:AH273)</f>
        <v>101072</v>
      </c>
      <c r="AJ273" s="26" t="s">
        <v>24</v>
      </c>
      <c r="AK273" s="33">
        <f>D273</f>
        <v>7.4402406205477278E-2</v>
      </c>
      <c r="AL273" s="33">
        <f>F273</f>
        <v>0.26382182998258669</v>
      </c>
      <c r="AM273" s="33">
        <f>H273</f>
        <v>0.11753997150546146</v>
      </c>
      <c r="AN273" s="33">
        <f>J273</f>
        <v>0.1165208959949343</v>
      </c>
      <c r="AO273" s="33">
        <f>L273</f>
        <v>0.16974038309324047</v>
      </c>
      <c r="AP273" s="33">
        <f>N273</f>
        <v>0.14994261516542662</v>
      </c>
      <c r="AQ273" s="33">
        <f>P273</f>
        <v>0.10803189805287319</v>
      </c>
    </row>
    <row r="274" spans="1:43" ht="30" customHeight="1" x14ac:dyDescent="0.45">
      <c r="A274" s="5"/>
      <c r="B274" s="34"/>
      <c r="C274" s="35"/>
      <c r="D274" s="36"/>
      <c r="E274" s="35"/>
      <c r="F274" s="36"/>
      <c r="G274" s="35"/>
      <c r="H274" s="36"/>
      <c r="I274" s="35"/>
      <c r="J274" s="36"/>
      <c r="K274" s="37"/>
      <c r="L274" s="5"/>
      <c r="M274" s="8"/>
      <c r="N274" s="5"/>
      <c r="O274" s="8"/>
      <c r="P274" s="5"/>
      <c r="Q274" s="5"/>
      <c r="AH274" s="74"/>
      <c r="AI274" s="33"/>
      <c r="AJ274" s="33"/>
      <c r="AK274" s="33"/>
    </row>
    <row r="275" spans="1:43" ht="30" customHeight="1" x14ac:dyDescent="0.45">
      <c r="A275" s="5"/>
      <c r="B275" s="34"/>
      <c r="C275" s="35"/>
      <c r="D275" s="36"/>
      <c r="E275" s="35"/>
      <c r="F275" s="36"/>
      <c r="G275" s="35"/>
      <c r="H275" s="36"/>
      <c r="I275" s="35"/>
      <c r="J275" s="36"/>
      <c r="K275" s="37"/>
      <c r="L275" s="5"/>
      <c r="M275" s="8"/>
      <c r="N275" s="5"/>
      <c r="O275" s="8"/>
      <c r="P275" s="5"/>
      <c r="Q275" s="5"/>
      <c r="AH275" s="33"/>
      <c r="AI275" s="33"/>
      <c r="AJ275" s="33"/>
      <c r="AK275" s="33"/>
    </row>
    <row r="276" spans="1:43" ht="30" customHeight="1" x14ac:dyDescent="0.45">
      <c r="A276" s="5"/>
      <c r="B276" s="34"/>
      <c r="C276" s="35"/>
      <c r="D276" s="36"/>
      <c r="E276" s="35"/>
      <c r="F276" s="36"/>
      <c r="G276" s="35"/>
      <c r="H276" s="36"/>
      <c r="I276" s="35"/>
      <c r="J276" s="36"/>
      <c r="K276" s="37"/>
      <c r="L276" s="5"/>
      <c r="M276" s="8"/>
      <c r="N276" s="5"/>
      <c r="O276" s="8"/>
      <c r="P276" s="5"/>
      <c r="Q276" s="5"/>
      <c r="AH276" s="33"/>
      <c r="AI276" s="33"/>
      <c r="AJ276" s="33"/>
      <c r="AK276" s="33"/>
    </row>
    <row r="278" spans="1:43" ht="30" customHeight="1" x14ac:dyDescent="0.45">
      <c r="A278" s="5"/>
      <c r="B278" s="34"/>
      <c r="C278" s="35"/>
      <c r="D278" s="36"/>
      <c r="E278" s="35"/>
      <c r="F278" s="36"/>
      <c r="G278" s="35"/>
      <c r="H278" s="36"/>
      <c r="I278" s="35"/>
      <c r="J278" s="36"/>
      <c r="K278" s="37"/>
      <c r="L278" s="5"/>
      <c r="M278" s="8"/>
      <c r="N278" s="5"/>
      <c r="O278" s="8"/>
      <c r="P278" s="5"/>
      <c r="Q278" s="5"/>
      <c r="AH278" s="33"/>
      <c r="AI278" s="33"/>
      <c r="AJ278" s="33"/>
      <c r="AK278" s="33"/>
    </row>
    <row r="279" spans="1:43" ht="30" customHeight="1" x14ac:dyDescent="0.45">
      <c r="A279" s="5"/>
      <c r="B279" s="34"/>
      <c r="C279" s="35"/>
      <c r="D279" s="36"/>
      <c r="E279" s="35"/>
      <c r="F279" s="36"/>
      <c r="G279" s="35"/>
      <c r="H279" s="36"/>
      <c r="I279" s="35"/>
      <c r="J279" s="36"/>
      <c r="K279" s="37"/>
      <c r="L279" s="5"/>
      <c r="M279" s="8"/>
      <c r="N279" s="5"/>
      <c r="O279" s="8"/>
      <c r="P279" s="5"/>
      <c r="Q279" s="5"/>
      <c r="AH279" s="33"/>
      <c r="AI279" s="33"/>
      <c r="AJ279" s="33"/>
      <c r="AK279" s="33"/>
    </row>
    <row r="280" spans="1:43" ht="30" customHeight="1" x14ac:dyDescent="0.45">
      <c r="A280" s="5"/>
      <c r="B280" s="34"/>
      <c r="C280" s="35"/>
      <c r="D280" s="36"/>
      <c r="E280" s="35"/>
      <c r="F280" s="36"/>
      <c r="G280" s="35"/>
      <c r="H280" s="36"/>
      <c r="I280" s="35"/>
      <c r="J280" s="36"/>
      <c r="K280" s="37"/>
      <c r="L280" s="5"/>
      <c r="M280" s="8"/>
      <c r="N280" s="5"/>
      <c r="O280" s="8"/>
      <c r="P280" s="5"/>
      <c r="Q280" s="5"/>
    </row>
    <row r="281" spans="1:43" ht="30" customHeight="1" x14ac:dyDescent="0.45">
      <c r="C281" s="14"/>
      <c r="D281" s="11"/>
      <c r="E281" s="14"/>
      <c r="F281" s="11"/>
      <c r="G281" s="14"/>
      <c r="H281" s="11"/>
      <c r="I281" s="14"/>
      <c r="J281" s="11"/>
      <c r="K281" s="14"/>
      <c r="P281" s="38"/>
    </row>
    <row r="282" spans="1:43" s="21" customFormat="1" ht="30" customHeight="1" x14ac:dyDescent="0.45">
      <c r="A282" s="5">
        <v>40</v>
      </c>
      <c r="B282" s="47" t="s">
        <v>100</v>
      </c>
      <c r="C282" s="48"/>
      <c r="D282" s="48"/>
      <c r="E282" s="49"/>
      <c r="F282" s="48"/>
      <c r="G282" s="49"/>
      <c r="I282" s="22"/>
      <c r="K282" s="22"/>
      <c r="M282" s="22"/>
      <c r="O282" s="22"/>
      <c r="P282" s="23"/>
      <c r="AA282" s="21" t="s">
        <v>13</v>
      </c>
    </row>
    <row r="283" spans="1:43" ht="30" customHeight="1" thickBot="1" x14ac:dyDescent="0.5">
      <c r="A283" s="5"/>
      <c r="B283" s="24" t="s">
        <v>3</v>
      </c>
      <c r="C283" s="146" t="s">
        <v>92</v>
      </c>
      <c r="D283" s="147"/>
      <c r="E283" s="146" t="s">
        <v>93</v>
      </c>
      <c r="F283" s="147"/>
      <c r="G283" s="146" t="s">
        <v>94</v>
      </c>
      <c r="H283" s="147"/>
      <c r="I283" s="146" t="s">
        <v>95</v>
      </c>
      <c r="J283" s="147"/>
      <c r="K283" s="146" t="s">
        <v>96</v>
      </c>
      <c r="L283" s="147"/>
      <c r="M283" s="146" t="s">
        <v>97</v>
      </c>
      <c r="N283" s="147"/>
      <c r="O283" s="146" t="s">
        <v>98</v>
      </c>
      <c r="P283" s="147"/>
      <c r="Q283" s="5"/>
      <c r="AA283" s="26"/>
      <c r="AB283" s="27" t="s">
        <v>92</v>
      </c>
      <c r="AC283" s="27" t="s">
        <v>93</v>
      </c>
      <c r="AD283" s="27" t="s">
        <v>94</v>
      </c>
      <c r="AE283" s="27" t="s">
        <v>95</v>
      </c>
      <c r="AF283" s="27" t="s">
        <v>96</v>
      </c>
      <c r="AG283" s="27" t="s">
        <v>97</v>
      </c>
      <c r="AH283" s="27" t="s">
        <v>99</v>
      </c>
      <c r="AI283" s="26" t="s">
        <v>23</v>
      </c>
      <c r="AK283" s="27" t="s">
        <v>92</v>
      </c>
      <c r="AL283" s="27" t="s">
        <v>93</v>
      </c>
      <c r="AM283" s="27" t="s">
        <v>94</v>
      </c>
      <c r="AN283" s="27" t="s">
        <v>95</v>
      </c>
      <c r="AO283" s="27" t="s">
        <v>96</v>
      </c>
      <c r="AP283" s="27" t="s">
        <v>97</v>
      </c>
      <c r="AQ283" s="27" t="s">
        <v>99</v>
      </c>
    </row>
    <row r="284" spans="1:43" ht="30" customHeight="1" thickTop="1" x14ac:dyDescent="0.45">
      <c r="A284" s="5"/>
      <c r="B284" s="28" t="s">
        <v>9</v>
      </c>
      <c r="C284" s="29">
        <f>AB284</f>
        <v>7204</v>
      </c>
      <c r="D284" s="30">
        <f>AB284/AI284</f>
        <v>0.14532983659471455</v>
      </c>
      <c r="E284" s="29">
        <f>AC284</f>
        <v>11483</v>
      </c>
      <c r="F284" s="30">
        <f>AC284/AI284</f>
        <v>0.23165220899737746</v>
      </c>
      <c r="G284" s="29">
        <f>AD284</f>
        <v>7988</v>
      </c>
      <c r="H284" s="30">
        <f>AD284/AI284</f>
        <v>0.16114585434738754</v>
      </c>
      <c r="I284" s="29">
        <f>AE284</f>
        <v>4797</v>
      </c>
      <c r="J284" s="30">
        <f>AE284/AI284</f>
        <v>9.6772241274964699E-2</v>
      </c>
      <c r="K284" s="68">
        <f>AF284</f>
        <v>4112</v>
      </c>
      <c r="L284" s="30">
        <f>AF284/$AI284</f>
        <v>8.2953399233407304E-2</v>
      </c>
      <c r="M284" s="69">
        <f>AG284</f>
        <v>3928</v>
      </c>
      <c r="N284" s="30">
        <f>AG284/$AI284</f>
        <v>7.9241476699616703E-2</v>
      </c>
      <c r="O284" s="69">
        <f>AH284</f>
        <v>10058</v>
      </c>
      <c r="P284" s="30">
        <f>AH284/$AI284</f>
        <v>0.20290498285253178</v>
      </c>
      <c r="Q284" s="5"/>
      <c r="AA284" s="26" t="s">
        <v>24</v>
      </c>
      <c r="AB284" s="32">
        <v>7204</v>
      </c>
      <c r="AC284" s="32">
        <v>11483</v>
      </c>
      <c r="AD284" s="32">
        <v>7988</v>
      </c>
      <c r="AE284" s="75">
        <v>4797</v>
      </c>
      <c r="AF284" s="71">
        <v>4112</v>
      </c>
      <c r="AG284" s="76">
        <v>3928</v>
      </c>
      <c r="AH284" s="73">
        <v>10058</v>
      </c>
      <c r="AI284" s="46">
        <f>SUM(AB284:AH284)</f>
        <v>49570</v>
      </c>
      <c r="AJ284" s="26" t="s">
        <v>24</v>
      </c>
      <c r="AK284" s="33">
        <f>D284</f>
        <v>0.14532983659471455</v>
      </c>
      <c r="AL284" s="33">
        <f>F284</f>
        <v>0.23165220899737746</v>
      </c>
      <c r="AM284" s="33">
        <f>H284</f>
        <v>0.16114585434738754</v>
      </c>
      <c r="AN284" s="33">
        <f>J284</f>
        <v>9.6772241274964699E-2</v>
      </c>
      <c r="AO284" s="33">
        <f>L284</f>
        <v>8.2953399233407304E-2</v>
      </c>
      <c r="AP284" s="33">
        <f>N284</f>
        <v>7.9241476699616703E-2</v>
      </c>
      <c r="AQ284" s="33">
        <f>P284</f>
        <v>0.20290498285253178</v>
      </c>
    </row>
    <row r="285" spans="1:43" ht="30" customHeight="1" x14ac:dyDescent="0.45">
      <c r="A285" s="5"/>
      <c r="B285" s="34"/>
      <c r="C285" s="35"/>
      <c r="D285" s="36"/>
      <c r="E285" s="35"/>
      <c r="F285" s="36"/>
      <c r="G285" s="35"/>
      <c r="H285" s="36"/>
      <c r="I285" s="35"/>
      <c r="J285" s="36"/>
      <c r="K285" s="37"/>
      <c r="M285" s="8"/>
      <c r="N285" s="5"/>
      <c r="O285" s="8"/>
      <c r="P285" s="5"/>
      <c r="Q285" s="5"/>
      <c r="AG285" s="77"/>
      <c r="AH285" s="74"/>
      <c r="AI285" s="33"/>
      <c r="AJ285" s="33"/>
      <c r="AK285" s="33"/>
    </row>
    <row r="286" spans="1:43" ht="30" customHeight="1" x14ac:dyDescent="0.45">
      <c r="A286" s="5"/>
      <c r="B286" s="34"/>
      <c r="C286" s="35"/>
      <c r="D286" s="36"/>
      <c r="E286" s="35"/>
      <c r="F286" s="36"/>
      <c r="G286" s="35"/>
      <c r="H286" s="36"/>
      <c r="I286" s="35"/>
      <c r="J286" s="36"/>
      <c r="K286" s="37"/>
      <c r="L286" s="5"/>
      <c r="M286" s="8"/>
      <c r="N286" s="5"/>
      <c r="O286" s="8"/>
      <c r="P286" s="5"/>
      <c r="Q286" s="5"/>
      <c r="AH286" s="33"/>
      <c r="AI286" s="33"/>
      <c r="AJ286" s="33"/>
      <c r="AK286" s="33"/>
    </row>
    <row r="287" spans="1:43" ht="30" customHeight="1" x14ac:dyDescent="0.45">
      <c r="A287" s="5"/>
      <c r="B287" s="34"/>
      <c r="C287" s="35"/>
      <c r="D287" s="36"/>
      <c r="E287" s="35"/>
      <c r="F287" s="36"/>
      <c r="G287" s="35"/>
      <c r="H287" s="36"/>
      <c r="I287" s="35"/>
      <c r="J287" s="36"/>
      <c r="K287" s="37"/>
      <c r="L287" s="5"/>
      <c r="M287" s="8"/>
      <c r="N287" s="5"/>
      <c r="O287" s="8"/>
      <c r="P287" s="5"/>
      <c r="Q287" s="5"/>
      <c r="AH287" s="33"/>
      <c r="AI287" s="33"/>
      <c r="AJ287" s="33"/>
      <c r="AK287" s="33"/>
    </row>
    <row r="288" spans="1:43" ht="30" customHeight="1" x14ac:dyDescent="0.45">
      <c r="A288" s="5"/>
      <c r="B288" s="34"/>
      <c r="C288" s="35"/>
      <c r="D288" s="36"/>
      <c r="E288" s="35"/>
      <c r="F288" s="36"/>
      <c r="G288" s="35"/>
      <c r="H288" s="36"/>
      <c r="I288" s="35"/>
      <c r="J288" s="36"/>
      <c r="K288" s="37"/>
      <c r="L288" s="5"/>
      <c r="M288" s="8"/>
      <c r="N288" s="5"/>
      <c r="O288" s="8"/>
      <c r="P288" s="5"/>
      <c r="Q288" s="5"/>
      <c r="AH288" s="33"/>
      <c r="AI288" s="33"/>
      <c r="AJ288" s="33"/>
      <c r="AK288" s="33"/>
    </row>
    <row r="289" spans="1:43" ht="30" customHeight="1" x14ac:dyDescent="0.45">
      <c r="A289" s="5"/>
      <c r="B289" s="34"/>
      <c r="C289" s="35"/>
      <c r="D289" s="36"/>
      <c r="E289" s="35"/>
      <c r="F289" s="36"/>
      <c r="G289" s="35"/>
      <c r="H289" s="36"/>
      <c r="I289" s="35"/>
      <c r="J289" s="36"/>
      <c r="K289" s="37"/>
      <c r="L289" s="5"/>
      <c r="M289" s="8"/>
      <c r="N289" s="5"/>
      <c r="O289" s="8"/>
      <c r="P289" s="5"/>
      <c r="Q289" s="5"/>
      <c r="AH289" s="33"/>
      <c r="AI289" s="33"/>
      <c r="AJ289" s="33"/>
      <c r="AK289" s="33"/>
    </row>
    <row r="290" spans="1:43" ht="30" customHeight="1" x14ac:dyDescent="0.45">
      <c r="A290" s="5"/>
      <c r="B290" s="34"/>
      <c r="C290" s="35"/>
      <c r="D290" s="36"/>
      <c r="E290" s="35"/>
      <c r="F290" s="36"/>
      <c r="G290" s="35"/>
      <c r="H290" s="36"/>
      <c r="I290" s="35"/>
      <c r="J290" s="36"/>
      <c r="K290" s="37"/>
      <c r="L290" s="5"/>
      <c r="M290" s="8"/>
      <c r="N290" s="5"/>
      <c r="O290" s="8"/>
      <c r="P290" s="5"/>
      <c r="Q290" s="5"/>
    </row>
    <row r="291" spans="1:43" ht="30" customHeight="1" x14ac:dyDescent="0.45">
      <c r="C291" s="14"/>
      <c r="D291" s="11"/>
      <c r="E291" s="14"/>
      <c r="F291" s="11"/>
      <c r="G291" s="14"/>
      <c r="H291" s="11"/>
      <c r="I291" s="14"/>
      <c r="J291" s="11"/>
      <c r="K291" s="14"/>
      <c r="P291" s="38"/>
    </row>
    <row r="292" spans="1:43" s="21" customFormat="1" ht="30" customHeight="1" x14ac:dyDescent="0.45">
      <c r="A292" s="5">
        <v>41</v>
      </c>
      <c r="B292" s="10" t="s">
        <v>101</v>
      </c>
      <c r="E292" s="22"/>
      <c r="G292" s="22"/>
      <c r="I292" s="22"/>
      <c r="K292" s="22"/>
      <c r="M292" s="22"/>
      <c r="O292" s="22"/>
      <c r="P292" s="23"/>
      <c r="AA292" s="21" t="s">
        <v>13</v>
      </c>
    </row>
    <row r="293" spans="1:43" ht="30" customHeight="1" thickBot="1" x14ac:dyDescent="0.5">
      <c r="A293" s="5"/>
      <c r="B293" s="24" t="s">
        <v>3</v>
      </c>
      <c r="C293" s="146" t="s">
        <v>92</v>
      </c>
      <c r="D293" s="147"/>
      <c r="E293" s="146" t="s">
        <v>93</v>
      </c>
      <c r="F293" s="147"/>
      <c r="G293" s="146" t="s">
        <v>94</v>
      </c>
      <c r="H293" s="147"/>
      <c r="I293" s="146" t="s">
        <v>95</v>
      </c>
      <c r="J293" s="147"/>
      <c r="K293" s="146" t="s">
        <v>96</v>
      </c>
      <c r="L293" s="147"/>
      <c r="M293" s="146" t="s">
        <v>97</v>
      </c>
      <c r="N293" s="147"/>
      <c r="O293" s="146" t="s">
        <v>98</v>
      </c>
      <c r="P293" s="147"/>
      <c r="Q293" s="5"/>
      <c r="AA293" s="26"/>
      <c r="AB293" s="27" t="s">
        <v>92</v>
      </c>
      <c r="AC293" s="27" t="s">
        <v>93</v>
      </c>
      <c r="AD293" s="27" t="s">
        <v>94</v>
      </c>
      <c r="AE293" s="27" t="s">
        <v>95</v>
      </c>
      <c r="AF293" s="27" t="s">
        <v>96</v>
      </c>
      <c r="AG293" s="27" t="s">
        <v>97</v>
      </c>
      <c r="AH293" s="27" t="s">
        <v>99</v>
      </c>
      <c r="AI293" s="26" t="s">
        <v>23</v>
      </c>
      <c r="AK293" s="27" t="s">
        <v>92</v>
      </c>
      <c r="AL293" s="27" t="s">
        <v>93</v>
      </c>
      <c r="AM293" s="27" t="s">
        <v>94</v>
      </c>
      <c r="AN293" s="27" t="s">
        <v>95</v>
      </c>
      <c r="AO293" s="27" t="s">
        <v>96</v>
      </c>
      <c r="AP293" s="27" t="s">
        <v>97</v>
      </c>
      <c r="AQ293" s="27" t="s">
        <v>99</v>
      </c>
    </row>
    <row r="294" spans="1:43" ht="30" customHeight="1" thickTop="1" x14ac:dyDescent="0.45">
      <c r="A294" s="5"/>
      <c r="B294" s="28" t="s">
        <v>9</v>
      </c>
      <c r="C294" s="29">
        <f>AB294</f>
        <v>17529</v>
      </c>
      <c r="D294" s="30">
        <f>AB294/AI294</f>
        <v>0.17343082159252809</v>
      </c>
      <c r="E294" s="29">
        <f>AC294</f>
        <v>45642</v>
      </c>
      <c r="F294" s="30">
        <f>AC294/AI294</f>
        <v>0.45157907234446731</v>
      </c>
      <c r="G294" s="29">
        <f>AD294</f>
        <v>19456</v>
      </c>
      <c r="H294" s="30">
        <f>AD294/AI294</f>
        <v>0.19249643818268164</v>
      </c>
      <c r="I294" s="29">
        <f>AE294</f>
        <v>8151</v>
      </c>
      <c r="J294" s="30">
        <f>AE294/AI294</f>
        <v>8.0645480449580503E-2</v>
      </c>
      <c r="K294" s="68">
        <f>AF294</f>
        <v>4185</v>
      </c>
      <c r="L294" s="30">
        <f>AF294/$AI294</f>
        <v>4.1406126325787558E-2</v>
      </c>
      <c r="M294" s="69">
        <f>AG294</f>
        <v>2344</v>
      </c>
      <c r="N294" s="30">
        <f>AG294/$AI294</f>
        <v>2.3191388317239197E-2</v>
      </c>
      <c r="O294" s="69">
        <f>AH294</f>
        <v>3765</v>
      </c>
      <c r="P294" s="30">
        <f>AH294/$AI294</f>
        <v>3.725067278771569E-2</v>
      </c>
      <c r="Q294" s="5"/>
      <c r="AA294" s="26" t="s">
        <v>24</v>
      </c>
      <c r="AB294" s="32">
        <v>17529</v>
      </c>
      <c r="AC294" s="32">
        <v>45642</v>
      </c>
      <c r="AD294" s="32">
        <v>19456</v>
      </c>
      <c r="AE294" s="70">
        <v>8151</v>
      </c>
      <c r="AF294" s="72">
        <v>4185</v>
      </c>
      <c r="AG294" s="72">
        <v>2344</v>
      </c>
      <c r="AH294" s="78">
        <v>3765</v>
      </c>
      <c r="AI294" s="46">
        <f>SUM(AB294:AH294)</f>
        <v>101072</v>
      </c>
      <c r="AJ294" s="26" t="s">
        <v>24</v>
      </c>
      <c r="AK294" s="33">
        <f>D294</f>
        <v>0.17343082159252809</v>
      </c>
      <c r="AL294" s="33">
        <f>F294</f>
        <v>0.45157907234446731</v>
      </c>
      <c r="AM294" s="33">
        <f>H294</f>
        <v>0.19249643818268164</v>
      </c>
      <c r="AN294" s="33">
        <f>J294</f>
        <v>8.0645480449580503E-2</v>
      </c>
      <c r="AO294" s="33">
        <f>L294</f>
        <v>4.1406126325787558E-2</v>
      </c>
      <c r="AP294" s="33">
        <f>N294</f>
        <v>2.3191388317239197E-2</v>
      </c>
      <c r="AQ294" s="33">
        <f>P294</f>
        <v>3.725067278771569E-2</v>
      </c>
    </row>
    <row r="295" spans="1:43" ht="30" customHeight="1" x14ac:dyDescent="0.45">
      <c r="A295" s="5"/>
      <c r="B295" s="34"/>
      <c r="C295" s="35"/>
      <c r="D295" s="36"/>
      <c r="E295" s="35"/>
      <c r="F295" s="36"/>
      <c r="G295" s="35"/>
      <c r="H295" s="36"/>
      <c r="I295" s="35"/>
      <c r="J295" s="36"/>
      <c r="K295" s="37"/>
      <c r="L295" s="5"/>
      <c r="M295" s="8"/>
      <c r="N295" s="5"/>
      <c r="O295" s="8"/>
      <c r="P295" s="5"/>
      <c r="Q295" s="5"/>
      <c r="AG295" s="77"/>
      <c r="AH295" s="33"/>
      <c r="AI295" s="33"/>
      <c r="AJ295" s="33"/>
      <c r="AK295" s="33"/>
    </row>
    <row r="296" spans="1:43" ht="30" customHeight="1" x14ac:dyDescent="0.45">
      <c r="A296" s="5"/>
      <c r="B296" s="34"/>
      <c r="C296" s="35"/>
      <c r="D296" s="36"/>
      <c r="E296" s="35"/>
      <c r="F296" s="36"/>
      <c r="G296" s="35"/>
      <c r="H296" s="36"/>
      <c r="I296" s="35"/>
      <c r="J296" s="36"/>
      <c r="K296" s="37"/>
      <c r="L296" s="5"/>
      <c r="M296" s="8"/>
      <c r="N296" s="5"/>
      <c r="O296" s="8"/>
      <c r="P296" s="5"/>
      <c r="Q296" s="5"/>
      <c r="AH296" s="33"/>
      <c r="AI296" s="33"/>
      <c r="AJ296" s="33"/>
      <c r="AK296" s="33"/>
    </row>
    <row r="297" spans="1:43" ht="30" customHeight="1" x14ac:dyDescent="0.45">
      <c r="A297" s="5"/>
      <c r="B297" s="34"/>
      <c r="C297" s="35"/>
      <c r="D297" s="36"/>
      <c r="E297" s="35"/>
      <c r="F297" s="36"/>
      <c r="G297" s="35"/>
      <c r="H297" s="36"/>
      <c r="I297" s="35"/>
      <c r="J297" s="36"/>
      <c r="K297" s="37"/>
      <c r="L297" s="5"/>
      <c r="M297" s="8"/>
      <c r="N297" s="5"/>
      <c r="O297" s="8"/>
      <c r="P297" s="5"/>
      <c r="Q297" s="5"/>
      <c r="AH297" s="33"/>
      <c r="AI297" s="33"/>
      <c r="AJ297" s="33"/>
      <c r="AK297" s="33"/>
    </row>
    <row r="298" spans="1:43" ht="30" customHeight="1" x14ac:dyDescent="0.45">
      <c r="A298" s="5"/>
      <c r="B298" s="34"/>
      <c r="C298" s="35"/>
      <c r="D298" s="36"/>
      <c r="E298" s="35"/>
      <c r="F298" s="36"/>
      <c r="G298" s="35"/>
      <c r="H298" s="36"/>
      <c r="I298" s="35"/>
      <c r="J298" s="36"/>
      <c r="K298" s="37"/>
      <c r="L298" s="5"/>
      <c r="M298" s="8"/>
      <c r="N298" s="5"/>
      <c r="O298" s="8"/>
      <c r="P298" s="5"/>
      <c r="Q298" s="5"/>
      <c r="AH298" s="33"/>
      <c r="AI298" s="33"/>
      <c r="AJ298" s="33"/>
      <c r="AK298" s="33"/>
    </row>
    <row r="299" spans="1:43" ht="30" customHeight="1" x14ac:dyDescent="0.45">
      <c r="A299" s="5"/>
      <c r="B299" s="34"/>
      <c r="C299" s="35"/>
      <c r="D299" s="36"/>
      <c r="E299" s="35"/>
      <c r="F299" s="36"/>
      <c r="G299" s="35"/>
      <c r="H299" s="36"/>
      <c r="I299" s="35"/>
      <c r="J299" s="36"/>
      <c r="K299" s="37"/>
      <c r="L299" s="5"/>
      <c r="M299" s="8"/>
      <c r="N299" s="5"/>
      <c r="O299" s="8"/>
      <c r="P299" s="5"/>
      <c r="Q299" s="5"/>
      <c r="AH299" s="33"/>
      <c r="AI299" s="33"/>
      <c r="AJ299" s="33"/>
      <c r="AK299" s="33"/>
    </row>
    <row r="300" spans="1:43" ht="30" customHeight="1" x14ac:dyDescent="0.45">
      <c r="A300" s="5"/>
      <c r="B300" s="34"/>
      <c r="C300" s="35"/>
      <c r="D300" s="36"/>
      <c r="E300" s="35"/>
      <c r="F300" s="36"/>
      <c r="G300" s="35"/>
      <c r="H300" s="36"/>
      <c r="I300" s="35"/>
      <c r="J300" s="36"/>
      <c r="K300" s="37"/>
      <c r="L300" s="5"/>
      <c r="M300" s="8"/>
      <c r="N300" s="5"/>
      <c r="O300" s="8"/>
      <c r="P300" s="5"/>
      <c r="Q300" s="5"/>
      <c r="AH300" s="33"/>
      <c r="AI300" s="33"/>
      <c r="AJ300" s="33"/>
      <c r="AK300" s="33"/>
    </row>
    <row r="301" spans="1:43" ht="30" customHeight="1" x14ac:dyDescent="0.45">
      <c r="A301" s="5"/>
      <c r="B301" s="34"/>
      <c r="C301" s="35"/>
      <c r="D301" s="36"/>
      <c r="E301" s="35"/>
      <c r="F301" s="36"/>
      <c r="G301" s="35"/>
      <c r="H301" s="36"/>
      <c r="I301" s="35"/>
      <c r="J301" s="36"/>
      <c r="K301" s="37"/>
      <c r="L301" s="5"/>
      <c r="M301" s="8"/>
      <c r="N301" s="5"/>
      <c r="O301" s="8"/>
      <c r="P301" s="5"/>
      <c r="Q301" s="5"/>
      <c r="AH301" s="33"/>
      <c r="AI301" s="33"/>
      <c r="AJ301" s="33"/>
      <c r="AK301" s="33"/>
    </row>
    <row r="302" spans="1:43" ht="30" customHeight="1" x14ac:dyDescent="0.45">
      <c r="A302" s="5"/>
      <c r="B302" s="34"/>
      <c r="C302" s="35"/>
      <c r="D302" s="36"/>
      <c r="E302" s="35"/>
      <c r="F302" s="36"/>
      <c r="G302" s="35"/>
      <c r="H302" s="36"/>
      <c r="I302" s="35"/>
      <c r="J302" s="36"/>
      <c r="K302" s="37"/>
      <c r="L302" s="5"/>
      <c r="M302" s="8"/>
      <c r="N302" s="5"/>
      <c r="O302" s="8"/>
      <c r="P302" s="5"/>
      <c r="Q302" s="5"/>
    </row>
    <row r="303" spans="1:43" s="21" customFormat="1" ht="30" customHeight="1" x14ac:dyDescent="0.45">
      <c r="A303" s="5">
        <v>42</v>
      </c>
      <c r="B303" s="10" t="s">
        <v>102</v>
      </c>
      <c r="E303" s="22"/>
      <c r="G303" s="22"/>
      <c r="I303" s="22"/>
      <c r="K303" s="22"/>
      <c r="M303" s="22"/>
      <c r="O303" s="22"/>
      <c r="P303" s="23"/>
    </row>
    <row r="304" spans="1:43" s="21" customFormat="1" ht="30" customHeight="1" x14ac:dyDescent="0.45">
      <c r="A304" s="5"/>
      <c r="B304" s="10" t="s">
        <v>103</v>
      </c>
      <c r="E304" s="22"/>
      <c r="G304" s="22"/>
      <c r="I304" s="22"/>
      <c r="K304" s="22"/>
      <c r="M304" s="22"/>
      <c r="O304" s="22"/>
      <c r="P304" s="23"/>
      <c r="AA304" s="21" t="s">
        <v>13</v>
      </c>
    </row>
    <row r="305" spans="1:43" ht="30" customHeight="1" thickBot="1" x14ac:dyDescent="0.5">
      <c r="A305" s="5"/>
      <c r="B305" s="24" t="s">
        <v>3</v>
      </c>
      <c r="C305" s="146" t="s">
        <v>92</v>
      </c>
      <c r="D305" s="147"/>
      <c r="E305" s="146" t="s">
        <v>93</v>
      </c>
      <c r="F305" s="147"/>
      <c r="G305" s="146" t="s">
        <v>94</v>
      </c>
      <c r="H305" s="147"/>
      <c r="I305" s="146" t="s">
        <v>95</v>
      </c>
      <c r="J305" s="147"/>
      <c r="K305" s="146" t="s">
        <v>96</v>
      </c>
      <c r="L305" s="147"/>
      <c r="M305" s="146" t="s">
        <v>97</v>
      </c>
      <c r="N305" s="147"/>
      <c r="O305" s="146" t="s">
        <v>98</v>
      </c>
      <c r="P305" s="147"/>
      <c r="Q305" s="5"/>
      <c r="AA305" s="26"/>
      <c r="AB305" s="27" t="s">
        <v>92</v>
      </c>
      <c r="AC305" s="27" t="s">
        <v>93</v>
      </c>
      <c r="AD305" s="27" t="s">
        <v>94</v>
      </c>
      <c r="AE305" s="27" t="s">
        <v>95</v>
      </c>
      <c r="AF305" s="27" t="s">
        <v>96</v>
      </c>
      <c r="AG305" s="27" t="s">
        <v>97</v>
      </c>
      <c r="AH305" s="27" t="s">
        <v>99</v>
      </c>
      <c r="AI305" s="26" t="s">
        <v>23</v>
      </c>
      <c r="AK305" s="27" t="s">
        <v>92</v>
      </c>
      <c r="AL305" s="27" t="s">
        <v>93</v>
      </c>
      <c r="AM305" s="27" t="s">
        <v>94</v>
      </c>
      <c r="AN305" s="27" t="s">
        <v>95</v>
      </c>
      <c r="AO305" s="27" t="s">
        <v>96</v>
      </c>
      <c r="AP305" s="27" t="s">
        <v>97</v>
      </c>
      <c r="AQ305" s="27" t="s">
        <v>99</v>
      </c>
    </row>
    <row r="306" spans="1:43" ht="30" customHeight="1" thickTop="1" x14ac:dyDescent="0.45">
      <c r="A306" s="5"/>
      <c r="B306" s="28" t="s">
        <v>9</v>
      </c>
      <c r="C306" s="29">
        <f>AB306</f>
        <v>25302</v>
      </c>
      <c r="D306" s="30">
        <f>AB306/AI306</f>
        <v>0.2503363938578439</v>
      </c>
      <c r="E306" s="29">
        <f>AC306</f>
        <v>48797</v>
      </c>
      <c r="F306" s="30">
        <f>AC306/AI306</f>
        <v>0.48279444356498336</v>
      </c>
      <c r="G306" s="29">
        <f>AD306</f>
        <v>12202</v>
      </c>
      <c r="H306" s="30">
        <f>AD306/AI306</f>
        <v>0.12072581921798323</v>
      </c>
      <c r="I306" s="29">
        <f>AE306</f>
        <v>4887</v>
      </c>
      <c r="J306" s="30">
        <f>AE306/AI306</f>
        <v>4.8351670096564825E-2</v>
      </c>
      <c r="K306" s="68">
        <f>AF306</f>
        <v>2922</v>
      </c>
      <c r="L306" s="30">
        <f>AF306/$AI306</f>
        <v>2.891008390058572E-2</v>
      </c>
      <c r="M306" s="69">
        <f>AG306</f>
        <v>1871</v>
      </c>
      <c r="N306" s="30">
        <f>AG306/$AI306</f>
        <v>1.8511556118410637E-2</v>
      </c>
      <c r="O306" s="69">
        <f>AH306</f>
        <v>5091</v>
      </c>
      <c r="P306" s="30">
        <f>AH306/$AI306</f>
        <v>5.0370033243628307E-2</v>
      </c>
      <c r="Q306" s="5"/>
      <c r="AA306" s="26" t="s">
        <v>24</v>
      </c>
      <c r="AB306" s="32">
        <v>25302</v>
      </c>
      <c r="AC306" s="32">
        <v>48797</v>
      </c>
      <c r="AD306" s="32">
        <v>12202</v>
      </c>
      <c r="AE306" s="70">
        <v>4887</v>
      </c>
      <c r="AF306" s="79">
        <v>2922</v>
      </c>
      <c r="AG306" s="79">
        <v>1871</v>
      </c>
      <c r="AH306" s="78">
        <v>5091</v>
      </c>
      <c r="AI306" s="46">
        <f>SUM(AB306:AH306)</f>
        <v>101072</v>
      </c>
      <c r="AJ306" s="26" t="s">
        <v>24</v>
      </c>
      <c r="AK306" s="33">
        <f>D306</f>
        <v>0.2503363938578439</v>
      </c>
      <c r="AL306" s="33">
        <f>F306</f>
        <v>0.48279444356498336</v>
      </c>
      <c r="AM306" s="33">
        <f>H306</f>
        <v>0.12072581921798323</v>
      </c>
      <c r="AN306" s="33">
        <f>J306</f>
        <v>4.8351670096564825E-2</v>
      </c>
      <c r="AO306" s="33">
        <f>L306</f>
        <v>2.891008390058572E-2</v>
      </c>
      <c r="AP306" s="33">
        <f>N306</f>
        <v>1.8511556118410637E-2</v>
      </c>
      <c r="AQ306" s="33">
        <f>P306</f>
        <v>5.0370033243628307E-2</v>
      </c>
    </row>
    <row r="307" spans="1:43" ht="30" customHeight="1" x14ac:dyDescent="0.45">
      <c r="A307" s="5"/>
      <c r="B307" s="34"/>
      <c r="C307" s="35"/>
      <c r="D307" s="36"/>
      <c r="E307" s="35"/>
      <c r="F307" s="36"/>
      <c r="G307" s="35"/>
      <c r="H307" s="36"/>
      <c r="I307" s="35"/>
      <c r="J307" s="36"/>
      <c r="K307" s="37"/>
      <c r="L307" s="5"/>
      <c r="M307" s="8"/>
      <c r="N307" s="5"/>
      <c r="O307" s="8"/>
      <c r="P307" s="5"/>
      <c r="Q307" s="5"/>
      <c r="AF307" s="77"/>
      <c r="AG307" s="77"/>
      <c r="AH307" s="33"/>
      <c r="AI307" s="33"/>
      <c r="AJ307" s="33"/>
      <c r="AK307" s="33"/>
    </row>
    <row r="308" spans="1:43" ht="30" customHeight="1" x14ac:dyDescent="0.45">
      <c r="A308" s="5"/>
      <c r="B308" s="34"/>
      <c r="C308" s="35"/>
      <c r="D308" s="36"/>
      <c r="E308" s="35"/>
      <c r="F308" s="36"/>
      <c r="G308" s="35"/>
      <c r="H308" s="36"/>
      <c r="I308" s="35"/>
      <c r="J308" s="36"/>
      <c r="K308" s="37"/>
      <c r="L308" s="5"/>
      <c r="M308" s="8"/>
      <c r="N308" s="5"/>
      <c r="O308" s="8"/>
      <c r="P308" s="5"/>
      <c r="Q308" s="5"/>
      <c r="AH308" s="33"/>
      <c r="AI308" s="33"/>
      <c r="AJ308" s="33"/>
      <c r="AK308" s="33"/>
    </row>
    <row r="309" spans="1:43" ht="30" customHeight="1" x14ac:dyDescent="0.45">
      <c r="A309" s="5"/>
      <c r="B309" s="34"/>
      <c r="C309" s="35"/>
      <c r="D309" s="36"/>
      <c r="E309" s="35"/>
      <c r="F309" s="36"/>
      <c r="G309" s="35"/>
      <c r="H309" s="36"/>
      <c r="I309" s="35"/>
      <c r="J309" s="36"/>
      <c r="K309" s="37"/>
      <c r="L309" s="5"/>
      <c r="M309" s="8"/>
      <c r="N309" s="5"/>
      <c r="O309" s="8"/>
      <c r="P309" s="5"/>
      <c r="Q309" s="5"/>
      <c r="AH309" s="33"/>
      <c r="AI309" s="33"/>
      <c r="AJ309" s="33"/>
      <c r="AK309" s="33"/>
    </row>
    <row r="310" spans="1:43" ht="30" customHeight="1" x14ac:dyDescent="0.45">
      <c r="A310" s="5"/>
      <c r="B310" s="34"/>
      <c r="C310" s="35"/>
      <c r="D310" s="36"/>
      <c r="E310" s="35"/>
      <c r="F310" s="36"/>
      <c r="G310" s="35"/>
      <c r="H310" s="36"/>
      <c r="I310" s="35"/>
      <c r="J310" s="36"/>
      <c r="K310" s="37"/>
      <c r="L310" s="5"/>
      <c r="M310" s="8"/>
      <c r="N310" s="5"/>
      <c r="O310" s="8"/>
      <c r="P310" s="5"/>
      <c r="Q310" s="5"/>
      <c r="AH310" s="33"/>
      <c r="AI310" s="33"/>
      <c r="AJ310" s="33"/>
      <c r="AK310" s="33"/>
    </row>
    <row r="311" spans="1:43" ht="30" customHeight="1" x14ac:dyDescent="0.45">
      <c r="A311" s="5"/>
      <c r="B311" s="34"/>
      <c r="C311" s="35"/>
      <c r="D311" s="36"/>
      <c r="E311" s="35"/>
      <c r="F311" s="36"/>
      <c r="G311" s="35"/>
      <c r="H311" s="36"/>
      <c r="I311" s="35"/>
      <c r="J311" s="36"/>
      <c r="K311" s="37"/>
      <c r="L311" s="5"/>
      <c r="M311" s="8"/>
      <c r="N311" s="5"/>
      <c r="O311" s="8"/>
      <c r="P311" s="5"/>
      <c r="Q311" s="5"/>
      <c r="AH311" s="33"/>
      <c r="AI311" s="33"/>
      <c r="AJ311" s="33"/>
      <c r="AK311" s="33"/>
    </row>
    <row r="312" spans="1:43" ht="30" customHeight="1" x14ac:dyDescent="0.45">
      <c r="A312" s="5"/>
      <c r="B312" s="34"/>
      <c r="C312" s="35"/>
      <c r="D312" s="36"/>
      <c r="E312" s="35"/>
      <c r="F312" s="36"/>
      <c r="G312" s="35"/>
      <c r="H312" s="36"/>
      <c r="I312" s="35"/>
      <c r="J312" s="36"/>
      <c r="K312" s="37"/>
      <c r="L312" s="5"/>
      <c r="M312" s="8"/>
      <c r="N312" s="5"/>
      <c r="O312" s="8"/>
      <c r="P312" s="5"/>
      <c r="Q312" s="5"/>
    </row>
    <row r="313" spans="1:43" ht="30" customHeight="1" x14ac:dyDescent="0.45">
      <c r="C313" s="14"/>
      <c r="D313" s="11"/>
      <c r="E313" s="14"/>
      <c r="F313" s="11"/>
      <c r="G313" s="14"/>
      <c r="H313" s="11"/>
      <c r="I313" s="14"/>
      <c r="J313" s="11"/>
      <c r="K313" s="14"/>
      <c r="P313" s="38"/>
    </row>
    <row r="314" spans="1:43" s="21" customFormat="1" ht="30" customHeight="1" x14ac:dyDescent="0.45">
      <c r="A314" s="5">
        <v>43</v>
      </c>
      <c r="B314" s="10" t="s">
        <v>104</v>
      </c>
      <c r="E314" s="22"/>
      <c r="G314" s="22"/>
      <c r="I314" s="22"/>
      <c r="K314" s="22"/>
      <c r="M314" s="22"/>
      <c r="O314" s="22"/>
      <c r="P314" s="23"/>
      <c r="AA314" s="21" t="s">
        <v>13</v>
      </c>
    </row>
    <row r="315" spans="1:43" ht="30" customHeight="1" thickBot="1" x14ac:dyDescent="0.5">
      <c r="A315" s="5"/>
      <c r="B315" s="24" t="s">
        <v>3</v>
      </c>
      <c r="C315" s="146" t="s">
        <v>92</v>
      </c>
      <c r="D315" s="147"/>
      <c r="E315" s="146" t="s">
        <v>93</v>
      </c>
      <c r="F315" s="147"/>
      <c r="G315" s="146" t="s">
        <v>94</v>
      </c>
      <c r="H315" s="147"/>
      <c r="I315" s="146" t="s">
        <v>95</v>
      </c>
      <c r="J315" s="147"/>
      <c r="K315" s="146" t="s">
        <v>96</v>
      </c>
      <c r="L315" s="147"/>
      <c r="M315" s="146" t="s">
        <v>97</v>
      </c>
      <c r="N315" s="147"/>
      <c r="O315" s="146" t="s">
        <v>98</v>
      </c>
      <c r="P315" s="147"/>
      <c r="Q315" s="5"/>
      <c r="AA315" s="26"/>
      <c r="AB315" s="27" t="s">
        <v>92</v>
      </c>
      <c r="AC315" s="27" t="s">
        <v>93</v>
      </c>
      <c r="AD315" s="27" t="s">
        <v>94</v>
      </c>
      <c r="AE315" s="27" t="s">
        <v>95</v>
      </c>
      <c r="AF315" s="27" t="s">
        <v>96</v>
      </c>
      <c r="AG315" s="27" t="s">
        <v>97</v>
      </c>
      <c r="AH315" s="27" t="s">
        <v>99</v>
      </c>
      <c r="AI315" s="26" t="s">
        <v>23</v>
      </c>
      <c r="AK315" s="27" t="s">
        <v>92</v>
      </c>
      <c r="AL315" s="27" t="s">
        <v>93</v>
      </c>
      <c r="AM315" s="27" t="s">
        <v>94</v>
      </c>
      <c r="AN315" s="27" t="s">
        <v>95</v>
      </c>
      <c r="AO315" s="27" t="s">
        <v>96</v>
      </c>
      <c r="AP315" s="27" t="s">
        <v>97</v>
      </c>
      <c r="AQ315" s="27" t="s">
        <v>99</v>
      </c>
    </row>
    <row r="316" spans="1:43" ht="30" customHeight="1" thickTop="1" x14ac:dyDescent="0.45">
      <c r="A316" s="5"/>
      <c r="B316" s="28" t="s">
        <v>9</v>
      </c>
      <c r="C316" s="29">
        <f>AB316</f>
        <v>66380</v>
      </c>
      <c r="D316" s="30">
        <f>AB316/AI316</f>
        <v>0.65675953775526352</v>
      </c>
      <c r="E316" s="29">
        <f>AC316</f>
        <v>20035</v>
      </c>
      <c r="F316" s="30">
        <f>AC316/AI316</f>
        <v>0.19822502770302358</v>
      </c>
      <c r="G316" s="29">
        <f>AD316</f>
        <v>7113</v>
      </c>
      <c r="H316" s="30">
        <f>AD316/AI316</f>
        <v>7.0375573848345738E-2</v>
      </c>
      <c r="I316" s="29">
        <f>AE316</f>
        <v>3107</v>
      </c>
      <c r="J316" s="30">
        <f>AE316/AI316</f>
        <v>3.0740462244736425E-2</v>
      </c>
      <c r="K316" s="68">
        <f>AF316</f>
        <v>1636</v>
      </c>
      <c r="L316" s="30">
        <f>AF316/$AI316</f>
        <v>1.6186480924489474E-2</v>
      </c>
      <c r="M316" s="69">
        <f>AG316</f>
        <v>870</v>
      </c>
      <c r="N316" s="30">
        <f>AG316/$AI316</f>
        <v>8.6077251860060162E-3</v>
      </c>
      <c r="O316" s="69">
        <f>AH316</f>
        <v>1931</v>
      </c>
      <c r="P316" s="30">
        <f>AH316/$AI316</f>
        <v>1.910519233813519E-2</v>
      </c>
      <c r="Q316" s="80"/>
      <c r="AA316" s="26" t="s">
        <v>24</v>
      </c>
      <c r="AB316" s="32">
        <v>66380</v>
      </c>
      <c r="AC316" s="32">
        <v>20035</v>
      </c>
      <c r="AD316" s="32">
        <v>7113</v>
      </c>
      <c r="AE316" s="70">
        <v>3107</v>
      </c>
      <c r="AF316" s="72">
        <v>1636</v>
      </c>
      <c r="AG316" s="79">
        <v>870</v>
      </c>
      <c r="AH316" s="78">
        <v>1931</v>
      </c>
      <c r="AI316" s="46">
        <f>SUM(AB316:AH316)</f>
        <v>101072</v>
      </c>
      <c r="AJ316" s="26" t="s">
        <v>24</v>
      </c>
      <c r="AK316" s="33">
        <f>D316</f>
        <v>0.65675953775526352</v>
      </c>
      <c r="AL316" s="33">
        <f>F316</f>
        <v>0.19822502770302358</v>
      </c>
      <c r="AM316" s="33">
        <f>H316</f>
        <v>7.0375573848345738E-2</v>
      </c>
      <c r="AN316" s="33">
        <f>J316</f>
        <v>3.0740462244736425E-2</v>
      </c>
      <c r="AO316" s="33">
        <f>L316</f>
        <v>1.6186480924489474E-2</v>
      </c>
      <c r="AP316" s="33">
        <f>N316</f>
        <v>8.6077251860060162E-3</v>
      </c>
      <c r="AQ316" s="33">
        <f>P316</f>
        <v>1.910519233813519E-2</v>
      </c>
    </row>
    <row r="317" spans="1:43" ht="30" customHeight="1" x14ac:dyDescent="0.45">
      <c r="A317" s="5"/>
      <c r="B317" s="34"/>
      <c r="C317" s="35"/>
      <c r="D317" s="36"/>
      <c r="E317" s="35"/>
      <c r="F317" s="36"/>
      <c r="G317" s="35"/>
      <c r="H317" s="36"/>
      <c r="I317" s="35"/>
      <c r="J317" s="36"/>
      <c r="K317" s="37"/>
      <c r="L317" s="5"/>
      <c r="M317" s="81"/>
      <c r="N317" s="82"/>
      <c r="O317" s="81"/>
      <c r="P317" s="5"/>
      <c r="Q317" s="5"/>
      <c r="AG317" s="77"/>
      <c r="AH317" s="33"/>
      <c r="AI317" s="33"/>
      <c r="AJ317" s="33"/>
      <c r="AK317" s="33"/>
    </row>
    <row r="318" spans="1:43" ht="30" customHeight="1" x14ac:dyDescent="0.45">
      <c r="A318" s="5"/>
      <c r="B318" s="34"/>
      <c r="C318" s="35"/>
      <c r="D318" s="36"/>
      <c r="E318" s="35"/>
      <c r="F318" s="36"/>
      <c r="G318" s="35"/>
      <c r="H318" s="36"/>
      <c r="I318" s="35"/>
      <c r="J318" s="36"/>
      <c r="K318" s="37"/>
      <c r="L318" s="5"/>
      <c r="M318" s="8"/>
      <c r="N318" s="5"/>
      <c r="O318" s="8"/>
      <c r="P318" s="5"/>
      <c r="Q318" s="5"/>
      <c r="AH318" s="33"/>
      <c r="AI318" s="33"/>
      <c r="AJ318" s="33"/>
      <c r="AK318" s="33"/>
    </row>
    <row r="319" spans="1:43" ht="30" customHeight="1" x14ac:dyDescent="0.45">
      <c r="A319" s="5"/>
      <c r="B319" s="34"/>
      <c r="C319" s="35"/>
      <c r="D319" s="36"/>
      <c r="E319" s="35"/>
      <c r="F319" s="36"/>
      <c r="G319" s="35"/>
      <c r="H319" s="36"/>
      <c r="I319" s="35"/>
      <c r="J319" s="36"/>
      <c r="K319" s="37"/>
      <c r="L319" s="5"/>
      <c r="M319" s="8"/>
      <c r="N319" s="5"/>
      <c r="O319" s="8"/>
      <c r="P319" s="5"/>
      <c r="Q319" s="5"/>
      <c r="AH319" s="33"/>
      <c r="AI319" s="33"/>
      <c r="AJ319" s="33"/>
      <c r="AK319" s="33"/>
    </row>
    <row r="320" spans="1:43" ht="30" customHeight="1" x14ac:dyDescent="0.45">
      <c r="A320" s="5"/>
      <c r="B320" s="34"/>
      <c r="C320" s="35"/>
      <c r="D320" s="36"/>
      <c r="E320" s="35"/>
      <c r="F320" s="36"/>
      <c r="G320" s="35"/>
      <c r="H320" s="36"/>
      <c r="I320" s="35"/>
      <c r="J320" s="36"/>
      <c r="K320" s="37"/>
      <c r="L320" s="5"/>
      <c r="M320" s="8"/>
      <c r="N320" s="5"/>
      <c r="O320" s="8"/>
      <c r="P320" s="5"/>
      <c r="Q320" s="5"/>
      <c r="AH320" s="33"/>
      <c r="AI320" s="33"/>
      <c r="AJ320" s="33"/>
      <c r="AK320" s="33"/>
    </row>
    <row r="321" spans="1:43" ht="30" customHeight="1" x14ac:dyDescent="0.45">
      <c r="A321" s="5"/>
      <c r="B321" s="34"/>
      <c r="C321" s="35"/>
      <c r="D321" s="36"/>
      <c r="E321" s="35"/>
      <c r="F321" s="36"/>
      <c r="G321" s="35"/>
      <c r="H321" s="36"/>
      <c r="I321" s="35"/>
      <c r="J321" s="36"/>
      <c r="K321" s="37"/>
      <c r="L321" s="5"/>
      <c r="M321" s="8"/>
      <c r="N321" s="5"/>
      <c r="O321" s="8"/>
      <c r="P321" s="5"/>
      <c r="Q321" s="5"/>
      <c r="AH321" s="33"/>
      <c r="AI321" s="33"/>
      <c r="AJ321" s="33"/>
      <c r="AK321" s="33"/>
    </row>
    <row r="322" spans="1:43" ht="30" customHeight="1" x14ac:dyDescent="0.45">
      <c r="A322" s="5"/>
      <c r="B322" s="34"/>
      <c r="C322" s="35"/>
      <c r="D322" s="36"/>
      <c r="E322" s="35"/>
      <c r="F322" s="36"/>
      <c r="G322" s="35"/>
      <c r="H322" s="36"/>
      <c r="I322" s="35"/>
      <c r="J322" s="36"/>
      <c r="K322" s="37"/>
      <c r="L322" s="5"/>
      <c r="M322" s="8"/>
      <c r="N322" s="5"/>
      <c r="O322" s="8"/>
      <c r="P322" s="5"/>
      <c r="Q322" s="5"/>
      <c r="AH322" s="33"/>
      <c r="AI322" s="33"/>
      <c r="AJ322" s="33"/>
      <c r="AK322" s="33"/>
    </row>
    <row r="323" spans="1:43" ht="30" customHeight="1" x14ac:dyDescent="0.45">
      <c r="A323" s="5"/>
      <c r="B323" s="34"/>
      <c r="C323" s="35"/>
      <c r="D323" s="36"/>
      <c r="E323" s="35"/>
      <c r="F323" s="36"/>
      <c r="G323" s="35"/>
      <c r="H323" s="36"/>
      <c r="I323" s="35"/>
      <c r="J323" s="36"/>
      <c r="K323" s="37"/>
      <c r="L323" s="5"/>
      <c r="M323" s="8"/>
      <c r="N323" s="5"/>
      <c r="O323" s="8"/>
      <c r="P323" s="5"/>
      <c r="Q323" s="5"/>
      <c r="AH323" s="33"/>
      <c r="AI323" s="33"/>
      <c r="AJ323" s="33"/>
      <c r="AK323" s="33"/>
    </row>
    <row r="324" spans="1:43" s="21" customFormat="1" ht="30" customHeight="1" x14ac:dyDescent="0.45">
      <c r="A324" s="5"/>
      <c r="B324" s="10"/>
      <c r="E324" s="22"/>
      <c r="G324" s="22"/>
      <c r="I324" s="22"/>
      <c r="K324" s="22"/>
      <c r="M324" s="22"/>
      <c r="O324" s="22"/>
      <c r="P324" s="23"/>
    </row>
    <row r="325" spans="1:43" s="21" customFormat="1" ht="30" customHeight="1" x14ac:dyDescent="0.45">
      <c r="A325" s="5">
        <v>44</v>
      </c>
      <c r="B325" s="10" t="s">
        <v>105</v>
      </c>
      <c r="E325" s="22"/>
      <c r="G325" s="22"/>
      <c r="I325" s="22"/>
      <c r="K325" s="22"/>
      <c r="M325" s="22"/>
      <c r="O325" s="22"/>
      <c r="P325" s="23"/>
      <c r="AA325" s="21" t="s">
        <v>13</v>
      </c>
    </row>
    <row r="326" spans="1:43" ht="30" customHeight="1" thickBot="1" x14ac:dyDescent="0.5">
      <c r="A326" s="5"/>
      <c r="B326" s="24" t="s">
        <v>3</v>
      </c>
      <c r="C326" s="146" t="s">
        <v>92</v>
      </c>
      <c r="D326" s="147"/>
      <c r="E326" s="146" t="s">
        <v>93</v>
      </c>
      <c r="F326" s="147"/>
      <c r="G326" s="146" t="s">
        <v>94</v>
      </c>
      <c r="H326" s="147"/>
      <c r="I326" s="146" t="s">
        <v>95</v>
      </c>
      <c r="J326" s="147"/>
      <c r="K326" s="146" t="s">
        <v>96</v>
      </c>
      <c r="L326" s="147"/>
      <c r="M326" s="146" t="s">
        <v>97</v>
      </c>
      <c r="N326" s="147"/>
      <c r="O326" s="146" t="s">
        <v>98</v>
      </c>
      <c r="P326" s="147"/>
      <c r="Q326" s="5"/>
      <c r="AA326" s="26"/>
      <c r="AB326" s="27" t="s">
        <v>92</v>
      </c>
      <c r="AC326" s="27" t="s">
        <v>93</v>
      </c>
      <c r="AD326" s="27" t="s">
        <v>94</v>
      </c>
      <c r="AE326" s="27" t="s">
        <v>95</v>
      </c>
      <c r="AF326" s="27" t="s">
        <v>96</v>
      </c>
      <c r="AG326" s="27" t="s">
        <v>97</v>
      </c>
      <c r="AH326" s="27" t="s">
        <v>99</v>
      </c>
      <c r="AI326" s="26" t="s">
        <v>23</v>
      </c>
      <c r="AK326" s="27" t="s">
        <v>92</v>
      </c>
      <c r="AL326" s="27" t="s">
        <v>93</v>
      </c>
      <c r="AM326" s="27" t="s">
        <v>94</v>
      </c>
      <c r="AN326" s="27" t="s">
        <v>95</v>
      </c>
      <c r="AO326" s="27" t="s">
        <v>96</v>
      </c>
      <c r="AP326" s="27" t="s">
        <v>97</v>
      </c>
      <c r="AQ326" s="27" t="s">
        <v>99</v>
      </c>
    </row>
    <row r="327" spans="1:43" ht="30" customHeight="1" thickTop="1" x14ac:dyDescent="0.45">
      <c r="A327" s="5"/>
      <c r="B327" s="28" t="s">
        <v>9</v>
      </c>
      <c r="C327" s="29">
        <f>AB327</f>
        <v>24254</v>
      </c>
      <c r="D327" s="30">
        <f>AB327/AI327</f>
        <v>0.23996754788665506</v>
      </c>
      <c r="E327" s="29">
        <f>AC327</f>
        <v>12758</v>
      </c>
      <c r="F327" s="30">
        <f>AC327/AI327</f>
        <v>0.12622684818743074</v>
      </c>
      <c r="G327" s="29">
        <f>AD327</f>
        <v>18822</v>
      </c>
      <c r="H327" s="30">
        <f>AD327/AI327</f>
        <v>0.18622368212759222</v>
      </c>
      <c r="I327" s="29">
        <f>AE327</f>
        <v>18717</v>
      </c>
      <c r="J327" s="30">
        <f>AE327/AI327</f>
        <v>0.18518481874307424</v>
      </c>
      <c r="K327" s="68">
        <f>AF327</f>
        <v>14106</v>
      </c>
      <c r="L327" s="30">
        <f>AF327/$AI327</f>
        <v>0.13956387525724237</v>
      </c>
      <c r="M327" s="69">
        <f>AG327</f>
        <v>6349</v>
      </c>
      <c r="N327" s="30">
        <f>AG327/$AI327</f>
        <v>6.2816605983853094E-2</v>
      </c>
      <c r="O327" s="69">
        <f>AH327</f>
        <v>6066</v>
      </c>
      <c r="P327" s="30">
        <f>AH327/$AI327</f>
        <v>6.0016621814152286E-2</v>
      </c>
      <c r="Q327" s="80"/>
      <c r="AA327" s="26" t="s">
        <v>24</v>
      </c>
      <c r="AB327" s="83">
        <v>24254</v>
      </c>
      <c r="AC327" s="83">
        <v>12758</v>
      </c>
      <c r="AD327" s="83">
        <v>18822</v>
      </c>
      <c r="AE327" s="83">
        <v>18717</v>
      </c>
      <c r="AF327" s="83">
        <v>14106</v>
      </c>
      <c r="AG327" s="83">
        <v>6349</v>
      </c>
      <c r="AH327" s="83">
        <v>6066</v>
      </c>
      <c r="AI327" s="46">
        <f>SUM(AB327:AH327)</f>
        <v>101072</v>
      </c>
      <c r="AJ327" s="26" t="s">
        <v>24</v>
      </c>
      <c r="AK327" s="33">
        <f>D327</f>
        <v>0.23996754788665506</v>
      </c>
      <c r="AL327" s="33">
        <f>F327</f>
        <v>0.12622684818743074</v>
      </c>
      <c r="AM327" s="33">
        <f>H327</f>
        <v>0.18622368212759222</v>
      </c>
      <c r="AN327" s="33">
        <f>J327</f>
        <v>0.18518481874307424</v>
      </c>
      <c r="AO327" s="33">
        <f>L327</f>
        <v>0.13956387525724237</v>
      </c>
      <c r="AP327" s="33">
        <f>N327</f>
        <v>6.2816605983853094E-2</v>
      </c>
      <c r="AQ327" s="33">
        <f>P327</f>
        <v>6.0016621814152286E-2</v>
      </c>
    </row>
    <row r="328" spans="1:43" ht="30" customHeight="1" x14ac:dyDescent="0.45">
      <c r="A328" s="5"/>
      <c r="B328" s="34"/>
      <c r="C328" s="35"/>
      <c r="D328" s="36"/>
      <c r="E328" s="35"/>
      <c r="F328" s="36"/>
      <c r="G328" s="35"/>
      <c r="H328" s="36"/>
      <c r="I328" s="35"/>
      <c r="J328" s="36"/>
      <c r="K328" s="37"/>
      <c r="L328" s="5"/>
      <c r="M328" s="81"/>
      <c r="N328" s="82"/>
      <c r="O328" s="81"/>
      <c r="P328" s="5"/>
      <c r="Q328" s="5"/>
      <c r="AG328" s="77"/>
      <c r="AH328" s="33"/>
      <c r="AI328" s="33"/>
      <c r="AJ328" s="33"/>
      <c r="AK328" s="33"/>
    </row>
    <row r="329" spans="1:43" ht="30" customHeight="1" x14ac:dyDescent="0.45">
      <c r="A329" s="5"/>
      <c r="B329" s="34"/>
      <c r="C329" s="35"/>
      <c r="D329" s="36"/>
      <c r="E329" s="35"/>
      <c r="F329" s="36"/>
      <c r="G329" s="35"/>
      <c r="H329" s="36"/>
      <c r="I329" s="35"/>
      <c r="J329" s="36"/>
      <c r="K329" s="37"/>
      <c r="L329" s="5"/>
      <c r="M329" s="8"/>
      <c r="N329" s="5"/>
      <c r="O329" s="8"/>
      <c r="P329" s="5"/>
      <c r="Q329" s="5"/>
      <c r="AH329" s="33"/>
      <c r="AI329" s="33"/>
      <c r="AJ329" s="33"/>
      <c r="AK329" s="33"/>
    </row>
    <row r="330" spans="1:43" ht="30" customHeight="1" x14ac:dyDescent="0.45">
      <c r="A330" s="5"/>
      <c r="B330" s="34"/>
      <c r="C330" s="35"/>
      <c r="D330" s="36"/>
      <c r="E330" s="35"/>
      <c r="F330" s="36"/>
      <c r="G330" s="35"/>
      <c r="H330" s="36"/>
      <c r="I330" s="35"/>
      <c r="J330" s="36"/>
      <c r="K330" s="37"/>
      <c r="L330" s="5"/>
      <c r="M330" s="8"/>
      <c r="N330" s="5"/>
      <c r="O330" s="8"/>
      <c r="P330" s="5"/>
      <c r="Q330" s="5"/>
      <c r="AH330" s="33"/>
      <c r="AI330" s="33"/>
      <c r="AJ330" s="33"/>
      <c r="AK330" s="33"/>
    </row>
    <row r="331" spans="1:43" ht="30" customHeight="1" x14ac:dyDescent="0.45">
      <c r="A331" s="5"/>
      <c r="B331" s="34"/>
      <c r="C331" s="35"/>
      <c r="D331" s="36"/>
      <c r="E331" s="35"/>
      <c r="F331" s="36"/>
      <c r="G331" s="35"/>
      <c r="H331" s="36"/>
      <c r="I331" s="35"/>
      <c r="J331" s="36"/>
      <c r="K331" s="37"/>
      <c r="L331" s="5"/>
      <c r="M331" s="8"/>
      <c r="N331" s="5"/>
      <c r="O331" s="8"/>
      <c r="P331" s="5"/>
      <c r="Q331" s="5"/>
      <c r="AH331" s="33"/>
      <c r="AI331" s="33"/>
      <c r="AJ331" s="33"/>
      <c r="AK331" s="33"/>
    </row>
    <row r="332" spans="1:43" ht="30" customHeight="1" x14ac:dyDescent="0.45">
      <c r="A332" s="5"/>
      <c r="B332" s="34"/>
      <c r="C332" s="35"/>
      <c r="D332" s="36"/>
      <c r="E332" s="35"/>
      <c r="F332" s="36"/>
      <c r="G332" s="35"/>
      <c r="H332" s="36"/>
      <c r="I332" s="35"/>
      <c r="J332" s="36"/>
      <c r="K332" s="37"/>
      <c r="L332" s="5"/>
      <c r="M332" s="8"/>
      <c r="N332" s="5"/>
      <c r="O332" s="8"/>
      <c r="P332" s="5"/>
      <c r="Q332" s="5"/>
      <c r="AH332" s="33"/>
      <c r="AI332" s="33"/>
      <c r="AJ332" s="33"/>
      <c r="AK332" s="33"/>
    </row>
    <row r="333" spans="1:43" ht="30" customHeight="1" x14ac:dyDescent="0.45">
      <c r="A333" s="5"/>
      <c r="B333" s="34"/>
      <c r="C333" s="35"/>
      <c r="D333" s="36"/>
      <c r="E333" s="35"/>
      <c r="F333" s="36"/>
      <c r="G333" s="35"/>
      <c r="H333" s="36"/>
      <c r="I333" s="35"/>
      <c r="J333" s="36"/>
      <c r="K333" s="37"/>
      <c r="L333" s="5"/>
      <c r="M333" s="8"/>
      <c r="N333" s="5"/>
      <c r="O333" s="8"/>
      <c r="P333" s="5"/>
      <c r="Q333" s="5"/>
      <c r="AH333" s="33"/>
      <c r="AI333" s="33"/>
      <c r="AJ333" s="33"/>
      <c r="AK333" s="33"/>
    </row>
    <row r="334" spans="1:43" ht="30" customHeight="1" x14ac:dyDescent="0.45">
      <c r="A334" s="5"/>
      <c r="B334" s="34"/>
      <c r="C334" s="35"/>
      <c r="D334" s="36"/>
      <c r="E334" s="35"/>
      <c r="F334" s="36"/>
      <c r="G334" s="35"/>
      <c r="H334" s="36"/>
      <c r="I334" s="35"/>
      <c r="J334" s="36"/>
      <c r="K334" s="37"/>
      <c r="L334" s="5"/>
      <c r="M334" s="8"/>
      <c r="N334" s="5"/>
      <c r="O334" s="8"/>
      <c r="P334" s="5"/>
      <c r="Q334" s="5"/>
      <c r="AH334" s="33"/>
      <c r="AI334" s="33"/>
      <c r="AJ334" s="33"/>
      <c r="AK334" s="33"/>
    </row>
    <row r="335" spans="1:43" ht="30" customHeight="1" x14ac:dyDescent="0.45">
      <c r="A335" s="5"/>
      <c r="B335" s="34"/>
      <c r="C335" s="35"/>
      <c r="D335" s="36"/>
      <c r="E335" s="35"/>
      <c r="F335" s="36"/>
      <c r="G335" s="35"/>
      <c r="H335" s="36"/>
      <c r="I335" s="35"/>
      <c r="J335" s="36"/>
      <c r="K335" s="37"/>
      <c r="L335" s="5"/>
      <c r="M335" s="8"/>
      <c r="N335" s="5"/>
      <c r="O335" s="8"/>
      <c r="P335" s="5"/>
      <c r="Q335" s="5"/>
      <c r="AH335" s="33"/>
      <c r="AI335" s="33"/>
      <c r="AJ335" s="33"/>
      <c r="AK335" s="33"/>
    </row>
    <row r="336" spans="1:43" ht="30" customHeight="1" x14ac:dyDescent="0.45">
      <c r="A336" s="5"/>
      <c r="B336" s="34"/>
      <c r="C336" s="35"/>
      <c r="D336" s="36"/>
      <c r="E336" s="35"/>
      <c r="F336" s="36"/>
      <c r="G336" s="35"/>
      <c r="H336" s="36"/>
      <c r="I336" s="35"/>
      <c r="J336" s="36"/>
      <c r="K336" s="37"/>
      <c r="L336" s="5"/>
      <c r="M336" s="8"/>
      <c r="N336" s="5" t="s">
        <v>106</v>
      </c>
      <c r="O336" s="8"/>
      <c r="P336" s="5"/>
      <c r="Q336" s="5"/>
      <c r="AH336" s="33"/>
      <c r="AI336" s="33"/>
      <c r="AJ336" s="33"/>
      <c r="AK336" s="33"/>
    </row>
    <row r="337" spans="1:48" s="21" customFormat="1" ht="30" customHeight="1" x14ac:dyDescent="0.45">
      <c r="A337" s="5">
        <v>45</v>
      </c>
      <c r="B337" s="84" t="s">
        <v>107</v>
      </c>
      <c r="E337" s="85"/>
      <c r="G337" s="85"/>
      <c r="I337" s="85"/>
      <c r="K337" s="22"/>
      <c r="M337" s="22"/>
      <c r="O337" s="22"/>
      <c r="P337" s="23"/>
    </row>
    <row r="338" spans="1:48" s="21" customFormat="1" ht="30" customHeight="1" x14ac:dyDescent="0.45">
      <c r="B338" s="10"/>
      <c r="E338" s="6"/>
      <c r="F338" s="1"/>
      <c r="G338" s="6"/>
      <c r="H338" s="1"/>
      <c r="I338" s="6"/>
      <c r="J338" s="1"/>
      <c r="K338" s="6"/>
      <c r="L338" s="1"/>
      <c r="M338" s="6"/>
      <c r="N338" s="1"/>
      <c r="O338" s="6"/>
      <c r="P338" s="1"/>
      <c r="Q338" s="1"/>
      <c r="R338" s="1"/>
      <c r="S338" s="1"/>
      <c r="T338" s="1"/>
      <c r="U338" s="1"/>
      <c r="V338" s="1"/>
      <c r="W338" s="1"/>
      <c r="X338" s="1"/>
      <c r="Y338" s="1"/>
      <c r="Z338" s="1"/>
      <c r="AA338" s="21" t="s">
        <v>13</v>
      </c>
      <c r="AB338" s="1"/>
      <c r="AC338" s="1"/>
      <c r="AD338" s="1"/>
      <c r="AE338" s="1"/>
      <c r="AF338" s="1"/>
      <c r="AG338" s="1"/>
      <c r="AH338" s="1"/>
    </row>
    <row r="339" spans="1:48" ht="58.8" customHeight="1" thickBot="1" x14ac:dyDescent="0.5">
      <c r="B339" s="24"/>
      <c r="C339" s="140" t="s">
        <v>108</v>
      </c>
      <c r="D339" s="140"/>
      <c r="E339" s="148" t="s">
        <v>109</v>
      </c>
      <c r="F339" s="148"/>
      <c r="G339" s="148" t="s">
        <v>110</v>
      </c>
      <c r="H339" s="148"/>
      <c r="I339" s="148" t="s">
        <v>111</v>
      </c>
      <c r="J339" s="148"/>
      <c r="AA339" s="26"/>
      <c r="AB339" s="27" t="s">
        <v>108</v>
      </c>
      <c r="AC339" s="27" t="s">
        <v>109</v>
      </c>
      <c r="AD339" s="27" t="s">
        <v>110</v>
      </c>
      <c r="AE339" s="27" t="s">
        <v>111</v>
      </c>
      <c r="AF339" s="26" t="s">
        <v>23</v>
      </c>
      <c r="AH339" s="27" t="s">
        <v>108</v>
      </c>
      <c r="AI339" s="27" t="s">
        <v>109</v>
      </c>
      <c r="AJ339" s="27" t="s">
        <v>110</v>
      </c>
      <c r="AK339" s="27" t="s">
        <v>111</v>
      </c>
    </row>
    <row r="340" spans="1:48" ht="30" customHeight="1" thickTop="1" x14ac:dyDescent="0.45">
      <c r="B340" s="28" t="s">
        <v>9</v>
      </c>
      <c r="C340" s="149">
        <f>AB340/AF340</f>
        <v>0.7734711789699027</v>
      </c>
      <c r="D340" s="150"/>
      <c r="E340" s="149">
        <f>AC340/AF340</f>
        <v>9.3317223699447241E-2</v>
      </c>
      <c r="F340" s="150"/>
      <c r="G340" s="149">
        <f>AD340/AF340</f>
        <v>0.11177734864098167</v>
      </c>
      <c r="H340" s="150"/>
      <c r="I340" s="149">
        <f>AE340/AF340</f>
        <v>2.1434248689668436E-2</v>
      </c>
      <c r="J340" s="150"/>
      <c r="AA340" s="26" t="s">
        <v>24</v>
      </c>
      <c r="AB340" s="32">
        <v>721625.40584355115</v>
      </c>
      <c r="AC340" s="32">
        <v>87062.170194873426</v>
      </c>
      <c r="AD340" s="32">
        <v>104284.91296157682</v>
      </c>
      <c r="AE340" s="32">
        <v>19997.510999999991</v>
      </c>
      <c r="AF340" s="58">
        <f>SUM(AB340:AE340)</f>
        <v>932970.0000000014</v>
      </c>
      <c r="AG340" s="26" t="s">
        <v>24</v>
      </c>
      <c r="AH340" s="33">
        <f>C340</f>
        <v>0.7734711789699027</v>
      </c>
      <c r="AI340" s="33">
        <f>E340</f>
        <v>9.3317223699447241E-2</v>
      </c>
      <c r="AJ340" s="33">
        <f>G340</f>
        <v>0.11177734864098167</v>
      </c>
      <c r="AK340" s="33">
        <f>I340</f>
        <v>2.1434248689668436E-2</v>
      </c>
    </row>
    <row r="344" spans="1:48" ht="30" customHeight="1" x14ac:dyDescent="0.45">
      <c r="AB344" s="86"/>
      <c r="AC344" s="86"/>
      <c r="AD344" s="86"/>
    </row>
    <row r="349" spans="1:48" s="21" customFormat="1" ht="30" customHeight="1" x14ac:dyDescent="0.45">
      <c r="A349" s="1"/>
      <c r="B349" s="1"/>
      <c r="C349" s="6"/>
      <c r="D349" s="1"/>
      <c r="E349" s="6"/>
      <c r="F349" s="1"/>
      <c r="G349" s="6"/>
      <c r="H349" s="1"/>
      <c r="I349" s="6"/>
      <c r="J349" s="1"/>
      <c r="K349" s="6"/>
      <c r="L349" s="1"/>
      <c r="M349" s="6"/>
      <c r="N349" s="1"/>
      <c r="O349" s="6"/>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4" spans="1:48" ht="30" customHeight="1" x14ac:dyDescent="0.45">
      <c r="B354" s="84" t="s">
        <v>112</v>
      </c>
    </row>
    <row r="355" spans="1:48" ht="59.4" customHeight="1" thickBot="1" x14ac:dyDescent="0.5">
      <c r="B355" s="24"/>
      <c r="C355" s="148" t="s">
        <v>113</v>
      </c>
      <c r="D355" s="140"/>
      <c r="E355" s="148" t="s">
        <v>114</v>
      </c>
      <c r="F355" s="148"/>
      <c r="G355" s="148" t="s">
        <v>115</v>
      </c>
      <c r="H355" s="148"/>
      <c r="I355" s="148" t="s">
        <v>116</v>
      </c>
      <c r="J355" s="148"/>
      <c r="K355" s="148" t="s">
        <v>117</v>
      </c>
      <c r="L355" s="148"/>
      <c r="M355" s="148" t="s">
        <v>118</v>
      </c>
      <c r="N355" s="148"/>
      <c r="AB355" s="1" t="s">
        <v>119</v>
      </c>
    </row>
    <row r="356" spans="1:48" ht="59.4" customHeight="1" thickTop="1" x14ac:dyDescent="0.45">
      <c r="B356" s="28" t="s">
        <v>120</v>
      </c>
      <c r="C356" s="153">
        <v>4443</v>
      </c>
      <c r="D356" s="154"/>
      <c r="E356" s="153">
        <v>4867</v>
      </c>
      <c r="F356" s="154"/>
      <c r="G356" s="153">
        <v>8820</v>
      </c>
      <c r="H356" s="154"/>
      <c r="I356" s="153">
        <v>12971</v>
      </c>
      <c r="J356" s="154"/>
      <c r="K356" s="153">
        <v>62196</v>
      </c>
      <c r="L356" s="154"/>
      <c r="M356" s="153">
        <f>SUM(C356:L356)</f>
        <v>93297</v>
      </c>
      <c r="N356" s="154"/>
      <c r="AB356" s="1" t="s">
        <v>121</v>
      </c>
      <c r="AC356" s="1" t="s">
        <v>122</v>
      </c>
      <c r="AD356" s="1" t="s">
        <v>123</v>
      </c>
      <c r="AE356" s="1" t="s">
        <v>124</v>
      </c>
      <c r="AF356" s="1" t="s">
        <v>125</v>
      </c>
      <c r="AG356" s="1" t="s">
        <v>126</v>
      </c>
    </row>
    <row r="357" spans="1:48" ht="60" customHeight="1" x14ac:dyDescent="0.45">
      <c r="B357" s="28" t="s">
        <v>127</v>
      </c>
      <c r="C357" s="151">
        <f>C356/$M$356</f>
        <v>4.7622110035692465E-2</v>
      </c>
      <c r="D357" s="152"/>
      <c r="E357" s="151">
        <f t="shared" ref="E357" si="0">E356/$M$356</f>
        <v>5.2166736336645335E-2</v>
      </c>
      <c r="F357" s="152"/>
      <c r="G357" s="151">
        <f t="shared" ref="G357" si="1">G356/$M$356</f>
        <v>9.4536801826425293E-2</v>
      </c>
      <c r="H357" s="152"/>
      <c r="I357" s="151">
        <f t="shared" ref="I357" si="2">I356/$M$356</f>
        <v>0.13902912205108417</v>
      </c>
      <c r="J357" s="152"/>
      <c r="K357" s="151">
        <f t="shared" ref="K357" si="3">K356/$M$356</f>
        <v>0.66664522975015272</v>
      </c>
      <c r="L357" s="152"/>
      <c r="M357" s="151">
        <f t="shared" ref="M357" si="4">M356/$M$356</f>
        <v>1</v>
      </c>
      <c r="N357" s="152"/>
      <c r="AA357" s="1" t="s">
        <v>128</v>
      </c>
      <c r="AB357" s="1">
        <v>4443</v>
      </c>
      <c r="AC357" s="1">
        <v>4867</v>
      </c>
      <c r="AD357" s="1">
        <v>8820</v>
      </c>
      <c r="AE357" s="1">
        <v>12971</v>
      </c>
      <c r="AF357" s="1">
        <v>62196</v>
      </c>
      <c r="AG357" s="1">
        <v>93297</v>
      </c>
    </row>
    <row r="358" spans="1:48" s="21" customFormat="1" ht="30" customHeight="1" x14ac:dyDescent="0.45">
      <c r="A358" s="1"/>
      <c r="B358" s="1"/>
      <c r="C358" s="6"/>
      <c r="D358" s="1"/>
      <c r="E358" s="6"/>
      <c r="F358" s="1"/>
      <c r="G358" s="6"/>
      <c r="H358" s="1"/>
      <c r="I358" s="6"/>
      <c r="J358" s="1"/>
      <c r="K358" s="6"/>
      <c r="L358" s="1"/>
      <c r="M358" s="6"/>
      <c r="N358" s="1"/>
      <c r="O358" s="6"/>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69" spans="1:48" s="21" customFormat="1" ht="30" customHeight="1" x14ac:dyDescent="0.45">
      <c r="A369" s="1"/>
      <c r="B369" s="1"/>
      <c r="C369" s="6"/>
      <c r="D369" s="1"/>
      <c r="E369" s="6"/>
      <c r="F369" s="1"/>
      <c r="G369" s="6"/>
      <c r="H369" s="1"/>
      <c r="I369" s="6"/>
      <c r="J369" s="1"/>
      <c r="K369" s="6"/>
      <c r="L369" s="1"/>
      <c r="M369" s="6"/>
      <c r="N369" s="1"/>
      <c r="O369" s="6"/>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80" spans="1:48" s="21" customFormat="1" ht="30" customHeight="1" x14ac:dyDescent="0.45">
      <c r="A380" s="1"/>
      <c r="B380" s="1"/>
      <c r="C380" s="6"/>
      <c r="D380" s="1"/>
      <c r="E380" s="6"/>
      <c r="F380" s="1"/>
      <c r="G380" s="6"/>
      <c r="H380" s="1"/>
      <c r="I380" s="6"/>
      <c r="J380" s="1"/>
      <c r="K380" s="6"/>
      <c r="L380" s="1"/>
      <c r="M380" s="6"/>
      <c r="N380" s="1"/>
      <c r="O380" s="6"/>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91" spans="1:48" s="21" customFormat="1" ht="30" customHeight="1" x14ac:dyDescent="0.45">
      <c r="A391" s="1"/>
      <c r="B391" s="1"/>
      <c r="C391" s="6"/>
      <c r="D391" s="1"/>
      <c r="E391" s="6"/>
      <c r="F391" s="1"/>
      <c r="G391" s="6"/>
      <c r="H391" s="1"/>
      <c r="I391" s="6"/>
      <c r="J391" s="1"/>
      <c r="K391" s="6"/>
      <c r="L391" s="1"/>
      <c r="M391" s="6"/>
      <c r="N391" s="1"/>
      <c r="O391" s="6"/>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s="21" customFormat="1" ht="30" customHeight="1" x14ac:dyDescent="0.45">
      <c r="A392" s="1"/>
      <c r="B392" s="1"/>
      <c r="C392" s="6"/>
      <c r="D392" s="1"/>
      <c r="E392" s="6"/>
      <c r="F392" s="1"/>
      <c r="G392" s="6"/>
      <c r="H392" s="1"/>
      <c r="I392" s="6"/>
      <c r="J392" s="1"/>
      <c r="K392" s="6"/>
      <c r="L392" s="1"/>
      <c r="M392" s="6"/>
      <c r="N392" s="1"/>
      <c r="O392" s="6"/>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4" spans="1:48" s="21" customFormat="1" ht="30" customHeight="1" x14ac:dyDescent="0.45">
      <c r="A394" s="1"/>
      <c r="B394" s="1"/>
      <c r="C394" s="6"/>
      <c r="D394" s="1"/>
      <c r="E394" s="6"/>
      <c r="F394" s="1"/>
      <c r="G394" s="6"/>
      <c r="H394" s="1"/>
      <c r="I394" s="6"/>
      <c r="J394" s="1"/>
      <c r="K394" s="6"/>
      <c r="L394" s="1"/>
      <c r="M394" s="6"/>
      <c r="N394" s="1"/>
      <c r="O394" s="6"/>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405" spans="1:48" s="21" customFormat="1" ht="30" customHeight="1" x14ac:dyDescent="0.45">
      <c r="A405" s="1"/>
      <c r="B405" s="1"/>
      <c r="C405" s="6"/>
      <c r="D405" s="1"/>
      <c r="E405" s="6"/>
      <c r="F405" s="1"/>
      <c r="G405" s="6"/>
      <c r="H405" s="1"/>
      <c r="I405" s="6"/>
      <c r="J405" s="1"/>
      <c r="K405" s="6"/>
      <c r="L405" s="1"/>
      <c r="M405" s="6"/>
      <c r="N405" s="1"/>
      <c r="O405" s="6"/>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16" spans="1:48" s="21" customFormat="1" ht="30" customHeight="1" x14ac:dyDescent="0.45">
      <c r="A416" s="1"/>
      <c r="B416" s="1"/>
      <c r="C416" s="6"/>
      <c r="D416" s="1"/>
      <c r="E416" s="6"/>
      <c r="F416" s="1"/>
      <c r="G416" s="6"/>
      <c r="H416" s="1"/>
      <c r="I416" s="6"/>
      <c r="J416" s="1"/>
      <c r="K416" s="6"/>
      <c r="L416" s="1"/>
      <c r="M416" s="6"/>
      <c r="N416" s="1"/>
      <c r="O416" s="6"/>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s="21" customFormat="1" ht="30" customHeight="1" x14ac:dyDescent="0.45">
      <c r="A417" s="1"/>
      <c r="B417" s="1"/>
      <c r="C417" s="6"/>
      <c r="D417" s="1"/>
      <c r="E417" s="6"/>
      <c r="F417" s="1"/>
      <c r="G417" s="6"/>
      <c r="H417" s="1"/>
      <c r="I417" s="6"/>
      <c r="J417" s="1"/>
      <c r="K417" s="6"/>
      <c r="L417" s="1"/>
      <c r="M417" s="6"/>
      <c r="N417" s="1"/>
      <c r="O417" s="6"/>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s="21" customFormat="1" ht="30" customHeight="1" x14ac:dyDescent="0.45">
      <c r="A418" s="1"/>
      <c r="B418" s="1"/>
      <c r="C418" s="6"/>
      <c r="D418" s="1"/>
      <c r="E418" s="6"/>
      <c r="F418" s="1"/>
      <c r="G418" s="6"/>
      <c r="H418" s="1"/>
      <c r="I418" s="6"/>
      <c r="J418" s="1"/>
      <c r="K418" s="6"/>
      <c r="L418" s="1"/>
      <c r="M418" s="6"/>
      <c r="N418" s="1"/>
      <c r="O418" s="6"/>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s="21" customFormat="1" ht="30" customHeight="1" x14ac:dyDescent="0.45">
      <c r="A419" s="1"/>
      <c r="B419" s="1"/>
      <c r="C419" s="6"/>
      <c r="D419" s="1"/>
      <c r="E419" s="6"/>
      <c r="F419" s="1"/>
      <c r="G419" s="6"/>
      <c r="H419" s="1"/>
      <c r="I419" s="6"/>
      <c r="J419" s="1"/>
      <c r="K419" s="6"/>
      <c r="L419" s="1"/>
      <c r="M419" s="6"/>
      <c r="N419" s="1"/>
      <c r="O419" s="6"/>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s="21" customFormat="1" ht="16.2" customHeight="1" x14ac:dyDescent="0.45">
      <c r="A420" s="1"/>
      <c r="B420" s="1"/>
      <c r="C420" s="6"/>
      <c r="D420" s="1"/>
      <c r="E420" s="6"/>
      <c r="F420" s="1"/>
      <c r="G420" s="6"/>
      <c r="H420" s="1"/>
      <c r="I420" s="6"/>
      <c r="J420" s="1"/>
      <c r="K420" s="6"/>
      <c r="L420" s="1"/>
      <c r="M420" s="6"/>
      <c r="N420" s="1"/>
      <c r="O420" s="6"/>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s="21" customFormat="1" ht="30" customHeight="1" x14ac:dyDescent="0.45">
      <c r="A421" s="1"/>
      <c r="B421" s="1"/>
      <c r="C421" s="6"/>
      <c r="D421" s="1"/>
      <c r="E421" s="6"/>
      <c r="F421" s="1"/>
      <c r="G421" s="6"/>
      <c r="H421" s="1"/>
      <c r="I421" s="6"/>
      <c r="J421" s="1"/>
      <c r="K421" s="6"/>
      <c r="L421" s="1"/>
      <c r="M421" s="6"/>
      <c r="N421" s="1"/>
      <c r="O421" s="6"/>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s="21" customFormat="1" ht="30" customHeight="1" x14ac:dyDescent="0.45">
      <c r="A422" s="1"/>
      <c r="B422" s="1"/>
      <c r="C422" s="6"/>
      <c r="D422" s="1"/>
      <c r="E422" s="6"/>
      <c r="F422" s="1"/>
      <c r="G422" s="6"/>
      <c r="H422" s="1"/>
      <c r="I422" s="6"/>
      <c r="J422" s="1"/>
      <c r="K422" s="6"/>
      <c r="L422" s="1"/>
      <c r="M422" s="6"/>
      <c r="N422" s="1"/>
      <c r="O422" s="6"/>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s="21" customFormat="1" ht="30" customHeight="1" x14ac:dyDescent="0.45">
      <c r="A423" s="1"/>
      <c r="B423" s="1"/>
      <c r="C423" s="6"/>
      <c r="D423" s="1"/>
      <c r="E423" s="6"/>
      <c r="F423" s="1"/>
      <c r="G423" s="6"/>
      <c r="H423" s="1"/>
      <c r="I423" s="6"/>
      <c r="J423" s="1"/>
      <c r="K423" s="6"/>
      <c r="L423" s="1"/>
      <c r="M423" s="6"/>
      <c r="N423" s="1"/>
      <c r="O423" s="6"/>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s="21" customFormat="1" ht="30" customHeight="1" x14ac:dyDescent="0.45">
      <c r="A424" s="1"/>
      <c r="B424" s="1"/>
      <c r="C424" s="6"/>
      <c r="D424" s="1"/>
      <c r="E424" s="6"/>
      <c r="F424" s="1"/>
      <c r="G424" s="6"/>
      <c r="H424" s="1"/>
      <c r="I424" s="6"/>
      <c r="J424" s="1"/>
      <c r="K424" s="6"/>
      <c r="L424" s="1"/>
      <c r="M424" s="6"/>
      <c r="N424" s="1"/>
      <c r="O424" s="6"/>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s="21" customFormat="1" ht="30" customHeight="1" x14ac:dyDescent="0.45">
      <c r="A425" s="1"/>
      <c r="B425" s="1"/>
      <c r="C425" s="6"/>
      <c r="D425" s="1"/>
      <c r="E425" s="6"/>
      <c r="F425" s="1"/>
      <c r="G425" s="6"/>
      <c r="H425" s="1"/>
      <c r="I425" s="6"/>
      <c r="J425" s="1"/>
      <c r="K425" s="6"/>
      <c r="L425" s="1"/>
      <c r="M425" s="6"/>
      <c r="N425" s="1"/>
      <c r="O425" s="6"/>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s="21" customFormat="1" ht="30" customHeight="1" x14ac:dyDescent="0.45">
      <c r="A426" s="1"/>
      <c r="B426" s="1"/>
      <c r="C426" s="6"/>
      <c r="D426" s="1"/>
      <c r="E426" s="6"/>
      <c r="F426" s="1"/>
      <c r="G426" s="6"/>
      <c r="H426" s="1"/>
      <c r="I426" s="6"/>
      <c r="J426" s="1"/>
      <c r="K426" s="6"/>
      <c r="L426" s="1"/>
      <c r="M426" s="6"/>
      <c r="N426" s="1"/>
      <c r="O426" s="6"/>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s="21" customFormat="1" ht="30" customHeight="1" x14ac:dyDescent="0.45">
      <c r="A427" s="1"/>
      <c r="B427" s="1"/>
      <c r="C427" s="6"/>
      <c r="D427" s="1"/>
      <c r="E427" s="6"/>
      <c r="F427" s="1"/>
      <c r="G427" s="6"/>
      <c r="H427" s="1"/>
      <c r="I427" s="6"/>
      <c r="J427" s="1"/>
      <c r="K427" s="6"/>
      <c r="L427" s="1"/>
      <c r="M427" s="6"/>
      <c r="N427" s="1"/>
      <c r="O427" s="6"/>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s="21" customFormat="1" ht="16.2" customHeight="1" x14ac:dyDescent="0.45">
      <c r="A428" s="1"/>
      <c r="B428" s="1"/>
      <c r="C428" s="6"/>
      <c r="D428" s="1"/>
      <c r="E428" s="6"/>
      <c r="F428" s="1"/>
      <c r="G428" s="6"/>
      <c r="H428" s="1"/>
      <c r="I428" s="6"/>
      <c r="J428" s="1"/>
      <c r="K428" s="6"/>
      <c r="L428" s="1"/>
      <c r="M428" s="6"/>
      <c r="N428" s="1"/>
      <c r="O428" s="6"/>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s="21" customFormat="1" ht="30" customHeight="1" x14ac:dyDescent="0.45">
      <c r="A429" s="1"/>
      <c r="B429" s="1"/>
      <c r="C429" s="6"/>
      <c r="D429" s="1"/>
      <c r="E429" s="6"/>
      <c r="F429" s="1"/>
      <c r="G429" s="6"/>
      <c r="H429" s="1"/>
      <c r="I429" s="6"/>
      <c r="J429" s="1"/>
      <c r="K429" s="6"/>
      <c r="L429" s="1"/>
      <c r="M429" s="6"/>
      <c r="N429" s="1"/>
      <c r="O429" s="6"/>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s="21" customFormat="1" ht="30" customHeight="1" x14ac:dyDescent="0.45">
      <c r="A430" s="1"/>
      <c r="B430" s="1"/>
      <c r="C430" s="6"/>
      <c r="D430" s="1"/>
      <c r="E430" s="6"/>
      <c r="F430" s="1"/>
      <c r="G430" s="6"/>
      <c r="H430" s="1"/>
      <c r="I430" s="6"/>
      <c r="J430" s="1"/>
      <c r="K430" s="6"/>
      <c r="L430" s="1"/>
      <c r="M430" s="6"/>
      <c r="N430" s="1"/>
      <c r="O430" s="6"/>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s="21" customFormat="1" ht="30" customHeight="1" x14ac:dyDescent="0.45">
      <c r="A431" s="1"/>
      <c r="B431" s="1"/>
      <c r="C431" s="6"/>
      <c r="D431" s="1"/>
      <c r="E431" s="6"/>
      <c r="F431" s="1"/>
      <c r="G431" s="6"/>
      <c r="H431" s="1"/>
      <c r="I431" s="6"/>
      <c r="J431" s="1"/>
      <c r="K431" s="6"/>
      <c r="L431" s="1"/>
      <c r="M431" s="6"/>
      <c r="N431" s="1"/>
      <c r="O431" s="6"/>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s="21" customFormat="1" ht="30" customHeight="1" x14ac:dyDescent="0.45">
      <c r="A432" s="1"/>
      <c r="B432" s="1"/>
      <c r="C432" s="6"/>
      <c r="D432" s="1"/>
      <c r="E432" s="6"/>
      <c r="F432" s="1"/>
      <c r="G432" s="6"/>
      <c r="H432" s="1"/>
      <c r="I432" s="6"/>
      <c r="J432" s="1"/>
      <c r="K432" s="6"/>
      <c r="L432" s="1"/>
      <c r="M432" s="6"/>
      <c r="N432" s="1"/>
      <c r="O432" s="6"/>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s="21" customFormat="1" ht="30" customHeight="1" x14ac:dyDescent="0.45">
      <c r="A433" s="1"/>
      <c r="B433" s="1"/>
      <c r="C433" s="6"/>
      <c r="D433" s="1"/>
      <c r="E433" s="6"/>
      <c r="F433" s="1"/>
      <c r="G433" s="6"/>
      <c r="H433" s="1"/>
      <c r="I433" s="6"/>
      <c r="J433" s="1"/>
      <c r="K433" s="6"/>
      <c r="L433" s="1"/>
      <c r="M433" s="6"/>
      <c r="N433" s="1"/>
      <c r="O433" s="6"/>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s="21" customFormat="1" ht="30" customHeight="1" x14ac:dyDescent="0.45">
      <c r="A434" s="1"/>
      <c r="B434" s="1"/>
      <c r="C434" s="6"/>
      <c r="D434" s="1"/>
      <c r="E434" s="6"/>
      <c r="F434" s="1"/>
      <c r="G434" s="6"/>
      <c r="H434" s="1"/>
      <c r="I434" s="6"/>
      <c r="J434" s="1"/>
      <c r="K434" s="6"/>
      <c r="L434" s="1"/>
      <c r="M434" s="6"/>
      <c r="N434" s="1"/>
      <c r="O434" s="6"/>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s="21" customFormat="1" ht="30" customHeight="1" x14ac:dyDescent="0.45">
      <c r="A435" s="1"/>
      <c r="B435" s="1"/>
      <c r="C435" s="6"/>
      <c r="D435" s="1"/>
      <c r="E435" s="6"/>
      <c r="F435" s="1"/>
      <c r="G435" s="6"/>
      <c r="H435" s="1"/>
      <c r="I435" s="6"/>
      <c r="J435" s="1"/>
      <c r="K435" s="6"/>
      <c r="L435" s="1"/>
      <c r="M435" s="6"/>
      <c r="N435" s="1"/>
      <c r="O435" s="6"/>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s="21" customFormat="1" ht="30" customHeight="1" x14ac:dyDescent="0.45">
      <c r="A436" s="1"/>
      <c r="B436" s="1"/>
      <c r="C436" s="6"/>
      <c r="D436" s="1"/>
      <c r="E436" s="6"/>
      <c r="F436" s="1"/>
      <c r="G436" s="6"/>
      <c r="H436" s="1"/>
      <c r="I436" s="6"/>
      <c r="J436" s="1"/>
      <c r="K436" s="6"/>
      <c r="L436" s="1"/>
      <c r="M436" s="6"/>
      <c r="N436" s="1"/>
      <c r="O436" s="6"/>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s="21" customFormat="1" ht="30" customHeight="1" x14ac:dyDescent="0.45">
      <c r="A437" s="1"/>
      <c r="B437" s="1"/>
      <c r="C437" s="6"/>
      <c r="D437" s="1"/>
      <c r="E437" s="6"/>
      <c r="F437" s="1"/>
      <c r="G437" s="6"/>
      <c r="H437" s="1"/>
      <c r="I437" s="6"/>
      <c r="J437" s="1"/>
      <c r="K437" s="6"/>
      <c r="L437" s="1"/>
      <c r="M437" s="6"/>
      <c r="N437" s="1"/>
      <c r="O437" s="6"/>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s="21" customFormat="1" ht="30" customHeight="1" x14ac:dyDescent="0.45">
      <c r="A438" s="1"/>
      <c r="B438" s="1"/>
      <c r="C438" s="6"/>
      <c r="D438" s="1"/>
      <c r="E438" s="6"/>
      <c r="F438" s="1"/>
      <c r="G438" s="6"/>
      <c r="H438" s="1"/>
      <c r="I438" s="6"/>
      <c r="J438" s="1"/>
      <c r="K438" s="6"/>
      <c r="L438" s="1"/>
      <c r="M438" s="6"/>
      <c r="N438" s="1"/>
      <c r="O438" s="6"/>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s="21" customFormat="1" ht="30" customHeight="1" x14ac:dyDescent="0.45">
      <c r="A439" s="1"/>
      <c r="B439" s="1"/>
      <c r="C439" s="6"/>
      <c r="D439" s="1"/>
      <c r="E439" s="6"/>
      <c r="F439" s="1"/>
      <c r="G439" s="6"/>
      <c r="H439" s="1"/>
      <c r="I439" s="6"/>
      <c r="J439" s="1"/>
      <c r="K439" s="6"/>
      <c r="L439" s="1"/>
      <c r="M439" s="6"/>
      <c r="N439" s="1"/>
      <c r="O439" s="6"/>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s="21" customFormat="1" ht="30" customHeight="1" x14ac:dyDescent="0.45">
      <c r="A440" s="1"/>
      <c r="B440" s="1"/>
      <c r="C440" s="6"/>
      <c r="D440" s="1"/>
      <c r="E440" s="6"/>
      <c r="F440" s="1"/>
      <c r="G440" s="6"/>
      <c r="H440" s="1"/>
      <c r="I440" s="6"/>
      <c r="J440" s="1"/>
      <c r="K440" s="6"/>
      <c r="L440" s="1"/>
      <c r="M440" s="6"/>
      <c r="N440" s="1"/>
      <c r="O440" s="6"/>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s="21" customFormat="1" ht="30" customHeight="1" x14ac:dyDescent="0.45">
      <c r="A441" s="1"/>
      <c r="B441" s="1"/>
      <c r="C441" s="6"/>
      <c r="D441" s="1"/>
      <c r="E441" s="6"/>
      <c r="F441" s="1"/>
      <c r="G441" s="6"/>
      <c r="H441" s="1"/>
      <c r="I441" s="6"/>
      <c r="J441" s="1"/>
      <c r="K441" s="6"/>
      <c r="L441" s="1"/>
      <c r="M441" s="6"/>
      <c r="N441" s="1"/>
      <c r="O441" s="6"/>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s="21" customFormat="1" ht="30" customHeight="1" x14ac:dyDescent="0.45">
      <c r="A442" s="1"/>
      <c r="B442" s="1"/>
      <c r="C442" s="6"/>
      <c r="D442" s="1"/>
      <c r="E442" s="6"/>
      <c r="F442" s="1"/>
      <c r="G442" s="6"/>
      <c r="H442" s="1"/>
      <c r="I442" s="6"/>
      <c r="J442" s="1"/>
      <c r="K442" s="6"/>
      <c r="L442" s="1"/>
      <c r="M442" s="6"/>
      <c r="N442" s="1"/>
      <c r="O442" s="6"/>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s="21" customFormat="1" ht="30" customHeight="1" x14ac:dyDescent="0.45">
      <c r="A443" s="1"/>
      <c r="B443" s="1"/>
      <c r="C443" s="6"/>
      <c r="D443" s="1"/>
      <c r="E443" s="6"/>
      <c r="F443" s="1"/>
      <c r="G443" s="6"/>
      <c r="H443" s="1"/>
      <c r="I443" s="6"/>
      <c r="J443" s="1"/>
      <c r="K443" s="6"/>
      <c r="L443" s="1"/>
      <c r="M443" s="6"/>
      <c r="N443" s="1"/>
      <c r="O443" s="6"/>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s="21" customFormat="1" ht="30" customHeight="1" x14ac:dyDescent="0.45">
      <c r="A444" s="1"/>
      <c r="B444" s="1"/>
      <c r="C444" s="6"/>
      <c r="D444" s="1"/>
      <c r="E444" s="6"/>
      <c r="F444" s="1"/>
      <c r="G444" s="6"/>
      <c r="H444" s="1"/>
      <c r="I444" s="6"/>
      <c r="J444" s="1"/>
      <c r="K444" s="6"/>
      <c r="L444" s="1"/>
      <c r="M444" s="6"/>
      <c r="N444" s="1"/>
      <c r="O444" s="6"/>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s="21" customFormat="1" ht="30" customHeight="1" x14ac:dyDescent="0.45">
      <c r="A445" s="1"/>
      <c r="B445" s="1"/>
      <c r="C445" s="6"/>
      <c r="D445" s="1"/>
      <c r="E445" s="6"/>
      <c r="F445" s="1"/>
      <c r="G445" s="6"/>
      <c r="H445" s="1"/>
      <c r="I445" s="6"/>
      <c r="J445" s="1"/>
      <c r="K445" s="6"/>
      <c r="L445" s="1"/>
      <c r="M445" s="6"/>
      <c r="N445" s="1"/>
      <c r="O445" s="6"/>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s="21" customFormat="1" ht="30" customHeight="1" x14ac:dyDescent="0.45">
      <c r="A446" s="1"/>
      <c r="B446" s="1"/>
      <c r="C446" s="6"/>
      <c r="D446" s="1"/>
      <c r="E446" s="6"/>
      <c r="F446" s="1"/>
      <c r="G446" s="6"/>
      <c r="H446" s="1"/>
      <c r="I446" s="6"/>
      <c r="J446" s="1"/>
      <c r="K446" s="6"/>
      <c r="L446" s="1"/>
      <c r="M446" s="6"/>
      <c r="N446" s="1"/>
      <c r="O446" s="6"/>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s="21" customFormat="1" ht="30" customHeight="1" x14ac:dyDescent="0.45">
      <c r="A447" s="1"/>
      <c r="B447" s="1"/>
      <c r="C447" s="6"/>
      <c r="D447" s="1"/>
      <c r="E447" s="6"/>
      <c r="F447" s="1"/>
      <c r="G447" s="6"/>
      <c r="H447" s="1"/>
      <c r="I447" s="6"/>
      <c r="J447" s="1"/>
      <c r="K447" s="6"/>
      <c r="L447" s="1"/>
      <c r="M447" s="6"/>
      <c r="N447" s="1"/>
      <c r="O447" s="6"/>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s="21" customFormat="1" ht="30" customHeight="1" x14ac:dyDescent="0.45">
      <c r="A448" s="1"/>
      <c r="B448" s="1"/>
      <c r="C448" s="6"/>
      <c r="D448" s="1"/>
      <c r="E448" s="6"/>
      <c r="F448" s="1"/>
      <c r="G448" s="6"/>
      <c r="H448" s="1"/>
      <c r="I448" s="6"/>
      <c r="J448" s="1"/>
      <c r="K448" s="6"/>
      <c r="L448" s="1"/>
      <c r="M448" s="6"/>
      <c r="N448" s="1"/>
      <c r="O448" s="6"/>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s="21" customFormat="1" ht="30" customHeight="1" x14ac:dyDescent="0.45">
      <c r="A449" s="1"/>
      <c r="B449" s="1"/>
      <c r="C449" s="6"/>
      <c r="D449" s="1"/>
      <c r="E449" s="6"/>
      <c r="F449" s="1"/>
      <c r="G449" s="6"/>
      <c r="H449" s="1"/>
      <c r="I449" s="6"/>
      <c r="J449" s="1"/>
      <c r="K449" s="6"/>
      <c r="L449" s="1"/>
      <c r="M449" s="6"/>
      <c r="N449" s="1"/>
      <c r="O449" s="6"/>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s="21" customFormat="1" ht="30" customHeight="1" x14ac:dyDescent="0.45">
      <c r="A450" s="1"/>
      <c r="B450" s="1"/>
      <c r="C450" s="6"/>
      <c r="D450" s="1"/>
      <c r="E450" s="6"/>
      <c r="F450" s="1"/>
      <c r="G450" s="6"/>
      <c r="H450" s="1"/>
      <c r="I450" s="6"/>
      <c r="J450" s="1"/>
      <c r="K450" s="6"/>
      <c r="L450" s="1"/>
      <c r="M450" s="6"/>
      <c r="N450" s="1"/>
      <c r="O450" s="6"/>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s="21" customFormat="1" ht="30" customHeight="1" x14ac:dyDescent="0.45">
      <c r="A451" s="1"/>
      <c r="B451" s="1"/>
      <c r="C451" s="6"/>
      <c r="D451" s="1"/>
      <c r="E451" s="6"/>
      <c r="F451" s="1"/>
      <c r="G451" s="6"/>
      <c r="H451" s="1"/>
      <c r="I451" s="6"/>
      <c r="J451" s="1"/>
      <c r="K451" s="6"/>
      <c r="L451" s="1"/>
      <c r="M451" s="6"/>
      <c r="N451" s="1"/>
      <c r="O451" s="6"/>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s="21" customFormat="1" ht="30" customHeight="1" x14ac:dyDescent="0.45">
      <c r="A452" s="1"/>
      <c r="B452" s="1"/>
      <c r="C452" s="6"/>
      <c r="D452" s="1"/>
      <c r="E452" s="6"/>
      <c r="F452" s="1"/>
      <c r="G452" s="6"/>
      <c r="H452" s="1"/>
      <c r="I452" s="6"/>
      <c r="J452" s="1"/>
      <c r="K452" s="6"/>
      <c r="L452" s="1"/>
      <c r="M452" s="6"/>
      <c r="N452" s="1"/>
      <c r="O452" s="6"/>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s="21" customFormat="1" ht="30" customHeight="1" x14ac:dyDescent="0.45">
      <c r="A453" s="1"/>
      <c r="B453" s="1"/>
      <c r="C453" s="6"/>
      <c r="D453" s="1"/>
      <c r="E453" s="6"/>
      <c r="F453" s="1"/>
      <c r="G453" s="6"/>
      <c r="H453" s="1"/>
      <c r="I453" s="6"/>
      <c r="J453" s="1"/>
      <c r="K453" s="6"/>
      <c r="L453" s="1"/>
      <c r="M453" s="6"/>
      <c r="N453" s="1"/>
      <c r="O453" s="6"/>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s="21" customFormat="1" ht="30" customHeight="1" x14ac:dyDescent="0.45">
      <c r="A454" s="1"/>
      <c r="B454" s="1"/>
      <c r="C454" s="6"/>
      <c r="D454" s="1"/>
      <c r="E454" s="6"/>
      <c r="F454" s="1"/>
      <c r="G454" s="6"/>
      <c r="H454" s="1"/>
      <c r="I454" s="6"/>
      <c r="J454" s="1"/>
      <c r="K454" s="6"/>
      <c r="L454" s="1"/>
      <c r="M454" s="6"/>
      <c r="N454" s="1"/>
      <c r="O454" s="6"/>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s="21" customFormat="1" ht="30" customHeight="1" x14ac:dyDescent="0.45">
      <c r="A455" s="1"/>
      <c r="B455" s="1"/>
      <c r="C455" s="6"/>
      <c r="D455" s="1"/>
      <c r="E455" s="6"/>
      <c r="F455" s="1"/>
      <c r="G455" s="6"/>
      <c r="H455" s="1"/>
      <c r="I455" s="6"/>
      <c r="J455" s="1"/>
      <c r="K455" s="6"/>
      <c r="L455" s="1"/>
      <c r="M455" s="6"/>
      <c r="N455" s="1"/>
      <c r="O455" s="6"/>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s="21" customFormat="1" ht="30" customHeight="1" x14ac:dyDescent="0.45">
      <c r="A456" s="1"/>
      <c r="B456" s="1"/>
      <c r="C456" s="6"/>
      <c r="D456" s="1"/>
      <c r="E456" s="6"/>
      <c r="F456" s="1"/>
      <c r="G456" s="6"/>
      <c r="H456" s="1"/>
      <c r="I456" s="6"/>
      <c r="J456" s="1"/>
      <c r="K456" s="6"/>
      <c r="L456" s="1"/>
      <c r="M456" s="6"/>
      <c r="N456" s="1"/>
      <c r="O456" s="6"/>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s="21" customFormat="1" ht="30" customHeight="1" x14ac:dyDescent="0.45">
      <c r="A457" s="1"/>
      <c r="B457" s="1"/>
      <c r="C457" s="6"/>
      <c r="D457" s="1"/>
      <c r="E457" s="6"/>
      <c r="F457" s="1"/>
      <c r="G457" s="6"/>
      <c r="H457" s="1"/>
      <c r="I457" s="6"/>
      <c r="J457" s="1"/>
      <c r="K457" s="6"/>
      <c r="L457" s="1"/>
      <c r="M457" s="6"/>
      <c r="N457" s="1"/>
      <c r="O457" s="6"/>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s="21" customFormat="1" ht="30" customHeight="1" x14ac:dyDescent="0.45">
      <c r="A458" s="1"/>
      <c r="B458" s="1"/>
      <c r="C458" s="6"/>
      <c r="D458" s="1"/>
      <c r="E458" s="6"/>
      <c r="F458" s="1"/>
      <c r="G458" s="6"/>
      <c r="H458" s="1"/>
      <c r="I458" s="6"/>
      <c r="J458" s="1"/>
      <c r="K458" s="6"/>
      <c r="L458" s="1"/>
      <c r="M458" s="6"/>
      <c r="N458" s="1"/>
      <c r="O458" s="6"/>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s="21" customFormat="1" ht="30" customHeight="1" x14ac:dyDescent="0.45">
      <c r="A459" s="1"/>
      <c r="B459" s="1"/>
      <c r="C459" s="6"/>
      <c r="D459" s="1"/>
      <c r="E459" s="6"/>
      <c r="F459" s="1"/>
      <c r="G459" s="6"/>
      <c r="H459" s="1"/>
      <c r="I459" s="6"/>
      <c r="J459" s="1"/>
      <c r="K459" s="6"/>
      <c r="L459" s="1"/>
      <c r="M459" s="6"/>
      <c r="N459" s="1"/>
      <c r="O459" s="6"/>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s="21" customFormat="1" ht="30" customHeight="1" x14ac:dyDescent="0.45">
      <c r="A460" s="1"/>
      <c r="B460" s="1"/>
      <c r="C460" s="6"/>
      <c r="D460" s="1"/>
      <c r="E460" s="6"/>
      <c r="F460" s="1"/>
      <c r="G460" s="6"/>
      <c r="H460" s="1"/>
      <c r="I460" s="6"/>
      <c r="J460" s="1"/>
      <c r="K460" s="6"/>
      <c r="L460" s="1"/>
      <c r="M460" s="6"/>
      <c r="N460" s="1"/>
      <c r="O460" s="6"/>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s="21" customFormat="1" ht="30" customHeight="1" x14ac:dyDescent="0.45">
      <c r="A461" s="1"/>
      <c r="B461" s="1"/>
      <c r="C461" s="6"/>
      <c r="D461" s="1"/>
      <c r="E461" s="6"/>
      <c r="F461" s="1"/>
      <c r="G461" s="6"/>
      <c r="H461" s="1"/>
      <c r="I461" s="6"/>
      <c r="J461" s="1"/>
      <c r="K461" s="6"/>
      <c r="L461" s="1"/>
      <c r="M461" s="6"/>
      <c r="N461" s="1"/>
      <c r="O461" s="6"/>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s="21" customFormat="1" ht="30" customHeight="1" x14ac:dyDescent="0.45">
      <c r="A462" s="1"/>
      <c r="B462" s="1"/>
      <c r="C462" s="6"/>
      <c r="D462" s="1"/>
      <c r="E462" s="6"/>
      <c r="F462" s="1"/>
      <c r="G462" s="6"/>
      <c r="H462" s="1"/>
      <c r="I462" s="6"/>
      <c r="J462" s="1"/>
      <c r="K462" s="6"/>
      <c r="L462" s="1"/>
      <c r="M462" s="6"/>
      <c r="N462" s="1"/>
      <c r="O462" s="6"/>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s="21" customFormat="1" ht="30" customHeight="1" x14ac:dyDescent="0.45">
      <c r="A463" s="1"/>
      <c r="B463" s="1"/>
      <c r="C463" s="6"/>
      <c r="D463" s="1"/>
      <c r="E463" s="6"/>
      <c r="F463" s="1"/>
      <c r="G463" s="6"/>
      <c r="H463" s="1"/>
      <c r="I463" s="6"/>
      <c r="J463" s="1"/>
      <c r="K463" s="6"/>
      <c r="L463" s="1"/>
      <c r="M463" s="6"/>
      <c r="N463" s="1"/>
      <c r="O463" s="6"/>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s="21" customFormat="1" ht="30" customHeight="1" x14ac:dyDescent="0.45">
      <c r="A464" s="1"/>
      <c r="B464" s="1"/>
      <c r="C464" s="6"/>
      <c r="D464" s="1"/>
      <c r="E464" s="6"/>
      <c r="F464" s="1"/>
      <c r="G464" s="6"/>
      <c r="H464" s="1"/>
      <c r="I464" s="6"/>
      <c r="J464" s="1"/>
      <c r="K464" s="6"/>
      <c r="L464" s="1"/>
      <c r="M464" s="6"/>
      <c r="N464" s="1"/>
      <c r="O464" s="6"/>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s="21" customFormat="1" ht="30" customHeight="1" x14ac:dyDescent="0.45">
      <c r="A465" s="1"/>
      <c r="B465" s="1"/>
      <c r="C465" s="6"/>
      <c r="D465" s="1"/>
      <c r="E465" s="6"/>
      <c r="F465" s="1"/>
      <c r="G465" s="6"/>
      <c r="H465" s="1"/>
      <c r="I465" s="6"/>
      <c r="J465" s="1"/>
      <c r="K465" s="6"/>
      <c r="L465" s="1"/>
      <c r="M465" s="6"/>
      <c r="N465" s="1"/>
      <c r="O465" s="6"/>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s="21" customFormat="1" ht="30" customHeight="1" x14ac:dyDescent="0.45">
      <c r="A466" s="1"/>
      <c r="B466" s="1"/>
      <c r="C466" s="6"/>
      <c r="D466" s="1"/>
      <c r="E466" s="6"/>
      <c r="F466" s="1"/>
      <c r="G466" s="6"/>
      <c r="H466" s="1"/>
      <c r="I466" s="6"/>
      <c r="J466" s="1"/>
      <c r="K466" s="6"/>
      <c r="L466" s="1"/>
      <c r="M466" s="6"/>
      <c r="N466" s="1"/>
      <c r="O466" s="6"/>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s="21" customFormat="1" ht="30" customHeight="1" x14ac:dyDescent="0.45">
      <c r="A467" s="1"/>
      <c r="B467" s="1"/>
      <c r="C467" s="6"/>
      <c r="D467" s="1"/>
      <c r="E467" s="6"/>
      <c r="F467" s="1"/>
      <c r="G467" s="6"/>
      <c r="H467" s="1"/>
      <c r="I467" s="6"/>
      <c r="J467" s="1"/>
      <c r="K467" s="6"/>
      <c r="L467" s="1"/>
      <c r="M467" s="6"/>
      <c r="N467" s="1"/>
      <c r="O467" s="6"/>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s="21" customFormat="1" ht="30" customHeight="1" x14ac:dyDescent="0.45">
      <c r="A468" s="1"/>
      <c r="B468" s="1"/>
      <c r="C468" s="6"/>
      <c r="D468" s="1"/>
      <c r="E468" s="6"/>
      <c r="F468" s="1"/>
      <c r="G468" s="6"/>
      <c r="H468" s="1"/>
      <c r="I468" s="6"/>
      <c r="J468" s="1"/>
      <c r="K468" s="6"/>
      <c r="L468" s="1"/>
      <c r="M468" s="6"/>
      <c r="N468" s="1"/>
      <c r="O468" s="6"/>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s="21" customFormat="1" ht="30" customHeight="1" x14ac:dyDescent="0.45">
      <c r="A469" s="1"/>
      <c r="B469" s="1"/>
      <c r="C469" s="6"/>
      <c r="D469" s="1"/>
      <c r="E469" s="6"/>
      <c r="F469" s="1"/>
      <c r="G469" s="6"/>
      <c r="H469" s="1"/>
      <c r="I469" s="6"/>
      <c r="J469" s="1"/>
      <c r="K469" s="6"/>
      <c r="L469" s="1"/>
      <c r="M469" s="6"/>
      <c r="N469" s="1"/>
      <c r="O469" s="6"/>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s="21" customFormat="1" ht="30" customHeight="1" x14ac:dyDescent="0.45">
      <c r="A470" s="1"/>
      <c r="B470" s="1"/>
      <c r="C470" s="6"/>
      <c r="D470" s="1"/>
      <c r="E470" s="6"/>
      <c r="F470" s="1"/>
      <c r="G470" s="6"/>
      <c r="H470" s="1"/>
      <c r="I470" s="6"/>
      <c r="J470" s="1"/>
      <c r="K470" s="6"/>
      <c r="L470" s="1"/>
      <c r="M470" s="6"/>
      <c r="N470" s="1"/>
      <c r="O470" s="6"/>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s="21" customFormat="1" ht="30" customHeight="1" x14ac:dyDescent="0.45">
      <c r="A471" s="1"/>
      <c r="B471" s="1"/>
      <c r="C471" s="6"/>
      <c r="D471" s="1"/>
      <c r="E471" s="6"/>
      <c r="F471" s="1"/>
      <c r="G471" s="6"/>
      <c r="H471" s="1"/>
      <c r="I471" s="6"/>
      <c r="J471" s="1"/>
      <c r="K471" s="6"/>
      <c r="L471" s="1"/>
      <c r="M471" s="6"/>
      <c r="N471" s="1"/>
      <c r="O471" s="6"/>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s="21" customFormat="1" ht="30" customHeight="1" x14ac:dyDescent="0.45">
      <c r="A472" s="1"/>
      <c r="B472" s="1"/>
      <c r="C472" s="6"/>
      <c r="D472" s="1"/>
      <c r="E472" s="6"/>
      <c r="F472" s="1"/>
      <c r="G472" s="6"/>
      <c r="H472" s="1"/>
      <c r="I472" s="6"/>
      <c r="J472" s="1"/>
      <c r="K472" s="6"/>
      <c r="L472" s="1"/>
      <c r="M472" s="6"/>
      <c r="N472" s="1"/>
      <c r="O472" s="6"/>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s="21" customFormat="1" ht="30" customHeight="1" x14ac:dyDescent="0.45">
      <c r="A473" s="1"/>
      <c r="B473" s="1"/>
      <c r="C473" s="6"/>
      <c r="D473" s="1"/>
      <c r="E473" s="6"/>
      <c r="F473" s="1"/>
      <c r="G473" s="6"/>
      <c r="H473" s="1"/>
      <c r="I473" s="6"/>
      <c r="J473" s="1"/>
      <c r="K473" s="6"/>
      <c r="L473" s="1"/>
      <c r="M473" s="6"/>
      <c r="N473" s="1"/>
      <c r="O473" s="6"/>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s="21" customFormat="1" ht="30" customHeight="1" x14ac:dyDescent="0.45">
      <c r="A474" s="1"/>
      <c r="B474" s="1"/>
      <c r="C474" s="6"/>
      <c r="D474" s="1"/>
      <c r="E474" s="6"/>
      <c r="F474" s="1"/>
      <c r="G474" s="6"/>
      <c r="H474" s="1"/>
      <c r="I474" s="6"/>
      <c r="J474" s="1"/>
      <c r="K474" s="6"/>
      <c r="L474" s="1"/>
      <c r="M474" s="6"/>
      <c r="N474" s="1"/>
      <c r="O474" s="6"/>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s="21" customFormat="1" ht="30" customHeight="1" x14ac:dyDescent="0.45">
      <c r="A475" s="1"/>
      <c r="B475" s="1"/>
      <c r="C475" s="6"/>
      <c r="D475" s="1"/>
      <c r="E475" s="6"/>
      <c r="F475" s="1"/>
      <c r="G475" s="6"/>
      <c r="H475" s="1"/>
      <c r="I475" s="6"/>
      <c r="J475" s="1"/>
      <c r="K475" s="6"/>
      <c r="L475" s="1"/>
      <c r="M475" s="6"/>
      <c r="N475" s="1"/>
      <c r="O475" s="6"/>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s="21" customFormat="1" ht="30" customHeight="1" x14ac:dyDescent="0.45">
      <c r="A476" s="1"/>
      <c r="B476" s="1"/>
      <c r="C476" s="6"/>
      <c r="D476" s="1"/>
      <c r="E476" s="6"/>
      <c r="F476" s="1"/>
      <c r="G476" s="6"/>
      <c r="H476" s="1"/>
      <c r="I476" s="6"/>
      <c r="J476" s="1"/>
      <c r="K476" s="6"/>
      <c r="L476" s="1"/>
      <c r="M476" s="6"/>
      <c r="N476" s="1"/>
      <c r="O476" s="6"/>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s="21" customFormat="1" ht="30" customHeight="1" x14ac:dyDescent="0.45">
      <c r="A477" s="1"/>
      <c r="B477" s="1"/>
      <c r="C477" s="6"/>
      <c r="D477" s="1"/>
      <c r="E477" s="6"/>
      <c r="F477" s="1"/>
      <c r="G477" s="6"/>
      <c r="H477" s="1"/>
      <c r="I477" s="6"/>
      <c r="J477" s="1"/>
      <c r="K477" s="6"/>
      <c r="L477" s="1"/>
      <c r="M477" s="6"/>
      <c r="N477" s="1"/>
      <c r="O477" s="6"/>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s="21" customFormat="1" ht="30" customHeight="1" x14ac:dyDescent="0.45">
      <c r="A478" s="1"/>
      <c r="B478" s="1"/>
      <c r="C478" s="6"/>
      <c r="D478" s="1"/>
      <c r="E478" s="6"/>
      <c r="F478" s="1"/>
      <c r="G478" s="6"/>
      <c r="H478" s="1"/>
      <c r="I478" s="6"/>
      <c r="J478" s="1"/>
      <c r="K478" s="6"/>
      <c r="L478" s="1"/>
      <c r="M478" s="6"/>
      <c r="N478" s="1"/>
      <c r="O478" s="6"/>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s="21" customFormat="1" ht="30" customHeight="1" x14ac:dyDescent="0.45">
      <c r="A479" s="1"/>
      <c r="B479" s="1"/>
      <c r="C479" s="6"/>
      <c r="D479" s="1"/>
      <c r="E479" s="6"/>
      <c r="F479" s="1"/>
      <c r="G479" s="6"/>
      <c r="H479" s="1"/>
      <c r="I479" s="6"/>
      <c r="J479" s="1"/>
      <c r="K479" s="6"/>
      <c r="L479" s="1"/>
      <c r="M479" s="6"/>
      <c r="N479" s="1"/>
      <c r="O479" s="6"/>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s="21" customFormat="1" ht="30" customHeight="1" x14ac:dyDescent="0.45">
      <c r="A480" s="1"/>
      <c r="B480" s="1"/>
      <c r="C480" s="6"/>
      <c r="D480" s="1"/>
      <c r="E480" s="6"/>
      <c r="F480" s="1"/>
      <c r="G480" s="6"/>
      <c r="H480" s="1"/>
      <c r="I480" s="6"/>
      <c r="J480" s="1"/>
      <c r="K480" s="6"/>
      <c r="L480" s="1"/>
      <c r="M480" s="6"/>
      <c r="N480" s="1"/>
      <c r="O480" s="6"/>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s="21" customFormat="1" ht="30" customHeight="1" x14ac:dyDescent="0.45">
      <c r="A481" s="1"/>
      <c r="B481" s="1"/>
      <c r="C481" s="6"/>
      <c r="D481" s="1"/>
      <c r="E481" s="6"/>
      <c r="F481" s="1"/>
      <c r="G481" s="6"/>
      <c r="H481" s="1"/>
      <c r="I481" s="6"/>
      <c r="J481" s="1"/>
      <c r="K481" s="6"/>
      <c r="L481" s="1"/>
      <c r="M481" s="6"/>
      <c r="N481" s="1"/>
      <c r="O481" s="6"/>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s="21" customFormat="1" ht="30" customHeight="1" x14ac:dyDescent="0.45">
      <c r="A482" s="1"/>
      <c r="B482" s="1"/>
      <c r="C482" s="6"/>
      <c r="D482" s="1"/>
      <c r="E482" s="6"/>
      <c r="F482" s="1"/>
      <c r="G482" s="6"/>
      <c r="H482" s="1"/>
      <c r="I482" s="6"/>
      <c r="J482" s="1"/>
      <c r="K482" s="6"/>
      <c r="L482" s="1"/>
      <c r="M482" s="6"/>
      <c r="N482" s="1"/>
      <c r="O482" s="6"/>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s="21" customFormat="1" ht="30" customHeight="1" x14ac:dyDescent="0.45">
      <c r="A483" s="1"/>
      <c r="B483" s="1"/>
      <c r="C483" s="6"/>
      <c r="D483" s="1"/>
      <c r="E483" s="6"/>
      <c r="F483" s="1"/>
      <c r="G483" s="6"/>
      <c r="H483" s="1"/>
      <c r="I483" s="6"/>
      <c r="J483" s="1"/>
      <c r="K483" s="6"/>
      <c r="L483" s="1"/>
      <c r="M483" s="6"/>
      <c r="N483" s="1"/>
      <c r="O483" s="6"/>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s="21" customFormat="1" ht="30" customHeight="1" x14ac:dyDescent="0.45">
      <c r="A484" s="1"/>
      <c r="B484" s="1"/>
      <c r="C484" s="6"/>
      <c r="D484" s="1"/>
      <c r="E484" s="6"/>
      <c r="F484" s="1"/>
      <c r="G484" s="6"/>
      <c r="H484" s="1"/>
      <c r="I484" s="6"/>
      <c r="J484" s="1"/>
      <c r="K484" s="6"/>
      <c r="L484" s="1"/>
      <c r="M484" s="6"/>
      <c r="N484" s="1"/>
      <c r="O484" s="6"/>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s="21" customFormat="1" ht="30" customHeight="1" x14ac:dyDescent="0.45">
      <c r="A485" s="1"/>
      <c r="B485" s="1"/>
      <c r="C485" s="6"/>
      <c r="D485" s="1"/>
      <c r="E485" s="6"/>
      <c r="F485" s="1"/>
      <c r="G485" s="6"/>
      <c r="H485" s="1"/>
      <c r="I485" s="6"/>
      <c r="J485" s="1"/>
      <c r="K485" s="6"/>
      <c r="L485" s="1"/>
      <c r="M485" s="6"/>
      <c r="N485" s="1"/>
      <c r="O485" s="6"/>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s="21" customFormat="1" ht="30" customHeight="1" x14ac:dyDescent="0.45">
      <c r="A486" s="1"/>
      <c r="B486" s="1"/>
      <c r="C486" s="6"/>
      <c r="D486" s="1"/>
      <c r="E486" s="6"/>
      <c r="F486" s="1"/>
      <c r="G486" s="6"/>
      <c r="H486" s="1"/>
      <c r="I486" s="6"/>
      <c r="J486" s="1"/>
      <c r="K486" s="6"/>
      <c r="L486" s="1"/>
      <c r="M486" s="6"/>
      <c r="N486" s="1"/>
      <c r="O486" s="6"/>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s="21" customFormat="1" ht="30" customHeight="1" x14ac:dyDescent="0.45">
      <c r="A487" s="1"/>
      <c r="B487" s="1"/>
      <c r="C487" s="6"/>
      <c r="D487" s="1"/>
      <c r="E487" s="6"/>
      <c r="F487" s="1"/>
      <c r="G487" s="6"/>
      <c r="H487" s="1"/>
      <c r="I487" s="6"/>
      <c r="J487" s="1"/>
      <c r="K487" s="6"/>
      <c r="L487" s="1"/>
      <c r="M487" s="6"/>
      <c r="N487" s="1"/>
      <c r="O487" s="6"/>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s="21" customFormat="1" ht="30" customHeight="1" x14ac:dyDescent="0.45">
      <c r="A488" s="1"/>
      <c r="B488" s="1"/>
      <c r="C488" s="6"/>
      <c r="D488" s="1"/>
      <c r="E488" s="6"/>
      <c r="F488" s="1"/>
      <c r="G488" s="6"/>
      <c r="H488" s="1"/>
      <c r="I488" s="6"/>
      <c r="J488" s="1"/>
      <c r="K488" s="6"/>
      <c r="L488" s="1"/>
      <c r="M488" s="6"/>
      <c r="N488" s="1"/>
      <c r="O488" s="6"/>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s="21" customFormat="1" ht="30" customHeight="1" x14ac:dyDescent="0.45">
      <c r="A489" s="1"/>
      <c r="B489" s="1"/>
      <c r="C489" s="6"/>
      <c r="D489" s="1"/>
      <c r="E489" s="6"/>
      <c r="F489" s="1"/>
      <c r="G489" s="6"/>
      <c r="H489" s="1"/>
      <c r="I489" s="6"/>
      <c r="J489" s="1"/>
      <c r="K489" s="6"/>
      <c r="L489" s="1"/>
      <c r="M489" s="6"/>
      <c r="N489" s="1"/>
      <c r="O489" s="6"/>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s="21" customFormat="1" ht="30" customHeight="1" x14ac:dyDescent="0.45">
      <c r="A490" s="1"/>
      <c r="B490" s="1"/>
      <c r="C490" s="6"/>
      <c r="D490" s="1"/>
      <c r="E490" s="6"/>
      <c r="F490" s="1"/>
      <c r="G490" s="6"/>
      <c r="H490" s="1"/>
      <c r="I490" s="6"/>
      <c r="J490" s="1"/>
      <c r="K490" s="6"/>
      <c r="L490" s="1"/>
      <c r="M490" s="6"/>
      <c r="N490" s="1"/>
      <c r="O490" s="6"/>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s="21" customFormat="1" ht="30" customHeight="1" x14ac:dyDescent="0.45">
      <c r="A491" s="1"/>
      <c r="B491" s="1"/>
      <c r="C491" s="6"/>
      <c r="D491" s="1"/>
      <c r="E491" s="6"/>
      <c r="F491" s="1"/>
      <c r="G491" s="6"/>
      <c r="H491" s="1"/>
      <c r="I491" s="6"/>
      <c r="J491" s="1"/>
      <c r="K491" s="6"/>
      <c r="L491" s="1"/>
      <c r="M491" s="6"/>
      <c r="N491" s="1"/>
      <c r="O491" s="6"/>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s="21" customFormat="1" ht="30" customHeight="1" x14ac:dyDescent="0.45">
      <c r="A492" s="1"/>
      <c r="B492" s="1"/>
      <c r="C492" s="6"/>
      <c r="D492" s="1"/>
      <c r="E492" s="6"/>
      <c r="F492" s="1"/>
      <c r="G492" s="6"/>
      <c r="H492" s="1"/>
      <c r="I492" s="6"/>
      <c r="J492" s="1"/>
      <c r="K492" s="6"/>
      <c r="L492" s="1"/>
      <c r="M492" s="6"/>
      <c r="N492" s="1"/>
      <c r="O492" s="6"/>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s="21" customFormat="1" ht="30" customHeight="1" x14ac:dyDescent="0.45">
      <c r="A493" s="1"/>
      <c r="B493" s="1"/>
      <c r="C493" s="6"/>
      <c r="D493" s="1"/>
      <c r="E493" s="6"/>
      <c r="F493" s="1"/>
      <c r="G493" s="6"/>
      <c r="H493" s="1"/>
      <c r="I493" s="6"/>
      <c r="J493" s="1"/>
      <c r="K493" s="6"/>
      <c r="L493" s="1"/>
      <c r="M493" s="6"/>
      <c r="N493" s="1"/>
      <c r="O493" s="6"/>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s="21" customFormat="1" ht="30" customHeight="1" x14ac:dyDescent="0.45">
      <c r="A494" s="1"/>
      <c r="B494" s="1"/>
      <c r="C494" s="6"/>
      <c r="D494" s="1"/>
      <c r="E494" s="6"/>
      <c r="F494" s="1"/>
      <c r="G494" s="6"/>
      <c r="H494" s="1"/>
      <c r="I494" s="6"/>
      <c r="J494" s="1"/>
      <c r="K494" s="6"/>
      <c r="L494" s="1"/>
      <c r="M494" s="6"/>
      <c r="N494" s="1"/>
      <c r="O494" s="6"/>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s="21" customFormat="1" ht="30" customHeight="1" x14ac:dyDescent="0.45">
      <c r="A495" s="1"/>
      <c r="B495" s="1"/>
      <c r="C495" s="6"/>
      <c r="D495" s="1"/>
      <c r="E495" s="6"/>
      <c r="F495" s="1"/>
      <c r="G495" s="6"/>
      <c r="H495" s="1"/>
      <c r="I495" s="6"/>
      <c r="J495" s="1"/>
      <c r="K495" s="6"/>
      <c r="L495" s="1"/>
      <c r="M495" s="6"/>
      <c r="N495" s="1"/>
      <c r="O495" s="6"/>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s="21" customFormat="1" ht="30" customHeight="1" x14ac:dyDescent="0.45">
      <c r="A496" s="1"/>
      <c r="B496" s="1"/>
      <c r="C496" s="6"/>
      <c r="D496" s="1"/>
      <c r="E496" s="6"/>
      <c r="F496" s="1"/>
      <c r="G496" s="6"/>
      <c r="H496" s="1"/>
      <c r="I496" s="6"/>
      <c r="J496" s="1"/>
      <c r="K496" s="6"/>
      <c r="L496" s="1"/>
      <c r="M496" s="6"/>
      <c r="N496" s="1"/>
      <c r="O496" s="6"/>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s="21" customFormat="1" ht="30" customHeight="1" x14ac:dyDescent="0.45">
      <c r="A497" s="1"/>
      <c r="B497" s="1"/>
      <c r="C497" s="6"/>
      <c r="D497" s="1"/>
      <c r="E497" s="6"/>
      <c r="F497" s="1"/>
      <c r="G497" s="6"/>
      <c r="H497" s="1"/>
      <c r="I497" s="6"/>
      <c r="J497" s="1"/>
      <c r="K497" s="6"/>
      <c r="L497" s="1"/>
      <c r="M497" s="6"/>
      <c r="N497" s="1"/>
      <c r="O497" s="6"/>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s="21" customFormat="1" ht="30" customHeight="1" x14ac:dyDescent="0.45">
      <c r="A498" s="1"/>
      <c r="B498" s="1"/>
      <c r="C498" s="6"/>
      <c r="D498" s="1"/>
      <c r="E498" s="6"/>
      <c r="F498" s="1"/>
      <c r="G498" s="6"/>
      <c r="H498" s="1"/>
      <c r="I498" s="6"/>
      <c r="J498" s="1"/>
      <c r="K498" s="6"/>
      <c r="L498" s="1"/>
      <c r="M498" s="6"/>
      <c r="N498" s="1"/>
      <c r="O498" s="6"/>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s="21" customFormat="1" ht="30" customHeight="1" x14ac:dyDescent="0.45">
      <c r="A499" s="1"/>
      <c r="B499" s="1"/>
      <c r="C499" s="6"/>
      <c r="D499" s="1"/>
      <c r="E499" s="6"/>
      <c r="F499" s="1"/>
      <c r="G499" s="6"/>
      <c r="H499" s="1"/>
      <c r="I499" s="6"/>
      <c r="J499" s="1"/>
      <c r="K499" s="6"/>
      <c r="L499" s="1"/>
      <c r="M499" s="6"/>
      <c r="N499" s="1"/>
      <c r="O499" s="6"/>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s="21" customFormat="1" ht="30" customHeight="1" x14ac:dyDescent="0.45">
      <c r="A500" s="1"/>
      <c r="B500" s="1"/>
      <c r="C500" s="6"/>
      <c r="D500" s="1"/>
      <c r="E500" s="6"/>
      <c r="F500" s="1"/>
      <c r="G500" s="6"/>
      <c r="H500" s="1"/>
      <c r="I500" s="6"/>
      <c r="J500" s="1"/>
      <c r="K500" s="6"/>
      <c r="L500" s="1"/>
      <c r="M500" s="6"/>
      <c r="N500" s="1"/>
      <c r="O500" s="6"/>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s="21" customFormat="1" ht="30" customHeight="1" x14ac:dyDescent="0.45">
      <c r="A501" s="1"/>
      <c r="B501" s="1"/>
      <c r="C501" s="6"/>
      <c r="D501" s="1"/>
      <c r="E501" s="6"/>
      <c r="F501" s="1"/>
      <c r="G501" s="6"/>
      <c r="H501" s="1"/>
      <c r="I501" s="6"/>
      <c r="J501" s="1"/>
      <c r="K501" s="6"/>
      <c r="L501" s="1"/>
      <c r="M501" s="6"/>
      <c r="N501" s="1"/>
      <c r="O501" s="6"/>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s="21" customFormat="1" ht="30" customHeight="1" x14ac:dyDescent="0.45">
      <c r="A502" s="1"/>
      <c r="B502" s="1"/>
      <c r="C502" s="6"/>
      <c r="D502" s="1"/>
      <c r="E502" s="6"/>
      <c r="F502" s="1"/>
      <c r="G502" s="6"/>
      <c r="H502" s="1"/>
      <c r="I502" s="6"/>
      <c r="J502" s="1"/>
      <c r="K502" s="6"/>
      <c r="L502" s="1"/>
      <c r="M502" s="6"/>
      <c r="N502" s="1"/>
      <c r="O502" s="6"/>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s="21" customFormat="1" ht="30" customHeight="1" x14ac:dyDescent="0.45">
      <c r="A503" s="1"/>
      <c r="B503" s="1"/>
      <c r="C503" s="6"/>
      <c r="D503" s="1"/>
      <c r="E503" s="6"/>
      <c r="F503" s="1"/>
      <c r="G503" s="6"/>
      <c r="H503" s="1"/>
      <c r="I503" s="6"/>
      <c r="J503" s="1"/>
      <c r="K503" s="6"/>
      <c r="L503" s="1"/>
      <c r="M503" s="6"/>
      <c r="N503" s="1"/>
      <c r="O503" s="6"/>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s="21" customFormat="1" ht="30" customHeight="1" x14ac:dyDescent="0.45">
      <c r="A504" s="1"/>
      <c r="B504" s="1"/>
      <c r="C504" s="6"/>
      <c r="D504" s="1"/>
      <c r="E504" s="6"/>
      <c r="F504" s="1"/>
      <c r="G504" s="6"/>
      <c r="H504" s="1"/>
      <c r="I504" s="6"/>
      <c r="J504" s="1"/>
      <c r="K504" s="6"/>
      <c r="L504" s="1"/>
      <c r="M504" s="6"/>
      <c r="N504" s="1"/>
      <c r="O504" s="6"/>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sheetData>
  <sheetProtection formatCells="0" formatColumns="0" formatRows="0" insertColumns="0" insertRows="0" insertHyperlinks="0" deleteColumns="0" deleteRows="0" sort="0" autoFilter="0" pivotTables="0"/>
  <mergeCells count="220">
    <mergeCell ref="C357:D357"/>
    <mergeCell ref="E357:F357"/>
    <mergeCell ref="G357:H357"/>
    <mergeCell ref="I357:J357"/>
    <mergeCell ref="K357:L357"/>
    <mergeCell ref="M357:N357"/>
    <mergeCell ref="C356:D356"/>
    <mergeCell ref="E356:F356"/>
    <mergeCell ref="G356:H356"/>
    <mergeCell ref="I356:J356"/>
    <mergeCell ref="K356:L356"/>
    <mergeCell ref="M356:N356"/>
    <mergeCell ref="C355:D355"/>
    <mergeCell ref="E355:F355"/>
    <mergeCell ref="G355:H355"/>
    <mergeCell ref="I355:J355"/>
    <mergeCell ref="K355:L355"/>
    <mergeCell ref="M355:N355"/>
    <mergeCell ref="C339:D339"/>
    <mergeCell ref="E339:F339"/>
    <mergeCell ref="G339:H339"/>
    <mergeCell ref="I339:J339"/>
    <mergeCell ref="C340:D340"/>
    <mergeCell ref="E340:F340"/>
    <mergeCell ref="G340:H340"/>
    <mergeCell ref="I340:J340"/>
    <mergeCell ref="O315:P315"/>
    <mergeCell ref="C326:D326"/>
    <mergeCell ref="E326:F326"/>
    <mergeCell ref="G326:H326"/>
    <mergeCell ref="I326:J326"/>
    <mergeCell ref="K326:L326"/>
    <mergeCell ref="M326:N326"/>
    <mergeCell ref="O326:P326"/>
    <mergeCell ref="C315:D315"/>
    <mergeCell ref="E315:F315"/>
    <mergeCell ref="G315:H315"/>
    <mergeCell ref="I315:J315"/>
    <mergeCell ref="K315:L315"/>
    <mergeCell ref="M315:N315"/>
    <mergeCell ref="O293:P293"/>
    <mergeCell ref="C305:D305"/>
    <mergeCell ref="E305:F305"/>
    <mergeCell ref="G305:H305"/>
    <mergeCell ref="I305:J305"/>
    <mergeCell ref="K305:L305"/>
    <mergeCell ref="M305:N305"/>
    <mergeCell ref="O305:P305"/>
    <mergeCell ref="C293:D293"/>
    <mergeCell ref="E293:F293"/>
    <mergeCell ref="G293:H293"/>
    <mergeCell ref="I293:J293"/>
    <mergeCell ref="K293:L293"/>
    <mergeCell ref="M293:N293"/>
    <mergeCell ref="O272:P272"/>
    <mergeCell ref="C283:D283"/>
    <mergeCell ref="E283:F283"/>
    <mergeCell ref="G283:H283"/>
    <mergeCell ref="I283:J283"/>
    <mergeCell ref="K283:L283"/>
    <mergeCell ref="M283:N283"/>
    <mergeCell ref="O283:P283"/>
    <mergeCell ref="C272:D272"/>
    <mergeCell ref="E272:F272"/>
    <mergeCell ref="G272:H272"/>
    <mergeCell ref="I272:J272"/>
    <mergeCell ref="K272:L272"/>
    <mergeCell ref="M272:N272"/>
    <mergeCell ref="C256:D256"/>
    <mergeCell ref="E256:F256"/>
    <mergeCell ref="G256:H256"/>
    <mergeCell ref="I256:J256"/>
    <mergeCell ref="C262:D262"/>
    <mergeCell ref="E262:F262"/>
    <mergeCell ref="G262:H262"/>
    <mergeCell ref="I262:J262"/>
    <mergeCell ref="C241:D241"/>
    <mergeCell ref="E241:F241"/>
    <mergeCell ref="G241:H241"/>
    <mergeCell ref="I241:J241"/>
    <mergeCell ref="C248:D248"/>
    <mergeCell ref="E248:F248"/>
    <mergeCell ref="G248:H248"/>
    <mergeCell ref="I248:J248"/>
    <mergeCell ref="C224:D224"/>
    <mergeCell ref="E224:F224"/>
    <mergeCell ref="G224:H224"/>
    <mergeCell ref="I224:J224"/>
    <mergeCell ref="C231:D231"/>
    <mergeCell ref="E231:F231"/>
    <mergeCell ref="G231:H231"/>
    <mergeCell ref="I231:J231"/>
    <mergeCell ref="C210:D210"/>
    <mergeCell ref="E210:F210"/>
    <mergeCell ref="G210:H210"/>
    <mergeCell ref="I210:J210"/>
    <mergeCell ref="C217:D217"/>
    <mergeCell ref="E217:F217"/>
    <mergeCell ref="G217:H217"/>
    <mergeCell ref="I217:J217"/>
    <mergeCell ref="C196:D196"/>
    <mergeCell ref="E196:F196"/>
    <mergeCell ref="G196:H196"/>
    <mergeCell ref="I196:J196"/>
    <mergeCell ref="C203:D203"/>
    <mergeCell ref="E203:F203"/>
    <mergeCell ref="G203:H203"/>
    <mergeCell ref="I203:J203"/>
    <mergeCell ref="C182:D182"/>
    <mergeCell ref="E182:F182"/>
    <mergeCell ref="G182:H182"/>
    <mergeCell ref="I182:J182"/>
    <mergeCell ref="C189:D189"/>
    <mergeCell ref="E189:F189"/>
    <mergeCell ref="G189:H189"/>
    <mergeCell ref="I189:J189"/>
    <mergeCell ref="C168:D168"/>
    <mergeCell ref="E168:F168"/>
    <mergeCell ref="G168:H168"/>
    <mergeCell ref="I168:J168"/>
    <mergeCell ref="C175:D175"/>
    <mergeCell ref="E175:F175"/>
    <mergeCell ref="G175:H175"/>
    <mergeCell ref="I175:J175"/>
    <mergeCell ref="C154:D154"/>
    <mergeCell ref="E154:F154"/>
    <mergeCell ref="G154:H154"/>
    <mergeCell ref="I154:J154"/>
    <mergeCell ref="C161:D161"/>
    <mergeCell ref="E161:F161"/>
    <mergeCell ref="G161:H161"/>
    <mergeCell ref="I161:J161"/>
    <mergeCell ref="C140:D140"/>
    <mergeCell ref="E140:F140"/>
    <mergeCell ref="G140:H140"/>
    <mergeCell ref="I140:J140"/>
    <mergeCell ref="C147:D147"/>
    <mergeCell ref="E147:F147"/>
    <mergeCell ref="G147:H147"/>
    <mergeCell ref="I147:J147"/>
    <mergeCell ref="C122:D122"/>
    <mergeCell ref="E122:F122"/>
    <mergeCell ref="G122:H122"/>
    <mergeCell ref="I122:J122"/>
    <mergeCell ref="K122:L122"/>
    <mergeCell ref="C129:D129"/>
    <mergeCell ref="E129:F129"/>
    <mergeCell ref="G129:H129"/>
    <mergeCell ref="I129:J129"/>
    <mergeCell ref="K129:L129"/>
    <mergeCell ref="C108:D108"/>
    <mergeCell ref="E108:F108"/>
    <mergeCell ref="G108:H108"/>
    <mergeCell ref="I108:J108"/>
    <mergeCell ref="K108:L108"/>
    <mergeCell ref="C115:D115"/>
    <mergeCell ref="E115:F115"/>
    <mergeCell ref="G115:H115"/>
    <mergeCell ref="I115:J115"/>
    <mergeCell ref="K115:L115"/>
    <mergeCell ref="C94:D94"/>
    <mergeCell ref="E94:F94"/>
    <mergeCell ref="G94:H94"/>
    <mergeCell ref="I94:J94"/>
    <mergeCell ref="K94:L94"/>
    <mergeCell ref="C101:D101"/>
    <mergeCell ref="E101:F101"/>
    <mergeCell ref="G101:H101"/>
    <mergeCell ref="I101:J101"/>
    <mergeCell ref="K101:L101"/>
    <mergeCell ref="C80:D80"/>
    <mergeCell ref="E80:F80"/>
    <mergeCell ref="G80:H80"/>
    <mergeCell ref="I80:J80"/>
    <mergeCell ref="K80:L80"/>
    <mergeCell ref="C87:D87"/>
    <mergeCell ref="E87:F87"/>
    <mergeCell ref="G87:H87"/>
    <mergeCell ref="I87:J87"/>
    <mergeCell ref="K87:L87"/>
    <mergeCell ref="C66:D66"/>
    <mergeCell ref="E66:F66"/>
    <mergeCell ref="G66:H66"/>
    <mergeCell ref="I66:J66"/>
    <mergeCell ref="K66:L66"/>
    <mergeCell ref="C73:D73"/>
    <mergeCell ref="E73:F73"/>
    <mergeCell ref="G73:H73"/>
    <mergeCell ref="I73:J73"/>
    <mergeCell ref="K73:L73"/>
    <mergeCell ref="C49:D49"/>
    <mergeCell ref="E49:F49"/>
    <mergeCell ref="G49:H49"/>
    <mergeCell ref="I49:J49"/>
    <mergeCell ref="C56:D56"/>
    <mergeCell ref="E56:F56"/>
    <mergeCell ref="G56:H56"/>
    <mergeCell ref="I56:J56"/>
    <mergeCell ref="C35:D35"/>
    <mergeCell ref="E35:F35"/>
    <mergeCell ref="G35:H35"/>
    <mergeCell ref="I35:J35"/>
    <mergeCell ref="C42:D42"/>
    <mergeCell ref="E42:F42"/>
    <mergeCell ref="G42:H42"/>
    <mergeCell ref="I42:J42"/>
    <mergeCell ref="C21:D21"/>
    <mergeCell ref="E21:F21"/>
    <mergeCell ref="G21:H21"/>
    <mergeCell ref="I21:J21"/>
    <mergeCell ref="C28:D28"/>
    <mergeCell ref="E28:F28"/>
    <mergeCell ref="G28:H28"/>
    <mergeCell ref="I28:J28"/>
    <mergeCell ref="B1:X1"/>
    <mergeCell ref="B3:Q3"/>
    <mergeCell ref="C14:D14"/>
    <mergeCell ref="E14:F14"/>
    <mergeCell ref="G14:H14"/>
    <mergeCell ref="I14:J14"/>
  </mergeCells>
  <phoneticPr fontId="4"/>
  <conditionalFormatting sqref="B5 B337 D337:K337">
    <cfRule type="expression" dxfId="682" priority="71">
      <formula>$L5="※"</formula>
    </cfRule>
  </conditionalFormatting>
  <conditionalFormatting sqref="B13 D13:K13 C14:K19 B20 D20:K20 C21:K26 B27 D27:K27 C28:K33 B34 D34:K34 C35:K40 B41 D41:K41 C42:K47 B48 D48:K48 C49:K54 B55 D55:K55 C56:K61 B65 D65:K65 C67:J67 C68:K71 B72 D72:K72 C74:J74 C75:K78 B79 D79:K79 C81:J81 C82:K85 C88 E88 G88 I88 B89:B92 D89:K92 C95:C97 E95:E97 G95:G97 I95:I97 B98:B99 D98:K99 C102:C104 E102:E104 G102:G104 I102:I104 B105:B106 D105:K106 C109:C111 E109:E111 G109:G111 I109:I111 B112:B113 D112:K113 C116 E116 G116 I116 B117:B120 D117:K120 C123 E123 G123 I123 B124:B127 D124:K127 C130 E130 G130 I130 B131:B135 D131:K135 B138 D138:K138 C141 E141 G141 I141 B142:B145 D142:K145 C148 E148 G148 I148 B149:B152 D149:K152 C155 E155 G155 I155 B156:B158 D156:K158 C161:K161 D162 F162 H162 J162:K162 B163:B166 D163:K166 C168:K168 D169 F169 H169 J169:K169 D174:K174 C175:K175 D176 F176 H176 J176:K176 B177:B181 D177:K181 C182:K187 B188 D188:K188 C189:K194 B195 D195:K195 C196:K201 B202 D202:K202 C203:K208 B209 D209:K209 C210:K215 B216 D216:K216 C217:K222 B223 D223:K223 C224:K229 B230 D230:K230 C231:K236 C239:K239 B240 D240:K240 C241:K246 B247 D247:K247 C248:K254 B255 D255:K255 C256:K260 B261 D261:K261 C262:K270 C273:K276 C278:K281 C286:K291 C294:K302 C306:K313 C316:K323 C327:K336">
    <cfRule type="expression" dxfId="681" priority="72">
      <formula>$L13="※"</formula>
    </cfRule>
  </conditionalFormatting>
  <conditionalFormatting sqref="B86">
    <cfRule type="expression" dxfId="680" priority="15">
      <formula>$L86="※"</formula>
    </cfRule>
  </conditionalFormatting>
  <conditionalFormatting sqref="B93 D93:M93">
    <cfRule type="expression" dxfId="679" priority="68">
      <formula>$N93="※"</formula>
    </cfRule>
  </conditionalFormatting>
  <conditionalFormatting sqref="B100 D100:M100">
    <cfRule type="expression" dxfId="678" priority="66">
      <formula>$N100="※"</formula>
    </cfRule>
  </conditionalFormatting>
  <conditionalFormatting sqref="B107 D107:M107">
    <cfRule type="expression" dxfId="677" priority="64">
      <formula>$N107="※"</formula>
    </cfRule>
  </conditionalFormatting>
  <conditionalFormatting sqref="B114 D114:M114">
    <cfRule type="expression" dxfId="676" priority="62">
      <formula>$N114="※"</formula>
    </cfRule>
  </conditionalFormatting>
  <conditionalFormatting sqref="B121 D121:M121">
    <cfRule type="expression" dxfId="675" priority="60">
      <formula>$N121="※"</formula>
    </cfRule>
  </conditionalFormatting>
  <conditionalFormatting sqref="B128 D128:M128">
    <cfRule type="expression" dxfId="674" priority="58">
      <formula>$N128="※"</formula>
    </cfRule>
  </conditionalFormatting>
  <conditionalFormatting sqref="B139 D139:M139">
    <cfRule type="expression" dxfId="673" priority="56">
      <formula>$N139="※"</formula>
    </cfRule>
  </conditionalFormatting>
  <conditionalFormatting sqref="B146 D146:M146">
    <cfRule type="expression" dxfId="672" priority="54">
      <formula>$N146="※"</formula>
    </cfRule>
  </conditionalFormatting>
  <conditionalFormatting sqref="B153 D153:M153">
    <cfRule type="expression" dxfId="671" priority="53">
      <formula>$N153="※"</formula>
    </cfRule>
  </conditionalFormatting>
  <conditionalFormatting sqref="B160 D160:M160">
    <cfRule type="expression" dxfId="670" priority="52">
      <formula>$N160="※"</formula>
    </cfRule>
  </conditionalFormatting>
  <conditionalFormatting sqref="B167 D167:M167">
    <cfRule type="expression" dxfId="669" priority="51">
      <formula>$N167="※"</formula>
    </cfRule>
  </conditionalFormatting>
  <conditionalFormatting sqref="B174">
    <cfRule type="expression" dxfId="668" priority="50">
      <formula>$L174="※"</formula>
    </cfRule>
  </conditionalFormatting>
  <conditionalFormatting sqref="B258">
    <cfRule type="expression" dxfId="667" priority="1">
      <formula>$L258="※"</formula>
    </cfRule>
  </conditionalFormatting>
  <conditionalFormatting sqref="B271 D271:K271 B282 D282:K282 B292 D292:K292 B303:B304 D303:K304 B314 D314:K314 B324:B325 D324:K325">
    <cfRule type="expression" dxfId="666" priority="49">
      <formula>$L271="※"</formula>
    </cfRule>
  </conditionalFormatting>
  <conditionalFormatting sqref="B338 D338">
    <cfRule type="expression" dxfId="665" priority="7">
      <formula>$N338="※"</formula>
    </cfRule>
  </conditionalFormatting>
  <conditionalFormatting sqref="B354">
    <cfRule type="expression" dxfId="664" priority="2">
      <formula>$L354="※"</formula>
    </cfRule>
  </conditionalFormatting>
  <conditionalFormatting sqref="C162 E162 G162 I162 C169 E169 G169 I169 B170:B173 D170:J173 C176 E176 G176 I176 C340 E340 G340 I340">
    <cfRule type="expression" dxfId="663" priority="74">
      <formula>#REF!="※"</formula>
    </cfRule>
  </conditionalFormatting>
  <conditionalFormatting sqref="C356:C357 E356:E357 G356:G357 I356:I357 K356:K357">
    <cfRule type="expression" dxfId="662" priority="5">
      <formula>#REF!="※"</formula>
    </cfRule>
  </conditionalFormatting>
  <conditionalFormatting sqref="C339:J339">
    <cfRule type="expression" dxfId="661" priority="6">
      <formula>$AA339="※"</formula>
    </cfRule>
  </conditionalFormatting>
  <conditionalFormatting sqref="C140:K140">
    <cfRule type="expression" dxfId="660" priority="55">
      <formula>$N140="※"</formula>
    </cfRule>
  </conditionalFormatting>
  <conditionalFormatting sqref="C147:K147">
    <cfRule type="expression" dxfId="659" priority="13">
      <formula>$N147="※"</formula>
    </cfRule>
  </conditionalFormatting>
  <conditionalFormatting sqref="C154:K154">
    <cfRule type="expression" dxfId="658" priority="12">
      <formula>$N154="※"</formula>
    </cfRule>
  </conditionalFormatting>
  <conditionalFormatting sqref="C285:K285">
    <cfRule type="expression" dxfId="657" priority="75">
      <formula>$L284="※"</formula>
    </cfRule>
  </conditionalFormatting>
  <conditionalFormatting sqref="C284:L284">
    <cfRule type="expression" dxfId="656" priority="30">
      <formula>$L284="※"</formula>
    </cfRule>
  </conditionalFormatting>
  <conditionalFormatting sqref="C66:M66">
    <cfRule type="expression" dxfId="655" priority="46">
      <formula>$N66="※"</formula>
    </cfRule>
  </conditionalFormatting>
  <conditionalFormatting sqref="C73:M73">
    <cfRule type="expression" dxfId="654" priority="47">
      <formula>$N73="※"</formula>
    </cfRule>
  </conditionalFormatting>
  <conditionalFormatting sqref="C80:M80">
    <cfRule type="expression" dxfId="653" priority="48">
      <formula>$N80="※"</formula>
    </cfRule>
  </conditionalFormatting>
  <conditionalFormatting sqref="C87:M87">
    <cfRule type="expression" dxfId="652" priority="69">
      <formula>$N87="※"</formula>
    </cfRule>
  </conditionalFormatting>
  <conditionalFormatting sqref="C94:M94">
    <cfRule type="expression" dxfId="651" priority="67">
      <formula>$N94="※"</formula>
    </cfRule>
  </conditionalFormatting>
  <conditionalFormatting sqref="C101:M101">
    <cfRule type="expression" dxfId="650" priority="65">
      <formula>$N101="※"</formula>
    </cfRule>
  </conditionalFormatting>
  <conditionalFormatting sqref="C108:M108">
    <cfRule type="expression" dxfId="649" priority="63">
      <formula>$N108="※"</formula>
    </cfRule>
  </conditionalFormatting>
  <conditionalFormatting sqref="C115:M115">
    <cfRule type="expression" dxfId="648" priority="61">
      <formula>$N115="※"</formula>
    </cfRule>
  </conditionalFormatting>
  <conditionalFormatting sqref="C122:M122">
    <cfRule type="expression" dxfId="647" priority="59">
      <formula>$N122="※"</formula>
    </cfRule>
  </conditionalFormatting>
  <conditionalFormatting sqref="C129:M129">
    <cfRule type="expression" dxfId="646" priority="57">
      <formula>$N129="※"</formula>
    </cfRule>
  </conditionalFormatting>
  <conditionalFormatting sqref="C355:N355">
    <cfRule type="expression" dxfId="645" priority="4">
      <formula>$AA355="※"</formula>
    </cfRule>
  </conditionalFormatting>
  <conditionalFormatting sqref="C272:P272">
    <cfRule type="expression" dxfId="644" priority="45">
      <formula>$R272="※"</formula>
    </cfRule>
  </conditionalFormatting>
  <conditionalFormatting sqref="C283:P283">
    <cfRule type="expression" dxfId="643" priority="31">
      <formula>$R283="※"</formula>
    </cfRule>
  </conditionalFormatting>
  <conditionalFormatting sqref="C293:P293">
    <cfRule type="expression" dxfId="642" priority="27">
      <formula>$R293="※"</formula>
    </cfRule>
  </conditionalFormatting>
  <conditionalFormatting sqref="C305:P305">
    <cfRule type="expression" dxfId="641" priority="23">
      <formula>$R305="※"</formula>
    </cfRule>
  </conditionalFormatting>
  <conditionalFormatting sqref="C315:P315">
    <cfRule type="expression" dxfId="640" priority="11">
      <formula>$R315="※"</formula>
    </cfRule>
  </conditionalFormatting>
  <conditionalFormatting sqref="C326:P326">
    <cfRule type="expression" dxfId="639" priority="19">
      <formula>$R326="※"</formula>
    </cfRule>
  </conditionalFormatting>
  <conditionalFormatting sqref="D88 F88 H88 J88:K88 M88 D95:D97 F95:F97 H95:H97 J95:M97 D102:D104 F102:F104 H102:H104 J102:M104 D109:D111 F109:F111 H109:H111 J109:M111 D116 F116 H116 J116:M116 D123 F123 H123 J123:M123 D130 F130 H130 J130:M130 D141 F141 H141 J141:K141 D148 F148 H148 J148:K148 D155 F155 H155 J155:K155">
    <cfRule type="expression" dxfId="638" priority="73">
      <formula>$N88="※"</formula>
    </cfRule>
  </conditionalFormatting>
  <conditionalFormatting sqref="D86:M86">
    <cfRule type="expression" dxfId="637" priority="70">
      <formula>$N86="※"</formula>
    </cfRule>
  </conditionalFormatting>
  <conditionalFormatting sqref="K67">
    <cfRule type="expression" dxfId="636" priority="38">
      <formula>$N67="※"</formula>
    </cfRule>
  </conditionalFormatting>
  <conditionalFormatting sqref="K74">
    <cfRule type="expression" dxfId="635" priority="39">
      <formula>$N74="※"</formula>
    </cfRule>
  </conditionalFormatting>
  <conditionalFormatting sqref="K81">
    <cfRule type="expression" dxfId="634" priority="40">
      <formula>$N81="※"</formula>
    </cfRule>
  </conditionalFormatting>
  <conditionalFormatting sqref="L67">
    <cfRule type="expression" dxfId="633" priority="43">
      <formula>$L67="※"</formula>
    </cfRule>
  </conditionalFormatting>
  <conditionalFormatting sqref="L74">
    <cfRule type="expression" dxfId="632" priority="44">
      <formula>$L74="※"</formula>
    </cfRule>
  </conditionalFormatting>
  <conditionalFormatting sqref="L81">
    <cfRule type="expression" dxfId="631" priority="42">
      <formula>$L81="※"</formula>
    </cfRule>
  </conditionalFormatting>
  <conditionalFormatting sqref="L88">
    <cfRule type="expression" dxfId="630" priority="41">
      <formula>$L88="※"</formula>
    </cfRule>
  </conditionalFormatting>
  <conditionalFormatting sqref="L273">
    <cfRule type="expression" dxfId="629" priority="34">
      <formula>$L273="※"</formula>
    </cfRule>
  </conditionalFormatting>
  <conditionalFormatting sqref="L294">
    <cfRule type="expression" dxfId="628" priority="26">
      <formula>$L294="※"</formula>
    </cfRule>
  </conditionalFormatting>
  <conditionalFormatting sqref="L306">
    <cfRule type="expression" dxfId="627" priority="22">
      <formula>$L306="※"</formula>
    </cfRule>
  </conditionalFormatting>
  <conditionalFormatting sqref="L316">
    <cfRule type="expression" dxfId="626" priority="10">
      <formula>$L316="※"</formula>
    </cfRule>
  </conditionalFormatting>
  <conditionalFormatting sqref="L327">
    <cfRule type="expression" dxfId="625" priority="18">
      <formula>$L327="※"</formula>
    </cfRule>
  </conditionalFormatting>
  <conditionalFormatting sqref="L149:M149">
    <cfRule type="expression" dxfId="624" priority="14">
      <formula>$N149="※"</formula>
    </cfRule>
  </conditionalFormatting>
  <conditionalFormatting sqref="M67">
    <cfRule type="expression" dxfId="623" priority="35">
      <formula>$N67="※"</formula>
    </cfRule>
  </conditionalFormatting>
  <conditionalFormatting sqref="M74">
    <cfRule type="expression" dxfId="622" priority="36">
      <formula>$N74="※"</formula>
    </cfRule>
  </conditionalFormatting>
  <conditionalFormatting sqref="M81">
    <cfRule type="expression" dxfId="621" priority="37">
      <formula>$N81="※"</formula>
    </cfRule>
  </conditionalFormatting>
  <conditionalFormatting sqref="M356:M357">
    <cfRule type="expression" dxfId="620" priority="3">
      <formula>#REF!="※"</formula>
    </cfRule>
  </conditionalFormatting>
  <conditionalFormatting sqref="N273">
    <cfRule type="expression" dxfId="619" priority="33">
      <formula>$L273="※"</formula>
    </cfRule>
  </conditionalFormatting>
  <conditionalFormatting sqref="N284">
    <cfRule type="expression" dxfId="618" priority="29">
      <formula>$L284="※"</formula>
    </cfRule>
  </conditionalFormatting>
  <conditionalFormatting sqref="N294">
    <cfRule type="expression" dxfId="617" priority="25">
      <formula>$L294="※"</formula>
    </cfRule>
  </conditionalFormatting>
  <conditionalFormatting sqref="N306">
    <cfRule type="expression" dxfId="616" priority="21">
      <formula>$L306="※"</formula>
    </cfRule>
  </conditionalFormatting>
  <conditionalFormatting sqref="N316">
    <cfRule type="expression" dxfId="615" priority="9">
      <formula>$L316="※"</formula>
    </cfRule>
  </conditionalFormatting>
  <conditionalFormatting sqref="N327">
    <cfRule type="expression" dxfId="614" priority="17">
      <formula>$L327="※"</formula>
    </cfRule>
  </conditionalFormatting>
  <conditionalFormatting sqref="P273">
    <cfRule type="expression" dxfId="613" priority="32">
      <formula>$L273="※"</formula>
    </cfRule>
  </conditionalFormatting>
  <conditionalFormatting sqref="P284">
    <cfRule type="expression" dxfId="612" priority="28">
      <formula>$L284="※"</formula>
    </cfRule>
  </conditionalFormatting>
  <conditionalFormatting sqref="P294">
    <cfRule type="expression" dxfId="611" priority="24">
      <formula>$L294="※"</formula>
    </cfRule>
  </conditionalFormatting>
  <conditionalFormatting sqref="P306">
    <cfRule type="expression" dxfId="610" priority="20">
      <formula>$L306="※"</formula>
    </cfRule>
  </conditionalFormatting>
  <conditionalFormatting sqref="P316">
    <cfRule type="expression" dxfId="609" priority="8">
      <formula>$L316="※"</formula>
    </cfRule>
  </conditionalFormatting>
  <conditionalFormatting sqref="P327">
    <cfRule type="expression" dxfId="608" priority="16">
      <formula>$L327="※"</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1" manualBreakCount="11">
    <brk id="33" min="1" max="24" man="1"/>
    <brk id="61" min="1" max="24" man="1"/>
    <brk id="99" min="1" max="24" man="1"/>
    <brk id="135" min="1" max="24" man="1"/>
    <brk id="173" min="1" max="24" man="1"/>
    <brk id="208" min="1" max="24" man="1"/>
    <brk id="236" min="1" max="24" man="1"/>
    <brk id="248" man="1"/>
    <brk id="268" min="1" max="24" man="1"/>
    <brk id="313" min="1" max="24" man="1"/>
    <brk id="336" min="1"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05522-9C1C-4F27-BD62-1F4A946D17F2}">
  <sheetPr>
    <pageSetUpPr fitToPage="1"/>
  </sheetPr>
  <dimension ref="A1:AY527"/>
  <sheetViews>
    <sheetView view="pageBreakPreview" topLeftCell="A316" zoomScale="70" zoomScaleNormal="55" zoomScaleSheetLayoutView="70" workbookViewId="0">
      <selection activeCell="O322" sqref="O322"/>
    </sheetView>
  </sheetViews>
  <sheetFormatPr defaultColWidth="9" defaultRowHeight="30" customHeight="1" x14ac:dyDescent="0.45"/>
  <cols>
    <col min="1" max="1" width="10.5976562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6" width="9" style="1"/>
    <col min="27" max="27" width="12.19921875" style="1" customWidth="1"/>
    <col min="28" max="31" width="9" style="1"/>
    <col min="32" max="32" width="11.5" style="1" bestFit="1" customWidth="1"/>
    <col min="33" max="38" width="9" style="1"/>
    <col min="39" max="39" width="11.5" style="1" bestFit="1" customWidth="1"/>
    <col min="40" max="46" width="12.59765625" style="1" bestFit="1" customWidth="1"/>
    <col min="47" max="47" width="9.59765625" style="1" bestFit="1" customWidth="1"/>
    <col min="48" max="49" width="11.5" style="1" bestFit="1" customWidth="1"/>
    <col min="50" max="16384" width="9" style="1"/>
  </cols>
  <sheetData>
    <row r="1" spans="1:37" ht="44.25" customHeight="1" x14ac:dyDescent="0.45">
      <c r="B1" s="141"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37" ht="33" x14ac:dyDescent="0.45">
      <c r="B2" s="2"/>
      <c r="C2" s="2"/>
      <c r="D2" s="2"/>
      <c r="E2" s="2"/>
      <c r="F2" s="2"/>
      <c r="G2" s="2"/>
      <c r="H2" s="2"/>
      <c r="I2" s="2"/>
      <c r="J2" s="2"/>
      <c r="K2" s="2"/>
      <c r="L2" s="2"/>
      <c r="M2" s="2"/>
      <c r="N2" s="2"/>
      <c r="O2" s="2"/>
      <c r="P2" s="2"/>
      <c r="Q2" s="2"/>
      <c r="R2" s="3"/>
      <c r="S2" s="4"/>
      <c r="T2" s="4"/>
      <c r="U2" s="4"/>
      <c r="V2" s="4"/>
      <c r="W2" s="4"/>
      <c r="X2" s="4"/>
      <c r="Y2" s="4"/>
    </row>
    <row r="3" spans="1:37" ht="44.25" customHeight="1" x14ac:dyDescent="0.45">
      <c r="A3" s="5"/>
      <c r="B3" s="142" t="s">
        <v>129</v>
      </c>
      <c r="C3" s="142"/>
      <c r="D3" s="142"/>
      <c r="E3" s="142"/>
      <c r="F3" s="142"/>
      <c r="G3" s="142"/>
      <c r="H3" s="142"/>
      <c r="I3" s="142"/>
      <c r="J3" s="142"/>
      <c r="K3" s="142"/>
      <c r="L3" s="142"/>
      <c r="M3" s="142"/>
      <c r="N3" s="142"/>
      <c r="O3" s="142"/>
      <c r="P3" s="142"/>
      <c r="Q3" s="142"/>
    </row>
    <row r="4" spans="1:37" ht="30" customHeight="1" x14ac:dyDescent="0.45">
      <c r="A4" s="5"/>
      <c r="D4" s="7"/>
      <c r="E4" s="7"/>
      <c r="F4" s="5"/>
      <c r="G4" s="8"/>
      <c r="H4" s="5"/>
      <c r="I4" s="8"/>
      <c r="J4" s="5"/>
      <c r="K4" s="8"/>
      <c r="L4" s="5"/>
      <c r="M4" s="8"/>
      <c r="N4" s="5"/>
      <c r="O4" s="8"/>
      <c r="P4" s="9"/>
      <c r="Q4" s="5"/>
    </row>
    <row r="5" spans="1:37" ht="30" customHeight="1" x14ac:dyDescent="0.45">
      <c r="A5" s="5"/>
      <c r="B5" s="10" t="s">
        <v>2</v>
      </c>
      <c r="H5" s="5"/>
      <c r="I5" s="8"/>
      <c r="J5" s="5"/>
      <c r="K5" s="8"/>
      <c r="L5" s="5"/>
      <c r="M5" s="8"/>
      <c r="N5" s="5"/>
      <c r="O5" s="8"/>
      <c r="P5" s="9"/>
      <c r="Q5" s="5"/>
    </row>
    <row r="6" spans="1:37" s="11" customFormat="1" ht="36" customHeight="1" thickBot="1" x14ac:dyDescent="0.5">
      <c r="B6" s="12" t="s">
        <v>3</v>
      </c>
      <c r="C6" s="12" t="s">
        <v>4</v>
      </c>
      <c r="D6" s="13" t="s">
        <v>5</v>
      </c>
      <c r="E6" s="12" t="s">
        <v>6</v>
      </c>
      <c r="F6" s="13" t="s">
        <v>130</v>
      </c>
      <c r="G6" s="12" t="s">
        <v>8</v>
      </c>
      <c r="I6" s="14"/>
      <c r="K6" s="14"/>
      <c r="M6" s="14"/>
      <c r="O6" s="14"/>
      <c r="P6" s="15"/>
    </row>
    <row r="7" spans="1:37" s="11" customFormat="1" ht="36" customHeight="1" thickTop="1" x14ac:dyDescent="0.45">
      <c r="B7" s="16" t="s">
        <v>131</v>
      </c>
      <c r="C7" s="17">
        <v>72</v>
      </c>
      <c r="D7" s="18">
        <v>442</v>
      </c>
      <c r="E7" s="19">
        <v>178574</v>
      </c>
      <c r="F7" s="19">
        <v>23097</v>
      </c>
      <c r="G7" s="20">
        <f>F7/E7</f>
        <v>0.12934133748474022</v>
      </c>
      <c r="I7" s="14"/>
      <c r="K7" s="14"/>
      <c r="M7" s="14"/>
      <c r="O7" s="14"/>
      <c r="P7" s="15"/>
    </row>
    <row r="8" spans="1:37" s="11" customFormat="1" ht="36" customHeight="1" x14ac:dyDescent="0.45">
      <c r="B8" s="87" t="s">
        <v>132</v>
      </c>
      <c r="C8" s="17">
        <v>70</v>
      </c>
      <c r="D8" s="18">
        <v>188</v>
      </c>
      <c r="E8" s="19">
        <v>54795</v>
      </c>
      <c r="F8" s="19">
        <v>8025</v>
      </c>
      <c r="G8" s="88">
        <f t="shared" ref="G8:G9" si="0">F8/E8</f>
        <v>0.14645496851902545</v>
      </c>
      <c r="I8" s="14"/>
      <c r="K8" s="14"/>
      <c r="M8" s="14"/>
      <c r="O8" s="14"/>
      <c r="P8" s="15"/>
    </row>
    <row r="9" spans="1:37" s="11" customFormat="1" ht="36" customHeight="1" x14ac:dyDescent="0.45">
      <c r="B9" s="87" t="s">
        <v>133</v>
      </c>
      <c r="C9" s="17">
        <v>390</v>
      </c>
      <c r="D9" s="18">
        <v>1453</v>
      </c>
      <c r="E9" s="19">
        <v>717478</v>
      </c>
      <c r="F9" s="19">
        <v>69950</v>
      </c>
      <c r="G9" s="88">
        <f t="shared" si="0"/>
        <v>9.7494278570214005E-2</v>
      </c>
      <c r="I9" s="14"/>
      <c r="K9" s="14"/>
      <c r="M9" s="14"/>
      <c r="O9" s="14"/>
      <c r="P9" s="15"/>
      <c r="AB9" s="11" t="s">
        <v>19</v>
      </c>
      <c r="AC9" s="11" t="s">
        <v>20</v>
      </c>
      <c r="AD9" s="11" t="s">
        <v>21</v>
      </c>
      <c r="AE9" s="11" t="s">
        <v>22</v>
      </c>
    </row>
    <row r="10" spans="1:37" ht="30" customHeight="1" x14ac:dyDescent="0.45">
      <c r="A10" s="5"/>
      <c r="B10" s="5"/>
      <c r="C10" s="8"/>
      <c r="D10" s="5"/>
      <c r="E10" s="8"/>
      <c r="F10" s="5"/>
      <c r="G10" s="8"/>
      <c r="H10" s="5"/>
      <c r="I10" s="8"/>
      <c r="J10" s="5"/>
      <c r="K10" s="8"/>
      <c r="L10" s="5"/>
      <c r="M10" s="8"/>
      <c r="N10" s="5"/>
      <c r="O10" s="8"/>
      <c r="P10" s="9"/>
      <c r="Q10" s="5"/>
    </row>
    <row r="11" spans="1:37" ht="30" customHeight="1" x14ac:dyDescent="0.45">
      <c r="A11" s="5"/>
      <c r="B11" s="5"/>
      <c r="C11" s="8"/>
      <c r="D11" s="5"/>
      <c r="E11" s="8"/>
      <c r="F11" s="5"/>
      <c r="G11" s="8"/>
      <c r="H11" s="5"/>
      <c r="I11" s="8"/>
      <c r="J11" s="5"/>
      <c r="K11" s="8"/>
      <c r="L11" s="5"/>
      <c r="M11" s="8"/>
      <c r="N11" s="5"/>
      <c r="O11" s="8"/>
      <c r="P11" s="9"/>
      <c r="Q11" s="5"/>
    </row>
    <row r="12" spans="1:37" s="21" customFormat="1" ht="30" customHeight="1" x14ac:dyDescent="0.45">
      <c r="B12" s="10" t="s">
        <v>10</v>
      </c>
      <c r="E12" s="22"/>
      <c r="G12" s="22"/>
      <c r="I12" s="22"/>
      <c r="K12" s="22"/>
      <c r="M12" s="22"/>
      <c r="O12" s="22"/>
      <c r="P12" s="23"/>
    </row>
    <row r="13" spans="1:37" s="21" customFormat="1" ht="30" customHeight="1" x14ac:dyDescent="0.45">
      <c r="B13" s="14" t="s">
        <v>11</v>
      </c>
      <c r="E13" s="22"/>
      <c r="G13" s="22"/>
      <c r="I13" s="22"/>
      <c r="K13" s="22"/>
      <c r="M13" s="22"/>
      <c r="O13" s="22"/>
      <c r="P13" s="23"/>
    </row>
    <row r="14" spans="1:37" s="21" customFormat="1" ht="30" customHeight="1" x14ac:dyDescent="0.45">
      <c r="B14" s="14"/>
      <c r="E14" s="22"/>
      <c r="G14" s="22"/>
      <c r="I14" s="22"/>
      <c r="K14" s="22"/>
      <c r="M14" s="22"/>
      <c r="O14" s="22"/>
      <c r="P14" s="23"/>
    </row>
    <row r="15" spans="1:37" s="21" customFormat="1" ht="30" customHeight="1" x14ac:dyDescent="0.45">
      <c r="A15" s="5">
        <v>4</v>
      </c>
      <c r="B15" s="10" t="s">
        <v>12</v>
      </c>
      <c r="E15" s="22"/>
      <c r="G15" s="22"/>
      <c r="I15" s="22"/>
      <c r="K15" s="22"/>
      <c r="M15" s="22"/>
      <c r="O15" s="22"/>
      <c r="P15" s="23"/>
      <c r="AA15" s="21" t="s">
        <v>13</v>
      </c>
    </row>
    <row r="16" spans="1:37" ht="30" customHeight="1" thickBot="1" x14ac:dyDescent="0.5">
      <c r="A16" s="5"/>
      <c r="B16" s="24" t="s">
        <v>3</v>
      </c>
      <c r="C16" s="140" t="s">
        <v>14</v>
      </c>
      <c r="D16" s="140"/>
      <c r="E16" s="140" t="s">
        <v>15</v>
      </c>
      <c r="F16" s="140"/>
      <c r="G16" s="140" t="s">
        <v>16</v>
      </c>
      <c r="H16" s="140"/>
      <c r="I16" s="140" t="s">
        <v>17</v>
      </c>
      <c r="J16" s="140"/>
      <c r="K16" s="25" t="s">
        <v>18</v>
      </c>
      <c r="L16" s="5"/>
      <c r="M16" s="8"/>
      <c r="N16" s="5"/>
      <c r="O16" s="8"/>
      <c r="P16" s="5"/>
      <c r="Q16" s="5"/>
      <c r="AA16" s="26"/>
      <c r="AB16" s="27" t="s">
        <v>19</v>
      </c>
      <c r="AC16" s="27" t="s">
        <v>20</v>
      </c>
      <c r="AD16" s="27" t="s">
        <v>21</v>
      </c>
      <c r="AE16" s="27" t="s">
        <v>22</v>
      </c>
      <c r="AF16" s="26" t="s">
        <v>23</v>
      </c>
      <c r="AH16" s="27" t="s">
        <v>19</v>
      </c>
      <c r="AI16" s="27" t="s">
        <v>20</v>
      </c>
      <c r="AJ16" s="27" t="s">
        <v>21</v>
      </c>
      <c r="AK16" s="27" t="s">
        <v>22</v>
      </c>
    </row>
    <row r="17" spans="1:37" ht="30" customHeight="1" thickTop="1" x14ac:dyDescent="0.45">
      <c r="A17" s="5"/>
      <c r="B17" s="28" t="s">
        <v>131</v>
      </c>
      <c r="C17" s="29">
        <f>AB17</f>
        <v>6353</v>
      </c>
      <c r="D17" s="30">
        <f>AB17/AF17</f>
        <v>0.27505736675758757</v>
      </c>
      <c r="E17" s="29">
        <f>AC17</f>
        <v>13943</v>
      </c>
      <c r="F17" s="30">
        <f>AC17/AF17</f>
        <v>0.60367147248560415</v>
      </c>
      <c r="G17" s="29">
        <f>AD17</f>
        <v>2577</v>
      </c>
      <c r="H17" s="30">
        <f>AD17/AF17</f>
        <v>0.11157293154955189</v>
      </c>
      <c r="I17" s="29">
        <f>AE17</f>
        <v>224</v>
      </c>
      <c r="J17" s="30">
        <f>AE17/AF17</f>
        <v>9.6982292072563536E-3</v>
      </c>
      <c r="K17" s="31">
        <f>(4*C17+3*E17+2*G17+1*I17)/AF17</f>
        <v>3.1440879767935228</v>
      </c>
      <c r="L17" s="5"/>
      <c r="M17" s="8"/>
      <c r="N17" s="5"/>
      <c r="O17" s="8"/>
      <c r="P17" s="5"/>
      <c r="Q17" s="5"/>
      <c r="AA17" s="26" t="s">
        <v>134</v>
      </c>
      <c r="AB17" s="89">
        <v>6353</v>
      </c>
      <c r="AC17" s="89">
        <v>13943</v>
      </c>
      <c r="AD17" s="89">
        <v>2577</v>
      </c>
      <c r="AE17" s="89">
        <v>224</v>
      </c>
      <c r="AF17" s="26">
        <f>SUM(AB17:AE17)</f>
        <v>23097</v>
      </c>
      <c r="AG17" s="26" t="s">
        <v>134</v>
      </c>
      <c r="AH17" s="33">
        <f>D17</f>
        <v>0.27505736675758757</v>
      </c>
      <c r="AI17" s="33">
        <f>F17</f>
        <v>0.60367147248560415</v>
      </c>
      <c r="AJ17" s="33">
        <f>H17</f>
        <v>0.11157293154955189</v>
      </c>
      <c r="AK17" s="33">
        <f>J17</f>
        <v>9.6982292072563536E-3</v>
      </c>
    </row>
    <row r="18" spans="1:37" ht="30" customHeight="1" x14ac:dyDescent="0.45">
      <c r="A18" s="5"/>
      <c r="B18" s="90" t="s">
        <v>132</v>
      </c>
      <c r="C18" s="91">
        <f>AB18</f>
        <v>2299</v>
      </c>
      <c r="D18" s="92">
        <f>AB18/AF18</f>
        <v>0.28647975077881621</v>
      </c>
      <c r="E18" s="91">
        <f>AC18</f>
        <v>4828</v>
      </c>
      <c r="F18" s="92">
        <f>AC18/AF18</f>
        <v>0.60161993769470401</v>
      </c>
      <c r="G18" s="91">
        <f>AD18</f>
        <v>815</v>
      </c>
      <c r="H18" s="92">
        <f>AD18/AF18</f>
        <v>0.1015576323987539</v>
      </c>
      <c r="I18" s="91">
        <f>AE18</f>
        <v>83</v>
      </c>
      <c r="J18" s="92">
        <f>AE18/AF18</f>
        <v>1.0342679127725856E-2</v>
      </c>
      <c r="K18" s="93">
        <f>(4*C18+3*E18+2*G18+1*I18)/AF18</f>
        <v>3.1642367601246106</v>
      </c>
      <c r="L18" s="5"/>
      <c r="M18" s="8"/>
      <c r="N18" s="5"/>
      <c r="O18" s="8"/>
      <c r="P18" s="5"/>
      <c r="Q18" s="5"/>
      <c r="AA18" s="26" t="s">
        <v>135</v>
      </c>
      <c r="AB18" s="89">
        <v>2299</v>
      </c>
      <c r="AC18" s="89">
        <v>4828</v>
      </c>
      <c r="AD18" s="89">
        <v>815</v>
      </c>
      <c r="AE18" s="89">
        <v>83</v>
      </c>
      <c r="AF18" s="26">
        <f>SUM(AB18:AE18)</f>
        <v>8025</v>
      </c>
      <c r="AG18" s="26" t="s">
        <v>135</v>
      </c>
      <c r="AH18" s="33">
        <f>D18</f>
        <v>0.28647975077881621</v>
      </c>
      <c r="AI18" s="33">
        <f>F18</f>
        <v>0.60161993769470401</v>
      </c>
      <c r="AJ18" s="33">
        <f>H18</f>
        <v>0.1015576323987539</v>
      </c>
      <c r="AK18" s="33">
        <f>J18</f>
        <v>1.0342679127725856E-2</v>
      </c>
    </row>
    <row r="19" spans="1:37" ht="30" customHeight="1" x14ac:dyDescent="0.45">
      <c r="A19" s="5"/>
      <c r="B19" s="90" t="s">
        <v>133</v>
      </c>
      <c r="C19" s="91">
        <f>AB19</f>
        <v>21670</v>
      </c>
      <c r="D19" s="92">
        <f>AB19/AF19</f>
        <v>0.30979270907791279</v>
      </c>
      <c r="E19" s="91">
        <f>AC19</f>
        <v>41310</v>
      </c>
      <c r="F19" s="92">
        <f>AC19/AF19</f>
        <v>0.59056468906361692</v>
      </c>
      <c r="G19" s="91">
        <f>AD19</f>
        <v>6118</v>
      </c>
      <c r="H19" s="92">
        <f>AD19/AF19</f>
        <v>8.746247319513939E-2</v>
      </c>
      <c r="I19" s="91">
        <f>AE19</f>
        <v>852</v>
      </c>
      <c r="J19" s="92">
        <f>AE19/AF19</f>
        <v>1.2180128663330951E-2</v>
      </c>
      <c r="K19" s="93">
        <f>(4*C19+3*E19+2*G19+1*I19)/AF19</f>
        <v>3.1979699785561113</v>
      </c>
      <c r="L19" s="5"/>
      <c r="M19" s="8"/>
      <c r="N19" s="5"/>
      <c r="O19" s="8"/>
      <c r="P19" s="5"/>
      <c r="Q19" s="5"/>
      <c r="AA19" s="26" t="s">
        <v>136</v>
      </c>
      <c r="AB19" s="89">
        <v>21670</v>
      </c>
      <c r="AC19" s="89">
        <v>41310</v>
      </c>
      <c r="AD19" s="89">
        <v>6118</v>
      </c>
      <c r="AE19" s="89">
        <v>852</v>
      </c>
      <c r="AF19" s="26">
        <f>SUM(AB19:AE19)</f>
        <v>69950</v>
      </c>
      <c r="AG19" s="26" t="s">
        <v>136</v>
      </c>
      <c r="AH19" s="33">
        <f>D19</f>
        <v>0.30979270907791279</v>
      </c>
      <c r="AI19" s="33">
        <f>F19</f>
        <v>0.59056468906361692</v>
      </c>
      <c r="AJ19" s="33">
        <f>H19</f>
        <v>8.746247319513939E-2</v>
      </c>
      <c r="AK19" s="33">
        <f>J19</f>
        <v>1.2180128663330951E-2</v>
      </c>
    </row>
    <row r="20" spans="1:37" ht="30" customHeight="1" x14ac:dyDescent="0.45">
      <c r="A20" s="5"/>
      <c r="B20" s="34"/>
      <c r="C20" s="35"/>
      <c r="D20" s="36"/>
      <c r="E20" s="35"/>
      <c r="F20" s="36"/>
      <c r="G20" s="35"/>
      <c r="H20" s="36"/>
      <c r="I20" s="35"/>
      <c r="J20" s="36"/>
      <c r="K20" s="37"/>
      <c r="L20" s="5"/>
      <c r="M20" s="8"/>
      <c r="N20" s="5"/>
      <c r="O20" s="8"/>
      <c r="P20" s="5"/>
      <c r="Q20" s="5"/>
    </row>
    <row r="21" spans="1:37" ht="30" customHeight="1" x14ac:dyDescent="0.45">
      <c r="C21" s="14"/>
      <c r="D21" s="11"/>
      <c r="E21" s="14"/>
      <c r="F21" s="11"/>
      <c r="G21" s="14"/>
      <c r="H21" s="11"/>
      <c r="I21" s="14"/>
      <c r="J21" s="11"/>
      <c r="K21" s="14"/>
      <c r="P21" s="38"/>
    </row>
    <row r="22" spans="1:37" s="21" customFormat="1" ht="30" customHeight="1" x14ac:dyDescent="0.45">
      <c r="A22" s="5">
        <v>5</v>
      </c>
      <c r="B22" s="10" t="s">
        <v>137</v>
      </c>
      <c r="E22" s="22"/>
      <c r="G22" s="22"/>
      <c r="I22" s="22"/>
      <c r="K22" s="22"/>
      <c r="M22" s="22"/>
      <c r="O22" s="22"/>
      <c r="P22" s="23"/>
      <c r="AA22" s="21" t="s">
        <v>13</v>
      </c>
    </row>
    <row r="23" spans="1:37" ht="30" customHeight="1" thickBot="1" x14ac:dyDescent="0.5">
      <c r="A23" s="5"/>
      <c r="B23" s="24" t="s">
        <v>3</v>
      </c>
      <c r="C23" s="140" t="s">
        <v>14</v>
      </c>
      <c r="D23" s="140"/>
      <c r="E23" s="140" t="s">
        <v>15</v>
      </c>
      <c r="F23" s="140"/>
      <c r="G23" s="140" t="s">
        <v>16</v>
      </c>
      <c r="H23" s="140"/>
      <c r="I23" s="140" t="s">
        <v>17</v>
      </c>
      <c r="J23" s="140"/>
      <c r="K23" s="25" t="s">
        <v>18</v>
      </c>
      <c r="L23" s="5"/>
      <c r="M23" s="8"/>
      <c r="N23" s="5"/>
      <c r="O23" s="8"/>
      <c r="P23" s="5"/>
      <c r="Q23" s="5"/>
      <c r="AA23" s="26"/>
      <c r="AB23" s="27" t="s">
        <v>19</v>
      </c>
      <c r="AC23" s="27" t="s">
        <v>20</v>
      </c>
      <c r="AD23" s="27" t="s">
        <v>21</v>
      </c>
      <c r="AE23" s="27" t="s">
        <v>22</v>
      </c>
      <c r="AF23" s="26" t="s">
        <v>23</v>
      </c>
      <c r="AH23" s="27" t="s">
        <v>19</v>
      </c>
      <c r="AI23" s="27" t="s">
        <v>20</v>
      </c>
      <c r="AJ23" s="27" t="s">
        <v>21</v>
      </c>
      <c r="AK23" s="27" t="s">
        <v>22</v>
      </c>
    </row>
    <row r="24" spans="1:37" ht="30" customHeight="1" thickTop="1" x14ac:dyDescent="0.45">
      <c r="A24" s="5"/>
      <c r="B24" s="28" t="s">
        <v>131</v>
      </c>
      <c r="C24" s="29">
        <f>AB24</f>
        <v>6336</v>
      </c>
      <c r="D24" s="30">
        <f>AB24/AF24</f>
        <v>0.27432134043382256</v>
      </c>
      <c r="E24" s="29">
        <f>AC24</f>
        <v>11971</v>
      </c>
      <c r="F24" s="30">
        <f>AC24/AF24</f>
        <v>0.51829241892886524</v>
      </c>
      <c r="G24" s="29">
        <f>AD24</f>
        <v>4331</v>
      </c>
      <c r="H24" s="30">
        <f>AD24/AF24</f>
        <v>0.18751352989565745</v>
      </c>
      <c r="I24" s="29">
        <f>AE24</f>
        <v>459</v>
      </c>
      <c r="J24" s="30">
        <f>AE24/AF24</f>
        <v>1.987271074165476E-2</v>
      </c>
      <c r="K24" s="31">
        <f>(4*C24+3*E24+2*G24+1*I24)/AF24</f>
        <v>3.0470623890548558</v>
      </c>
      <c r="L24" s="5"/>
      <c r="M24" s="8"/>
      <c r="N24" s="5"/>
      <c r="O24" s="8"/>
      <c r="P24" s="5"/>
      <c r="Q24" s="5"/>
      <c r="AA24" s="26" t="s">
        <v>134</v>
      </c>
      <c r="AB24" s="89">
        <v>6336</v>
      </c>
      <c r="AC24" s="89">
        <v>11971</v>
      </c>
      <c r="AD24" s="89">
        <v>4331</v>
      </c>
      <c r="AE24" s="89">
        <v>459</v>
      </c>
      <c r="AF24" s="26">
        <f>SUM(AB24:AE24)</f>
        <v>23097</v>
      </c>
      <c r="AG24" s="26" t="s">
        <v>134</v>
      </c>
      <c r="AH24" s="33">
        <f>D24</f>
        <v>0.27432134043382256</v>
      </c>
      <c r="AI24" s="33">
        <f>F24</f>
        <v>0.51829241892886524</v>
      </c>
      <c r="AJ24" s="33">
        <f>H24</f>
        <v>0.18751352989565745</v>
      </c>
      <c r="AK24" s="33">
        <f>J24</f>
        <v>1.987271074165476E-2</v>
      </c>
    </row>
    <row r="25" spans="1:37" ht="30" customHeight="1" x14ac:dyDescent="0.45">
      <c r="A25" s="5"/>
      <c r="B25" s="90" t="s">
        <v>132</v>
      </c>
      <c r="C25" s="91">
        <f>AB25</f>
        <v>2215</v>
      </c>
      <c r="D25" s="92">
        <f>AB25/AF25</f>
        <v>0.27601246105919003</v>
      </c>
      <c r="E25" s="91">
        <f>AC25</f>
        <v>4065</v>
      </c>
      <c r="F25" s="92">
        <f>AC25/AF25</f>
        <v>0.50654205607476632</v>
      </c>
      <c r="G25" s="91">
        <f>AD25</f>
        <v>1598</v>
      </c>
      <c r="H25" s="92">
        <f>AD25/AF25</f>
        <v>0.19912772585669783</v>
      </c>
      <c r="I25" s="91">
        <f>AE25</f>
        <v>147</v>
      </c>
      <c r="J25" s="92">
        <f>AE25/AF25</f>
        <v>1.8317757009345795E-2</v>
      </c>
      <c r="K25" s="93">
        <f>(4*C25+3*E25+2*G25+1*I25)/AF25</f>
        <v>3.0402492211838008</v>
      </c>
      <c r="L25" s="5"/>
      <c r="M25" s="8"/>
      <c r="N25" s="5"/>
      <c r="O25" s="8"/>
      <c r="P25" s="5"/>
      <c r="Q25" s="5"/>
      <c r="AA25" s="26" t="s">
        <v>135</v>
      </c>
      <c r="AB25" s="89">
        <v>2215</v>
      </c>
      <c r="AC25" s="89">
        <v>4065</v>
      </c>
      <c r="AD25" s="89">
        <v>1598</v>
      </c>
      <c r="AE25" s="89">
        <v>147</v>
      </c>
      <c r="AF25" s="26">
        <f>SUM(AB25:AE25)</f>
        <v>8025</v>
      </c>
      <c r="AG25" s="26" t="s">
        <v>135</v>
      </c>
      <c r="AH25" s="33">
        <f>D25</f>
        <v>0.27601246105919003</v>
      </c>
      <c r="AI25" s="33">
        <f>F25</f>
        <v>0.50654205607476632</v>
      </c>
      <c r="AJ25" s="33">
        <f>H25</f>
        <v>0.19912772585669783</v>
      </c>
      <c r="AK25" s="33">
        <f>J25</f>
        <v>1.8317757009345795E-2</v>
      </c>
    </row>
    <row r="26" spans="1:37" ht="30" customHeight="1" x14ac:dyDescent="0.45">
      <c r="A26" s="5"/>
      <c r="B26" s="90" t="s">
        <v>133</v>
      </c>
      <c r="C26" s="91">
        <f>AB26</f>
        <v>19612</v>
      </c>
      <c r="D26" s="92">
        <f>AB26/AF26</f>
        <v>0.28037169406719087</v>
      </c>
      <c r="E26" s="91">
        <f>AC26</f>
        <v>36355</v>
      </c>
      <c r="F26" s="92">
        <f>AC26/AF26</f>
        <v>0.51972837741243749</v>
      </c>
      <c r="G26" s="91">
        <f>AD26</f>
        <v>12447</v>
      </c>
      <c r="H26" s="92">
        <f>AD26/AF26</f>
        <v>0.17794138670478912</v>
      </c>
      <c r="I26" s="91">
        <f>AE26</f>
        <v>1536</v>
      </c>
      <c r="J26" s="92">
        <f>AE26/AF26</f>
        <v>2.1958541815582558E-2</v>
      </c>
      <c r="K26" s="93">
        <f>(4*C26+3*E26+2*G26+1*I26)/AF26</f>
        <v>3.0585132237312367</v>
      </c>
      <c r="L26" s="5"/>
      <c r="M26" s="8"/>
      <c r="N26" s="5"/>
      <c r="O26" s="8"/>
      <c r="P26" s="5"/>
      <c r="Q26" s="5"/>
      <c r="AA26" s="26" t="s">
        <v>136</v>
      </c>
      <c r="AB26" s="89">
        <v>19612</v>
      </c>
      <c r="AC26" s="89">
        <v>36355</v>
      </c>
      <c r="AD26" s="89">
        <v>12447</v>
      </c>
      <c r="AE26" s="89">
        <v>1536</v>
      </c>
      <c r="AF26" s="26">
        <f>SUM(AB26:AE26)</f>
        <v>69950</v>
      </c>
      <c r="AG26" s="26" t="s">
        <v>136</v>
      </c>
      <c r="AH26" s="33">
        <f>D26</f>
        <v>0.28037169406719087</v>
      </c>
      <c r="AI26" s="33">
        <f>F26</f>
        <v>0.51972837741243749</v>
      </c>
      <c r="AJ26" s="33">
        <f>H26</f>
        <v>0.17794138670478912</v>
      </c>
      <c r="AK26" s="33">
        <f>J26</f>
        <v>2.1958541815582558E-2</v>
      </c>
    </row>
    <row r="27" spans="1:37" ht="30" customHeight="1" x14ac:dyDescent="0.45">
      <c r="A27" s="5"/>
      <c r="B27" s="34"/>
      <c r="C27" s="35"/>
      <c r="D27" s="36"/>
      <c r="E27" s="35"/>
      <c r="F27" s="36"/>
      <c r="G27" s="35"/>
      <c r="H27" s="36"/>
      <c r="I27" s="35"/>
      <c r="J27" s="36"/>
      <c r="K27" s="37"/>
      <c r="L27" s="5"/>
      <c r="M27" s="8"/>
      <c r="N27" s="5"/>
      <c r="O27" s="8"/>
      <c r="P27" s="5"/>
      <c r="Q27" s="5"/>
    </row>
    <row r="28" spans="1:37" ht="30" customHeight="1" x14ac:dyDescent="0.45">
      <c r="C28" s="14"/>
      <c r="D28" s="11"/>
      <c r="E28" s="14"/>
      <c r="F28" s="11"/>
      <c r="G28" s="14"/>
      <c r="H28" s="11"/>
      <c r="I28" s="14"/>
      <c r="J28" s="11"/>
      <c r="K28" s="14"/>
      <c r="P28" s="38"/>
    </row>
    <row r="29" spans="1:37" s="21" customFormat="1" ht="30" customHeight="1" x14ac:dyDescent="0.45">
      <c r="A29" s="5">
        <v>6</v>
      </c>
      <c r="B29" s="10" t="s">
        <v>26</v>
      </c>
      <c r="E29" s="22"/>
      <c r="G29" s="22"/>
      <c r="I29" s="22"/>
      <c r="K29" s="22"/>
      <c r="M29" s="22"/>
      <c r="O29" s="22"/>
      <c r="P29" s="23"/>
      <c r="AA29" s="21" t="s">
        <v>13</v>
      </c>
    </row>
    <row r="30" spans="1:37" ht="30" customHeight="1" thickBot="1" x14ac:dyDescent="0.5">
      <c r="A30" s="5"/>
      <c r="B30" s="24" t="s">
        <v>3</v>
      </c>
      <c r="C30" s="140" t="s">
        <v>14</v>
      </c>
      <c r="D30" s="140"/>
      <c r="E30" s="140" t="s">
        <v>15</v>
      </c>
      <c r="F30" s="140"/>
      <c r="G30" s="140" t="s">
        <v>16</v>
      </c>
      <c r="H30" s="140"/>
      <c r="I30" s="140" t="s">
        <v>17</v>
      </c>
      <c r="J30" s="140"/>
      <c r="K30" s="25" t="s">
        <v>18</v>
      </c>
      <c r="L30" s="5"/>
      <c r="M30" s="8"/>
      <c r="N30" s="5"/>
      <c r="O30" s="8"/>
      <c r="P30" s="5"/>
      <c r="Q30" s="5"/>
      <c r="AA30" s="26"/>
      <c r="AB30" s="27" t="s">
        <v>19</v>
      </c>
      <c r="AC30" s="27" t="s">
        <v>20</v>
      </c>
      <c r="AD30" s="27" t="s">
        <v>21</v>
      </c>
      <c r="AE30" s="27" t="s">
        <v>22</v>
      </c>
      <c r="AF30" s="26" t="s">
        <v>23</v>
      </c>
      <c r="AH30" s="27" t="s">
        <v>19</v>
      </c>
      <c r="AI30" s="27" t="s">
        <v>20</v>
      </c>
      <c r="AJ30" s="27" t="s">
        <v>21</v>
      </c>
      <c r="AK30" s="27" t="s">
        <v>22</v>
      </c>
    </row>
    <row r="31" spans="1:37" ht="30" customHeight="1" thickTop="1" x14ac:dyDescent="0.45">
      <c r="A31" s="5"/>
      <c r="B31" s="28" t="s">
        <v>131</v>
      </c>
      <c r="C31" s="29">
        <f>AB31</f>
        <v>2455</v>
      </c>
      <c r="D31" s="30">
        <f>AB31/AF31</f>
        <v>0.10629086028488548</v>
      </c>
      <c r="E31" s="29">
        <f>AC31</f>
        <v>8512</v>
      </c>
      <c r="F31" s="30">
        <f>AC31/AF31</f>
        <v>0.36853270987574144</v>
      </c>
      <c r="G31" s="29">
        <f>AD31</f>
        <v>9991</v>
      </c>
      <c r="H31" s="30">
        <f>AD31/AF31</f>
        <v>0.43256700004329568</v>
      </c>
      <c r="I31" s="29">
        <f>AE31</f>
        <v>2139</v>
      </c>
      <c r="J31" s="30">
        <f>AE31/AF31</f>
        <v>9.2609429796077419E-2</v>
      </c>
      <c r="K31" s="31">
        <f>(4*C31+3*E31+2*G31+1*I31)/AF31</f>
        <v>2.4885050006494351</v>
      </c>
      <c r="L31" s="5"/>
      <c r="M31" s="8"/>
      <c r="N31" s="5"/>
      <c r="O31" s="8"/>
      <c r="P31" s="5"/>
      <c r="Q31" s="5"/>
      <c r="AA31" s="26" t="s">
        <v>134</v>
      </c>
      <c r="AB31" s="89">
        <v>2455</v>
      </c>
      <c r="AC31" s="89">
        <v>8512</v>
      </c>
      <c r="AD31" s="89">
        <v>9991</v>
      </c>
      <c r="AE31" s="89">
        <v>2139</v>
      </c>
      <c r="AF31" s="26">
        <f>SUM(AB31:AE31)</f>
        <v>23097</v>
      </c>
      <c r="AG31" s="26" t="s">
        <v>134</v>
      </c>
      <c r="AH31" s="33">
        <f>D31</f>
        <v>0.10629086028488548</v>
      </c>
      <c r="AI31" s="33">
        <f>F31</f>
        <v>0.36853270987574144</v>
      </c>
      <c r="AJ31" s="33">
        <f>H31</f>
        <v>0.43256700004329568</v>
      </c>
      <c r="AK31" s="33">
        <f>J31</f>
        <v>9.2609429796077419E-2</v>
      </c>
    </row>
    <row r="32" spans="1:37" ht="30" customHeight="1" x14ac:dyDescent="0.45">
      <c r="A32" s="5"/>
      <c r="B32" s="90" t="s">
        <v>132</v>
      </c>
      <c r="C32" s="91">
        <f>AB32</f>
        <v>1031</v>
      </c>
      <c r="D32" s="92">
        <f>AB32/AF32</f>
        <v>0.12847352024922118</v>
      </c>
      <c r="E32" s="91">
        <f>AC32</f>
        <v>3076</v>
      </c>
      <c r="F32" s="92">
        <f>AC32/AF32</f>
        <v>0.38330218068535826</v>
      </c>
      <c r="G32" s="91">
        <f>AD32</f>
        <v>3225</v>
      </c>
      <c r="H32" s="92">
        <f>AD32/AF32</f>
        <v>0.40186915887850466</v>
      </c>
      <c r="I32" s="91">
        <f>AE32</f>
        <v>693</v>
      </c>
      <c r="J32" s="92">
        <f>AE32/AF32</f>
        <v>8.6355140186915882E-2</v>
      </c>
      <c r="K32" s="93">
        <f>(4*C32+3*E32+2*G32+1*I32)/AF32</f>
        <v>2.5538940809968849</v>
      </c>
      <c r="L32" s="5"/>
      <c r="M32" s="8"/>
      <c r="N32" s="5"/>
      <c r="O32" s="8"/>
      <c r="P32" s="5"/>
      <c r="Q32" s="5"/>
      <c r="AA32" s="26" t="s">
        <v>135</v>
      </c>
      <c r="AB32" s="89">
        <v>1031</v>
      </c>
      <c r="AC32" s="89">
        <v>3076</v>
      </c>
      <c r="AD32" s="89">
        <v>3225</v>
      </c>
      <c r="AE32" s="89">
        <v>693</v>
      </c>
      <c r="AF32" s="26">
        <f>SUM(AB32:AE32)</f>
        <v>8025</v>
      </c>
      <c r="AG32" s="26" t="s">
        <v>135</v>
      </c>
      <c r="AH32" s="33">
        <f>D32</f>
        <v>0.12847352024922118</v>
      </c>
      <c r="AI32" s="33">
        <f>F32</f>
        <v>0.38330218068535826</v>
      </c>
      <c r="AJ32" s="33">
        <f>H32</f>
        <v>0.40186915887850466</v>
      </c>
      <c r="AK32" s="33">
        <f>J32</f>
        <v>8.6355140186915882E-2</v>
      </c>
    </row>
    <row r="33" spans="1:37" ht="30" customHeight="1" x14ac:dyDescent="0.45">
      <c r="A33" s="5"/>
      <c r="B33" s="90" t="s">
        <v>133</v>
      </c>
      <c r="C33" s="91">
        <f>AB33</f>
        <v>11352</v>
      </c>
      <c r="D33" s="92">
        <f>AB33/AF33</f>
        <v>0.16228734810578985</v>
      </c>
      <c r="E33" s="91">
        <f>AC33</f>
        <v>28273</v>
      </c>
      <c r="F33" s="92">
        <f>AC33/AF33</f>
        <v>0.40418870621872766</v>
      </c>
      <c r="G33" s="91">
        <f>AD33</f>
        <v>24333</v>
      </c>
      <c r="H33" s="92">
        <f>AD33/AF33</f>
        <v>0.34786275911365261</v>
      </c>
      <c r="I33" s="91">
        <f>AE33</f>
        <v>5992</v>
      </c>
      <c r="J33" s="92">
        <f>AE33/AF33</f>
        <v>8.5661186561829875E-2</v>
      </c>
      <c r="K33" s="93">
        <f>(4*C33+3*E33+2*G33+1*I33)/AF33</f>
        <v>2.6431022158684776</v>
      </c>
      <c r="L33" s="5"/>
      <c r="M33" s="8"/>
      <c r="N33" s="5"/>
      <c r="O33" s="8"/>
      <c r="P33" s="5"/>
      <c r="Q33" s="5"/>
      <c r="AA33" s="26" t="s">
        <v>136</v>
      </c>
      <c r="AB33" s="89">
        <v>11352</v>
      </c>
      <c r="AC33" s="89">
        <v>28273</v>
      </c>
      <c r="AD33" s="89">
        <v>24333</v>
      </c>
      <c r="AE33" s="89">
        <v>5992</v>
      </c>
      <c r="AF33" s="26">
        <f>SUM(AB33:AE33)</f>
        <v>69950</v>
      </c>
      <c r="AG33" s="26" t="s">
        <v>136</v>
      </c>
      <c r="AH33" s="33">
        <f>D33</f>
        <v>0.16228734810578985</v>
      </c>
      <c r="AI33" s="33">
        <f>F33</f>
        <v>0.40418870621872766</v>
      </c>
      <c r="AJ33" s="33">
        <f>H33</f>
        <v>0.34786275911365261</v>
      </c>
      <c r="AK33" s="33">
        <f>J33</f>
        <v>8.5661186561829875E-2</v>
      </c>
    </row>
    <row r="34" spans="1:37" ht="30" customHeight="1" x14ac:dyDescent="0.45">
      <c r="A34" s="5"/>
      <c r="B34" s="34"/>
      <c r="C34" s="35"/>
      <c r="D34" s="36"/>
      <c r="E34" s="35"/>
      <c r="F34" s="36"/>
      <c r="G34" s="35"/>
      <c r="H34" s="36"/>
      <c r="I34" s="35"/>
      <c r="J34" s="36"/>
      <c r="K34" s="37"/>
      <c r="L34" s="5"/>
      <c r="M34" s="8"/>
      <c r="N34" s="5"/>
      <c r="O34" s="8"/>
      <c r="P34" s="5"/>
      <c r="Q34" s="5"/>
    </row>
    <row r="35" spans="1:37" ht="30" customHeight="1" x14ac:dyDescent="0.45">
      <c r="C35" s="14"/>
      <c r="D35" s="11"/>
      <c r="E35" s="14"/>
      <c r="F35" s="11"/>
      <c r="G35" s="14"/>
      <c r="H35" s="11"/>
      <c r="I35" s="14"/>
      <c r="J35" s="11"/>
      <c r="K35" s="14"/>
      <c r="P35" s="38"/>
    </row>
    <row r="36" spans="1:37" s="21" customFormat="1" ht="30" customHeight="1" x14ac:dyDescent="0.45">
      <c r="A36" s="5">
        <v>7</v>
      </c>
      <c r="B36" s="10" t="s">
        <v>27</v>
      </c>
      <c r="E36" s="22"/>
      <c r="G36" s="22"/>
      <c r="I36" s="22"/>
      <c r="K36" s="22"/>
      <c r="M36" s="22"/>
      <c r="O36" s="22"/>
      <c r="P36" s="23"/>
      <c r="AA36" s="21" t="s">
        <v>13</v>
      </c>
    </row>
    <row r="37" spans="1:37" ht="30" customHeight="1" thickBot="1" x14ac:dyDescent="0.5">
      <c r="A37" s="5"/>
      <c r="B37" s="24" t="s">
        <v>3</v>
      </c>
      <c r="C37" s="140" t="s">
        <v>14</v>
      </c>
      <c r="D37" s="140"/>
      <c r="E37" s="140" t="s">
        <v>15</v>
      </c>
      <c r="F37" s="140"/>
      <c r="G37" s="140" t="s">
        <v>16</v>
      </c>
      <c r="H37" s="140"/>
      <c r="I37" s="140" t="s">
        <v>17</v>
      </c>
      <c r="J37" s="140"/>
      <c r="K37" s="25" t="s">
        <v>18</v>
      </c>
      <c r="L37" s="5"/>
      <c r="M37" s="8"/>
      <c r="N37" s="5"/>
      <c r="O37" s="8"/>
      <c r="P37" s="5"/>
      <c r="Q37" s="5"/>
      <c r="AA37" s="26"/>
      <c r="AB37" s="27" t="s">
        <v>19</v>
      </c>
      <c r="AC37" s="27" t="s">
        <v>20</v>
      </c>
      <c r="AD37" s="27" t="s">
        <v>21</v>
      </c>
      <c r="AE37" s="27" t="s">
        <v>22</v>
      </c>
      <c r="AF37" s="26" t="s">
        <v>23</v>
      </c>
      <c r="AH37" s="27" t="s">
        <v>19</v>
      </c>
      <c r="AI37" s="27" t="s">
        <v>20</v>
      </c>
      <c r="AJ37" s="27" t="s">
        <v>21</v>
      </c>
      <c r="AK37" s="27" t="s">
        <v>22</v>
      </c>
    </row>
    <row r="38" spans="1:37" ht="30" customHeight="1" thickTop="1" x14ac:dyDescent="0.45">
      <c r="A38" s="5"/>
      <c r="B38" s="28" t="s">
        <v>131</v>
      </c>
      <c r="C38" s="29">
        <f>AB38</f>
        <v>5632</v>
      </c>
      <c r="D38" s="30">
        <f>AB38/AF38</f>
        <v>0.24384119149673117</v>
      </c>
      <c r="E38" s="29">
        <f>AC38</f>
        <v>10337</v>
      </c>
      <c r="F38" s="30">
        <f>AC38/AF38</f>
        <v>0.4475473005152184</v>
      </c>
      <c r="G38" s="29">
        <f>AD38</f>
        <v>6184</v>
      </c>
      <c r="H38" s="30">
        <f>AD38/AF38</f>
        <v>0.26774039918604148</v>
      </c>
      <c r="I38" s="29">
        <f>AE38</f>
        <v>944</v>
      </c>
      <c r="J38" s="30">
        <f>AE38/AF38</f>
        <v>4.0871108802008921E-2</v>
      </c>
      <c r="K38" s="31">
        <f>(4*C38+3*E38+2*G38+1*I38)/AF38</f>
        <v>2.894358574706672</v>
      </c>
      <c r="L38" s="5"/>
      <c r="M38" s="8"/>
      <c r="N38" s="5"/>
      <c r="O38" s="8"/>
      <c r="P38" s="5"/>
      <c r="Q38" s="5"/>
      <c r="AA38" s="26" t="s">
        <v>134</v>
      </c>
      <c r="AB38" s="89">
        <v>5632</v>
      </c>
      <c r="AC38" s="89">
        <v>10337</v>
      </c>
      <c r="AD38" s="89">
        <v>6184</v>
      </c>
      <c r="AE38" s="89">
        <v>944</v>
      </c>
      <c r="AF38" s="26">
        <f>SUM(AB38:AE38)</f>
        <v>23097</v>
      </c>
      <c r="AG38" s="26" t="s">
        <v>134</v>
      </c>
      <c r="AH38" s="33">
        <f>D38</f>
        <v>0.24384119149673117</v>
      </c>
      <c r="AI38" s="33">
        <f>F38</f>
        <v>0.4475473005152184</v>
      </c>
      <c r="AJ38" s="33">
        <f>H38</f>
        <v>0.26774039918604148</v>
      </c>
      <c r="AK38" s="33">
        <f>J38</f>
        <v>4.0871108802008921E-2</v>
      </c>
    </row>
    <row r="39" spans="1:37" ht="30" customHeight="1" x14ac:dyDescent="0.45">
      <c r="A39" s="5"/>
      <c r="B39" s="90" t="s">
        <v>132</v>
      </c>
      <c r="C39" s="91">
        <f>AB39</f>
        <v>2556</v>
      </c>
      <c r="D39" s="92">
        <f>AB39/AF39</f>
        <v>0.31850467289719625</v>
      </c>
      <c r="E39" s="91">
        <f>AC39</f>
        <v>3375</v>
      </c>
      <c r="F39" s="92">
        <f>AC39/AF39</f>
        <v>0.42056074766355139</v>
      </c>
      <c r="G39" s="91">
        <f>AD39</f>
        <v>1833</v>
      </c>
      <c r="H39" s="92">
        <f>AD39/AF39</f>
        <v>0.22841121495327102</v>
      </c>
      <c r="I39" s="91">
        <f>AE39</f>
        <v>261</v>
      </c>
      <c r="J39" s="92">
        <f>AE39/AF39</f>
        <v>3.252336448598131E-2</v>
      </c>
      <c r="K39" s="93">
        <f>(4*C39+3*E39+2*G39+1*I39)/AF39</f>
        <v>3.0250467289719625</v>
      </c>
      <c r="L39" s="5"/>
      <c r="M39" s="8"/>
      <c r="N39" s="5"/>
      <c r="O39" s="8"/>
      <c r="P39" s="5"/>
      <c r="Q39" s="5"/>
      <c r="AA39" s="26" t="s">
        <v>135</v>
      </c>
      <c r="AB39" s="89">
        <v>2556</v>
      </c>
      <c r="AC39" s="89">
        <v>3375</v>
      </c>
      <c r="AD39" s="89">
        <v>1833</v>
      </c>
      <c r="AE39" s="89">
        <v>261</v>
      </c>
      <c r="AF39" s="26">
        <f>SUM(AB39:AE39)</f>
        <v>8025</v>
      </c>
      <c r="AG39" s="26" t="s">
        <v>135</v>
      </c>
      <c r="AH39" s="33">
        <f>D39</f>
        <v>0.31850467289719625</v>
      </c>
      <c r="AI39" s="33">
        <f>F39</f>
        <v>0.42056074766355139</v>
      </c>
      <c r="AJ39" s="33">
        <f>H39</f>
        <v>0.22841121495327102</v>
      </c>
      <c r="AK39" s="33">
        <f>J39</f>
        <v>3.252336448598131E-2</v>
      </c>
    </row>
    <row r="40" spans="1:37" ht="30" customHeight="1" x14ac:dyDescent="0.45">
      <c r="A40" s="5"/>
      <c r="B40" s="90" t="s">
        <v>133</v>
      </c>
      <c r="C40" s="91">
        <f>AB40</f>
        <v>22411</v>
      </c>
      <c r="D40" s="92">
        <f>AB40/AF40</f>
        <v>0.32038598999285206</v>
      </c>
      <c r="E40" s="91">
        <f>AC40</f>
        <v>30453</v>
      </c>
      <c r="F40" s="92">
        <f>AC40/AF40</f>
        <v>0.43535382416011437</v>
      </c>
      <c r="G40" s="91">
        <f>AD40</f>
        <v>14390</v>
      </c>
      <c r="H40" s="92">
        <f>AD40/AF40</f>
        <v>0.20571837026447462</v>
      </c>
      <c r="I40" s="91">
        <f>AE40</f>
        <v>2696</v>
      </c>
      <c r="J40" s="92">
        <f>AE40/AF40</f>
        <v>3.8541815582558973E-2</v>
      </c>
      <c r="K40" s="93">
        <f>(4*C40+3*E40+2*G40+1*I40)/AF40</f>
        <v>3.0375839885632594</v>
      </c>
      <c r="L40" s="5"/>
      <c r="M40" s="8"/>
      <c r="N40" s="5"/>
      <c r="O40" s="8"/>
      <c r="P40" s="5"/>
      <c r="Q40" s="5"/>
      <c r="AA40" s="26" t="s">
        <v>136</v>
      </c>
      <c r="AB40" s="89">
        <v>22411</v>
      </c>
      <c r="AC40" s="89">
        <v>30453</v>
      </c>
      <c r="AD40" s="89">
        <v>14390</v>
      </c>
      <c r="AE40" s="89">
        <v>2696</v>
      </c>
      <c r="AF40" s="26">
        <f>SUM(AB40:AE40)</f>
        <v>69950</v>
      </c>
      <c r="AG40" s="26" t="s">
        <v>136</v>
      </c>
      <c r="AH40" s="33">
        <f>D40</f>
        <v>0.32038598999285206</v>
      </c>
      <c r="AI40" s="33">
        <f>F40</f>
        <v>0.43535382416011437</v>
      </c>
      <c r="AJ40" s="33">
        <f>H40</f>
        <v>0.20571837026447462</v>
      </c>
      <c r="AK40" s="33">
        <f>J40</f>
        <v>3.8541815582558973E-2</v>
      </c>
    </row>
    <row r="41" spans="1:37" ht="30" customHeight="1" x14ac:dyDescent="0.45">
      <c r="A41" s="5"/>
      <c r="B41" s="34"/>
      <c r="C41" s="35"/>
      <c r="D41" s="36"/>
      <c r="E41" s="35"/>
      <c r="F41" s="36"/>
      <c r="G41" s="35"/>
      <c r="H41" s="36"/>
      <c r="I41" s="35"/>
      <c r="J41" s="36"/>
      <c r="K41" s="37"/>
      <c r="L41" s="5"/>
      <c r="M41" s="8"/>
      <c r="N41" s="5"/>
      <c r="O41" s="8"/>
      <c r="P41" s="5"/>
      <c r="Q41" s="5"/>
    </row>
    <row r="42" spans="1:37" ht="30" customHeight="1" x14ac:dyDescent="0.45">
      <c r="C42" s="14"/>
      <c r="D42" s="11"/>
      <c r="E42" s="14"/>
      <c r="F42" s="11"/>
      <c r="G42" s="14"/>
      <c r="H42" s="11"/>
      <c r="I42" s="14"/>
      <c r="J42" s="11"/>
      <c r="K42" s="14"/>
      <c r="P42" s="38"/>
    </row>
    <row r="43" spans="1:37" s="21" customFormat="1" ht="30" customHeight="1" x14ac:dyDescent="0.45">
      <c r="A43" s="5">
        <v>8</v>
      </c>
      <c r="B43" s="10" t="s">
        <v>28</v>
      </c>
      <c r="E43" s="22"/>
      <c r="G43" s="22"/>
      <c r="I43" s="22"/>
      <c r="K43" s="22"/>
      <c r="M43" s="22"/>
      <c r="O43" s="22"/>
      <c r="P43" s="23"/>
      <c r="AA43" s="21" t="s">
        <v>13</v>
      </c>
    </row>
    <row r="44" spans="1:37" ht="30" customHeight="1" thickBot="1" x14ac:dyDescent="0.5">
      <c r="A44" s="5"/>
      <c r="B44" s="24" t="s">
        <v>3</v>
      </c>
      <c r="C44" s="140" t="s">
        <v>14</v>
      </c>
      <c r="D44" s="140"/>
      <c r="E44" s="140" t="s">
        <v>15</v>
      </c>
      <c r="F44" s="140"/>
      <c r="G44" s="140" t="s">
        <v>16</v>
      </c>
      <c r="H44" s="140"/>
      <c r="I44" s="140" t="s">
        <v>17</v>
      </c>
      <c r="J44" s="140"/>
      <c r="K44" s="25" t="s">
        <v>18</v>
      </c>
      <c r="L44" s="5"/>
      <c r="M44" s="8"/>
      <c r="N44" s="5"/>
      <c r="O44" s="8"/>
      <c r="P44" s="5"/>
      <c r="Q44" s="5"/>
      <c r="AA44" s="26"/>
      <c r="AB44" s="27" t="s">
        <v>19</v>
      </c>
      <c r="AC44" s="27" t="s">
        <v>20</v>
      </c>
      <c r="AD44" s="27" t="s">
        <v>21</v>
      </c>
      <c r="AE44" s="27" t="s">
        <v>22</v>
      </c>
      <c r="AF44" s="26" t="s">
        <v>23</v>
      </c>
      <c r="AH44" s="27" t="s">
        <v>19</v>
      </c>
      <c r="AI44" s="27" t="s">
        <v>20</v>
      </c>
      <c r="AJ44" s="27" t="s">
        <v>21</v>
      </c>
      <c r="AK44" s="27" t="s">
        <v>22</v>
      </c>
    </row>
    <row r="45" spans="1:37" ht="30" customHeight="1" thickTop="1" x14ac:dyDescent="0.45">
      <c r="A45" s="5"/>
      <c r="B45" s="28" t="s">
        <v>131</v>
      </c>
      <c r="C45" s="29">
        <f>AB45</f>
        <v>4791</v>
      </c>
      <c r="D45" s="30">
        <f>AB45/AF45</f>
        <v>0.20742953630341604</v>
      </c>
      <c r="E45" s="29">
        <f>AC45</f>
        <v>11962</v>
      </c>
      <c r="F45" s="30">
        <f>AC45/AF45</f>
        <v>0.51790275793393081</v>
      </c>
      <c r="G45" s="29">
        <f>AD45</f>
        <v>5659</v>
      </c>
      <c r="H45" s="30">
        <f>AD45/AF45</f>
        <v>0.24501017448153439</v>
      </c>
      <c r="I45" s="29">
        <f>AE45</f>
        <v>685</v>
      </c>
      <c r="J45" s="30">
        <f>AE45/AF45</f>
        <v>2.9657531281118761E-2</v>
      </c>
      <c r="K45" s="31">
        <f>(4*C45+3*E45+2*G45+1*I45)/AF45</f>
        <v>2.9031042992596441</v>
      </c>
      <c r="L45" s="5"/>
      <c r="M45" s="8"/>
      <c r="N45" s="5"/>
      <c r="O45" s="8"/>
      <c r="P45" s="5"/>
      <c r="Q45" s="5"/>
      <c r="AA45" s="26" t="s">
        <v>134</v>
      </c>
      <c r="AB45" s="89">
        <v>4791</v>
      </c>
      <c r="AC45" s="89">
        <v>11962</v>
      </c>
      <c r="AD45" s="89">
        <v>5659</v>
      </c>
      <c r="AE45" s="89">
        <v>685</v>
      </c>
      <c r="AF45" s="26">
        <f>SUM(AB45:AE45)</f>
        <v>23097</v>
      </c>
      <c r="AG45" s="26" t="s">
        <v>134</v>
      </c>
      <c r="AH45" s="33">
        <f>D45</f>
        <v>0.20742953630341604</v>
      </c>
      <c r="AI45" s="33">
        <f>F45</f>
        <v>0.51790275793393081</v>
      </c>
      <c r="AJ45" s="33">
        <f>H45</f>
        <v>0.24501017448153439</v>
      </c>
      <c r="AK45" s="33">
        <f>J45</f>
        <v>2.9657531281118761E-2</v>
      </c>
    </row>
    <row r="46" spans="1:37" ht="30" customHeight="1" x14ac:dyDescent="0.45">
      <c r="A46" s="5"/>
      <c r="B46" s="90" t="s">
        <v>132</v>
      </c>
      <c r="C46" s="91">
        <f>AB46</f>
        <v>1803</v>
      </c>
      <c r="D46" s="92">
        <f>AB46/AF46</f>
        <v>0.22467289719626168</v>
      </c>
      <c r="E46" s="91">
        <f>AC46</f>
        <v>4066</v>
      </c>
      <c r="F46" s="92">
        <f>AC46/AF46</f>
        <v>0.50666666666666671</v>
      </c>
      <c r="G46" s="91">
        <f>AD46</f>
        <v>1897</v>
      </c>
      <c r="H46" s="92">
        <f>AD46/AF46</f>
        <v>0.23638629283489096</v>
      </c>
      <c r="I46" s="91">
        <f>AE46</f>
        <v>259</v>
      </c>
      <c r="J46" s="92">
        <f>AE46/AF46</f>
        <v>3.2274143302180688E-2</v>
      </c>
      <c r="K46" s="93">
        <f>(4*C46+3*E46+2*G46+1*I46)/AF46</f>
        <v>2.9237383177570093</v>
      </c>
      <c r="L46" s="5"/>
      <c r="M46" s="8"/>
      <c r="N46" s="5"/>
      <c r="O46" s="8"/>
      <c r="P46" s="5"/>
      <c r="Q46" s="5"/>
      <c r="AA46" s="26" t="s">
        <v>135</v>
      </c>
      <c r="AB46" s="89">
        <v>1803</v>
      </c>
      <c r="AC46" s="89">
        <v>4066</v>
      </c>
      <c r="AD46" s="89">
        <v>1897</v>
      </c>
      <c r="AE46" s="89">
        <v>259</v>
      </c>
      <c r="AF46" s="26">
        <f>SUM(AB46:AE46)</f>
        <v>8025</v>
      </c>
      <c r="AG46" s="26" t="s">
        <v>135</v>
      </c>
      <c r="AH46" s="33">
        <f>D46</f>
        <v>0.22467289719626168</v>
      </c>
      <c r="AI46" s="33">
        <f>F46</f>
        <v>0.50666666666666671</v>
      </c>
      <c r="AJ46" s="33">
        <f>H46</f>
        <v>0.23638629283489096</v>
      </c>
      <c r="AK46" s="33">
        <f>J46</f>
        <v>3.2274143302180688E-2</v>
      </c>
    </row>
    <row r="47" spans="1:37" ht="30" customHeight="1" x14ac:dyDescent="0.45">
      <c r="A47" s="5"/>
      <c r="B47" s="90" t="s">
        <v>133</v>
      </c>
      <c r="C47" s="91">
        <f>AB47</f>
        <v>16371</v>
      </c>
      <c r="D47" s="92">
        <f>AB47/AF47</f>
        <v>0.2340385989992852</v>
      </c>
      <c r="E47" s="91">
        <f>AC47</f>
        <v>34738</v>
      </c>
      <c r="F47" s="92">
        <f>AC47/AF47</f>
        <v>0.49661186561829879</v>
      </c>
      <c r="G47" s="91">
        <f>AD47</f>
        <v>16287</v>
      </c>
      <c r="H47" s="92">
        <f>AD47/AF47</f>
        <v>0.23283774124374554</v>
      </c>
      <c r="I47" s="91">
        <f>AE47</f>
        <v>2554</v>
      </c>
      <c r="J47" s="92">
        <f>AE47/AF47</f>
        <v>3.6511794138670478E-2</v>
      </c>
      <c r="K47" s="93">
        <f>(4*C47+3*E47+2*G47+1*I47)/AF47</f>
        <v>2.9281772694781987</v>
      </c>
      <c r="L47" s="5"/>
      <c r="M47" s="8"/>
      <c r="N47" s="5"/>
      <c r="O47" s="8"/>
      <c r="P47" s="5"/>
      <c r="Q47" s="5"/>
      <c r="AA47" s="26" t="s">
        <v>136</v>
      </c>
      <c r="AB47" s="89">
        <v>16371</v>
      </c>
      <c r="AC47" s="89">
        <v>34738</v>
      </c>
      <c r="AD47" s="89">
        <v>16287</v>
      </c>
      <c r="AE47" s="89">
        <v>2554</v>
      </c>
      <c r="AF47" s="26">
        <f>SUM(AB47:AE47)</f>
        <v>69950</v>
      </c>
      <c r="AG47" s="26" t="s">
        <v>136</v>
      </c>
      <c r="AH47" s="33">
        <f>D47</f>
        <v>0.2340385989992852</v>
      </c>
      <c r="AI47" s="33">
        <f>F47</f>
        <v>0.49661186561829879</v>
      </c>
      <c r="AJ47" s="33">
        <f>H47</f>
        <v>0.23283774124374554</v>
      </c>
      <c r="AK47" s="33">
        <f>J47</f>
        <v>3.6511794138670478E-2</v>
      </c>
    </row>
    <row r="48" spans="1:37" ht="30" customHeight="1" x14ac:dyDescent="0.45">
      <c r="A48" s="5"/>
      <c r="B48" s="34"/>
      <c r="C48" s="35"/>
      <c r="D48" s="36"/>
      <c r="E48" s="35"/>
      <c r="F48" s="36"/>
      <c r="G48" s="35"/>
      <c r="H48" s="36"/>
      <c r="I48" s="35"/>
      <c r="J48" s="36"/>
      <c r="K48" s="37"/>
      <c r="L48" s="5"/>
      <c r="M48" s="8"/>
      <c r="N48" s="5"/>
      <c r="O48" s="8"/>
      <c r="P48" s="5"/>
      <c r="Q48" s="5"/>
    </row>
    <row r="49" spans="1:37" ht="30" customHeight="1" x14ac:dyDescent="0.45">
      <c r="C49" s="14"/>
      <c r="D49" s="11"/>
      <c r="E49" s="14"/>
      <c r="F49" s="11"/>
      <c r="G49" s="14"/>
      <c r="H49" s="11"/>
      <c r="I49" s="14"/>
      <c r="J49" s="11"/>
      <c r="K49" s="14"/>
      <c r="P49" s="38"/>
    </row>
    <row r="50" spans="1:37" s="21" customFormat="1" ht="30" customHeight="1" x14ac:dyDescent="0.45">
      <c r="A50" s="5">
        <v>9</v>
      </c>
      <c r="B50" s="10" t="s">
        <v>29</v>
      </c>
      <c r="E50" s="22"/>
      <c r="G50" s="22"/>
      <c r="I50" s="22"/>
      <c r="K50" s="22"/>
      <c r="M50" s="22"/>
      <c r="O50" s="22"/>
      <c r="P50" s="23"/>
      <c r="AA50" s="21" t="s">
        <v>13</v>
      </c>
    </row>
    <row r="51" spans="1:37" ht="30" customHeight="1" thickBot="1" x14ac:dyDescent="0.5">
      <c r="A51" s="5"/>
      <c r="B51" s="24" t="s">
        <v>3</v>
      </c>
      <c r="C51" s="140" t="s">
        <v>14</v>
      </c>
      <c r="D51" s="140"/>
      <c r="E51" s="140" t="s">
        <v>15</v>
      </c>
      <c r="F51" s="140"/>
      <c r="G51" s="140" t="s">
        <v>16</v>
      </c>
      <c r="H51" s="140"/>
      <c r="I51" s="140" t="s">
        <v>17</v>
      </c>
      <c r="J51" s="140"/>
      <c r="K51" s="25" t="s">
        <v>18</v>
      </c>
      <c r="L51" s="5"/>
      <c r="M51" s="8"/>
      <c r="N51" s="5"/>
      <c r="O51" s="8"/>
      <c r="P51" s="5"/>
      <c r="Q51" s="5"/>
      <c r="AA51" s="26"/>
      <c r="AB51" s="27" t="s">
        <v>19</v>
      </c>
      <c r="AC51" s="27" t="s">
        <v>20</v>
      </c>
      <c r="AD51" s="27" t="s">
        <v>21</v>
      </c>
      <c r="AE51" s="27" t="s">
        <v>22</v>
      </c>
      <c r="AF51" s="26" t="s">
        <v>23</v>
      </c>
      <c r="AH51" s="27" t="s">
        <v>19</v>
      </c>
      <c r="AI51" s="27" t="s">
        <v>20</v>
      </c>
      <c r="AJ51" s="27" t="s">
        <v>21</v>
      </c>
      <c r="AK51" s="27" t="s">
        <v>22</v>
      </c>
    </row>
    <row r="52" spans="1:37" ht="30" customHeight="1" thickTop="1" x14ac:dyDescent="0.45">
      <c r="A52" s="5"/>
      <c r="B52" s="28" t="s">
        <v>131</v>
      </c>
      <c r="C52" s="29">
        <f>AB52</f>
        <v>3709</v>
      </c>
      <c r="D52" s="30">
        <f>AB52/AF52</f>
        <v>0.16058362557907954</v>
      </c>
      <c r="E52" s="29">
        <f>AC52</f>
        <v>8742</v>
      </c>
      <c r="F52" s="30">
        <f>AC52/AF52</f>
        <v>0.37849071307962073</v>
      </c>
      <c r="G52" s="29">
        <f>AD52</f>
        <v>7703</v>
      </c>
      <c r="H52" s="30">
        <f>AD52/AF52</f>
        <v>0.33350651599774861</v>
      </c>
      <c r="I52" s="29">
        <f>AE52</f>
        <v>2943</v>
      </c>
      <c r="J52" s="30">
        <f>AE52/AF52</f>
        <v>0.12741914534355112</v>
      </c>
      <c r="K52" s="31">
        <f>(4*C52+3*E52+2*G52+1*I52)/AF52</f>
        <v>2.5722388188942289</v>
      </c>
      <c r="L52" s="5"/>
      <c r="M52" s="8"/>
      <c r="N52" s="5"/>
      <c r="O52" s="8"/>
      <c r="P52" s="5"/>
      <c r="Q52" s="5"/>
      <c r="AA52" s="26" t="s">
        <v>134</v>
      </c>
      <c r="AB52" s="89">
        <v>3709</v>
      </c>
      <c r="AC52" s="89">
        <v>8742</v>
      </c>
      <c r="AD52" s="89">
        <v>7703</v>
      </c>
      <c r="AE52" s="89">
        <v>2943</v>
      </c>
      <c r="AF52" s="26">
        <f>SUM(AB52:AE52)</f>
        <v>23097</v>
      </c>
      <c r="AG52" s="26" t="s">
        <v>134</v>
      </c>
      <c r="AH52" s="33">
        <f>D52</f>
        <v>0.16058362557907954</v>
      </c>
      <c r="AI52" s="33">
        <f>F52</f>
        <v>0.37849071307962073</v>
      </c>
      <c r="AJ52" s="33">
        <f>H52</f>
        <v>0.33350651599774861</v>
      </c>
      <c r="AK52" s="33">
        <f>J52</f>
        <v>0.12741914534355112</v>
      </c>
    </row>
    <row r="53" spans="1:37" ht="30" customHeight="1" x14ac:dyDescent="0.45">
      <c r="A53" s="5"/>
      <c r="B53" s="90" t="s">
        <v>132</v>
      </c>
      <c r="C53" s="91">
        <f>AB53</f>
        <v>1090</v>
      </c>
      <c r="D53" s="92">
        <f>AB53/AF53</f>
        <v>0.13582554517133957</v>
      </c>
      <c r="E53" s="91">
        <f>AC53</f>
        <v>2709</v>
      </c>
      <c r="F53" s="92">
        <f>AC53/AF53</f>
        <v>0.33757009345794392</v>
      </c>
      <c r="G53" s="91">
        <f>AD53</f>
        <v>2849</v>
      </c>
      <c r="H53" s="92">
        <f>AD53/AF53</f>
        <v>0.35501557632398756</v>
      </c>
      <c r="I53" s="91">
        <f>AE53</f>
        <v>1377</v>
      </c>
      <c r="J53" s="92">
        <f>AE53/AF53</f>
        <v>0.17158878504672898</v>
      </c>
      <c r="K53" s="93">
        <f>(4*C53+3*E53+2*G53+1*I53)/AF53</f>
        <v>2.4376323987538941</v>
      </c>
      <c r="L53" s="5"/>
      <c r="M53" s="8"/>
      <c r="N53" s="5"/>
      <c r="O53" s="8"/>
      <c r="P53" s="5"/>
      <c r="Q53" s="5"/>
      <c r="AA53" s="26" t="s">
        <v>135</v>
      </c>
      <c r="AB53" s="89">
        <v>1090</v>
      </c>
      <c r="AC53" s="89">
        <v>2709</v>
      </c>
      <c r="AD53" s="89">
        <v>2849</v>
      </c>
      <c r="AE53" s="89">
        <v>1377</v>
      </c>
      <c r="AF53" s="26">
        <f>SUM(AB53:AE53)</f>
        <v>8025</v>
      </c>
      <c r="AG53" s="26" t="s">
        <v>135</v>
      </c>
      <c r="AH53" s="33">
        <f>D53</f>
        <v>0.13582554517133957</v>
      </c>
      <c r="AI53" s="33">
        <f>F53</f>
        <v>0.33757009345794392</v>
      </c>
      <c r="AJ53" s="33">
        <f>H53</f>
        <v>0.35501557632398756</v>
      </c>
      <c r="AK53" s="33">
        <f>J53</f>
        <v>0.17158878504672898</v>
      </c>
    </row>
    <row r="54" spans="1:37" ht="30" customHeight="1" x14ac:dyDescent="0.45">
      <c r="A54" s="5"/>
      <c r="B54" s="90" t="s">
        <v>133</v>
      </c>
      <c r="C54" s="91">
        <f>AB54</f>
        <v>10916</v>
      </c>
      <c r="D54" s="92">
        <f>AB54/AF54</f>
        <v>0.1560543245175125</v>
      </c>
      <c r="E54" s="91">
        <f>AC54</f>
        <v>25911</v>
      </c>
      <c r="F54" s="92">
        <f>AC54/AF54</f>
        <v>0.370421729807005</v>
      </c>
      <c r="G54" s="91">
        <f>AD54</f>
        <v>22475</v>
      </c>
      <c r="H54" s="92">
        <f>AD54/AF54</f>
        <v>0.32130092923516795</v>
      </c>
      <c r="I54" s="91">
        <f>AE54</f>
        <v>10648</v>
      </c>
      <c r="J54" s="92">
        <f>AE54/AF54</f>
        <v>0.15222301644031452</v>
      </c>
      <c r="K54" s="93">
        <f>(4*C54+3*E54+2*G54+1*I54)/AF54</f>
        <v>2.5303073624017154</v>
      </c>
      <c r="L54" s="5"/>
      <c r="M54" s="8"/>
      <c r="N54" s="5"/>
      <c r="O54" s="8"/>
      <c r="P54" s="5"/>
      <c r="Q54" s="5"/>
      <c r="AA54" s="26" t="s">
        <v>136</v>
      </c>
      <c r="AB54" s="89">
        <v>10916</v>
      </c>
      <c r="AC54" s="89">
        <v>25911</v>
      </c>
      <c r="AD54" s="89">
        <v>22475</v>
      </c>
      <c r="AE54" s="89">
        <v>10648</v>
      </c>
      <c r="AF54" s="26">
        <f>SUM(AB54:AE54)</f>
        <v>69950</v>
      </c>
      <c r="AG54" s="26" t="s">
        <v>136</v>
      </c>
      <c r="AH54" s="33">
        <f>D54</f>
        <v>0.1560543245175125</v>
      </c>
      <c r="AI54" s="33">
        <f>F54</f>
        <v>0.370421729807005</v>
      </c>
      <c r="AJ54" s="33">
        <f>H54</f>
        <v>0.32130092923516795</v>
      </c>
      <c r="AK54" s="33">
        <f>J54</f>
        <v>0.15222301644031452</v>
      </c>
    </row>
    <row r="55" spans="1:37" ht="30" customHeight="1" x14ac:dyDescent="0.45">
      <c r="A55" s="5"/>
      <c r="B55" s="34"/>
      <c r="C55" s="35"/>
      <c r="D55" s="36"/>
      <c r="E55" s="35"/>
      <c r="F55" s="36"/>
      <c r="G55" s="35"/>
      <c r="H55" s="36"/>
      <c r="I55" s="35"/>
      <c r="J55" s="36"/>
      <c r="K55" s="37"/>
      <c r="L55" s="5"/>
      <c r="M55" s="8"/>
      <c r="N55" s="5"/>
      <c r="O55" s="8"/>
      <c r="P55" s="5"/>
      <c r="Q55" s="5"/>
    </row>
    <row r="56" spans="1:37" ht="30" customHeight="1" x14ac:dyDescent="0.45">
      <c r="C56" s="14"/>
      <c r="D56" s="11"/>
      <c r="E56" s="14"/>
      <c r="F56" s="11"/>
      <c r="G56" s="14"/>
      <c r="H56" s="11"/>
      <c r="I56" s="14"/>
      <c r="J56" s="11"/>
      <c r="K56" s="14"/>
      <c r="P56" s="38"/>
    </row>
    <row r="57" spans="1:37" s="21" customFormat="1" ht="30" customHeight="1" x14ac:dyDescent="0.45">
      <c r="A57" s="5">
        <v>10</v>
      </c>
      <c r="B57" s="10" t="s">
        <v>30</v>
      </c>
      <c r="E57" s="22"/>
      <c r="G57" s="22"/>
      <c r="I57" s="22"/>
      <c r="K57" s="22"/>
      <c r="M57" s="22"/>
      <c r="O57" s="22"/>
      <c r="P57" s="23"/>
      <c r="AA57" s="21" t="s">
        <v>13</v>
      </c>
    </row>
    <row r="58" spans="1:37" ht="30" customHeight="1" thickBot="1" x14ac:dyDescent="0.5">
      <c r="A58" s="5"/>
      <c r="B58" s="24" t="s">
        <v>3</v>
      </c>
      <c r="C58" s="140" t="s">
        <v>14</v>
      </c>
      <c r="D58" s="140"/>
      <c r="E58" s="140" t="s">
        <v>15</v>
      </c>
      <c r="F58" s="140"/>
      <c r="G58" s="140" t="s">
        <v>16</v>
      </c>
      <c r="H58" s="140"/>
      <c r="I58" s="140" t="s">
        <v>17</v>
      </c>
      <c r="J58" s="140"/>
      <c r="K58" s="25" t="s">
        <v>18</v>
      </c>
      <c r="L58" s="5"/>
      <c r="M58" s="8"/>
      <c r="N58" s="5"/>
      <c r="O58" s="8"/>
      <c r="P58" s="5"/>
      <c r="Q58" s="5"/>
      <c r="AA58" s="26"/>
      <c r="AB58" s="27" t="s">
        <v>19</v>
      </c>
      <c r="AC58" s="27" t="s">
        <v>20</v>
      </c>
      <c r="AD58" s="27" t="s">
        <v>21</v>
      </c>
      <c r="AE58" s="27" t="s">
        <v>22</v>
      </c>
      <c r="AF58" s="26" t="s">
        <v>23</v>
      </c>
      <c r="AH58" s="27" t="s">
        <v>19</v>
      </c>
      <c r="AI58" s="27" t="s">
        <v>20</v>
      </c>
      <c r="AJ58" s="27" t="s">
        <v>21</v>
      </c>
      <c r="AK58" s="27" t="s">
        <v>22</v>
      </c>
    </row>
    <row r="59" spans="1:37" ht="30" customHeight="1" thickTop="1" x14ac:dyDescent="0.45">
      <c r="A59" s="5"/>
      <c r="B59" s="28" t="s">
        <v>131</v>
      </c>
      <c r="C59" s="29">
        <f>AB59</f>
        <v>4812</v>
      </c>
      <c r="D59" s="30">
        <f>AB59/AF59</f>
        <v>0.20833874529159632</v>
      </c>
      <c r="E59" s="29">
        <f>AC59</f>
        <v>8280</v>
      </c>
      <c r="F59" s="30">
        <f>AC59/AF59</f>
        <v>0.35848811533965452</v>
      </c>
      <c r="G59" s="29">
        <f>AD59</f>
        <v>7371</v>
      </c>
      <c r="H59" s="30">
        <f>AD59/AF59</f>
        <v>0.31913235485127939</v>
      </c>
      <c r="I59" s="29">
        <f>AE59</f>
        <v>2634</v>
      </c>
      <c r="J59" s="30">
        <f>AE59/AF59</f>
        <v>0.1140407845174698</v>
      </c>
      <c r="K59" s="31">
        <f>(4*C59+3*E59+2*G59+1*I59)/AF59</f>
        <v>2.6611248214053775</v>
      </c>
      <c r="L59" s="5"/>
      <c r="M59" s="8"/>
      <c r="N59" s="5"/>
      <c r="O59" s="8"/>
      <c r="P59" s="5"/>
      <c r="Q59" s="5"/>
      <c r="AA59" s="26" t="s">
        <v>134</v>
      </c>
      <c r="AB59" s="89">
        <v>4812</v>
      </c>
      <c r="AC59" s="89">
        <v>8280</v>
      </c>
      <c r="AD59" s="89">
        <v>7371</v>
      </c>
      <c r="AE59" s="89">
        <v>2634</v>
      </c>
      <c r="AF59" s="26">
        <f>SUM(AB59:AE59)</f>
        <v>23097</v>
      </c>
      <c r="AG59" s="26" t="s">
        <v>134</v>
      </c>
      <c r="AH59" s="33">
        <f>D59</f>
        <v>0.20833874529159632</v>
      </c>
      <c r="AI59" s="33">
        <f>F59</f>
        <v>0.35848811533965452</v>
      </c>
      <c r="AJ59" s="33">
        <f>H59</f>
        <v>0.31913235485127939</v>
      </c>
      <c r="AK59" s="33">
        <f>J59</f>
        <v>0.1140407845174698</v>
      </c>
    </row>
    <row r="60" spans="1:37" ht="30" customHeight="1" x14ac:dyDescent="0.45">
      <c r="A60" s="5"/>
      <c r="B60" s="90" t="s">
        <v>132</v>
      </c>
      <c r="C60" s="91">
        <f>AB60</f>
        <v>1860</v>
      </c>
      <c r="D60" s="92">
        <f>AB60/AF60</f>
        <v>0.23177570093457944</v>
      </c>
      <c r="E60" s="91">
        <f>AC60</f>
        <v>3104</v>
      </c>
      <c r="F60" s="92">
        <f>AC60/AF60</f>
        <v>0.38679127725856699</v>
      </c>
      <c r="G60" s="91">
        <f>AD60</f>
        <v>2419</v>
      </c>
      <c r="H60" s="92">
        <f>AD60/AF60</f>
        <v>0.30143302180685361</v>
      </c>
      <c r="I60" s="91">
        <f>AE60</f>
        <v>642</v>
      </c>
      <c r="J60" s="92">
        <f>AE60/AF60</f>
        <v>0.08</v>
      </c>
      <c r="K60" s="93">
        <f>(4*C60+3*E60+2*G60+1*I60)/AF60</f>
        <v>2.7703426791277259</v>
      </c>
      <c r="L60" s="5"/>
      <c r="M60" s="8"/>
      <c r="N60" s="5"/>
      <c r="O60" s="8"/>
      <c r="P60" s="5"/>
      <c r="Q60" s="5"/>
      <c r="AA60" s="26" t="s">
        <v>135</v>
      </c>
      <c r="AB60" s="89">
        <v>1860</v>
      </c>
      <c r="AC60" s="89">
        <v>3104</v>
      </c>
      <c r="AD60" s="89">
        <v>2419</v>
      </c>
      <c r="AE60" s="89">
        <v>642</v>
      </c>
      <c r="AF60" s="26">
        <f>SUM(AB60:AE60)</f>
        <v>8025</v>
      </c>
      <c r="AG60" s="26" t="s">
        <v>135</v>
      </c>
      <c r="AH60" s="33">
        <f>D60</f>
        <v>0.23177570093457944</v>
      </c>
      <c r="AI60" s="33">
        <f>F60</f>
        <v>0.38679127725856699</v>
      </c>
      <c r="AJ60" s="33">
        <f>H60</f>
        <v>0.30143302180685361</v>
      </c>
      <c r="AK60" s="33">
        <f>J60</f>
        <v>0.08</v>
      </c>
    </row>
    <row r="61" spans="1:37" ht="30" customHeight="1" x14ac:dyDescent="0.45">
      <c r="A61" s="5"/>
      <c r="B61" s="90" t="s">
        <v>133</v>
      </c>
      <c r="C61" s="91">
        <f>AB61</f>
        <v>15145</v>
      </c>
      <c r="D61" s="92">
        <f>AB61/AF61</f>
        <v>0.21651179413867047</v>
      </c>
      <c r="E61" s="91">
        <f>AC61</f>
        <v>26020</v>
      </c>
      <c r="F61" s="92">
        <f>AC61/AF61</f>
        <v>0.37197998570407431</v>
      </c>
      <c r="G61" s="91">
        <f>AD61</f>
        <v>20742</v>
      </c>
      <c r="H61" s="92">
        <f>AD61/AF61</f>
        <v>0.29652609006433167</v>
      </c>
      <c r="I61" s="91">
        <f>AE61</f>
        <v>8043</v>
      </c>
      <c r="J61" s="92">
        <f>AE61/AF61</f>
        <v>0.11498213009292352</v>
      </c>
      <c r="K61" s="93">
        <f>(4*C61+3*E61+2*G61+1*I61)/AF61</f>
        <v>2.690021443888492</v>
      </c>
      <c r="L61" s="5"/>
      <c r="M61" s="8"/>
      <c r="N61" s="5"/>
      <c r="O61" s="8"/>
      <c r="P61" s="5"/>
      <c r="Q61" s="5"/>
      <c r="AA61" s="26" t="s">
        <v>136</v>
      </c>
      <c r="AB61" s="89">
        <v>15145</v>
      </c>
      <c r="AC61" s="89">
        <v>26020</v>
      </c>
      <c r="AD61" s="89">
        <v>20742</v>
      </c>
      <c r="AE61" s="89">
        <v>8043</v>
      </c>
      <c r="AF61" s="26">
        <f>SUM(AB61:AE61)</f>
        <v>69950</v>
      </c>
      <c r="AG61" s="26" t="s">
        <v>136</v>
      </c>
      <c r="AH61" s="33">
        <f>D61</f>
        <v>0.21651179413867047</v>
      </c>
      <c r="AI61" s="33">
        <f>F61</f>
        <v>0.37197998570407431</v>
      </c>
      <c r="AJ61" s="33">
        <f>H61</f>
        <v>0.29652609006433167</v>
      </c>
      <c r="AK61" s="33">
        <f>J61</f>
        <v>0.11498213009292352</v>
      </c>
    </row>
    <row r="62" spans="1:37" ht="30" customHeight="1" x14ac:dyDescent="0.45">
      <c r="A62" s="5"/>
      <c r="B62" s="35"/>
      <c r="C62" s="35"/>
      <c r="D62" s="36"/>
      <c r="E62" s="35"/>
      <c r="F62" s="36"/>
      <c r="G62" s="35"/>
      <c r="H62" s="36"/>
      <c r="I62" s="35"/>
      <c r="J62" s="36"/>
      <c r="K62" s="37"/>
      <c r="L62" s="5"/>
      <c r="M62" s="8"/>
      <c r="N62" s="5"/>
      <c r="O62" s="8"/>
      <c r="P62" s="5"/>
      <c r="Q62" s="5"/>
      <c r="AB62" s="89"/>
      <c r="AC62" s="89"/>
      <c r="AD62" s="89"/>
      <c r="AE62" s="89"/>
      <c r="AH62" s="33"/>
      <c r="AI62" s="33"/>
      <c r="AJ62" s="33"/>
      <c r="AK62" s="33"/>
    </row>
    <row r="63" spans="1:37" ht="30" customHeight="1" x14ac:dyDescent="0.45">
      <c r="A63" s="5"/>
      <c r="B63" s="35"/>
      <c r="C63" s="35"/>
      <c r="D63" s="36"/>
      <c r="E63" s="35"/>
      <c r="F63" s="36"/>
      <c r="G63" s="35"/>
      <c r="H63" s="36"/>
      <c r="I63" s="35"/>
      <c r="J63" s="36"/>
      <c r="K63" s="37"/>
      <c r="L63" s="5"/>
      <c r="M63" s="8"/>
      <c r="N63" s="5"/>
      <c r="O63" s="8"/>
      <c r="P63" s="5"/>
      <c r="Q63" s="5"/>
      <c r="AB63" s="89"/>
      <c r="AC63" s="89"/>
      <c r="AD63" s="89"/>
      <c r="AE63" s="89"/>
      <c r="AH63" s="33"/>
      <c r="AI63" s="33"/>
      <c r="AJ63" s="33"/>
      <c r="AK63" s="33"/>
    </row>
    <row r="64" spans="1:37" ht="30" customHeight="1" x14ac:dyDescent="0.45">
      <c r="A64" s="5"/>
      <c r="B64" s="35"/>
      <c r="C64" s="35"/>
      <c r="D64" s="36"/>
      <c r="E64" s="35"/>
      <c r="F64" s="36"/>
      <c r="G64" s="35"/>
      <c r="H64" s="36"/>
      <c r="I64" s="35"/>
      <c r="J64" s="36"/>
      <c r="K64" s="37"/>
      <c r="L64" s="5"/>
      <c r="M64" s="8"/>
      <c r="N64" s="5"/>
      <c r="O64" s="8"/>
      <c r="P64" s="5"/>
      <c r="Q64" s="5"/>
      <c r="AB64" s="89"/>
      <c r="AC64" s="89"/>
      <c r="AD64" s="89"/>
      <c r="AE64" s="89"/>
      <c r="AH64" s="33"/>
      <c r="AI64" s="33"/>
      <c r="AJ64" s="33"/>
      <c r="AK64" s="33"/>
    </row>
    <row r="65" spans="1:39" ht="30" customHeight="1" x14ac:dyDescent="0.45">
      <c r="A65" s="5"/>
      <c r="B65" s="35"/>
      <c r="C65" s="35"/>
      <c r="D65" s="36"/>
      <c r="E65" s="35"/>
      <c r="F65" s="36"/>
      <c r="G65" s="35"/>
      <c r="H65" s="36"/>
      <c r="I65" s="35"/>
      <c r="J65" s="36"/>
      <c r="K65" s="37"/>
      <c r="L65" s="5"/>
      <c r="M65" s="8"/>
      <c r="N65" s="5"/>
      <c r="O65" s="8"/>
      <c r="P65" s="5"/>
      <c r="Q65" s="5"/>
      <c r="AB65" s="89"/>
      <c r="AC65" s="89"/>
      <c r="AD65" s="89"/>
      <c r="AE65" s="89"/>
      <c r="AH65" s="33"/>
      <c r="AI65" s="33"/>
      <c r="AJ65" s="33"/>
      <c r="AK65" s="33"/>
    </row>
    <row r="66" spans="1:39" ht="30" customHeight="1" x14ac:dyDescent="0.45">
      <c r="A66" s="5"/>
      <c r="B66" s="39" t="s">
        <v>138</v>
      </c>
      <c r="C66" s="35"/>
      <c r="D66" s="36"/>
      <c r="E66" s="35"/>
      <c r="F66" s="36"/>
      <c r="G66" s="35"/>
      <c r="H66" s="36"/>
      <c r="I66" s="35"/>
      <c r="J66" s="36"/>
      <c r="K66" s="37"/>
      <c r="L66" s="5"/>
      <c r="M66" s="8"/>
      <c r="N66" s="5"/>
      <c r="O66" s="8"/>
      <c r="P66" s="5"/>
      <c r="Q66" s="5"/>
    </row>
    <row r="67" spans="1:39" ht="30" customHeight="1" x14ac:dyDescent="0.45">
      <c r="B67" s="11" t="s">
        <v>32</v>
      </c>
      <c r="C67" s="14"/>
      <c r="D67" s="11"/>
      <c r="E67" s="14"/>
      <c r="F67" s="11"/>
      <c r="G67" s="14"/>
      <c r="H67" s="11"/>
      <c r="I67" s="14"/>
      <c r="J67" s="11"/>
      <c r="K67" s="14"/>
      <c r="P67" s="38"/>
    </row>
    <row r="68" spans="1:39" ht="30" customHeight="1" x14ac:dyDescent="0.45">
      <c r="B68" s="11"/>
      <c r="C68" s="14"/>
      <c r="D68" s="11"/>
      <c r="E68" s="14"/>
      <c r="F68" s="11"/>
      <c r="G68" s="14"/>
      <c r="H68" s="11"/>
      <c r="I68" s="14"/>
      <c r="J68" s="11"/>
      <c r="K68" s="14"/>
      <c r="P68" s="38"/>
    </row>
    <row r="69" spans="1:39" s="21" customFormat="1" ht="30" customHeight="1" x14ac:dyDescent="0.45">
      <c r="A69" s="5">
        <v>11</v>
      </c>
      <c r="B69" s="10" t="s">
        <v>33</v>
      </c>
      <c r="E69" s="22"/>
      <c r="G69" s="22"/>
      <c r="I69" s="22"/>
      <c r="K69" s="22"/>
      <c r="M69" s="22"/>
      <c r="O69" s="22"/>
      <c r="P69" s="23"/>
      <c r="AA69" s="21" t="s">
        <v>13</v>
      </c>
    </row>
    <row r="70" spans="1:39" ht="30" customHeight="1" thickBot="1" x14ac:dyDescent="0.5">
      <c r="A70" s="5"/>
      <c r="B70" s="24" t="s">
        <v>3</v>
      </c>
      <c r="C70" s="146" t="s">
        <v>34</v>
      </c>
      <c r="D70" s="147"/>
      <c r="E70" s="146" t="s">
        <v>35</v>
      </c>
      <c r="F70" s="147"/>
      <c r="G70" s="146" t="s">
        <v>36</v>
      </c>
      <c r="H70" s="147"/>
      <c r="I70" s="146" t="s">
        <v>37</v>
      </c>
      <c r="J70" s="147"/>
      <c r="K70" s="146" t="s">
        <v>38</v>
      </c>
      <c r="L70" s="147"/>
      <c r="M70" s="59" t="s">
        <v>18</v>
      </c>
      <c r="N70" s="5"/>
      <c r="O70" s="8"/>
      <c r="P70" s="5"/>
      <c r="Q70" s="5"/>
      <c r="AA70" s="26"/>
      <c r="AB70" s="27" t="s">
        <v>39</v>
      </c>
      <c r="AC70" s="27" t="s">
        <v>40</v>
      </c>
      <c r="AD70" s="27" t="s">
        <v>41</v>
      </c>
      <c r="AE70" s="27" t="s">
        <v>42</v>
      </c>
      <c r="AF70" s="27" t="s">
        <v>38</v>
      </c>
      <c r="AG70" s="26" t="s">
        <v>23</v>
      </c>
      <c r="AI70" s="27" t="s">
        <v>39</v>
      </c>
      <c r="AJ70" s="27" t="s">
        <v>40</v>
      </c>
      <c r="AK70" s="27" t="s">
        <v>41</v>
      </c>
      <c r="AL70" s="27" t="s">
        <v>42</v>
      </c>
      <c r="AM70" s="27" t="s">
        <v>38</v>
      </c>
    </row>
    <row r="71" spans="1:39" ht="30" customHeight="1" thickTop="1" x14ac:dyDescent="0.45">
      <c r="A71" s="5"/>
      <c r="B71" s="28" t="s">
        <v>131</v>
      </c>
      <c r="C71" s="29">
        <f>AB71</f>
        <v>3784</v>
      </c>
      <c r="D71" s="94">
        <f>AB71/AG71</f>
        <v>0.16383080053686627</v>
      </c>
      <c r="E71" s="29">
        <f>AC71</f>
        <v>9606</v>
      </c>
      <c r="F71" s="94">
        <f>AC71/AG71</f>
        <v>0.41589816859332379</v>
      </c>
      <c r="G71" s="29">
        <f>AD71</f>
        <v>2998</v>
      </c>
      <c r="H71" s="94">
        <f>AD71/AG71</f>
        <v>0.12980040697926137</v>
      </c>
      <c r="I71" s="29">
        <f>AE71</f>
        <v>660</v>
      </c>
      <c r="J71" s="94">
        <f>AE71/AG71</f>
        <v>2.8575139628523184E-2</v>
      </c>
      <c r="K71" s="95">
        <f>AF71</f>
        <v>6049</v>
      </c>
      <c r="L71" s="65">
        <f>AF71/AG71</f>
        <v>0.26189548426202536</v>
      </c>
      <c r="M71" s="96">
        <f>(4*AB71+3*AC71+2*AD71+1*AE71)/SUM(AB71:AE71)</f>
        <v>2.9686766776161426</v>
      </c>
      <c r="N71" s="5"/>
      <c r="O71" s="8"/>
      <c r="P71" s="5"/>
      <c r="Q71" s="5"/>
      <c r="AA71" s="26" t="s">
        <v>134</v>
      </c>
      <c r="AB71" s="89">
        <v>3784</v>
      </c>
      <c r="AC71" s="89">
        <v>9606</v>
      </c>
      <c r="AD71" s="89">
        <v>2998</v>
      </c>
      <c r="AE71" s="89">
        <v>660</v>
      </c>
      <c r="AF71" s="89">
        <v>6049</v>
      </c>
      <c r="AG71" s="26">
        <f>SUM(AB71:AF71)</f>
        <v>23097</v>
      </c>
      <c r="AH71" s="26" t="s">
        <v>134</v>
      </c>
      <c r="AI71" s="33">
        <f>D71</f>
        <v>0.16383080053686627</v>
      </c>
      <c r="AJ71" s="33">
        <f>F71</f>
        <v>0.41589816859332379</v>
      </c>
      <c r="AK71" s="33">
        <f>H71</f>
        <v>0.12980040697926137</v>
      </c>
      <c r="AL71" s="33">
        <f>J71</f>
        <v>2.8575139628523184E-2</v>
      </c>
      <c r="AM71" s="33">
        <f>L71</f>
        <v>0.26189548426202536</v>
      </c>
    </row>
    <row r="72" spans="1:39" ht="30" customHeight="1" x14ac:dyDescent="0.45">
      <c r="A72" s="5"/>
      <c r="B72" s="90" t="s">
        <v>132</v>
      </c>
      <c r="C72" s="91">
        <f>AB72</f>
        <v>1501</v>
      </c>
      <c r="D72" s="65">
        <f>AB72/AG72</f>
        <v>0.18704049844236761</v>
      </c>
      <c r="E72" s="91">
        <f>AC72</f>
        <v>3617</v>
      </c>
      <c r="F72" s="65">
        <f>AC72/AG72</f>
        <v>0.45071651090342679</v>
      </c>
      <c r="G72" s="91">
        <f>AD72</f>
        <v>984</v>
      </c>
      <c r="H72" s="65">
        <f>AD72/AG72</f>
        <v>0.12261682242990654</v>
      </c>
      <c r="I72" s="91">
        <f>AE72</f>
        <v>205</v>
      </c>
      <c r="J72" s="65">
        <f>AE72/AG72</f>
        <v>2.5545171339563862E-2</v>
      </c>
      <c r="K72" s="91">
        <f>AF72</f>
        <v>1718</v>
      </c>
      <c r="L72" s="65">
        <f>AF72/AG72</f>
        <v>0.2140809968847352</v>
      </c>
      <c r="M72" s="97">
        <f>(4*AB72+3*AC72+2*AD72+1*AE72)/SUM(AB72:AE72)</f>
        <v>3.0169652766767086</v>
      </c>
      <c r="N72" s="5"/>
      <c r="O72" s="8"/>
      <c r="P72" s="5"/>
      <c r="Q72" s="5"/>
      <c r="AA72" s="26" t="s">
        <v>135</v>
      </c>
      <c r="AB72" s="89">
        <v>1501</v>
      </c>
      <c r="AC72" s="89">
        <v>3617</v>
      </c>
      <c r="AD72" s="89">
        <v>984</v>
      </c>
      <c r="AE72" s="89">
        <v>205</v>
      </c>
      <c r="AF72" s="89">
        <v>1718</v>
      </c>
      <c r="AG72" s="26">
        <f>SUM(AB72:AF72)</f>
        <v>8025</v>
      </c>
      <c r="AH72" s="26" t="s">
        <v>135</v>
      </c>
      <c r="AI72" s="33">
        <f>D72</f>
        <v>0.18704049844236761</v>
      </c>
      <c r="AJ72" s="33">
        <f>F72</f>
        <v>0.45071651090342679</v>
      </c>
      <c r="AK72" s="33">
        <f>H72</f>
        <v>0.12261682242990654</v>
      </c>
      <c r="AL72" s="33">
        <f>J72</f>
        <v>2.5545171339563862E-2</v>
      </c>
      <c r="AM72" s="33">
        <f>L72</f>
        <v>0.2140809968847352</v>
      </c>
    </row>
    <row r="73" spans="1:39" ht="30" customHeight="1" x14ac:dyDescent="0.45">
      <c r="A73" s="5"/>
      <c r="B73" s="90" t="s">
        <v>133</v>
      </c>
      <c r="C73" s="91">
        <f>AB73</f>
        <v>14781</v>
      </c>
      <c r="D73" s="65">
        <f>AB73/AG73</f>
        <v>0.21130807719799857</v>
      </c>
      <c r="E73" s="91">
        <f>AC73</f>
        <v>32101</v>
      </c>
      <c r="F73" s="65">
        <f>AC73/AG73</f>
        <v>0.45891350964974981</v>
      </c>
      <c r="G73" s="91">
        <f>AD73</f>
        <v>8407</v>
      </c>
      <c r="H73" s="65">
        <f>AD73/AG73</f>
        <v>0.12018584703359543</v>
      </c>
      <c r="I73" s="91">
        <f>AE73</f>
        <v>2047</v>
      </c>
      <c r="J73" s="65">
        <f>AE73/AG73</f>
        <v>2.9263759828448893E-2</v>
      </c>
      <c r="K73" s="91">
        <f>AF73</f>
        <v>12614</v>
      </c>
      <c r="L73" s="65">
        <f>AF73/AG73</f>
        <v>0.18032880629020728</v>
      </c>
      <c r="M73" s="97">
        <f>(4*AB73+3*AC73+2*AD73+1*AE73)/SUM(AB73:AE73)</f>
        <v>3.0397655922980324</v>
      </c>
      <c r="N73" s="5"/>
      <c r="O73" s="8"/>
      <c r="P73" s="5"/>
      <c r="Q73" s="5"/>
      <c r="AA73" s="26" t="s">
        <v>136</v>
      </c>
      <c r="AB73" s="89">
        <v>14781</v>
      </c>
      <c r="AC73" s="89">
        <v>32101</v>
      </c>
      <c r="AD73" s="89">
        <v>8407</v>
      </c>
      <c r="AE73" s="89">
        <v>2047</v>
      </c>
      <c r="AF73" s="89">
        <v>12614</v>
      </c>
      <c r="AG73" s="26">
        <f>SUM(AB73:AF73)</f>
        <v>69950</v>
      </c>
      <c r="AH73" s="26" t="s">
        <v>136</v>
      </c>
      <c r="AI73" s="33">
        <f>D73</f>
        <v>0.21130807719799857</v>
      </c>
      <c r="AJ73" s="33">
        <f>F73</f>
        <v>0.45891350964974981</v>
      </c>
      <c r="AK73" s="33">
        <f>H73</f>
        <v>0.12018584703359543</v>
      </c>
      <c r="AL73" s="33">
        <f>J73</f>
        <v>2.9263759828448893E-2</v>
      </c>
      <c r="AM73" s="33">
        <f>L73</f>
        <v>0.18032880629020728</v>
      </c>
    </row>
    <row r="74" spans="1:39" ht="30" customHeight="1" x14ac:dyDescent="0.45">
      <c r="A74" s="5"/>
      <c r="B74" s="34"/>
      <c r="C74" s="35"/>
      <c r="D74" s="36"/>
      <c r="E74" s="35"/>
      <c r="F74" s="36"/>
      <c r="G74" s="35"/>
      <c r="H74" s="36"/>
      <c r="I74" s="35"/>
      <c r="J74" s="36"/>
      <c r="K74" s="37"/>
      <c r="L74" s="5"/>
      <c r="M74" s="8"/>
      <c r="N74" s="5"/>
      <c r="O74" s="8"/>
      <c r="P74" s="5"/>
      <c r="Q74" s="5"/>
    </row>
    <row r="75" spans="1:39" ht="30" customHeight="1" x14ac:dyDescent="0.45">
      <c r="C75" s="14"/>
      <c r="D75" s="11"/>
      <c r="E75" s="14"/>
      <c r="F75" s="11"/>
      <c r="G75" s="14"/>
      <c r="H75" s="11"/>
      <c r="I75" s="14"/>
      <c r="J75" s="11"/>
      <c r="K75" s="14"/>
      <c r="P75" s="38"/>
    </row>
    <row r="76" spans="1:39" s="21" customFormat="1" ht="30" customHeight="1" x14ac:dyDescent="0.45">
      <c r="A76" s="5">
        <v>12</v>
      </c>
      <c r="B76" s="10" t="s">
        <v>139</v>
      </c>
      <c r="E76" s="22"/>
      <c r="G76" s="22"/>
      <c r="I76" s="22"/>
      <c r="K76" s="22"/>
      <c r="M76" s="22"/>
      <c r="O76" s="22"/>
      <c r="P76" s="23"/>
      <c r="AA76" s="21" t="s">
        <v>13</v>
      </c>
    </row>
    <row r="77" spans="1:39" ht="30" customHeight="1" thickBot="1" x14ac:dyDescent="0.5">
      <c r="A77" s="5"/>
      <c r="B77" s="24" t="s">
        <v>3</v>
      </c>
      <c r="C77" s="146" t="s">
        <v>34</v>
      </c>
      <c r="D77" s="147"/>
      <c r="E77" s="146" t="s">
        <v>35</v>
      </c>
      <c r="F77" s="147"/>
      <c r="G77" s="146" t="s">
        <v>36</v>
      </c>
      <c r="H77" s="147"/>
      <c r="I77" s="146" t="s">
        <v>37</v>
      </c>
      <c r="J77" s="147"/>
      <c r="K77" s="146" t="s">
        <v>38</v>
      </c>
      <c r="L77" s="147"/>
      <c r="M77" s="59" t="s">
        <v>18</v>
      </c>
      <c r="N77" s="5"/>
      <c r="O77" s="8"/>
      <c r="P77" s="5"/>
      <c r="Q77" s="5"/>
      <c r="AA77" s="26"/>
      <c r="AB77" s="27" t="s">
        <v>39</v>
      </c>
      <c r="AC77" s="27" t="s">
        <v>40</v>
      </c>
      <c r="AD77" s="27" t="s">
        <v>41</v>
      </c>
      <c r="AE77" s="27" t="s">
        <v>42</v>
      </c>
      <c r="AF77" s="27" t="s">
        <v>38</v>
      </c>
      <c r="AG77" s="26" t="s">
        <v>23</v>
      </c>
      <c r="AI77" s="27" t="s">
        <v>39</v>
      </c>
      <c r="AJ77" s="27" t="s">
        <v>40</v>
      </c>
      <c r="AK77" s="27" t="s">
        <v>41</v>
      </c>
      <c r="AL77" s="27" t="s">
        <v>42</v>
      </c>
      <c r="AM77" s="27" t="s">
        <v>38</v>
      </c>
    </row>
    <row r="78" spans="1:39" ht="30" customHeight="1" thickTop="1" x14ac:dyDescent="0.45">
      <c r="A78" s="5"/>
      <c r="B78" s="28" t="s">
        <v>131</v>
      </c>
      <c r="C78" s="29">
        <f>AB78</f>
        <v>4956</v>
      </c>
      <c r="D78" s="94">
        <f>AB78/AG78</f>
        <v>0.41524926686217006</v>
      </c>
      <c r="E78" s="29">
        <f>AC78</f>
        <v>4447</v>
      </c>
      <c r="F78" s="94">
        <f>AC78/AG78</f>
        <v>0.37260159195643067</v>
      </c>
      <c r="G78" s="29">
        <f>AD78</f>
        <v>1032</v>
      </c>
      <c r="H78" s="94">
        <f>AD78/AG78</f>
        <v>8.6468370339338088E-2</v>
      </c>
      <c r="I78" s="29">
        <f>AE78</f>
        <v>407</v>
      </c>
      <c r="J78" s="94">
        <f>AE78/AG78</f>
        <v>3.4101382488479264E-2</v>
      </c>
      <c r="K78" s="95">
        <f>AF78</f>
        <v>1093</v>
      </c>
      <c r="L78" s="65">
        <f>AF78/AG78</f>
        <v>9.1579388353581898E-2</v>
      </c>
      <c r="M78" s="96">
        <f>(4*AB78+3*AC78+2*AD78+1*AE78)/SUM(AB78:AE78)</f>
        <v>3.2868474451208263</v>
      </c>
      <c r="N78" s="5"/>
      <c r="O78" s="8"/>
      <c r="P78" s="5"/>
      <c r="Q78" s="5"/>
      <c r="AA78" s="26" t="s">
        <v>134</v>
      </c>
      <c r="AB78" s="89">
        <v>4956</v>
      </c>
      <c r="AC78" s="89">
        <v>4447</v>
      </c>
      <c r="AD78" s="89">
        <v>1032</v>
      </c>
      <c r="AE78" s="89">
        <v>407</v>
      </c>
      <c r="AF78" s="89">
        <v>1093</v>
      </c>
      <c r="AG78" s="26">
        <f>SUM(AB78:AF78)</f>
        <v>11935</v>
      </c>
      <c r="AH78" s="26" t="s">
        <v>134</v>
      </c>
      <c r="AI78" s="33">
        <f>D78</f>
        <v>0.41524926686217006</v>
      </c>
      <c r="AJ78" s="33">
        <f>F78</f>
        <v>0.37260159195643067</v>
      </c>
      <c r="AK78" s="33">
        <f>H78</f>
        <v>8.6468370339338088E-2</v>
      </c>
      <c r="AL78" s="33">
        <f>J78</f>
        <v>3.4101382488479264E-2</v>
      </c>
      <c r="AM78" s="33">
        <f>L78</f>
        <v>9.1579388353581898E-2</v>
      </c>
    </row>
    <row r="79" spans="1:39" ht="30" customHeight="1" x14ac:dyDescent="0.45">
      <c r="A79" s="5"/>
      <c r="B79" s="90" t="s">
        <v>132</v>
      </c>
      <c r="C79" s="91">
        <f>AB79</f>
        <v>1730</v>
      </c>
      <c r="D79" s="65">
        <f>AB79/AG79</f>
        <v>0.43942087884175768</v>
      </c>
      <c r="E79" s="91">
        <f>AC79</f>
        <v>1549</v>
      </c>
      <c r="F79" s="65">
        <f>AC79/AG79</f>
        <v>0.39344678689357376</v>
      </c>
      <c r="G79" s="91">
        <f>AD79</f>
        <v>340</v>
      </c>
      <c r="H79" s="65">
        <f>AD79/AG79</f>
        <v>8.6360172720345435E-2</v>
      </c>
      <c r="I79" s="91">
        <f>AE79</f>
        <v>151</v>
      </c>
      <c r="J79" s="65">
        <f>AE79/AG79</f>
        <v>3.8354076708153419E-2</v>
      </c>
      <c r="K79" s="91">
        <f>AF79</f>
        <v>167</v>
      </c>
      <c r="L79" s="65">
        <f>AF79/AG79</f>
        <v>4.241808483616967E-2</v>
      </c>
      <c r="M79" s="97">
        <f>(4*AB79+3*AC79+2*AD79+1*AE79)/SUM(AB79:AE79)</f>
        <v>3.2885941644562333</v>
      </c>
      <c r="N79" s="5"/>
      <c r="O79" s="8"/>
      <c r="P79" s="5"/>
      <c r="Q79" s="5"/>
      <c r="AA79" s="26" t="s">
        <v>135</v>
      </c>
      <c r="AB79" s="89">
        <v>1730</v>
      </c>
      <c r="AC79" s="89">
        <v>1549</v>
      </c>
      <c r="AD79" s="89">
        <v>340</v>
      </c>
      <c r="AE79" s="89">
        <v>151</v>
      </c>
      <c r="AF79" s="89">
        <v>167</v>
      </c>
      <c r="AG79" s="26">
        <f>SUM(AB79:AF79)</f>
        <v>3937</v>
      </c>
      <c r="AH79" s="26" t="s">
        <v>135</v>
      </c>
      <c r="AI79" s="33">
        <f>D79</f>
        <v>0.43942087884175768</v>
      </c>
      <c r="AJ79" s="33">
        <f>F79</f>
        <v>0.39344678689357376</v>
      </c>
      <c r="AK79" s="33">
        <f>H79</f>
        <v>8.6360172720345435E-2</v>
      </c>
      <c r="AL79" s="33">
        <f>J79</f>
        <v>3.8354076708153419E-2</v>
      </c>
      <c r="AM79" s="33">
        <f>L79</f>
        <v>4.241808483616967E-2</v>
      </c>
    </row>
    <row r="80" spans="1:39" ht="30" customHeight="1" x14ac:dyDescent="0.45">
      <c r="A80" s="5"/>
      <c r="B80" s="90" t="s">
        <v>133</v>
      </c>
      <c r="C80" s="91">
        <f>AB80</f>
        <v>12968</v>
      </c>
      <c r="D80" s="65">
        <f>AB80/AG80</f>
        <v>0.3848299602350288</v>
      </c>
      <c r="E80" s="91">
        <f>AC80</f>
        <v>12351</v>
      </c>
      <c r="F80" s="65">
        <f>AC80/AG80</f>
        <v>0.36652026826517892</v>
      </c>
      <c r="G80" s="91">
        <f>AD80</f>
        <v>3141</v>
      </c>
      <c r="H80" s="65">
        <f>AD80/AG80</f>
        <v>9.3210279541812574E-2</v>
      </c>
      <c r="I80" s="91">
        <f>AE80</f>
        <v>1325</v>
      </c>
      <c r="J80" s="65">
        <f>AE80/AG80</f>
        <v>3.931984094011514E-2</v>
      </c>
      <c r="K80" s="91">
        <f>AF80</f>
        <v>3913</v>
      </c>
      <c r="L80" s="65">
        <f>AF80/AG80</f>
        <v>0.11611965101786456</v>
      </c>
      <c r="M80" s="97">
        <f>(4*AB80+3*AC80+2*AD80+1*AE80)/SUM(AB80:AE80)</f>
        <v>3.2409602148732581</v>
      </c>
      <c r="N80" s="5"/>
      <c r="O80" s="8"/>
      <c r="P80" s="5"/>
      <c r="Q80" s="5"/>
      <c r="AA80" s="26" t="s">
        <v>136</v>
      </c>
      <c r="AB80" s="89">
        <v>12968</v>
      </c>
      <c r="AC80" s="89">
        <v>12351</v>
      </c>
      <c r="AD80" s="89">
        <v>3141</v>
      </c>
      <c r="AE80" s="89">
        <v>1325</v>
      </c>
      <c r="AF80" s="89">
        <v>3913</v>
      </c>
      <c r="AG80" s="26">
        <f>SUM(AB80:AF80)</f>
        <v>33698</v>
      </c>
      <c r="AH80" s="26" t="s">
        <v>136</v>
      </c>
      <c r="AI80" s="33">
        <f>D80</f>
        <v>0.3848299602350288</v>
      </c>
      <c r="AJ80" s="33">
        <f>F80</f>
        <v>0.36652026826517892</v>
      </c>
      <c r="AK80" s="33">
        <f>H80</f>
        <v>9.3210279541812574E-2</v>
      </c>
      <c r="AL80" s="33">
        <f>J80</f>
        <v>3.931984094011514E-2</v>
      </c>
      <c r="AM80" s="33">
        <f>L80</f>
        <v>0.11611965101786456</v>
      </c>
    </row>
    <row r="81" spans="1:40" ht="30" customHeight="1" x14ac:dyDescent="0.45">
      <c r="A81" s="5"/>
      <c r="B81" s="34"/>
      <c r="C81" s="35"/>
      <c r="D81" s="36"/>
      <c r="E81" s="35"/>
      <c r="F81" s="36"/>
      <c r="G81" s="35"/>
      <c r="H81" s="36"/>
      <c r="I81" s="35"/>
      <c r="J81" s="36"/>
      <c r="K81" s="37"/>
      <c r="L81" s="5"/>
      <c r="M81" s="8"/>
      <c r="N81" s="5"/>
      <c r="O81" s="8"/>
      <c r="P81" s="5"/>
      <c r="Q81" s="5"/>
    </row>
    <row r="82" spans="1:40" ht="30" customHeight="1" x14ac:dyDescent="0.45">
      <c r="C82" s="14"/>
      <c r="D82" s="11"/>
      <c r="E82" s="14"/>
      <c r="F82" s="11"/>
      <c r="G82" s="14"/>
      <c r="H82" s="11"/>
      <c r="I82" s="14"/>
      <c r="J82" s="11"/>
      <c r="K82" s="14"/>
      <c r="P82" s="38"/>
    </row>
    <row r="83" spans="1:40" s="21" customFormat="1" ht="30" customHeight="1" x14ac:dyDescent="0.45">
      <c r="A83" s="5">
        <v>13</v>
      </c>
      <c r="B83" s="10" t="s">
        <v>44</v>
      </c>
      <c r="E83" s="22"/>
      <c r="G83" s="22"/>
      <c r="I83" s="22"/>
      <c r="K83" s="22"/>
      <c r="M83" s="22"/>
      <c r="O83" s="22"/>
      <c r="P83" s="23"/>
      <c r="AA83" s="21" t="s">
        <v>13</v>
      </c>
    </row>
    <row r="84" spans="1:40" ht="30" customHeight="1" thickBot="1" x14ac:dyDescent="0.5">
      <c r="A84" s="5"/>
      <c r="B84" s="24" t="s">
        <v>3</v>
      </c>
      <c r="C84" s="146" t="s">
        <v>34</v>
      </c>
      <c r="D84" s="147"/>
      <c r="E84" s="146" t="s">
        <v>35</v>
      </c>
      <c r="F84" s="147"/>
      <c r="G84" s="146" t="s">
        <v>36</v>
      </c>
      <c r="H84" s="147"/>
      <c r="I84" s="146" t="s">
        <v>37</v>
      </c>
      <c r="J84" s="147"/>
      <c r="K84" s="146" t="s">
        <v>38</v>
      </c>
      <c r="L84" s="147"/>
      <c r="M84" s="59" t="s">
        <v>18</v>
      </c>
      <c r="N84" s="5"/>
      <c r="O84" s="8"/>
      <c r="P84" s="5"/>
      <c r="Q84" s="5"/>
      <c r="AA84" s="26"/>
      <c r="AB84" s="27" t="s">
        <v>39</v>
      </c>
      <c r="AC84" s="27" t="s">
        <v>40</v>
      </c>
      <c r="AD84" s="27" t="s">
        <v>41</v>
      </c>
      <c r="AE84" s="27" t="s">
        <v>42</v>
      </c>
      <c r="AF84" s="27" t="s">
        <v>38</v>
      </c>
      <c r="AG84" s="26" t="s">
        <v>23</v>
      </c>
      <c r="AI84" s="27" t="s">
        <v>39</v>
      </c>
      <c r="AJ84" s="27" t="s">
        <v>40</v>
      </c>
      <c r="AK84" s="27" t="s">
        <v>41</v>
      </c>
      <c r="AL84" s="27" t="s">
        <v>42</v>
      </c>
      <c r="AM84" s="27" t="s">
        <v>38</v>
      </c>
    </row>
    <row r="85" spans="1:40" ht="30" customHeight="1" thickTop="1" x14ac:dyDescent="0.45">
      <c r="A85" s="5"/>
      <c r="B85" s="28" t="s">
        <v>131</v>
      </c>
      <c r="C85" s="29">
        <f>AB85</f>
        <v>3950</v>
      </c>
      <c r="D85" s="94">
        <f>AB85/AG85</f>
        <v>0.17101788111010088</v>
      </c>
      <c r="E85" s="29">
        <f>AC85</f>
        <v>7383</v>
      </c>
      <c r="F85" s="94">
        <f>AC85/AG85</f>
        <v>0.31965190284452527</v>
      </c>
      <c r="G85" s="29">
        <f>AD85</f>
        <v>2718</v>
      </c>
      <c r="H85" s="94">
        <f>AD85/AG85</f>
        <v>0.11767762047019094</v>
      </c>
      <c r="I85" s="29">
        <f>AE85</f>
        <v>598</v>
      </c>
      <c r="J85" s="94">
        <f>AE85/AG85</f>
        <v>2.5890808330086158E-2</v>
      </c>
      <c r="K85" s="95">
        <f>AF85</f>
        <v>8448</v>
      </c>
      <c r="L85" s="65">
        <f>AF85/AG85</f>
        <v>0.36576178724509678</v>
      </c>
      <c r="M85" s="96">
        <f>(4*AB85+3*AC85+2*AD85+1*AE85)/SUM(AB85:AE85)</f>
        <v>3.0024575056317837</v>
      </c>
      <c r="N85" s="5"/>
      <c r="O85" s="8"/>
      <c r="P85" s="5"/>
      <c r="Q85" s="5"/>
      <c r="AA85" s="26" t="s">
        <v>134</v>
      </c>
      <c r="AB85" s="89">
        <v>3950</v>
      </c>
      <c r="AC85" s="89">
        <v>7383</v>
      </c>
      <c r="AD85" s="89">
        <v>2718</v>
      </c>
      <c r="AE85" s="89">
        <v>598</v>
      </c>
      <c r="AF85" s="89">
        <v>8448</v>
      </c>
      <c r="AG85" s="26">
        <f>SUM(AB85:AF85)</f>
        <v>23097</v>
      </c>
      <c r="AH85" s="26" t="s">
        <v>134</v>
      </c>
      <c r="AI85" s="33">
        <f>D85</f>
        <v>0.17101788111010088</v>
      </c>
      <c r="AJ85" s="33">
        <f>F85</f>
        <v>0.31965190284452527</v>
      </c>
      <c r="AK85" s="33">
        <f>H85</f>
        <v>0.11767762047019094</v>
      </c>
      <c r="AL85" s="33">
        <f>J85</f>
        <v>2.5890808330086158E-2</v>
      </c>
      <c r="AM85" s="33">
        <f>L85</f>
        <v>0.36576178724509678</v>
      </c>
    </row>
    <row r="86" spans="1:40" ht="30" customHeight="1" x14ac:dyDescent="0.45">
      <c r="A86" s="5"/>
      <c r="B86" s="90" t="s">
        <v>132</v>
      </c>
      <c r="C86" s="91">
        <f>AB86</f>
        <v>1454</v>
      </c>
      <c r="D86" s="65">
        <f>AB86/AG86</f>
        <v>0.18118380062305295</v>
      </c>
      <c r="E86" s="91">
        <f>AC86</f>
        <v>2739</v>
      </c>
      <c r="F86" s="65">
        <f>AC86/AG86</f>
        <v>0.34130841121495326</v>
      </c>
      <c r="G86" s="91">
        <f>AD86</f>
        <v>898</v>
      </c>
      <c r="H86" s="65">
        <f>AD86/AG86</f>
        <v>0.11190031152647975</v>
      </c>
      <c r="I86" s="91">
        <f>AE86</f>
        <v>178</v>
      </c>
      <c r="J86" s="65">
        <f>AE86/AG86</f>
        <v>2.2180685358255452E-2</v>
      </c>
      <c r="K86" s="91">
        <f>AF86</f>
        <v>2756</v>
      </c>
      <c r="L86" s="65">
        <f>AF86/AG86</f>
        <v>0.34342679127725856</v>
      </c>
      <c r="M86" s="97">
        <f>(4*AB86+3*AC86+2*AD86+1*AE86)/SUM(AB86:AE86)</f>
        <v>3.0379578667678877</v>
      </c>
      <c r="N86" s="5"/>
      <c r="O86" s="8"/>
      <c r="P86" s="5"/>
      <c r="Q86" s="5"/>
      <c r="AA86" s="26" t="s">
        <v>135</v>
      </c>
      <c r="AB86" s="89">
        <v>1454</v>
      </c>
      <c r="AC86" s="89">
        <v>2739</v>
      </c>
      <c r="AD86" s="89">
        <v>898</v>
      </c>
      <c r="AE86" s="89">
        <v>178</v>
      </c>
      <c r="AF86" s="89">
        <v>2756</v>
      </c>
      <c r="AG86" s="26">
        <f>SUM(AB86:AF86)</f>
        <v>8025</v>
      </c>
      <c r="AH86" s="26" t="s">
        <v>135</v>
      </c>
      <c r="AI86" s="33">
        <f>D86</f>
        <v>0.18118380062305295</v>
      </c>
      <c r="AJ86" s="33">
        <f>F86</f>
        <v>0.34130841121495326</v>
      </c>
      <c r="AK86" s="33">
        <f>H86</f>
        <v>0.11190031152647975</v>
      </c>
      <c r="AL86" s="33">
        <f>J86</f>
        <v>2.2180685358255452E-2</v>
      </c>
      <c r="AM86" s="33">
        <f>L86</f>
        <v>0.34342679127725856</v>
      </c>
    </row>
    <row r="87" spans="1:40" ht="30" customHeight="1" x14ac:dyDescent="0.45">
      <c r="A87" s="5"/>
      <c r="B87" s="90" t="s">
        <v>133</v>
      </c>
      <c r="C87" s="91">
        <f>AB87</f>
        <v>15070</v>
      </c>
      <c r="D87" s="65">
        <f>AB87/AG87</f>
        <v>0.2154395997140815</v>
      </c>
      <c r="E87" s="91">
        <f>AC87</f>
        <v>24834</v>
      </c>
      <c r="F87" s="65">
        <f>AC87/AG87</f>
        <v>0.35502501786990709</v>
      </c>
      <c r="G87" s="91">
        <f>AD87</f>
        <v>8211</v>
      </c>
      <c r="H87" s="65">
        <f>AD87/AG87</f>
        <v>0.11738384560400286</v>
      </c>
      <c r="I87" s="91">
        <f>AE87</f>
        <v>2129</v>
      </c>
      <c r="J87" s="65">
        <f>AE87/AG87</f>
        <v>3.043602573266619E-2</v>
      </c>
      <c r="K87" s="91">
        <f>AF87</f>
        <v>19706</v>
      </c>
      <c r="L87" s="65">
        <f>AF87/AG87</f>
        <v>0.2817155110793424</v>
      </c>
      <c r="M87" s="97">
        <f>(4*AB87+3*AC87+2*AD87+1*AE87)/SUM(AB87:AE87)</f>
        <v>3.0517673752089802</v>
      </c>
      <c r="N87" s="5"/>
      <c r="O87" s="8"/>
      <c r="P87" s="5"/>
      <c r="Q87" s="5"/>
      <c r="AA87" s="26" t="s">
        <v>136</v>
      </c>
      <c r="AB87" s="89">
        <v>15070</v>
      </c>
      <c r="AC87" s="89">
        <v>24834</v>
      </c>
      <c r="AD87" s="89">
        <v>8211</v>
      </c>
      <c r="AE87" s="89">
        <v>2129</v>
      </c>
      <c r="AF87" s="89">
        <v>19706</v>
      </c>
      <c r="AG87" s="26">
        <f>SUM(AB87:AF87)</f>
        <v>69950</v>
      </c>
      <c r="AH87" s="26" t="s">
        <v>136</v>
      </c>
      <c r="AI87" s="33">
        <f>D87</f>
        <v>0.2154395997140815</v>
      </c>
      <c r="AJ87" s="33">
        <f>F87</f>
        <v>0.35502501786990709</v>
      </c>
      <c r="AK87" s="33">
        <f>H87</f>
        <v>0.11738384560400286</v>
      </c>
      <c r="AL87" s="33">
        <f>J87</f>
        <v>3.043602573266619E-2</v>
      </c>
      <c r="AM87" s="33">
        <f>L87</f>
        <v>0.2817155110793424</v>
      </c>
    </row>
    <row r="88" spans="1:40" ht="30" customHeight="1" x14ac:dyDescent="0.45">
      <c r="A88" s="5"/>
      <c r="B88" s="34"/>
      <c r="C88" s="35"/>
      <c r="D88" s="36"/>
      <c r="E88" s="35"/>
      <c r="F88" s="36"/>
      <c r="G88" s="35"/>
      <c r="H88" s="36"/>
      <c r="I88" s="35"/>
      <c r="J88" s="36"/>
      <c r="K88" s="37"/>
      <c r="L88" s="5"/>
      <c r="M88" s="8"/>
      <c r="N88" s="5"/>
      <c r="O88" s="8"/>
      <c r="P88" s="5"/>
      <c r="Q88" s="5"/>
    </row>
    <row r="89" spans="1:40" s="21" customFormat="1" ht="30" customHeight="1" x14ac:dyDescent="0.45">
      <c r="A89" s="5"/>
      <c r="B89" s="10"/>
      <c r="E89" s="22"/>
      <c r="G89" s="22"/>
      <c r="I89" s="22"/>
      <c r="K89" s="22"/>
      <c r="M89" s="22"/>
      <c r="O89" s="22"/>
      <c r="P89" s="23"/>
    </row>
    <row r="90" spans="1:40" s="21" customFormat="1" ht="30" customHeight="1" x14ac:dyDescent="0.45">
      <c r="A90" s="21">
        <v>14</v>
      </c>
      <c r="B90" s="10" t="s">
        <v>45</v>
      </c>
      <c r="E90" s="22"/>
      <c r="G90" s="22"/>
      <c r="I90" s="22"/>
      <c r="K90" s="22"/>
      <c r="M90" s="22"/>
      <c r="O90" s="22"/>
      <c r="P90" s="23"/>
      <c r="AA90" s="21" t="s">
        <v>13</v>
      </c>
    </row>
    <row r="91" spans="1:40" s="21" customFormat="1" ht="30" customHeight="1" thickBot="1" x14ac:dyDescent="0.5">
      <c r="A91" s="1"/>
      <c r="B91" s="24" t="s">
        <v>3</v>
      </c>
      <c r="C91" s="146" t="s">
        <v>34</v>
      </c>
      <c r="D91" s="147"/>
      <c r="E91" s="146" t="s">
        <v>35</v>
      </c>
      <c r="F91" s="147"/>
      <c r="G91" s="146" t="s">
        <v>36</v>
      </c>
      <c r="H91" s="147"/>
      <c r="I91" s="146" t="s">
        <v>37</v>
      </c>
      <c r="J91" s="147"/>
      <c r="K91" s="146" t="s">
        <v>38</v>
      </c>
      <c r="L91" s="147"/>
      <c r="M91" s="59" t="s">
        <v>18</v>
      </c>
      <c r="O91" s="22"/>
      <c r="P91" s="23"/>
      <c r="AA91" s="26"/>
      <c r="AB91" s="27" t="s">
        <v>39</v>
      </c>
      <c r="AC91" s="27" t="s">
        <v>40</v>
      </c>
      <c r="AD91" s="27" t="s">
        <v>41</v>
      </c>
      <c r="AE91" s="27" t="s">
        <v>42</v>
      </c>
      <c r="AF91" s="27" t="s">
        <v>38</v>
      </c>
      <c r="AG91" s="26" t="s">
        <v>23</v>
      </c>
      <c r="AH91" s="1"/>
      <c r="AI91" s="27" t="s">
        <v>39</v>
      </c>
      <c r="AJ91" s="27" t="s">
        <v>40</v>
      </c>
      <c r="AK91" s="27" t="s">
        <v>41</v>
      </c>
      <c r="AL91" s="27" t="s">
        <v>42</v>
      </c>
      <c r="AM91" s="27" t="s">
        <v>38</v>
      </c>
      <c r="AN91" s="1"/>
    </row>
    <row r="92" spans="1:40" s="21" customFormat="1" ht="30" customHeight="1" thickTop="1" x14ac:dyDescent="0.45">
      <c r="A92" s="1"/>
      <c r="B92" s="28" t="s">
        <v>131</v>
      </c>
      <c r="C92" s="29">
        <f>AB92</f>
        <v>2835</v>
      </c>
      <c r="D92" s="94">
        <f>AB92/AG92</f>
        <v>0.12274321340433822</v>
      </c>
      <c r="E92" s="29">
        <f>AC92</f>
        <v>6177</v>
      </c>
      <c r="F92" s="94">
        <f>AC92/AG92</f>
        <v>0.26743732952331473</v>
      </c>
      <c r="G92" s="29">
        <f>AD92</f>
        <v>2705</v>
      </c>
      <c r="H92" s="94">
        <f>AD92/AG92</f>
        <v>0.11711477681084123</v>
      </c>
      <c r="I92" s="29">
        <f>AE92</f>
        <v>970</v>
      </c>
      <c r="J92" s="94">
        <f>AE92/AG92</f>
        <v>4.1996796120708314E-2</v>
      </c>
      <c r="K92" s="95">
        <f>AF92</f>
        <v>10410</v>
      </c>
      <c r="L92" s="65">
        <f>AF92/AG92</f>
        <v>0.45070788414079749</v>
      </c>
      <c r="M92" s="96">
        <f>(4*AB92+3*AC92+2*AD92+1*AE92)/SUM(AB92:AE92)</f>
        <v>2.8573342791834162</v>
      </c>
      <c r="O92" s="22"/>
      <c r="P92" s="23"/>
      <c r="AA92" s="26" t="s">
        <v>134</v>
      </c>
      <c r="AB92" s="89">
        <v>2835</v>
      </c>
      <c r="AC92" s="89">
        <v>6177</v>
      </c>
      <c r="AD92" s="89">
        <v>2705</v>
      </c>
      <c r="AE92" s="89">
        <v>970</v>
      </c>
      <c r="AF92" s="89">
        <v>10410</v>
      </c>
      <c r="AG92" s="26">
        <f>SUM(AB92:AF92)</f>
        <v>23097</v>
      </c>
      <c r="AH92" s="26" t="s">
        <v>134</v>
      </c>
      <c r="AI92" s="33">
        <f>D92</f>
        <v>0.12274321340433822</v>
      </c>
      <c r="AJ92" s="33">
        <f>F92</f>
        <v>0.26743732952331473</v>
      </c>
      <c r="AK92" s="33">
        <f>H92</f>
        <v>0.11711477681084123</v>
      </c>
      <c r="AL92" s="33">
        <f>J92</f>
        <v>4.1996796120708314E-2</v>
      </c>
      <c r="AM92" s="33">
        <f>L92</f>
        <v>0.45070788414079749</v>
      </c>
      <c r="AN92" s="1"/>
    </row>
    <row r="93" spans="1:40" s="21" customFormat="1" ht="30" customHeight="1" x14ac:dyDescent="0.45">
      <c r="A93" s="1"/>
      <c r="B93" s="90" t="s">
        <v>132</v>
      </c>
      <c r="C93" s="91">
        <f>AB93</f>
        <v>1289</v>
      </c>
      <c r="D93" s="65">
        <f>AB93/AG93</f>
        <v>0.16062305295950155</v>
      </c>
      <c r="E93" s="91">
        <f>AC93</f>
        <v>2379</v>
      </c>
      <c r="F93" s="65">
        <f>AC93/AG93</f>
        <v>0.29644859813084112</v>
      </c>
      <c r="G93" s="91">
        <f>AD93</f>
        <v>809</v>
      </c>
      <c r="H93" s="65">
        <f>AD93/AG93</f>
        <v>0.10080996884735202</v>
      </c>
      <c r="I93" s="91">
        <f>AE93</f>
        <v>323</v>
      </c>
      <c r="J93" s="65">
        <f>AE93/AG93</f>
        <v>4.0249221183800622E-2</v>
      </c>
      <c r="K93" s="91">
        <f>AF93</f>
        <v>3225</v>
      </c>
      <c r="L93" s="65">
        <f>AF93/AG93</f>
        <v>0.40186915887850466</v>
      </c>
      <c r="M93" s="97">
        <f>(4*AB93+3*AC93+2*AD93+1*AE93)/SUM(AB93:AE93)</f>
        <v>2.9654166666666666</v>
      </c>
      <c r="O93" s="22"/>
      <c r="P93" s="23"/>
      <c r="AA93" s="26" t="s">
        <v>135</v>
      </c>
      <c r="AB93" s="89">
        <v>1289</v>
      </c>
      <c r="AC93" s="89">
        <v>2379</v>
      </c>
      <c r="AD93" s="89">
        <v>809</v>
      </c>
      <c r="AE93" s="89">
        <v>323</v>
      </c>
      <c r="AF93" s="89">
        <v>3225</v>
      </c>
      <c r="AG93" s="26">
        <f>SUM(AB93:AF93)</f>
        <v>8025</v>
      </c>
      <c r="AH93" s="26" t="s">
        <v>135</v>
      </c>
      <c r="AI93" s="33">
        <f>D93</f>
        <v>0.16062305295950155</v>
      </c>
      <c r="AJ93" s="33">
        <f>F93</f>
        <v>0.29644859813084112</v>
      </c>
      <c r="AK93" s="33">
        <f>H93</f>
        <v>0.10080996884735202</v>
      </c>
      <c r="AL93" s="33">
        <f>J93</f>
        <v>4.0249221183800622E-2</v>
      </c>
      <c r="AM93" s="33">
        <f>L93</f>
        <v>0.40186915887850466</v>
      </c>
      <c r="AN93" s="1"/>
    </row>
    <row r="94" spans="1:40" s="21" customFormat="1" ht="30" customHeight="1" x14ac:dyDescent="0.45">
      <c r="A94" s="1"/>
      <c r="B94" s="90" t="s">
        <v>133</v>
      </c>
      <c r="C94" s="91">
        <f>AB94</f>
        <v>13397</v>
      </c>
      <c r="D94" s="65">
        <f>AB94/AG94</f>
        <v>0.19152251608291637</v>
      </c>
      <c r="E94" s="91">
        <f>AC94</f>
        <v>22542</v>
      </c>
      <c r="F94" s="65">
        <f>AC94/AG94</f>
        <v>0.32225875625446748</v>
      </c>
      <c r="G94" s="91">
        <f>AD94</f>
        <v>7886</v>
      </c>
      <c r="H94" s="65">
        <f>AD94/AG94</f>
        <v>0.11273766976411723</v>
      </c>
      <c r="I94" s="91">
        <f>AE94</f>
        <v>2907</v>
      </c>
      <c r="J94" s="65">
        <f>AE94/AG94</f>
        <v>4.1558255897069338E-2</v>
      </c>
      <c r="K94" s="91">
        <f>AF94</f>
        <v>23218</v>
      </c>
      <c r="L94" s="65">
        <f>AF94/AG94</f>
        <v>0.3319228020014296</v>
      </c>
      <c r="M94" s="97">
        <f>(4*AB94+3*AC94+2*AD94+1*AE94)/SUM(AB94:AE94)</f>
        <v>2.9935162201489343</v>
      </c>
      <c r="O94" s="22"/>
      <c r="P94" s="23"/>
      <c r="AA94" s="26" t="s">
        <v>136</v>
      </c>
      <c r="AB94" s="89">
        <v>13397</v>
      </c>
      <c r="AC94" s="89">
        <v>22542</v>
      </c>
      <c r="AD94" s="89">
        <v>7886</v>
      </c>
      <c r="AE94" s="89">
        <v>2907</v>
      </c>
      <c r="AF94" s="89">
        <v>23218</v>
      </c>
      <c r="AG94" s="26">
        <f>SUM(AB94:AF94)</f>
        <v>69950</v>
      </c>
      <c r="AH94" s="26" t="s">
        <v>136</v>
      </c>
      <c r="AI94" s="33">
        <f>D94</f>
        <v>0.19152251608291637</v>
      </c>
      <c r="AJ94" s="33">
        <f>F94</f>
        <v>0.32225875625446748</v>
      </c>
      <c r="AK94" s="33">
        <f>H94</f>
        <v>0.11273766976411723</v>
      </c>
      <c r="AL94" s="33">
        <f>J94</f>
        <v>4.1558255897069338E-2</v>
      </c>
      <c r="AM94" s="33">
        <f>L94</f>
        <v>0.3319228020014296</v>
      </c>
      <c r="AN94" s="1"/>
    </row>
    <row r="95" spans="1:40" s="21" customFormat="1" ht="30" customHeight="1" x14ac:dyDescent="0.45">
      <c r="A95" s="5"/>
      <c r="B95" s="10"/>
      <c r="E95" s="22"/>
      <c r="G95" s="22"/>
      <c r="I95" s="22"/>
      <c r="K95" s="22"/>
      <c r="M95" s="22"/>
      <c r="O95" s="22"/>
      <c r="P95" s="23"/>
    </row>
    <row r="96" spans="1:40" s="21" customFormat="1" ht="30" customHeight="1" x14ac:dyDescent="0.45">
      <c r="A96" s="5"/>
      <c r="B96" s="10"/>
      <c r="E96" s="22"/>
      <c r="G96" s="22"/>
      <c r="I96" s="22"/>
      <c r="K96" s="22"/>
      <c r="M96" s="22"/>
      <c r="O96" s="22"/>
      <c r="P96" s="23"/>
    </row>
    <row r="97" spans="1:40" s="21" customFormat="1" ht="30" customHeight="1" x14ac:dyDescent="0.45">
      <c r="A97" s="21">
        <v>15</v>
      </c>
      <c r="B97" s="10" t="s">
        <v>46</v>
      </c>
      <c r="E97" s="22"/>
      <c r="G97" s="22"/>
      <c r="I97" s="22"/>
      <c r="K97" s="22"/>
      <c r="M97" s="22"/>
      <c r="O97" s="22"/>
      <c r="P97" s="23"/>
      <c r="AA97" s="21" t="s">
        <v>13</v>
      </c>
    </row>
    <row r="98" spans="1:40" s="21" customFormat="1" ht="30" customHeight="1" thickBot="1" x14ac:dyDescent="0.5">
      <c r="A98" s="1"/>
      <c r="B98" s="24" t="s">
        <v>3</v>
      </c>
      <c r="C98" s="146" t="s">
        <v>34</v>
      </c>
      <c r="D98" s="147"/>
      <c r="E98" s="146" t="s">
        <v>35</v>
      </c>
      <c r="F98" s="147"/>
      <c r="G98" s="146" t="s">
        <v>36</v>
      </c>
      <c r="H98" s="147"/>
      <c r="I98" s="146" t="s">
        <v>37</v>
      </c>
      <c r="J98" s="147"/>
      <c r="K98" s="146" t="s">
        <v>38</v>
      </c>
      <c r="L98" s="147"/>
      <c r="M98" s="59" t="s">
        <v>18</v>
      </c>
      <c r="O98" s="22"/>
      <c r="P98" s="23"/>
      <c r="AA98" s="26"/>
      <c r="AB98" s="27" t="s">
        <v>39</v>
      </c>
      <c r="AC98" s="27" t="s">
        <v>40</v>
      </c>
      <c r="AD98" s="27" t="s">
        <v>41</v>
      </c>
      <c r="AE98" s="27" t="s">
        <v>42</v>
      </c>
      <c r="AF98" s="27" t="s">
        <v>38</v>
      </c>
      <c r="AG98" s="26" t="s">
        <v>23</v>
      </c>
      <c r="AH98" s="1"/>
      <c r="AI98" s="27" t="s">
        <v>39</v>
      </c>
      <c r="AJ98" s="27" t="s">
        <v>40</v>
      </c>
      <c r="AK98" s="27" t="s">
        <v>41</v>
      </c>
      <c r="AL98" s="27" t="s">
        <v>42</v>
      </c>
      <c r="AM98" s="27" t="s">
        <v>38</v>
      </c>
      <c r="AN98" s="1"/>
    </row>
    <row r="99" spans="1:40" s="21" customFormat="1" ht="30" customHeight="1" thickTop="1" x14ac:dyDescent="0.45">
      <c r="A99" s="1"/>
      <c r="B99" s="28" t="s">
        <v>131</v>
      </c>
      <c r="C99" s="29">
        <f>AB99</f>
        <v>1580</v>
      </c>
      <c r="D99" s="94">
        <f>AB99/AG99</f>
        <v>6.8407152444040345E-2</v>
      </c>
      <c r="E99" s="29">
        <f>AC99</f>
        <v>1240</v>
      </c>
      <c r="F99" s="94">
        <f>AC99/AG99</f>
        <v>5.3686625968740527E-2</v>
      </c>
      <c r="G99" s="29">
        <f>AD99</f>
        <v>443</v>
      </c>
      <c r="H99" s="94">
        <f>AD99/AG99</f>
        <v>1.9179980083993593E-2</v>
      </c>
      <c r="I99" s="29">
        <f>AE99</f>
        <v>211</v>
      </c>
      <c r="J99" s="94">
        <f>AE99/AG99</f>
        <v>9.1353855479066551E-3</v>
      </c>
      <c r="K99" s="95">
        <f>AF99</f>
        <v>19623</v>
      </c>
      <c r="L99" s="65">
        <f>AF99/AG99</f>
        <v>0.84959085595531891</v>
      </c>
      <c r="M99" s="96">
        <f>(4*AB99+3*AC99+2*AD99+1*AE99)/SUM(AB99:AE99)</f>
        <v>3.2058146229130684</v>
      </c>
      <c r="O99" s="22"/>
      <c r="P99" s="23"/>
      <c r="AA99" s="26" t="s">
        <v>134</v>
      </c>
      <c r="AB99" s="89">
        <v>1580</v>
      </c>
      <c r="AC99" s="89">
        <v>1240</v>
      </c>
      <c r="AD99" s="89">
        <v>443</v>
      </c>
      <c r="AE99" s="89">
        <v>211</v>
      </c>
      <c r="AF99" s="89">
        <v>19623</v>
      </c>
      <c r="AG99" s="26">
        <f>SUM(AB99:AF99)</f>
        <v>23097</v>
      </c>
      <c r="AH99" s="26" t="s">
        <v>134</v>
      </c>
      <c r="AI99" s="33">
        <f>D99</f>
        <v>6.8407152444040345E-2</v>
      </c>
      <c r="AJ99" s="33">
        <f>F99</f>
        <v>5.3686625968740527E-2</v>
      </c>
      <c r="AK99" s="33">
        <f>H99</f>
        <v>1.9179980083993593E-2</v>
      </c>
      <c r="AL99" s="33">
        <f>J99</f>
        <v>9.1353855479066551E-3</v>
      </c>
      <c r="AM99" s="33">
        <f>L99</f>
        <v>0.84959085595531891</v>
      </c>
      <c r="AN99" s="1"/>
    </row>
    <row r="100" spans="1:40" s="21" customFormat="1" ht="30" customHeight="1" x14ac:dyDescent="0.45">
      <c r="A100" s="1"/>
      <c r="B100" s="90" t="s">
        <v>132</v>
      </c>
      <c r="C100" s="91">
        <f>AB100</f>
        <v>544</v>
      </c>
      <c r="D100" s="65">
        <f>AB100/AG100</f>
        <v>6.7788161993769469E-2</v>
      </c>
      <c r="E100" s="91">
        <f>AC100</f>
        <v>477</v>
      </c>
      <c r="F100" s="65">
        <f>AC100/AG100</f>
        <v>5.9439252336448596E-2</v>
      </c>
      <c r="G100" s="91">
        <f>AD100</f>
        <v>194</v>
      </c>
      <c r="H100" s="65">
        <f>AD100/AG100</f>
        <v>2.4174454828660437E-2</v>
      </c>
      <c r="I100" s="91">
        <f>AE100</f>
        <v>85</v>
      </c>
      <c r="J100" s="65">
        <f>AE100/AG100</f>
        <v>1.059190031152648E-2</v>
      </c>
      <c r="K100" s="91">
        <f>AF100</f>
        <v>6725</v>
      </c>
      <c r="L100" s="65">
        <f>AF100/AG100</f>
        <v>0.838006230529595</v>
      </c>
      <c r="M100" s="97">
        <f>(4*AB100+3*AC100+2*AD100+1*AE100)/SUM(AB100:AE100)</f>
        <v>3.1384615384615384</v>
      </c>
      <c r="O100" s="22"/>
      <c r="P100" s="23"/>
      <c r="AA100" s="26" t="s">
        <v>135</v>
      </c>
      <c r="AB100" s="89">
        <v>544</v>
      </c>
      <c r="AC100" s="89">
        <v>477</v>
      </c>
      <c r="AD100" s="89">
        <v>194</v>
      </c>
      <c r="AE100" s="89">
        <v>85</v>
      </c>
      <c r="AF100" s="89">
        <v>6725</v>
      </c>
      <c r="AG100" s="26">
        <f>SUM(AB100:AF100)</f>
        <v>8025</v>
      </c>
      <c r="AH100" s="26" t="s">
        <v>135</v>
      </c>
      <c r="AI100" s="33">
        <f>D100</f>
        <v>6.7788161993769469E-2</v>
      </c>
      <c r="AJ100" s="33">
        <f>F100</f>
        <v>5.9439252336448596E-2</v>
      </c>
      <c r="AK100" s="33">
        <f>H100</f>
        <v>2.4174454828660437E-2</v>
      </c>
      <c r="AL100" s="33">
        <f>J100</f>
        <v>1.059190031152648E-2</v>
      </c>
      <c r="AM100" s="33">
        <f>L100</f>
        <v>0.838006230529595</v>
      </c>
      <c r="AN100" s="1"/>
    </row>
    <row r="101" spans="1:40" s="21" customFormat="1" ht="30" customHeight="1" x14ac:dyDescent="0.45">
      <c r="A101" s="1"/>
      <c r="B101" s="90" t="s">
        <v>133</v>
      </c>
      <c r="C101" s="91">
        <f>AB101</f>
        <v>6245</v>
      </c>
      <c r="D101" s="65">
        <f>AB101/AG101</f>
        <v>8.9278055754110075E-2</v>
      </c>
      <c r="E101" s="91">
        <f>AC101</f>
        <v>5445</v>
      </c>
      <c r="F101" s="65">
        <f>AC101/AG101</f>
        <v>7.7841315225160829E-2</v>
      </c>
      <c r="G101" s="91">
        <f>AD101</f>
        <v>2059</v>
      </c>
      <c r="H101" s="65">
        <f>AD101/AG101</f>
        <v>2.943531093638313E-2</v>
      </c>
      <c r="I101" s="91">
        <f>AE101</f>
        <v>945</v>
      </c>
      <c r="J101" s="65">
        <f>AE101/AG101</f>
        <v>1.3509649749821301E-2</v>
      </c>
      <c r="K101" s="91">
        <f>AF101</f>
        <v>55256</v>
      </c>
      <c r="L101" s="65">
        <f>AF101/AG101</f>
        <v>0.78993566833452467</v>
      </c>
      <c r="M101" s="97">
        <f>(4*AB101+3*AC101+2*AD101+1*AE101)/SUM(AB101:AE101)</f>
        <v>3.156254253436777</v>
      </c>
      <c r="O101" s="22"/>
      <c r="P101" s="23"/>
      <c r="AA101" s="26" t="s">
        <v>136</v>
      </c>
      <c r="AB101" s="89">
        <v>6245</v>
      </c>
      <c r="AC101" s="89">
        <v>5445</v>
      </c>
      <c r="AD101" s="89">
        <v>2059</v>
      </c>
      <c r="AE101" s="89">
        <v>945</v>
      </c>
      <c r="AF101" s="89">
        <v>55256</v>
      </c>
      <c r="AG101" s="26">
        <f>SUM(AB101:AF101)</f>
        <v>69950</v>
      </c>
      <c r="AH101" s="26" t="s">
        <v>136</v>
      </c>
      <c r="AI101" s="33">
        <f>D101</f>
        <v>8.9278055754110075E-2</v>
      </c>
      <c r="AJ101" s="33">
        <f>F101</f>
        <v>7.7841315225160829E-2</v>
      </c>
      <c r="AK101" s="33">
        <f>H101</f>
        <v>2.943531093638313E-2</v>
      </c>
      <c r="AL101" s="33">
        <f>J101</f>
        <v>1.3509649749821301E-2</v>
      </c>
      <c r="AM101" s="33">
        <f>L101</f>
        <v>0.78993566833452467</v>
      </c>
      <c r="AN101" s="1"/>
    </row>
    <row r="102" spans="1:40" s="21" customFormat="1" ht="30" customHeight="1" x14ac:dyDescent="0.45">
      <c r="A102" s="5"/>
      <c r="B102" s="10"/>
      <c r="E102" s="22"/>
      <c r="G102" s="22"/>
      <c r="I102" s="22"/>
      <c r="K102" s="22"/>
      <c r="M102" s="22"/>
      <c r="O102" s="22"/>
      <c r="P102" s="23"/>
    </row>
    <row r="103" spans="1:40" s="21" customFormat="1" ht="30" customHeight="1" x14ac:dyDescent="0.45">
      <c r="A103" s="5"/>
      <c r="B103" s="10"/>
      <c r="E103" s="22"/>
      <c r="G103" s="22"/>
      <c r="I103" s="22"/>
      <c r="K103" s="22"/>
      <c r="M103" s="22"/>
      <c r="O103" s="22"/>
      <c r="P103" s="23"/>
    </row>
    <row r="104" spans="1:40" s="21" customFormat="1" ht="30" customHeight="1" x14ac:dyDescent="0.45">
      <c r="A104" s="21">
        <v>16</v>
      </c>
      <c r="B104" s="10" t="s">
        <v>47</v>
      </c>
      <c r="E104" s="22"/>
      <c r="G104" s="22"/>
      <c r="I104" s="22"/>
      <c r="K104" s="22"/>
      <c r="M104" s="22"/>
      <c r="O104" s="22"/>
      <c r="P104" s="23"/>
      <c r="AA104" s="21" t="s">
        <v>13</v>
      </c>
    </row>
    <row r="105" spans="1:40" s="21" customFormat="1" ht="30" customHeight="1" thickBot="1" x14ac:dyDescent="0.5">
      <c r="A105" s="1"/>
      <c r="B105" s="24" t="s">
        <v>3</v>
      </c>
      <c r="C105" s="146" t="s">
        <v>34</v>
      </c>
      <c r="D105" s="147"/>
      <c r="E105" s="146" t="s">
        <v>35</v>
      </c>
      <c r="F105" s="147"/>
      <c r="G105" s="146" t="s">
        <v>36</v>
      </c>
      <c r="H105" s="147"/>
      <c r="I105" s="146" t="s">
        <v>37</v>
      </c>
      <c r="J105" s="147"/>
      <c r="K105" s="146" t="s">
        <v>38</v>
      </c>
      <c r="L105" s="147"/>
      <c r="M105" s="59" t="s">
        <v>18</v>
      </c>
      <c r="O105" s="22"/>
      <c r="P105" s="23"/>
      <c r="AA105" s="26"/>
      <c r="AB105" s="27" t="s">
        <v>39</v>
      </c>
      <c r="AC105" s="27" t="s">
        <v>40</v>
      </c>
      <c r="AD105" s="27" t="s">
        <v>41</v>
      </c>
      <c r="AE105" s="27" t="s">
        <v>42</v>
      </c>
      <c r="AF105" s="27" t="s">
        <v>38</v>
      </c>
      <c r="AG105" s="26" t="s">
        <v>23</v>
      </c>
      <c r="AH105" s="1"/>
      <c r="AI105" s="27" t="s">
        <v>39</v>
      </c>
      <c r="AJ105" s="27" t="s">
        <v>40</v>
      </c>
      <c r="AK105" s="27" t="s">
        <v>41</v>
      </c>
      <c r="AL105" s="27" t="s">
        <v>42</v>
      </c>
      <c r="AM105" s="27" t="s">
        <v>38</v>
      </c>
      <c r="AN105" s="1"/>
    </row>
    <row r="106" spans="1:40" s="21" customFormat="1" ht="30" customHeight="1" thickTop="1" x14ac:dyDescent="0.45">
      <c r="A106" s="1"/>
      <c r="B106" s="28" t="s">
        <v>131</v>
      </c>
      <c r="C106" s="29">
        <f>AB106</f>
        <v>1092</v>
      </c>
      <c r="D106" s="94">
        <f>AB106/AG106</f>
        <v>4.7278867385374727E-2</v>
      </c>
      <c r="E106" s="29">
        <f>AC106</f>
        <v>581</v>
      </c>
      <c r="F106" s="94">
        <f>AC106/AG106</f>
        <v>2.5154782006321166E-2</v>
      </c>
      <c r="G106" s="29">
        <f>AD106</f>
        <v>219</v>
      </c>
      <c r="H106" s="94">
        <f>AD106/AG106</f>
        <v>9.481750876737239E-3</v>
      </c>
      <c r="I106" s="29">
        <f>AE106</f>
        <v>76</v>
      </c>
      <c r="J106" s="94">
        <f>AE106/AG106</f>
        <v>3.2904706238905484E-3</v>
      </c>
      <c r="K106" s="95">
        <f>AF106</f>
        <v>21129</v>
      </c>
      <c r="L106" s="65">
        <f>AF106/AG106</f>
        <v>0.91479412910767632</v>
      </c>
      <c r="M106" s="96">
        <f>(4*AB106+3*AC106+2*AD106+1*AE106)/SUM(AB106:AE106)</f>
        <v>3.366361788617886</v>
      </c>
      <c r="O106" s="22"/>
      <c r="P106" s="23"/>
      <c r="AA106" s="26" t="s">
        <v>134</v>
      </c>
      <c r="AB106" s="89">
        <v>1092</v>
      </c>
      <c r="AC106" s="89">
        <v>581</v>
      </c>
      <c r="AD106" s="89">
        <v>219</v>
      </c>
      <c r="AE106" s="89">
        <v>76</v>
      </c>
      <c r="AF106" s="89">
        <v>21129</v>
      </c>
      <c r="AG106" s="26">
        <f>SUM(AB106:AF106)</f>
        <v>23097</v>
      </c>
      <c r="AH106" s="26" t="s">
        <v>134</v>
      </c>
      <c r="AI106" s="33">
        <f>D106</f>
        <v>4.7278867385374727E-2</v>
      </c>
      <c r="AJ106" s="33">
        <f>F106</f>
        <v>2.5154782006321166E-2</v>
      </c>
      <c r="AK106" s="33">
        <f>H106</f>
        <v>9.481750876737239E-3</v>
      </c>
      <c r="AL106" s="33">
        <f>J106</f>
        <v>3.2904706238905484E-3</v>
      </c>
      <c r="AM106" s="33">
        <f>L106</f>
        <v>0.91479412910767632</v>
      </c>
      <c r="AN106" s="1"/>
    </row>
    <row r="107" spans="1:40" s="21" customFormat="1" ht="30" customHeight="1" x14ac:dyDescent="0.45">
      <c r="A107" s="1"/>
      <c r="B107" s="90" t="s">
        <v>132</v>
      </c>
      <c r="C107" s="91">
        <f>AB107</f>
        <v>391</v>
      </c>
      <c r="D107" s="65">
        <f>AB107/AG107</f>
        <v>4.8722741433021806E-2</v>
      </c>
      <c r="E107" s="91">
        <f>AC107</f>
        <v>218</v>
      </c>
      <c r="F107" s="65">
        <f>AC107/AG107</f>
        <v>2.7165109034267911E-2</v>
      </c>
      <c r="G107" s="91">
        <f>AD107</f>
        <v>94</v>
      </c>
      <c r="H107" s="65">
        <f>AD107/AG107</f>
        <v>1.1713395638629283E-2</v>
      </c>
      <c r="I107" s="91">
        <f>AE107</f>
        <v>52</v>
      </c>
      <c r="J107" s="65">
        <f>AE107/AG107</f>
        <v>6.4797507788161993E-3</v>
      </c>
      <c r="K107" s="91">
        <f>AF107</f>
        <v>7270</v>
      </c>
      <c r="L107" s="65">
        <f>AF107/AG107</f>
        <v>0.90591900311526474</v>
      </c>
      <c r="M107" s="97">
        <f>(4*AB107+3*AC107+2*AD107+1*AE107)/SUM(AB107:AE107)</f>
        <v>3.2556291390728478</v>
      </c>
      <c r="O107" s="22"/>
      <c r="P107" s="23"/>
      <c r="AA107" s="26" t="s">
        <v>135</v>
      </c>
      <c r="AB107" s="89">
        <v>391</v>
      </c>
      <c r="AC107" s="89">
        <v>218</v>
      </c>
      <c r="AD107" s="89">
        <v>94</v>
      </c>
      <c r="AE107" s="89">
        <v>52</v>
      </c>
      <c r="AF107" s="89">
        <v>7270</v>
      </c>
      <c r="AG107" s="26">
        <f>SUM(AB107:AF107)</f>
        <v>8025</v>
      </c>
      <c r="AH107" s="26" t="s">
        <v>135</v>
      </c>
      <c r="AI107" s="33">
        <f>D107</f>
        <v>4.8722741433021806E-2</v>
      </c>
      <c r="AJ107" s="33">
        <f>F107</f>
        <v>2.7165109034267911E-2</v>
      </c>
      <c r="AK107" s="33">
        <f>H107</f>
        <v>1.1713395638629283E-2</v>
      </c>
      <c r="AL107" s="33">
        <f>J107</f>
        <v>6.4797507788161993E-3</v>
      </c>
      <c r="AM107" s="33">
        <f>L107</f>
        <v>0.90591900311526474</v>
      </c>
      <c r="AN107" s="1"/>
    </row>
    <row r="108" spans="1:40" s="21" customFormat="1" ht="30" customHeight="1" x14ac:dyDescent="0.45">
      <c r="A108" s="1"/>
      <c r="B108" s="90" t="s">
        <v>133</v>
      </c>
      <c r="C108" s="91">
        <f>AB108</f>
        <v>3578</v>
      </c>
      <c r="D108" s="65">
        <f>AB108/AG108</f>
        <v>5.1150822015725517E-2</v>
      </c>
      <c r="E108" s="91">
        <f>AC108</f>
        <v>2596</v>
      </c>
      <c r="F108" s="65">
        <f>AC108/AG108</f>
        <v>3.7112223016440314E-2</v>
      </c>
      <c r="G108" s="91">
        <f>AD108</f>
        <v>1076</v>
      </c>
      <c r="H108" s="65">
        <f>AD108/AG108</f>
        <v>1.538241601143674E-2</v>
      </c>
      <c r="I108" s="91">
        <f>AE108</f>
        <v>486</v>
      </c>
      <c r="J108" s="65">
        <f>AE108/AG108</f>
        <v>6.9478198713366687E-3</v>
      </c>
      <c r="K108" s="91">
        <f>AF108</f>
        <v>62214</v>
      </c>
      <c r="L108" s="65">
        <f>AF108/AG108</f>
        <v>0.88940671908506075</v>
      </c>
      <c r="M108" s="97">
        <f>(4*AB108+3*AC108+2*AD108+1*AE108)/SUM(AB108:AE108)</f>
        <v>3.1977766287487075</v>
      </c>
      <c r="O108" s="22"/>
      <c r="P108" s="23"/>
      <c r="AA108" s="26" t="s">
        <v>136</v>
      </c>
      <c r="AB108" s="89">
        <v>3578</v>
      </c>
      <c r="AC108" s="89">
        <v>2596</v>
      </c>
      <c r="AD108" s="89">
        <v>1076</v>
      </c>
      <c r="AE108" s="89">
        <v>486</v>
      </c>
      <c r="AF108" s="89">
        <v>62214</v>
      </c>
      <c r="AG108" s="26">
        <f>SUM(AB108:AF108)</f>
        <v>69950</v>
      </c>
      <c r="AH108" s="26" t="s">
        <v>136</v>
      </c>
      <c r="AI108" s="33">
        <f>D108</f>
        <v>5.1150822015725517E-2</v>
      </c>
      <c r="AJ108" s="33">
        <f>F108</f>
        <v>3.7112223016440314E-2</v>
      </c>
      <c r="AK108" s="33">
        <f>H108</f>
        <v>1.538241601143674E-2</v>
      </c>
      <c r="AL108" s="33">
        <f>J108</f>
        <v>6.9478198713366687E-3</v>
      </c>
      <c r="AM108" s="33">
        <f>L108</f>
        <v>0.88940671908506075</v>
      </c>
      <c r="AN108" s="1"/>
    </row>
    <row r="109" spans="1:40" s="21" customFormat="1" ht="30" customHeight="1" x14ac:dyDescent="0.45">
      <c r="A109" s="5"/>
      <c r="B109" s="10"/>
      <c r="E109" s="22"/>
      <c r="G109" s="22"/>
      <c r="I109" s="22"/>
      <c r="K109" s="22"/>
      <c r="M109" s="22"/>
      <c r="O109" s="22"/>
      <c r="P109" s="23"/>
    </row>
    <row r="110" spans="1:40" s="21" customFormat="1" ht="30" customHeight="1" x14ac:dyDescent="0.45">
      <c r="A110" s="5"/>
      <c r="B110" s="10"/>
      <c r="E110" s="22"/>
      <c r="G110" s="22"/>
      <c r="I110" s="22"/>
      <c r="K110" s="22"/>
      <c r="M110" s="22"/>
      <c r="O110" s="22"/>
      <c r="P110" s="23"/>
    </row>
    <row r="111" spans="1:40" s="21" customFormat="1" ht="30" customHeight="1" x14ac:dyDescent="0.45">
      <c r="A111" s="21">
        <v>17</v>
      </c>
      <c r="B111" s="10" t="s">
        <v>48</v>
      </c>
      <c r="E111" s="22"/>
      <c r="G111" s="22"/>
      <c r="I111" s="22"/>
      <c r="K111" s="22"/>
      <c r="M111" s="22"/>
      <c r="O111" s="22"/>
      <c r="P111" s="23"/>
      <c r="AA111" s="21" t="s">
        <v>13</v>
      </c>
    </row>
    <row r="112" spans="1:40" s="21" customFormat="1" ht="30" customHeight="1" thickBot="1" x14ac:dyDescent="0.5">
      <c r="A112" s="1"/>
      <c r="B112" s="24" t="s">
        <v>3</v>
      </c>
      <c r="C112" s="146" t="s">
        <v>34</v>
      </c>
      <c r="D112" s="147"/>
      <c r="E112" s="146" t="s">
        <v>35</v>
      </c>
      <c r="F112" s="147"/>
      <c r="G112" s="146" t="s">
        <v>36</v>
      </c>
      <c r="H112" s="147"/>
      <c r="I112" s="146" t="s">
        <v>37</v>
      </c>
      <c r="J112" s="147"/>
      <c r="K112" s="146" t="s">
        <v>38</v>
      </c>
      <c r="L112" s="147"/>
      <c r="M112" s="59" t="s">
        <v>18</v>
      </c>
      <c r="O112" s="22"/>
      <c r="P112" s="23"/>
      <c r="AA112" s="26"/>
      <c r="AB112" s="27" t="s">
        <v>39</v>
      </c>
      <c r="AC112" s="27" t="s">
        <v>40</v>
      </c>
      <c r="AD112" s="27" t="s">
        <v>41</v>
      </c>
      <c r="AE112" s="27" t="s">
        <v>42</v>
      </c>
      <c r="AF112" s="27" t="s">
        <v>38</v>
      </c>
      <c r="AG112" s="26" t="s">
        <v>23</v>
      </c>
      <c r="AH112" s="1"/>
      <c r="AI112" s="27" t="s">
        <v>39</v>
      </c>
      <c r="AJ112" s="27" t="s">
        <v>40</v>
      </c>
      <c r="AK112" s="27" t="s">
        <v>41</v>
      </c>
      <c r="AL112" s="27" t="s">
        <v>42</v>
      </c>
      <c r="AM112" s="27" t="s">
        <v>38</v>
      </c>
      <c r="AN112" s="1"/>
    </row>
    <row r="113" spans="1:40" s="21" customFormat="1" ht="30" customHeight="1" thickTop="1" x14ac:dyDescent="0.45">
      <c r="A113" s="1"/>
      <c r="B113" s="28" t="s">
        <v>131</v>
      </c>
      <c r="C113" s="29">
        <f>AB113</f>
        <v>933</v>
      </c>
      <c r="D113" s="94">
        <f>AB113/AG113</f>
        <v>4.0394856474866868E-2</v>
      </c>
      <c r="E113" s="29">
        <f>AC113</f>
        <v>1163</v>
      </c>
      <c r="F113" s="94">
        <f>AC113/AG113</f>
        <v>5.0352859678746156E-2</v>
      </c>
      <c r="G113" s="29">
        <f>AD113</f>
        <v>385</v>
      </c>
      <c r="H113" s="94">
        <f>AD113/AG113</f>
        <v>1.6668831449971857E-2</v>
      </c>
      <c r="I113" s="29">
        <f>AE113</f>
        <v>163</v>
      </c>
      <c r="J113" s="94">
        <f>AE113/AG113</f>
        <v>7.0571935749231506E-3</v>
      </c>
      <c r="K113" s="95">
        <f>AF113</f>
        <v>20453</v>
      </c>
      <c r="L113" s="65">
        <f>AF113/AG113</f>
        <v>0.88552625882149194</v>
      </c>
      <c r="M113" s="96">
        <f>(4*AB113+3*AC113+2*AD113+1*AE113)/SUM(AB113:AE113)</f>
        <v>3.0839636913767019</v>
      </c>
      <c r="O113" s="22"/>
      <c r="P113" s="23"/>
      <c r="AA113" s="26" t="s">
        <v>134</v>
      </c>
      <c r="AB113" s="89">
        <v>933</v>
      </c>
      <c r="AC113" s="89">
        <v>1163</v>
      </c>
      <c r="AD113" s="89">
        <v>385</v>
      </c>
      <c r="AE113" s="89">
        <v>163</v>
      </c>
      <c r="AF113" s="89">
        <v>20453</v>
      </c>
      <c r="AG113" s="26">
        <f>SUM(AB113:AF113)</f>
        <v>23097</v>
      </c>
      <c r="AH113" s="26" t="s">
        <v>134</v>
      </c>
      <c r="AI113" s="33">
        <f>D113</f>
        <v>4.0394856474866868E-2</v>
      </c>
      <c r="AJ113" s="33">
        <f>F113</f>
        <v>5.0352859678746156E-2</v>
      </c>
      <c r="AK113" s="33">
        <f>H113</f>
        <v>1.6668831449971857E-2</v>
      </c>
      <c r="AL113" s="33">
        <f>J113</f>
        <v>7.0571935749231506E-3</v>
      </c>
      <c r="AM113" s="33">
        <f>L113</f>
        <v>0.88552625882149194</v>
      </c>
      <c r="AN113" s="1"/>
    </row>
    <row r="114" spans="1:40" s="21" customFormat="1" ht="30" customHeight="1" x14ac:dyDescent="0.45">
      <c r="A114" s="1"/>
      <c r="B114" s="90" t="s">
        <v>132</v>
      </c>
      <c r="C114" s="91">
        <f>AB114</f>
        <v>282</v>
      </c>
      <c r="D114" s="65">
        <f>AB114/AG114</f>
        <v>3.5140186915887849E-2</v>
      </c>
      <c r="E114" s="91">
        <f>AC114</f>
        <v>405</v>
      </c>
      <c r="F114" s="65">
        <f>AC114/AG114</f>
        <v>5.046728971962617E-2</v>
      </c>
      <c r="G114" s="91">
        <f>AD114</f>
        <v>170</v>
      </c>
      <c r="H114" s="65">
        <f>AD114/AG114</f>
        <v>2.1183800623052959E-2</v>
      </c>
      <c r="I114" s="91">
        <f>AE114</f>
        <v>56</v>
      </c>
      <c r="J114" s="65">
        <f>AE114/AG114</f>
        <v>6.9781931464174456E-3</v>
      </c>
      <c r="K114" s="91">
        <f>AF114</f>
        <v>7112</v>
      </c>
      <c r="L114" s="65">
        <f>AF114/AG114</f>
        <v>0.88623052959501558</v>
      </c>
      <c r="M114" s="97">
        <f>(4*AB114+3*AC114+2*AD114+1*AE114)/SUM(AB114:AE114)</f>
        <v>3</v>
      </c>
      <c r="O114" s="22"/>
      <c r="P114" s="23"/>
      <c r="AA114" s="26" t="s">
        <v>135</v>
      </c>
      <c r="AB114" s="89">
        <v>282</v>
      </c>
      <c r="AC114" s="89">
        <v>405</v>
      </c>
      <c r="AD114" s="89">
        <v>170</v>
      </c>
      <c r="AE114" s="89">
        <v>56</v>
      </c>
      <c r="AF114" s="89">
        <v>7112</v>
      </c>
      <c r="AG114" s="26">
        <f>SUM(AB114:AF114)</f>
        <v>8025</v>
      </c>
      <c r="AH114" s="26" t="s">
        <v>135</v>
      </c>
      <c r="AI114" s="33">
        <f>D114</f>
        <v>3.5140186915887849E-2</v>
      </c>
      <c r="AJ114" s="33">
        <f>F114</f>
        <v>5.046728971962617E-2</v>
      </c>
      <c r="AK114" s="33">
        <f>H114</f>
        <v>2.1183800623052959E-2</v>
      </c>
      <c r="AL114" s="33">
        <f>J114</f>
        <v>6.9781931464174456E-3</v>
      </c>
      <c r="AM114" s="33">
        <f>L114</f>
        <v>0.88623052959501558</v>
      </c>
      <c r="AN114" s="1"/>
    </row>
    <row r="115" spans="1:40" s="21" customFormat="1" ht="30" customHeight="1" x14ac:dyDescent="0.45">
      <c r="A115" s="1"/>
      <c r="B115" s="90" t="s">
        <v>133</v>
      </c>
      <c r="C115" s="91">
        <f>AB115</f>
        <v>3134</v>
      </c>
      <c r="D115" s="65">
        <f>AB115/AG115</f>
        <v>4.4803431022158682E-2</v>
      </c>
      <c r="E115" s="91">
        <f>AC115</f>
        <v>4243</v>
      </c>
      <c r="F115" s="65">
        <f>AC115/AG115</f>
        <v>6.0657612580414584E-2</v>
      </c>
      <c r="G115" s="91">
        <f>AD115</f>
        <v>1646</v>
      </c>
      <c r="H115" s="65">
        <f>AD115/AG115</f>
        <v>2.3531093638313082E-2</v>
      </c>
      <c r="I115" s="91">
        <f>AE115</f>
        <v>752</v>
      </c>
      <c r="J115" s="65">
        <f>AE115/AG115</f>
        <v>1.0750536097212295E-2</v>
      </c>
      <c r="K115" s="91">
        <f>AF115</f>
        <v>60175</v>
      </c>
      <c r="L115" s="65">
        <f>AF115/AG115</f>
        <v>0.86025732666190136</v>
      </c>
      <c r="M115" s="97">
        <f>(4*AB115+3*AC115+2*AD115+1*AE115)/SUM(AB115:AE115)</f>
        <v>2.9983631713554986</v>
      </c>
      <c r="O115" s="22"/>
      <c r="P115" s="23"/>
      <c r="AA115" s="26" t="s">
        <v>136</v>
      </c>
      <c r="AB115" s="89">
        <v>3134</v>
      </c>
      <c r="AC115" s="89">
        <v>4243</v>
      </c>
      <c r="AD115" s="89">
        <v>1646</v>
      </c>
      <c r="AE115" s="89">
        <v>752</v>
      </c>
      <c r="AF115" s="89">
        <v>60175</v>
      </c>
      <c r="AG115" s="26">
        <f>SUM(AB115:AF115)</f>
        <v>69950</v>
      </c>
      <c r="AH115" s="26" t="s">
        <v>136</v>
      </c>
      <c r="AI115" s="33">
        <f>D115</f>
        <v>4.4803431022158682E-2</v>
      </c>
      <c r="AJ115" s="33">
        <f>F115</f>
        <v>6.0657612580414584E-2</v>
      </c>
      <c r="AK115" s="33">
        <f>H115</f>
        <v>2.3531093638313082E-2</v>
      </c>
      <c r="AL115" s="33">
        <f>J115</f>
        <v>1.0750536097212295E-2</v>
      </c>
      <c r="AM115" s="33">
        <f>L115</f>
        <v>0.86025732666190136</v>
      </c>
      <c r="AN115" s="1"/>
    </row>
    <row r="116" spans="1:40" s="21" customFormat="1" ht="30" customHeight="1" x14ac:dyDescent="0.45">
      <c r="A116" s="5"/>
      <c r="B116" s="10"/>
      <c r="E116" s="22"/>
      <c r="G116" s="22"/>
      <c r="I116" s="22"/>
      <c r="K116" s="22"/>
      <c r="M116" s="22"/>
      <c r="O116" s="22"/>
      <c r="P116" s="23"/>
    </row>
    <row r="117" spans="1:40" s="21" customFormat="1" ht="30" customHeight="1" x14ac:dyDescent="0.45">
      <c r="A117" s="5"/>
      <c r="B117" s="10"/>
      <c r="E117" s="22"/>
      <c r="G117" s="22"/>
      <c r="I117" s="22"/>
      <c r="K117" s="22"/>
      <c r="M117" s="22"/>
      <c r="O117" s="22"/>
      <c r="P117" s="23"/>
    </row>
    <row r="118" spans="1:40" s="21" customFormat="1" ht="30" customHeight="1" x14ac:dyDescent="0.45">
      <c r="A118" s="21">
        <v>18</v>
      </c>
      <c r="B118" s="10" t="s">
        <v>49</v>
      </c>
      <c r="E118" s="22"/>
      <c r="G118" s="22"/>
      <c r="I118" s="22"/>
      <c r="K118" s="22"/>
      <c r="M118" s="22"/>
      <c r="O118" s="22"/>
      <c r="P118" s="23"/>
      <c r="AA118" s="21" t="s">
        <v>13</v>
      </c>
    </row>
    <row r="119" spans="1:40" s="21" customFormat="1" ht="30" customHeight="1" thickBot="1" x14ac:dyDescent="0.5">
      <c r="A119" s="1"/>
      <c r="B119" s="24" t="s">
        <v>3</v>
      </c>
      <c r="C119" s="146" t="s">
        <v>34</v>
      </c>
      <c r="D119" s="147"/>
      <c r="E119" s="146" t="s">
        <v>35</v>
      </c>
      <c r="F119" s="147"/>
      <c r="G119" s="146" t="s">
        <v>36</v>
      </c>
      <c r="H119" s="147"/>
      <c r="I119" s="146" t="s">
        <v>37</v>
      </c>
      <c r="J119" s="147"/>
      <c r="K119" s="146" t="s">
        <v>38</v>
      </c>
      <c r="L119" s="147"/>
      <c r="M119" s="59" t="s">
        <v>18</v>
      </c>
      <c r="O119" s="22"/>
      <c r="P119" s="23"/>
      <c r="AA119" s="26"/>
      <c r="AB119" s="27" t="s">
        <v>39</v>
      </c>
      <c r="AC119" s="27" t="s">
        <v>40</v>
      </c>
      <c r="AD119" s="27" t="s">
        <v>41</v>
      </c>
      <c r="AE119" s="27" t="s">
        <v>42</v>
      </c>
      <c r="AF119" s="27" t="s">
        <v>38</v>
      </c>
      <c r="AG119" s="26" t="s">
        <v>23</v>
      </c>
      <c r="AH119" s="1"/>
      <c r="AI119" s="27" t="s">
        <v>39</v>
      </c>
      <c r="AJ119" s="27" t="s">
        <v>40</v>
      </c>
      <c r="AK119" s="27" t="s">
        <v>41</v>
      </c>
      <c r="AL119" s="27" t="s">
        <v>42</v>
      </c>
      <c r="AM119" s="27" t="s">
        <v>38</v>
      </c>
      <c r="AN119" s="1"/>
    </row>
    <row r="120" spans="1:40" s="21" customFormat="1" ht="30" customHeight="1" thickTop="1" x14ac:dyDescent="0.45">
      <c r="A120" s="1"/>
      <c r="B120" s="28" t="s">
        <v>131</v>
      </c>
      <c r="C120" s="29">
        <f>AB120</f>
        <v>2631</v>
      </c>
      <c r="D120" s="94">
        <f>AB120/AG120</f>
        <v>0.11391089751915834</v>
      </c>
      <c r="E120" s="29">
        <f>AC120</f>
        <v>4372</v>
      </c>
      <c r="F120" s="94">
        <f>AC120/AG120</f>
        <v>0.18928865220591418</v>
      </c>
      <c r="G120" s="29">
        <f>AD120</f>
        <v>951</v>
      </c>
      <c r="H120" s="94">
        <f>AD120/AG120</f>
        <v>4.1174178464735679E-2</v>
      </c>
      <c r="I120" s="29">
        <f>AE120</f>
        <v>254</v>
      </c>
      <c r="J120" s="94">
        <f>AE120/AG120</f>
        <v>1.0997099190371043E-2</v>
      </c>
      <c r="K120" s="95">
        <f>AF120</f>
        <v>14889</v>
      </c>
      <c r="L120" s="65">
        <f>AF120/AG120</f>
        <v>0.64462917261982078</v>
      </c>
      <c r="M120" s="96">
        <f>(4*AB120+3*AC120+2*AD120+1*AE120)/SUM(AB120:AE120)</f>
        <v>3.1427875243664718</v>
      </c>
      <c r="O120" s="22"/>
      <c r="P120" s="23"/>
      <c r="AA120" s="26" t="s">
        <v>134</v>
      </c>
      <c r="AB120" s="89">
        <v>2631</v>
      </c>
      <c r="AC120" s="89">
        <v>4372</v>
      </c>
      <c r="AD120" s="89">
        <v>951</v>
      </c>
      <c r="AE120" s="89">
        <v>254</v>
      </c>
      <c r="AF120" s="89">
        <v>14889</v>
      </c>
      <c r="AG120" s="26">
        <f>SUM(AB120:AF120)</f>
        <v>23097</v>
      </c>
      <c r="AH120" s="26" t="s">
        <v>134</v>
      </c>
      <c r="AI120" s="33">
        <f>D120</f>
        <v>0.11391089751915834</v>
      </c>
      <c r="AJ120" s="33">
        <f>F120</f>
        <v>0.18928865220591418</v>
      </c>
      <c r="AK120" s="33">
        <f>H120</f>
        <v>4.1174178464735679E-2</v>
      </c>
      <c r="AL120" s="33">
        <f>J120</f>
        <v>1.0997099190371043E-2</v>
      </c>
      <c r="AM120" s="33">
        <f>L120</f>
        <v>0.64462917261982078</v>
      </c>
      <c r="AN120" s="1"/>
    </row>
    <row r="121" spans="1:40" s="21" customFormat="1" ht="30" customHeight="1" x14ac:dyDescent="0.45">
      <c r="A121" s="1"/>
      <c r="B121" s="90" t="s">
        <v>132</v>
      </c>
      <c r="C121" s="91">
        <f>AB121</f>
        <v>691</v>
      </c>
      <c r="D121" s="65">
        <f>AB121/AG121</f>
        <v>8.6105919003115261E-2</v>
      </c>
      <c r="E121" s="91">
        <f>AC121</f>
        <v>1317</v>
      </c>
      <c r="F121" s="65">
        <f>AC121/AG121</f>
        <v>0.16411214953271028</v>
      </c>
      <c r="G121" s="91">
        <f>AD121</f>
        <v>377</v>
      </c>
      <c r="H121" s="65">
        <f>AD121/AG121</f>
        <v>4.6978193146417442E-2</v>
      </c>
      <c r="I121" s="91">
        <f>AE121</f>
        <v>105</v>
      </c>
      <c r="J121" s="65">
        <f>AE121/AG121</f>
        <v>1.3084112149532711E-2</v>
      </c>
      <c r="K121" s="91">
        <f>AF121</f>
        <v>5535</v>
      </c>
      <c r="L121" s="65">
        <f>AF121/AG121</f>
        <v>0.68971962616822435</v>
      </c>
      <c r="M121" s="97">
        <f>(4*AB121+3*AC121+2*AD121+1*AE121)/SUM(AB121:AE121)</f>
        <v>3.0417670682730922</v>
      </c>
      <c r="O121" s="22"/>
      <c r="P121" s="23"/>
      <c r="AA121" s="26" t="s">
        <v>135</v>
      </c>
      <c r="AB121" s="89">
        <v>691</v>
      </c>
      <c r="AC121" s="89">
        <v>1317</v>
      </c>
      <c r="AD121" s="89">
        <v>377</v>
      </c>
      <c r="AE121" s="89">
        <v>105</v>
      </c>
      <c r="AF121" s="89">
        <v>5535</v>
      </c>
      <c r="AG121" s="26">
        <f>SUM(AB121:AF121)</f>
        <v>8025</v>
      </c>
      <c r="AH121" s="26" t="s">
        <v>135</v>
      </c>
      <c r="AI121" s="33">
        <f>D121</f>
        <v>8.6105919003115261E-2</v>
      </c>
      <c r="AJ121" s="33">
        <f>F121</f>
        <v>0.16411214953271028</v>
      </c>
      <c r="AK121" s="33">
        <f>H121</f>
        <v>4.6978193146417442E-2</v>
      </c>
      <c r="AL121" s="33">
        <f>J121</f>
        <v>1.3084112149532711E-2</v>
      </c>
      <c r="AM121" s="33">
        <f>L121</f>
        <v>0.68971962616822435</v>
      </c>
      <c r="AN121" s="1"/>
    </row>
    <row r="122" spans="1:40" s="21" customFormat="1" ht="30" customHeight="1" x14ac:dyDescent="0.45">
      <c r="A122" s="1"/>
      <c r="B122" s="90" t="s">
        <v>133</v>
      </c>
      <c r="C122" s="91">
        <f>AB122</f>
        <v>6051</v>
      </c>
      <c r="D122" s="65">
        <f>AB122/AG122</f>
        <v>8.6504646175839889E-2</v>
      </c>
      <c r="E122" s="91">
        <f>AC122</f>
        <v>9587</v>
      </c>
      <c r="F122" s="65">
        <f>AC122/AG122</f>
        <v>0.13705503931379556</v>
      </c>
      <c r="G122" s="91">
        <f>AD122</f>
        <v>3105</v>
      </c>
      <c r="H122" s="65">
        <f>AD122/AG122</f>
        <v>4.4388849177984274E-2</v>
      </c>
      <c r="I122" s="91">
        <f>AE122</f>
        <v>1196</v>
      </c>
      <c r="J122" s="65">
        <f>AE122/AG122</f>
        <v>1.709792709077913E-2</v>
      </c>
      <c r="K122" s="91">
        <f>AF122</f>
        <v>50011</v>
      </c>
      <c r="L122" s="65">
        <f>AF122/AG122</f>
        <v>0.71495353824160113</v>
      </c>
      <c r="M122" s="97">
        <f>(4*AB122+3*AC122+2*AD122+1*AE122)/SUM(AB122:AE122)</f>
        <v>3.027784743467576</v>
      </c>
      <c r="O122" s="22"/>
      <c r="P122" s="23"/>
      <c r="AA122" s="26" t="s">
        <v>136</v>
      </c>
      <c r="AB122" s="89">
        <v>6051</v>
      </c>
      <c r="AC122" s="89">
        <v>9587</v>
      </c>
      <c r="AD122" s="89">
        <v>3105</v>
      </c>
      <c r="AE122" s="89">
        <v>1196</v>
      </c>
      <c r="AF122" s="89">
        <v>50011</v>
      </c>
      <c r="AG122" s="26">
        <f>SUM(AB122:AF122)</f>
        <v>69950</v>
      </c>
      <c r="AH122" s="26" t="s">
        <v>136</v>
      </c>
      <c r="AI122" s="33">
        <f>D122</f>
        <v>8.6504646175839889E-2</v>
      </c>
      <c r="AJ122" s="33">
        <f>F122</f>
        <v>0.13705503931379556</v>
      </c>
      <c r="AK122" s="33">
        <f>H122</f>
        <v>4.4388849177984274E-2</v>
      </c>
      <c r="AL122" s="33">
        <f>J122</f>
        <v>1.709792709077913E-2</v>
      </c>
      <c r="AM122" s="33">
        <f>L122</f>
        <v>0.71495353824160113</v>
      </c>
      <c r="AN122" s="1"/>
    </row>
    <row r="123" spans="1:40" s="21" customFormat="1" ht="30" customHeight="1" x14ac:dyDescent="0.45">
      <c r="A123" s="5"/>
      <c r="B123" s="10"/>
      <c r="E123" s="22"/>
      <c r="G123" s="22"/>
      <c r="I123" s="22"/>
      <c r="K123" s="22"/>
      <c r="M123" s="22"/>
      <c r="O123" s="22"/>
      <c r="P123" s="23"/>
    </row>
    <row r="124" spans="1:40" s="21" customFormat="1" ht="30" customHeight="1" x14ac:dyDescent="0.45">
      <c r="A124" s="5"/>
      <c r="B124" s="10"/>
      <c r="E124" s="22"/>
      <c r="G124" s="22"/>
      <c r="I124" s="22"/>
      <c r="K124" s="22"/>
      <c r="M124" s="22"/>
      <c r="O124" s="22"/>
      <c r="P124" s="23"/>
    </row>
    <row r="125" spans="1:40" s="21" customFormat="1" ht="30" customHeight="1" x14ac:dyDescent="0.45">
      <c r="A125" s="21">
        <v>19</v>
      </c>
      <c r="B125" s="10" t="s">
        <v>140</v>
      </c>
      <c r="E125" s="22"/>
      <c r="G125" s="22"/>
      <c r="I125" s="22"/>
      <c r="K125" s="22"/>
      <c r="M125" s="22"/>
      <c r="O125" s="22"/>
      <c r="P125" s="23"/>
      <c r="AA125" s="21" t="s">
        <v>13</v>
      </c>
    </row>
    <row r="126" spans="1:40" s="21" customFormat="1" ht="30" customHeight="1" thickBot="1" x14ac:dyDescent="0.5">
      <c r="A126" s="1"/>
      <c r="B126" s="24" t="s">
        <v>3</v>
      </c>
      <c r="C126" s="146" t="s">
        <v>34</v>
      </c>
      <c r="D126" s="147"/>
      <c r="E126" s="146" t="s">
        <v>35</v>
      </c>
      <c r="F126" s="147"/>
      <c r="G126" s="146" t="s">
        <v>36</v>
      </c>
      <c r="H126" s="147"/>
      <c r="I126" s="146" t="s">
        <v>37</v>
      </c>
      <c r="J126" s="147"/>
      <c r="K126" s="146" t="s">
        <v>38</v>
      </c>
      <c r="L126" s="147"/>
      <c r="M126" s="59" t="s">
        <v>18</v>
      </c>
      <c r="O126" s="22"/>
      <c r="P126" s="23"/>
      <c r="AA126" s="26"/>
      <c r="AB126" s="27" t="s">
        <v>39</v>
      </c>
      <c r="AC126" s="27" t="s">
        <v>40</v>
      </c>
      <c r="AD126" s="27" t="s">
        <v>41</v>
      </c>
      <c r="AE126" s="27" t="s">
        <v>42</v>
      </c>
      <c r="AF126" s="27" t="s">
        <v>38</v>
      </c>
      <c r="AG126" s="26" t="s">
        <v>23</v>
      </c>
      <c r="AH126" s="1"/>
      <c r="AI126" s="27" t="s">
        <v>39</v>
      </c>
      <c r="AJ126" s="27" t="s">
        <v>40</v>
      </c>
      <c r="AK126" s="27" t="s">
        <v>41</v>
      </c>
      <c r="AL126" s="27" t="s">
        <v>42</v>
      </c>
      <c r="AM126" s="27" t="s">
        <v>38</v>
      </c>
      <c r="AN126" s="1"/>
    </row>
    <row r="127" spans="1:40" s="21" customFormat="1" ht="30" customHeight="1" thickTop="1" x14ac:dyDescent="0.45">
      <c r="A127" s="1"/>
      <c r="B127" s="28" t="s">
        <v>131</v>
      </c>
      <c r="C127" s="29">
        <f>AB127</f>
        <v>11206</v>
      </c>
      <c r="D127" s="94">
        <f>AB127/AG127</f>
        <v>0.4851712343594406</v>
      </c>
      <c r="E127" s="29">
        <f>AC127</f>
        <v>8805</v>
      </c>
      <c r="F127" s="94">
        <f>AC127/AG127</f>
        <v>0.38121834004416155</v>
      </c>
      <c r="G127" s="29">
        <f>AD127</f>
        <v>992</v>
      </c>
      <c r="H127" s="94">
        <f>AD127/AG127</f>
        <v>4.294930077499242E-2</v>
      </c>
      <c r="I127" s="29">
        <f>AE127</f>
        <v>266</v>
      </c>
      <c r="J127" s="94">
        <f>AE127/AG127</f>
        <v>1.151664718361692E-2</v>
      </c>
      <c r="K127" s="95">
        <f>AF127</f>
        <v>1828</v>
      </c>
      <c r="L127" s="65">
        <f>AF127/AG127</f>
        <v>7.9144477637788452E-2</v>
      </c>
      <c r="M127" s="96">
        <f>(4*AB127+3*AC127+2*AD127+1*AE127)/SUM(AB127:AE127)</f>
        <v>3.4552165122948892</v>
      </c>
      <c r="O127" s="22"/>
      <c r="P127" s="23"/>
      <c r="AA127" s="26" t="s">
        <v>134</v>
      </c>
      <c r="AB127" s="89">
        <v>11206</v>
      </c>
      <c r="AC127" s="89">
        <v>8805</v>
      </c>
      <c r="AD127" s="89">
        <v>992</v>
      </c>
      <c r="AE127" s="89">
        <v>266</v>
      </c>
      <c r="AF127" s="89">
        <v>1828</v>
      </c>
      <c r="AG127" s="26">
        <f>SUM(AB127:AF127)</f>
        <v>23097</v>
      </c>
      <c r="AH127" s="26" t="s">
        <v>134</v>
      </c>
      <c r="AI127" s="33">
        <f>D127</f>
        <v>0.4851712343594406</v>
      </c>
      <c r="AJ127" s="33">
        <f>F127</f>
        <v>0.38121834004416155</v>
      </c>
      <c r="AK127" s="33">
        <f>H127</f>
        <v>4.294930077499242E-2</v>
      </c>
      <c r="AL127" s="33">
        <f>J127</f>
        <v>1.151664718361692E-2</v>
      </c>
      <c r="AM127" s="33">
        <f>L127</f>
        <v>7.9144477637788452E-2</v>
      </c>
      <c r="AN127" s="1"/>
    </row>
    <row r="128" spans="1:40" s="21" customFormat="1" ht="30" customHeight="1" x14ac:dyDescent="0.45">
      <c r="A128" s="1"/>
      <c r="B128" s="90" t="s">
        <v>132</v>
      </c>
      <c r="C128" s="91">
        <f>AB128</f>
        <v>3636</v>
      </c>
      <c r="D128" s="65">
        <f>AB128/AG128</f>
        <v>0.4530841121495327</v>
      </c>
      <c r="E128" s="91">
        <f>AC128</f>
        <v>3203</v>
      </c>
      <c r="F128" s="65">
        <f>AC128/AG128</f>
        <v>0.39912772585669781</v>
      </c>
      <c r="G128" s="91">
        <f>AD128</f>
        <v>414</v>
      </c>
      <c r="H128" s="65">
        <f>AD128/AG128</f>
        <v>5.1588785046728973E-2</v>
      </c>
      <c r="I128" s="91">
        <f>AE128</f>
        <v>124</v>
      </c>
      <c r="J128" s="65">
        <f>AE128/AG128</f>
        <v>1.545171339563863E-2</v>
      </c>
      <c r="K128" s="91">
        <f>AF128</f>
        <v>648</v>
      </c>
      <c r="L128" s="65">
        <f>AF128/AG128</f>
        <v>8.0747663551401866E-2</v>
      </c>
      <c r="M128" s="97">
        <f>(4*AB128+3*AC128+2*AD128+1*AE128)/SUM(AB128:AE128)</f>
        <v>3.4031449098549547</v>
      </c>
      <c r="O128" s="22"/>
      <c r="P128" s="23"/>
      <c r="AA128" s="26" t="s">
        <v>135</v>
      </c>
      <c r="AB128" s="89">
        <v>3636</v>
      </c>
      <c r="AC128" s="89">
        <v>3203</v>
      </c>
      <c r="AD128" s="89">
        <v>414</v>
      </c>
      <c r="AE128" s="89">
        <v>124</v>
      </c>
      <c r="AF128" s="89">
        <v>648</v>
      </c>
      <c r="AG128" s="26">
        <f>SUM(AB128:AF128)</f>
        <v>8025</v>
      </c>
      <c r="AH128" s="26" t="s">
        <v>135</v>
      </c>
      <c r="AI128" s="33">
        <f>D128</f>
        <v>0.4530841121495327</v>
      </c>
      <c r="AJ128" s="33">
        <f>F128</f>
        <v>0.39912772585669781</v>
      </c>
      <c r="AK128" s="33">
        <f>H128</f>
        <v>5.1588785046728973E-2</v>
      </c>
      <c r="AL128" s="33">
        <f>J128</f>
        <v>1.545171339563863E-2</v>
      </c>
      <c r="AM128" s="33">
        <f>L128</f>
        <v>8.0747663551401866E-2</v>
      </c>
      <c r="AN128" s="1"/>
    </row>
    <row r="129" spans="1:40" s="21" customFormat="1" ht="30" customHeight="1" x14ac:dyDescent="0.45">
      <c r="A129" s="1"/>
      <c r="B129" s="90" t="s">
        <v>133</v>
      </c>
      <c r="C129" s="91">
        <f>AB129</f>
        <v>27562</v>
      </c>
      <c r="D129" s="65">
        <f>AB129/AG129</f>
        <v>0.39402430307362402</v>
      </c>
      <c r="E129" s="91">
        <f>AC129</f>
        <v>27316</v>
      </c>
      <c r="F129" s="65">
        <f>AC129/AG129</f>
        <v>0.39050750536097212</v>
      </c>
      <c r="G129" s="91">
        <f>AD129</f>
        <v>4085</v>
      </c>
      <c r="H129" s="65">
        <f>AD129/AG129</f>
        <v>5.8398856325947102E-2</v>
      </c>
      <c r="I129" s="91">
        <f>AE129</f>
        <v>1367</v>
      </c>
      <c r="J129" s="65">
        <f>AE129/AG129</f>
        <v>1.954253037884203E-2</v>
      </c>
      <c r="K129" s="91">
        <f>AF129</f>
        <v>9620</v>
      </c>
      <c r="L129" s="65">
        <f>AF129/AG129</f>
        <v>0.13752680486061472</v>
      </c>
      <c r="M129" s="97">
        <f>(4*AB129+3*AC129+2*AD129+1*AE129)/SUM(AB129:AE129)</f>
        <v>3.3438256257251782</v>
      </c>
      <c r="O129" s="22"/>
      <c r="P129" s="23"/>
      <c r="AA129" s="26" t="s">
        <v>136</v>
      </c>
      <c r="AB129" s="89">
        <v>27562</v>
      </c>
      <c r="AC129" s="89">
        <v>27316</v>
      </c>
      <c r="AD129" s="89">
        <v>4085</v>
      </c>
      <c r="AE129" s="89">
        <v>1367</v>
      </c>
      <c r="AF129" s="89">
        <v>9620</v>
      </c>
      <c r="AG129" s="26">
        <f>SUM(AB129:AF129)</f>
        <v>69950</v>
      </c>
      <c r="AH129" s="26" t="s">
        <v>136</v>
      </c>
      <c r="AI129" s="33">
        <f>D129</f>
        <v>0.39402430307362402</v>
      </c>
      <c r="AJ129" s="33">
        <f>F129</f>
        <v>0.39050750536097212</v>
      </c>
      <c r="AK129" s="33">
        <f>H129</f>
        <v>5.8398856325947102E-2</v>
      </c>
      <c r="AL129" s="33">
        <f>J129</f>
        <v>1.954253037884203E-2</v>
      </c>
      <c r="AM129" s="33">
        <f>L129</f>
        <v>0.13752680486061472</v>
      </c>
      <c r="AN129" s="1"/>
    </row>
    <row r="130" spans="1:40" s="21" customFormat="1" ht="30" customHeight="1" x14ac:dyDescent="0.45">
      <c r="A130" s="5"/>
      <c r="B130" s="10"/>
      <c r="E130" s="22"/>
      <c r="G130" s="22"/>
      <c r="I130" s="22"/>
      <c r="K130" s="22"/>
      <c r="M130" s="22"/>
      <c r="O130" s="22"/>
      <c r="P130" s="23"/>
    </row>
    <row r="131" spans="1:40" s="21" customFormat="1" ht="30" customHeight="1" x14ac:dyDescent="0.45">
      <c r="A131" s="5"/>
      <c r="B131" s="10"/>
      <c r="E131" s="22"/>
      <c r="G131" s="22"/>
      <c r="I131" s="22"/>
      <c r="K131" s="22"/>
      <c r="M131" s="22"/>
      <c r="O131" s="22"/>
      <c r="P131" s="23"/>
    </row>
    <row r="132" spans="1:40" s="21" customFormat="1" ht="30" customHeight="1" x14ac:dyDescent="0.45">
      <c r="A132" s="21">
        <v>20</v>
      </c>
      <c r="B132" s="10" t="s">
        <v>51</v>
      </c>
      <c r="E132" s="22"/>
      <c r="G132" s="22"/>
      <c r="I132" s="22"/>
      <c r="K132" s="22"/>
      <c r="M132" s="22"/>
      <c r="O132" s="22"/>
      <c r="P132" s="23"/>
      <c r="AA132" s="21" t="s">
        <v>13</v>
      </c>
    </row>
    <row r="133" spans="1:40" s="21" customFormat="1" ht="30" customHeight="1" thickBot="1" x14ac:dyDescent="0.5">
      <c r="A133" s="1"/>
      <c r="B133" s="24" t="s">
        <v>3</v>
      </c>
      <c r="C133" s="146" t="s">
        <v>34</v>
      </c>
      <c r="D133" s="147"/>
      <c r="E133" s="146" t="s">
        <v>35</v>
      </c>
      <c r="F133" s="147"/>
      <c r="G133" s="146" t="s">
        <v>36</v>
      </c>
      <c r="H133" s="147"/>
      <c r="I133" s="146" t="s">
        <v>37</v>
      </c>
      <c r="J133" s="147"/>
      <c r="K133" s="146" t="s">
        <v>38</v>
      </c>
      <c r="L133" s="147"/>
      <c r="M133" s="59" t="s">
        <v>18</v>
      </c>
      <c r="O133" s="22"/>
      <c r="P133" s="23"/>
      <c r="AA133" s="26"/>
      <c r="AB133" s="27" t="s">
        <v>39</v>
      </c>
      <c r="AC133" s="27" t="s">
        <v>40</v>
      </c>
      <c r="AD133" s="27" t="s">
        <v>41</v>
      </c>
      <c r="AE133" s="27" t="s">
        <v>42</v>
      </c>
      <c r="AF133" s="27" t="s">
        <v>38</v>
      </c>
      <c r="AG133" s="26" t="s">
        <v>23</v>
      </c>
      <c r="AH133" s="1"/>
      <c r="AI133" s="27" t="s">
        <v>39</v>
      </c>
      <c r="AJ133" s="27" t="s">
        <v>40</v>
      </c>
      <c r="AK133" s="27" t="s">
        <v>41</v>
      </c>
      <c r="AL133" s="27" t="s">
        <v>42</v>
      </c>
      <c r="AM133" s="27" t="s">
        <v>38</v>
      </c>
      <c r="AN133" s="1"/>
    </row>
    <row r="134" spans="1:40" s="21" customFormat="1" ht="30" customHeight="1" thickTop="1" x14ac:dyDescent="0.45">
      <c r="A134" s="1"/>
      <c r="B134" s="28" t="s">
        <v>131</v>
      </c>
      <c r="C134" s="29">
        <f>AB134</f>
        <v>2781</v>
      </c>
      <c r="D134" s="94">
        <f>AB134/AG134</f>
        <v>0.12040524743473179</v>
      </c>
      <c r="E134" s="29">
        <f>AC134</f>
        <v>6939</v>
      </c>
      <c r="F134" s="94">
        <f>AC134/AG134</f>
        <v>0.30042862709442786</v>
      </c>
      <c r="G134" s="29">
        <f>AD134</f>
        <v>3313</v>
      </c>
      <c r="H134" s="94">
        <f>AD134/AG134</f>
        <v>0.14343854180196564</v>
      </c>
      <c r="I134" s="29">
        <f>AE134</f>
        <v>1199</v>
      </c>
      <c r="J134" s="94">
        <f>AE134/AG134</f>
        <v>5.1911503658483786E-2</v>
      </c>
      <c r="K134" s="95">
        <f>AF134</f>
        <v>8865</v>
      </c>
      <c r="L134" s="65">
        <f>AF134/AG134</f>
        <v>0.38381608001039097</v>
      </c>
      <c r="M134" s="96">
        <f>(4*AB134+3*AC134+2*AD134+1*AE134)/SUM(AB134:AE134)</f>
        <v>2.7941259134345136</v>
      </c>
      <c r="O134" s="22"/>
      <c r="P134" s="23"/>
      <c r="AA134" s="26" t="s">
        <v>134</v>
      </c>
      <c r="AB134" s="89">
        <v>2781</v>
      </c>
      <c r="AC134" s="89">
        <v>6939</v>
      </c>
      <c r="AD134" s="89">
        <v>3313</v>
      </c>
      <c r="AE134" s="89">
        <v>1199</v>
      </c>
      <c r="AF134" s="89">
        <v>8865</v>
      </c>
      <c r="AG134" s="26">
        <f>SUM(AB134:AF134)</f>
        <v>23097</v>
      </c>
      <c r="AH134" s="26" t="s">
        <v>134</v>
      </c>
      <c r="AI134" s="33">
        <f>D134</f>
        <v>0.12040524743473179</v>
      </c>
      <c r="AJ134" s="33">
        <f>F134</f>
        <v>0.30042862709442786</v>
      </c>
      <c r="AK134" s="33">
        <f>H134</f>
        <v>0.14343854180196564</v>
      </c>
      <c r="AL134" s="33">
        <f>J134</f>
        <v>5.1911503658483786E-2</v>
      </c>
      <c r="AM134" s="33">
        <f>L134</f>
        <v>0.38381608001039097</v>
      </c>
      <c r="AN134" s="1"/>
    </row>
    <row r="135" spans="1:40" s="21" customFormat="1" ht="30" customHeight="1" x14ac:dyDescent="0.45">
      <c r="A135" s="1"/>
      <c r="B135" s="90" t="s">
        <v>132</v>
      </c>
      <c r="C135" s="91">
        <f>AB135</f>
        <v>1081</v>
      </c>
      <c r="D135" s="65">
        <f>AB135/AG135</f>
        <v>0.13470404984423676</v>
      </c>
      <c r="E135" s="91">
        <f>AC135</f>
        <v>2650</v>
      </c>
      <c r="F135" s="65">
        <f>AC135/AG135</f>
        <v>0.33021806853582553</v>
      </c>
      <c r="G135" s="91">
        <f>AD135</f>
        <v>1200</v>
      </c>
      <c r="H135" s="65">
        <f>AD135/AG135</f>
        <v>0.14953271028037382</v>
      </c>
      <c r="I135" s="91">
        <f>AE135</f>
        <v>402</v>
      </c>
      <c r="J135" s="65">
        <f>AE135/AG135</f>
        <v>5.0093457943925231E-2</v>
      </c>
      <c r="K135" s="91">
        <f>AF135</f>
        <v>2692</v>
      </c>
      <c r="L135" s="65">
        <f>AF135/AG135</f>
        <v>0.33545171339563862</v>
      </c>
      <c r="M135" s="97">
        <f>(4*AB135+3*AC135+2*AD135+1*AE135)/SUM(AB135:AE135)</f>
        <v>2.8269266829176822</v>
      </c>
      <c r="O135" s="22"/>
      <c r="P135" s="23"/>
      <c r="AA135" s="26" t="s">
        <v>135</v>
      </c>
      <c r="AB135" s="89">
        <v>1081</v>
      </c>
      <c r="AC135" s="89">
        <v>2650</v>
      </c>
      <c r="AD135" s="89">
        <v>1200</v>
      </c>
      <c r="AE135" s="89">
        <v>402</v>
      </c>
      <c r="AF135" s="89">
        <v>2692</v>
      </c>
      <c r="AG135" s="26">
        <f>SUM(AB135:AF135)</f>
        <v>8025</v>
      </c>
      <c r="AH135" s="26" t="s">
        <v>135</v>
      </c>
      <c r="AI135" s="33">
        <f>D135</f>
        <v>0.13470404984423676</v>
      </c>
      <c r="AJ135" s="33">
        <f>F135</f>
        <v>0.33021806853582553</v>
      </c>
      <c r="AK135" s="33">
        <f>H135</f>
        <v>0.14953271028037382</v>
      </c>
      <c r="AL135" s="33">
        <f>J135</f>
        <v>5.0093457943925231E-2</v>
      </c>
      <c r="AM135" s="33">
        <f>L135</f>
        <v>0.33545171339563862</v>
      </c>
      <c r="AN135" s="1"/>
    </row>
    <row r="136" spans="1:40" s="21" customFormat="1" ht="30" customHeight="1" x14ac:dyDescent="0.45">
      <c r="A136" s="1"/>
      <c r="B136" s="90" t="s">
        <v>133</v>
      </c>
      <c r="C136" s="91">
        <f>AB136</f>
        <v>9571</v>
      </c>
      <c r="D136" s="65">
        <f>AB136/AG136</f>
        <v>0.13682630450321659</v>
      </c>
      <c r="E136" s="91">
        <f>AC136</f>
        <v>21322</v>
      </c>
      <c r="F136" s="65">
        <f>AC136/AG136</f>
        <v>0.30481772694781989</v>
      </c>
      <c r="G136" s="91">
        <f>AD136</f>
        <v>10188</v>
      </c>
      <c r="H136" s="65">
        <f>AD136/AG136</f>
        <v>0.1456468906361687</v>
      </c>
      <c r="I136" s="91">
        <f>AE136</f>
        <v>3709</v>
      </c>
      <c r="J136" s="65">
        <f>AE136/AG136</f>
        <v>5.3023588277340959E-2</v>
      </c>
      <c r="K136" s="91">
        <f>AF136</f>
        <v>25160</v>
      </c>
      <c r="L136" s="65">
        <f>AF136/AG136</f>
        <v>0.35968548963545388</v>
      </c>
      <c r="M136" s="97">
        <f>(4*AB136+3*AC136+2*AD136+1*AE136)/SUM(AB136:AE136)</f>
        <v>2.8206072784103595</v>
      </c>
      <c r="O136" s="22"/>
      <c r="P136" s="23"/>
      <c r="AA136" s="26" t="s">
        <v>136</v>
      </c>
      <c r="AB136" s="89">
        <v>9571</v>
      </c>
      <c r="AC136" s="89">
        <v>21322</v>
      </c>
      <c r="AD136" s="89">
        <v>10188</v>
      </c>
      <c r="AE136" s="89">
        <v>3709</v>
      </c>
      <c r="AF136" s="89">
        <v>25160</v>
      </c>
      <c r="AG136" s="26">
        <f>SUM(AB136:AF136)</f>
        <v>69950</v>
      </c>
      <c r="AH136" s="26" t="s">
        <v>136</v>
      </c>
      <c r="AI136" s="33">
        <f>D136</f>
        <v>0.13682630450321659</v>
      </c>
      <c r="AJ136" s="33">
        <f>F136</f>
        <v>0.30481772694781989</v>
      </c>
      <c r="AK136" s="33">
        <f>H136</f>
        <v>0.1456468906361687</v>
      </c>
      <c r="AL136" s="33">
        <f>J136</f>
        <v>5.3023588277340959E-2</v>
      </c>
      <c r="AM136" s="33">
        <f>L136</f>
        <v>0.35968548963545388</v>
      </c>
      <c r="AN136" s="1"/>
    </row>
    <row r="137" spans="1:40" s="21" customFormat="1" ht="30" customHeight="1" x14ac:dyDescent="0.45">
      <c r="A137" s="5"/>
      <c r="B137" s="10"/>
      <c r="E137" s="22"/>
      <c r="G137" s="22"/>
      <c r="I137" s="22"/>
      <c r="K137" s="22"/>
      <c r="M137" s="22"/>
      <c r="O137" s="22"/>
      <c r="P137" s="23"/>
    </row>
    <row r="138" spans="1:40" s="21" customFormat="1" ht="30" customHeight="1" x14ac:dyDescent="0.45">
      <c r="A138" s="5"/>
      <c r="B138" s="10"/>
      <c r="E138" s="22"/>
      <c r="G138" s="22"/>
      <c r="I138" s="22"/>
      <c r="K138" s="22"/>
      <c r="M138" s="22"/>
      <c r="O138" s="22"/>
      <c r="P138" s="23"/>
    </row>
    <row r="139" spans="1:40" s="21" customFormat="1" ht="30" customHeight="1" x14ac:dyDescent="0.45">
      <c r="A139" s="1"/>
      <c r="B139" s="34"/>
      <c r="C139" s="35"/>
      <c r="D139" s="63"/>
      <c r="E139" s="35"/>
      <c r="F139" s="63"/>
      <c r="G139" s="35"/>
      <c r="H139" s="63"/>
      <c r="I139" s="35"/>
      <c r="J139" s="63"/>
      <c r="K139" s="35"/>
      <c r="L139" s="63"/>
      <c r="M139" s="37"/>
      <c r="O139" s="22"/>
      <c r="P139" s="23"/>
      <c r="AA139" s="1"/>
      <c r="AB139" s="89"/>
      <c r="AC139" s="89"/>
      <c r="AD139" s="89"/>
      <c r="AE139" s="89"/>
      <c r="AF139" s="89"/>
      <c r="AG139" s="1"/>
      <c r="AH139" s="1"/>
      <c r="AI139" s="33"/>
      <c r="AJ139" s="33"/>
      <c r="AK139" s="33"/>
      <c r="AL139" s="33"/>
      <c r="AM139" s="33"/>
      <c r="AN139" s="1"/>
    </row>
    <row r="140" spans="1:40" s="21" customFormat="1" ht="30" customHeight="1" x14ac:dyDescent="0.45">
      <c r="A140" s="5"/>
      <c r="B140" s="10" t="s">
        <v>141</v>
      </c>
      <c r="E140" s="22"/>
      <c r="G140" s="22"/>
      <c r="I140" s="22"/>
      <c r="K140" s="22"/>
      <c r="M140" s="22"/>
      <c r="O140" s="22"/>
      <c r="P140" s="23"/>
    </row>
    <row r="141" spans="1:40" s="21" customFormat="1" ht="30" customHeight="1" x14ac:dyDescent="0.45">
      <c r="A141" s="5"/>
      <c r="B141" s="14" t="s">
        <v>142</v>
      </c>
      <c r="E141" s="22"/>
      <c r="G141" s="22"/>
      <c r="I141" s="22"/>
      <c r="K141" s="22"/>
      <c r="M141" s="22"/>
      <c r="O141" s="22"/>
      <c r="P141" s="23"/>
    </row>
    <row r="142" spans="1:40" s="21" customFormat="1" ht="30" customHeight="1" x14ac:dyDescent="0.45">
      <c r="A142" s="5"/>
      <c r="B142" s="14"/>
      <c r="E142" s="22"/>
      <c r="G142" s="22"/>
      <c r="I142" s="22"/>
      <c r="K142" s="22"/>
      <c r="M142" s="22"/>
      <c r="O142" s="22"/>
      <c r="P142" s="23"/>
    </row>
    <row r="143" spans="1:40" s="21" customFormat="1" ht="30" customHeight="1" x14ac:dyDescent="0.45">
      <c r="A143" s="21">
        <v>21</v>
      </c>
      <c r="B143" s="10" t="s">
        <v>143</v>
      </c>
      <c r="E143" s="22"/>
      <c r="G143" s="22"/>
      <c r="I143" s="22"/>
      <c r="K143" s="22"/>
      <c r="M143" s="22"/>
      <c r="O143" s="22"/>
      <c r="P143" s="23"/>
      <c r="AA143" s="21" t="s">
        <v>13</v>
      </c>
    </row>
    <row r="144" spans="1:40" s="21" customFormat="1" ht="30" customHeight="1" thickBot="1" x14ac:dyDescent="0.5">
      <c r="A144" s="1"/>
      <c r="B144" s="24" t="s">
        <v>3</v>
      </c>
      <c r="C144" s="140" t="s">
        <v>55</v>
      </c>
      <c r="D144" s="140"/>
      <c r="E144" s="140" t="s">
        <v>56</v>
      </c>
      <c r="F144" s="140"/>
      <c r="G144" s="140" t="s">
        <v>57</v>
      </c>
      <c r="H144" s="140"/>
      <c r="I144" s="140" t="s">
        <v>58</v>
      </c>
      <c r="J144" s="140"/>
      <c r="K144" s="25" t="s">
        <v>18</v>
      </c>
      <c r="M144" s="22"/>
      <c r="O144" s="22"/>
      <c r="P144" s="23"/>
      <c r="AA144" s="26"/>
      <c r="AB144" s="27" t="s">
        <v>55</v>
      </c>
      <c r="AC144" s="27" t="s">
        <v>56</v>
      </c>
      <c r="AD144" s="27" t="s">
        <v>57</v>
      </c>
      <c r="AE144" s="27" t="s">
        <v>58</v>
      </c>
      <c r="AF144" s="26" t="s">
        <v>23</v>
      </c>
      <c r="AG144" s="1"/>
      <c r="AH144" s="27" t="s">
        <v>55</v>
      </c>
      <c r="AI144" s="27" t="s">
        <v>56</v>
      </c>
      <c r="AJ144" s="27" t="s">
        <v>57</v>
      </c>
      <c r="AK144" s="27" t="s">
        <v>58</v>
      </c>
      <c r="AN144" s="1"/>
    </row>
    <row r="145" spans="1:40" s="21" customFormat="1" ht="30" customHeight="1" thickTop="1" x14ac:dyDescent="0.45">
      <c r="A145" s="1"/>
      <c r="B145" s="28" t="s">
        <v>131</v>
      </c>
      <c r="C145" s="29">
        <f>AB145</f>
        <v>7054</v>
      </c>
      <c r="D145" s="30">
        <f>AB145/AF145</f>
        <v>0.30540762869636751</v>
      </c>
      <c r="E145" s="29">
        <f>AC145</f>
        <v>13325</v>
      </c>
      <c r="F145" s="30">
        <f>AC145/AF145</f>
        <v>0.57691475083344157</v>
      </c>
      <c r="G145" s="29">
        <f>AD145</f>
        <v>2408</v>
      </c>
      <c r="H145" s="30">
        <f>AD145/AF145</f>
        <v>0.10425596397800581</v>
      </c>
      <c r="I145" s="29">
        <f>AE145</f>
        <v>310</v>
      </c>
      <c r="J145" s="30">
        <f>AE145/AF145</f>
        <v>1.3421656492185132E-2</v>
      </c>
      <c r="K145" s="31">
        <f>(4*C145+3*E145+2*G145+1*I145)/AF145</f>
        <v>3.1743083517339916</v>
      </c>
      <c r="M145" s="22"/>
      <c r="O145" s="22"/>
      <c r="P145" s="23"/>
      <c r="AA145" s="26" t="s">
        <v>134</v>
      </c>
      <c r="AB145" s="89">
        <v>7054</v>
      </c>
      <c r="AC145" s="89">
        <v>13325</v>
      </c>
      <c r="AD145" s="89">
        <v>2408</v>
      </c>
      <c r="AE145" s="89">
        <v>310</v>
      </c>
      <c r="AF145" s="26">
        <f>SUM(AB145:AE145)</f>
        <v>23097</v>
      </c>
      <c r="AG145" s="26" t="s">
        <v>134</v>
      </c>
      <c r="AH145" s="33">
        <f>D145</f>
        <v>0.30540762869636751</v>
      </c>
      <c r="AI145" s="33">
        <f>F145</f>
        <v>0.57691475083344157</v>
      </c>
      <c r="AJ145" s="33">
        <f>H145</f>
        <v>0.10425596397800581</v>
      </c>
      <c r="AK145" s="33">
        <f>J145</f>
        <v>1.3421656492185132E-2</v>
      </c>
      <c r="AN145" s="1"/>
    </row>
    <row r="146" spans="1:40" s="21" customFormat="1" ht="30" customHeight="1" x14ac:dyDescent="0.45">
      <c r="A146" s="1"/>
      <c r="B146" s="90" t="s">
        <v>132</v>
      </c>
      <c r="C146" s="91">
        <f>AB146</f>
        <v>2418</v>
      </c>
      <c r="D146" s="92">
        <f>AB146/AF146</f>
        <v>0.30130841121495328</v>
      </c>
      <c r="E146" s="91">
        <f>AC146</f>
        <v>4625</v>
      </c>
      <c r="F146" s="92">
        <f>AC146/AF146</f>
        <v>0.57632398753894076</v>
      </c>
      <c r="G146" s="91">
        <f>AD146</f>
        <v>864</v>
      </c>
      <c r="H146" s="92">
        <f>AD146/AF146</f>
        <v>0.10766355140186916</v>
      </c>
      <c r="I146" s="91">
        <f>AE146</f>
        <v>118</v>
      </c>
      <c r="J146" s="92">
        <f>AE146/AF146</f>
        <v>1.4704049844236761E-2</v>
      </c>
      <c r="K146" s="93">
        <f>(4*C146+3*E146+2*G146+1*I146)/AF146</f>
        <v>3.1642367601246106</v>
      </c>
      <c r="M146" s="22"/>
      <c r="O146" s="22"/>
      <c r="P146" s="23"/>
      <c r="AA146" s="26" t="s">
        <v>135</v>
      </c>
      <c r="AB146" s="89">
        <v>2418</v>
      </c>
      <c r="AC146" s="89">
        <v>4625</v>
      </c>
      <c r="AD146" s="89">
        <v>864</v>
      </c>
      <c r="AE146" s="89">
        <v>118</v>
      </c>
      <c r="AF146" s="26">
        <f>SUM(AB146:AE146)</f>
        <v>8025</v>
      </c>
      <c r="AG146" s="26" t="s">
        <v>135</v>
      </c>
      <c r="AH146" s="33">
        <f>D146</f>
        <v>0.30130841121495328</v>
      </c>
      <c r="AI146" s="33">
        <f>F146</f>
        <v>0.57632398753894076</v>
      </c>
      <c r="AJ146" s="33">
        <f>H146</f>
        <v>0.10766355140186916</v>
      </c>
      <c r="AK146" s="33">
        <f>J146</f>
        <v>1.4704049844236761E-2</v>
      </c>
      <c r="AN146" s="1"/>
    </row>
    <row r="147" spans="1:40" s="21" customFormat="1" ht="30" customHeight="1" x14ac:dyDescent="0.45">
      <c r="A147" s="1"/>
      <c r="B147" s="90" t="s">
        <v>133</v>
      </c>
      <c r="C147" s="91">
        <f>AB147</f>
        <v>23600</v>
      </c>
      <c r="D147" s="92">
        <f>AB147/AF147</f>
        <v>0.33738384560400286</v>
      </c>
      <c r="E147" s="91">
        <f>AC147</f>
        <v>38677</v>
      </c>
      <c r="F147" s="92">
        <f>AC147/AF147</f>
        <v>0.55292351679771268</v>
      </c>
      <c r="G147" s="91">
        <f>AD147</f>
        <v>6567</v>
      </c>
      <c r="H147" s="92">
        <f>AD147/AF147</f>
        <v>9.3881343817012158E-2</v>
      </c>
      <c r="I147" s="91">
        <f>AE147</f>
        <v>1106</v>
      </c>
      <c r="J147" s="92">
        <f>AE147/AF147</f>
        <v>1.5811293781272339E-2</v>
      </c>
      <c r="K147" s="93">
        <f>(4*C147+3*E147+2*G147+1*I147)/AF147</f>
        <v>3.2118799142244461</v>
      </c>
      <c r="M147" s="22"/>
      <c r="O147" s="22"/>
      <c r="P147" s="23"/>
      <c r="AA147" s="26" t="s">
        <v>136</v>
      </c>
      <c r="AB147" s="89">
        <v>23600</v>
      </c>
      <c r="AC147" s="89">
        <v>38677</v>
      </c>
      <c r="AD147" s="89">
        <v>6567</v>
      </c>
      <c r="AE147" s="89">
        <v>1106</v>
      </c>
      <c r="AF147" s="26">
        <f>SUM(AB147:AE147)</f>
        <v>69950</v>
      </c>
      <c r="AG147" s="26" t="s">
        <v>136</v>
      </c>
      <c r="AH147" s="33">
        <f>D147</f>
        <v>0.33738384560400286</v>
      </c>
      <c r="AI147" s="33">
        <f>F147</f>
        <v>0.55292351679771268</v>
      </c>
      <c r="AJ147" s="33">
        <f>H147</f>
        <v>9.3881343817012158E-2</v>
      </c>
      <c r="AK147" s="33">
        <f>J147</f>
        <v>1.5811293781272339E-2</v>
      </c>
      <c r="AN147" s="1"/>
    </row>
    <row r="148" spans="1:40" s="21" customFormat="1" ht="30" customHeight="1" x14ac:dyDescent="0.45">
      <c r="A148" s="5"/>
      <c r="B148" s="10"/>
      <c r="E148" s="22"/>
      <c r="G148" s="22"/>
      <c r="I148" s="22"/>
      <c r="K148" s="98"/>
      <c r="M148" s="22"/>
      <c r="O148" s="22"/>
      <c r="P148" s="23"/>
    </row>
    <row r="149" spans="1:40" s="21" customFormat="1" ht="30" customHeight="1" x14ac:dyDescent="0.45">
      <c r="A149" s="5"/>
      <c r="B149" s="10"/>
      <c r="E149" s="22"/>
      <c r="G149" s="22"/>
      <c r="I149" s="22"/>
      <c r="K149" s="22"/>
      <c r="M149" s="22"/>
      <c r="O149" s="22"/>
      <c r="P149" s="23"/>
    </row>
    <row r="150" spans="1:40" s="21" customFormat="1" ht="30" customHeight="1" x14ac:dyDescent="0.45">
      <c r="A150" s="21">
        <v>22</v>
      </c>
      <c r="B150" s="10" t="s">
        <v>144</v>
      </c>
      <c r="E150" s="22"/>
      <c r="G150" s="22"/>
      <c r="I150" s="22"/>
      <c r="K150" s="22"/>
      <c r="M150" s="22"/>
      <c r="O150" s="22"/>
      <c r="P150" s="23"/>
      <c r="AA150" s="21" t="s">
        <v>13</v>
      </c>
    </row>
    <row r="151" spans="1:40" s="21" customFormat="1" ht="30" customHeight="1" thickBot="1" x14ac:dyDescent="0.5">
      <c r="A151" s="1"/>
      <c r="B151" s="24" t="s">
        <v>3</v>
      </c>
      <c r="C151" s="140" t="s">
        <v>55</v>
      </c>
      <c r="D151" s="140"/>
      <c r="E151" s="140" t="s">
        <v>56</v>
      </c>
      <c r="F151" s="140"/>
      <c r="G151" s="140" t="s">
        <v>57</v>
      </c>
      <c r="H151" s="140"/>
      <c r="I151" s="140" t="s">
        <v>58</v>
      </c>
      <c r="J151" s="140"/>
      <c r="K151" s="25" t="s">
        <v>18</v>
      </c>
      <c r="M151" s="22"/>
      <c r="O151" s="22"/>
      <c r="P151" s="23"/>
      <c r="AA151" s="26"/>
      <c r="AB151" s="27" t="s">
        <v>55</v>
      </c>
      <c r="AC151" s="27" t="s">
        <v>56</v>
      </c>
      <c r="AD151" s="27" t="s">
        <v>57</v>
      </c>
      <c r="AE151" s="27" t="s">
        <v>58</v>
      </c>
      <c r="AF151" s="26" t="s">
        <v>23</v>
      </c>
      <c r="AG151" s="1"/>
      <c r="AH151" s="27" t="s">
        <v>55</v>
      </c>
      <c r="AI151" s="27" t="s">
        <v>56</v>
      </c>
      <c r="AJ151" s="27" t="s">
        <v>57</v>
      </c>
      <c r="AK151" s="27" t="s">
        <v>58</v>
      </c>
      <c r="AN151" s="1"/>
    </row>
    <row r="152" spans="1:40" s="21" customFormat="1" ht="30" customHeight="1" thickTop="1" x14ac:dyDescent="0.45">
      <c r="A152" s="1"/>
      <c r="B152" s="28" t="s">
        <v>131</v>
      </c>
      <c r="C152" s="29">
        <f>AB152</f>
        <v>6374</v>
      </c>
      <c r="D152" s="30">
        <f>AB152/AF152</f>
        <v>0.27596657574576783</v>
      </c>
      <c r="E152" s="29">
        <f>AC152</f>
        <v>11493</v>
      </c>
      <c r="F152" s="30">
        <f>AC152/AF152</f>
        <v>0.4975970905312378</v>
      </c>
      <c r="G152" s="29">
        <f>AD152</f>
        <v>4381</v>
      </c>
      <c r="H152" s="30">
        <f>AD152/AF152</f>
        <v>0.1896783132008486</v>
      </c>
      <c r="I152" s="29">
        <f>AE152</f>
        <v>849</v>
      </c>
      <c r="J152" s="30">
        <f>AE152/AF152</f>
        <v>3.6758020522145732E-2</v>
      </c>
      <c r="K152" s="31">
        <f>(4*C152+3*E152+2*G152+1*I152)/AF152</f>
        <v>3.0127722215006276</v>
      </c>
      <c r="M152" s="22"/>
      <c r="O152" s="22"/>
      <c r="P152" s="23"/>
      <c r="AA152" s="26" t="s">
        <v>134</v>
      </c>
      <c r="AB152" s="89">
        <v>6374</v>
      </c>
      <c r="AC152" s="89">
        <v>11493</v>
      </c>
      <c r="AD152" s="89">
        <v>4381</v>
      </c>
      <c r="AE152" s="89">
        <v>849</v>
      </c>
      <c r="AF152" s="26">
        <f>SUM(AB152:AE152)</f>
        <v>23097</v>
      </c>
      <c r="AG152" s="26" t="s">
        <v>134</v>
      </c>
      <c r="AH152" s="33">
        <f>D152</f>
        <v>0.27596657574576783</v>
      </c>
      <c r="AI152" s="33">
        <f>F152</f>
        <v>0.4975970905312378</v>
      </c>
      <c r="AJ152" s="33">
        <f>H152</f>
        <v>0.1896783132008486</v>
      </c>
      <c r="AK152" s="33">
        <f>J152</f>
        <v>3.6758020522145732E-2</v>
      </c>
      <c r="AN152" s="1"/>
    </row>
    <row r="153" spans="1:40" s="21" customFormat="1" ht="30" customHeight="1" x14ac:dyDescent="0.45">
      <c r="A153" s="1"/>
      <c r="B153" s="90" t="s">
        <v>132</v>
      </c>
      <c r="C153" s="91">
        <f>AB153</f>
        <v>2258</v>
      </c>
      <c r="D153" s="92">
        <f>AB153/AF153</f>
        <v>0.28137071651090345</v>
      </c>
      <c r="E153" s="91">
        <f>AC153</f>
        <v>3899</v>
      </c>
      <c r="F153" s="92">
        <f>AC153/AF153</f>
        <v>0.48585669781931462</v>
      </c>
      <c r="G153" s="91">
        <f>AD153</f>
        <v>1533</v>
      </c>
      <c r="H153" s="92">
        <f>AD153/AF153</f>
        <v>0.19102803738317756</v>
      </c>
      <c r="I153" s="91">
        <f>AE153</f>
        <v>335</v>
      </c>
      <c r="J153" s="92">
        <f>AE153/AF153</f>
        <v>4.1744548286604365E-2</v>
      </c>
      <c r="K153" s="93">
        <f>(4*C153+3*E153+2*G153+1*I153)/AF153</f>
        <v>3.0068535825545171</v>
      </c>
      <c r="M153" s="22"/>
      <c r="O153" s="22"/>
      <c r="P153" s="23"/>
      <c r="AA153" s="26" t="s">
        <v>135</v>
      </c>
      <c r="AB153" s="89">
        <v>2258</v>
      </c>
      <c r="AC153" s="89">
        <v>3899</v>
      </c>
      <c r="AD153" s="89">
        <v>1533</v>
      </c>
      <c r="AE153" s="89">
        <v>335</v>
      </c>
      <c r="AF153" s="26">
        <f>SUM(AB153:AE153)</f>
        <v>8025</v>
      </c>
      <c r="AG153" s="26" t="s">
        <v>135</v>
      </c>
      <c r="AH153" s="33">
        <f>D153</f>
        <v>0.28137071651090345</v>
      </c>
      <c r="AI153" s="33">
        <f>F153</f>
        <v>0.48585669781931462</v>
      </c>
      <c r="AJ153" s="33">
        <f>H153</f>
        <v>0.19102803738317756</v>
      </c>
      <c r="AK153" s="33">
        <f>J153</f>
        <v>4.1744548286604365E-2</v>
      </c>
      <c r="AN153" s="1"/>
    </row>
    <row r="154" spans="1:40" s="21" customFormat="1" ht="30" customHeight="1" x14ac:dyDescent="0.45">
      <c r="A154" s="1"/>
      <c r="B154" s="90" t="s">
        <v>133</v>
      </c>
      <c r="C154" s="91">
        <f>AB154</f>
        <v>22650</v>
      </c>
      <c r="D154" s="92">
        <f>AB154/AF154</f>
        <v>0.32380271622587564</v>
      </c>
      <c r="E154" s="91">
        <f>AC154</f>
        <v>34132</v>
      </c>
      <c r="F154" s="92">
        <f>AC154/AF154</f>
        <v>0.48794853466761973</v>
      </c>
      <c r="G154" s="91">
        <f>AD154</f>
        <v>10810</v>
      </c>
      <c r="H154" s="92">
        <f>AD154/AF154</f>
        <v>0.15453895639742674</v>
      </c>
      <c r="I154" s="91">
        <f>AE154</f>
        <v>2358</v>
      </c>
      <c r="J154" s="92">
        <f>AE154/AF154</f>
        <v>3.370979270907791E-2</v>
      </c>
      <c r="K154" s="93">
        <f>(4*C154+3*E154+2*G154+1*I154)/AF154</f>
        <v>3.1018441744102931</v>
      </c>
      <c r="M154" s="22"/>
      <c r="O154" s="22"/>
      <c r="P154" s="23"/>
      <c r="AA154" s="26" t="s">
        <v>136</v>
      </c>
      <c r="AB154" s="89">
        <v>22650</v>
      </c>
      <c r="AC154" s="89">
        <v>34132</v>
      </c>
      <c r="AD154" s="89">
        <v>10810</v>
      </c>
      <c r="AE154" s="89">
        <v>2358</v>
      </c>
      <c r="AF154" s="26">
        <f>SUM(AB154:AE154)</f>
        <v>69950</v>
      </c>
      <c r="AG154" s="26" t="s">
        <v>136</v>
      </c>
      <c r="AH154" s="33">
        <f>D154</f>
        <v>0.32380271622587564</v>
      </c>
      <c r="AI154" s="33">
        <f>F154</f>
        <v>0.48794853466761973</v>
      </c>
      <c r="AJ154" s="33">
        <f>H154</f>
        <v>0.15453895639742674</v>
      </c>
      <c r="AK154" s="33">
        <f>J154</f>
        <v>3.370979270907791E-2</v>
      </c>
      <c r="AN154" s="1"/>
    </row>
    <row r="155" spans="1:40" s="21" customFormat="1" ht="30" customHeight="1" x14ac:dyDescent="0.45">
      <c r="A155" s="5"/>
      <c r="B155" s="10"/>
      <c r="E155" s="22"/>
      <c r="G155" s="22"/>
      <c r="I155" s="22"/>
      <c r="K155" s="22"/>
      <c r="M155" s="22"/>
      <c r="O155" s="22"/>
      <c r="P155" s="23"/>
    </row>
    <row r="156" spans="1:40" s="21" customFormat="1" ht="30" customHeight="1" x14ac:dyDescent="0.45">
      <c r="A156" s="5"/>
      <c r="B156" s="10"/>
      <c r="E156" s="22"/>
      <c r="G156" s="22"/>
      <c r="I156" s="22"/>
      <c r="K156" s="22"/>
      <c r="M156" s="22"/>
      <c r="O156" s="22"/>
      <c r="P156" s="23"/>
    </row>
    <row r="157" spans="1:40" s="21" customFormat="1" ht="30" customHeight="1" x14ac:dyDescent="0.45">
      <c r="A157" s="21">
        <v>23</v>
      </c>
      <c r="B157" s="10" t="s">
        <v>145</v>
      </c>
      <c r="E157" s="22"/>
      <c r="G157" s="22"/>
      <c r="I157" s="22"/>
      <c r="K157" s="22"/>
      <c r="M157" s="22"/>
      <c r="O157" s="22"/>
      <c r="P157" s="23"/>
      <c r="AA157" s="21" t="s">
        <v>13</v>
      </c>
    </row>
    <row r="158" spans="1:40" s="21" customFormat="1" ht="30" customHeight="1" thickBot="1" x14ac:dyDescent="0.5">
      <c r="A158" s="1"/>
      <c r="B158" s="24" t="s">
        <v>3</v>
      </c>
      <c r="C158" s="140" t="s">
        <v>55</v>
      </c>
      <c r="D158" s="140"/>
      <c r="E158" s="140" t="s">
        <v>56</v>
      </c>
      <c r="F158" s="140"/>
      <c r="G158" s="140" t="s">
        <v>57</v>
      </c>
      <c r="H158" s="140"/>
      <c r="I158" s="140" t="s">
        <v>58</v>
      </c>
      <c r="J158" s="140"/>
      <c r="K158" s="25" t="s">
        <v>18</v>
      </c>
      <c r="M158" s="22"/>
      <c r="O158" s="22"/>
      <c r="P158" s="23"/>
      <c r="AA158" s="26"/>
      <c r="AB158" s="27" t="s">
        <v>55</v>
      </c>
      <c r="AC158" s="27" t="s">
        <v>56</v>
      </c>
      <c r="AD158" s="27" t="s">
        <v>57</v>
      </c>
      <c r="AE158" s="27" t="s">
        <v>58</v>
      </c>
      <c r="AF158" s="26" t="s">
        <v>23</v>
      </c>
      <c r="AG158" s="1"/>
      <c r="AH158" s="27" t="s">
        <v>55</v>
      </c>
      <c r="AI158" s="27" t="s">
        <v>56</v>
      </c>
      <c r="AJ158" s="27" t="s">
        <v>57</v>
      </c>
      <c r="AK158" s="27" t="s">
        <v>58</v>
      </c>
      <c r="AN158" s="1"/>
    </row>
    <row r="159" spans="1:40" s="21" customFormat="1" ht="30" customHeight="1" thickTop="1" x14ac:dyDescent="0.45">
      <c r="A159" s="1"/>
      <c r="B159" s="28" t="s">
        <v>131</v>
      </c>
      <c r="C159" s="29">
        <f>AB159</f>
        <v>6188</v>
      </c>
      <c r="D159" s="30">
        <f>AB159/AF159</f>
        <v>0.26791358185045677</v>
      </c>
      <c r="E159" s="29">
        <f>AC159</f>
        <v>12360</v>
      </c>
      <c r="F159" s="30">
        <f>AC159/AF159</f>
        <v>0.53513443304325237</v>
      </c>
      <c r="G159" s="29">
        <f>AD159</f>
        <v>3980</v>
      </c>
      <c r="H159" s="30">
        <f>AD159/AF159</f>
        <v>0.17231675109321556</v>
      </c>
      <c r="I159" s="29">
        <f>AE159</f>
        <v>569</v>
      </c>
      <c r="J159" s="30">
        <f>AE159/AF159</f>
        <v>2.463523401307529E-2</v>
      </c>
      <c r="K159" s="31">
        <f>(4*C159+3*E159+2*G159+1*I159)/AF159</f>
        <v>3.0463263627310906</v>
      </c>
      <c r="M159" s="22"/>
      <c r="O159" s="22"/>
      <c r="P159" s="23"/>
      <c r="AA159" s="26" t="s">
        <v>134</v>
      </c>
      <c r="AB159" s="89">
        <v>6188</v>
      </c>
      <c r="AC159" s="89">
        <v>12360</v>
      </c>
      <c r="AD159" s="89">
        <v>3980</v>
      </c>
      <c r="AE159" s="89">
        <v>569</v>
      </c>
      <c r="AF159" s="26">
        <f>SUM(AB159:AE159)</f>
        <v>23097</v>
      </c>
      <c r="AG159" s="26" t="s">
        <v>134</v>
      </c>
      <c r="AH159" s="33">
        <f>D159</f>
        <v>0.26791358185045677</v>
      </c>
      <c r="AI159" s="33">
        <f>F159</f>
        <v>0.53513443304325237</v>
      </c>
      <c r="AJ159" s="33">
        <f>H159</f>
        <v>0.17231675109321556</v>
      </c>
      <c r="AK159" s="33">
        <f>J159</f>
        <v>2.463523401307529E-2</v>
      </c>
      <c r="AN159" s="1"/>
    </row>
    <row r="160" spans="1:40" s="21" customFormat="1" ht="30" customHeight="1" x14ac:dyDescent="0.45">
      <c r="A160" s="1"/>
      <c r="B160" s="90" t="s">
        <v>132</v>
      </c>
      <c r="C160" s="91">
        <f>AB160</f>
        <v>2148</v>
      </c>
      <c r="D160" s="92">
        <f>AB160/AF160</f>
        <v>0.26766355140186915</v>
      </c>
      <c r="E160" s="91">
        <f>AC160</f>
        <v>4400</v>
      </c>
      <c r="F160" s="92">
        <f>AC160/AF160</f>
        <v>0.54828660436137067</v>
      </c>
      <c r="G160" s="91">
        <f>AD160</f>
        <v>1292</v>
      </c>
      <c r="H160" s="92">
        <f>AD160/AF160</f>
        <v>0.16099688473520249</v>
      </c>
      <c r="I160" s="91">
        <f>AE160</f>
        <v>185</v>
      </c>
      <c r="J160" s="92">
        <f>AE160/AF160</f>
        <v>2.3052959501557634E-2</v>
      </c>
      <c r="K160" s="93">
        <f>(4*C160+3*E160+2*G160+1*I160)/AF160</f>
        <v>3.0605607476635512</v>
      </c>
      <c r="M160" s="22"/>
      <c r="O160" s="22"/>
      <c r="P160" s="23"/>
      <c r="AA160" s="26" t="s">
        <v>135</v>
      </c>
      <c r="AB160" s="89">
        <v>2148</v>
      </c>
      <c r="AC160" s="89">
        <v>4400</v>
      </c>
      <c r="AD160" s="89">
        <v>1292</v>
      </c>
      <c r="AE160" s="89">
        <v>185</v>
      </c>
      <c r="AF160" s="26">
        <f>SUM(AB160:AE160)</f>
        <v>8025</v>
      </c>
      <c r="AG160" s="26" t="s">
        <v>135</v>
      </c>
      <c r="AH160" s="33">
        <f>D160</f>
        <v>0.26766355140186915</v>
      </c>
      <c r="AI160" s="33">
        <f>F160</f>
        <v>0.54828660436137067</v>
      </c>
      <c r="AJ160" s="33">
        <f>H160</f>
        <v>0.16099688473520249</v>
      </c>
      <c r="AK160" s="33">
        <f>J160</f>
        <v>2.3052959501557634E-2</v>
      </c>
      <c r="AN160" s="1"/>
    </row>
    <row r="161" spans="1:40" s="21" customFormat="1" ht="30" customHeight="1" x14ac:dyDescent="0.45">
      <c r="A161" s="1"/>
      <c r="B161" s="90" t="s">
        <v>133</v>
      </c>
      <c r="C161" s="91">
        <f>AB161</f>
        <v>19151</v>
      </c>
      <c r="D161" s="92">
        <f>AB161/AF161</f>
        <v>0.27378127233738386</v>
      </c>
      <c r="E161" s="91">
        <f>AC161</f>
        <v>37136</v>
      </c>
      <c r="F161" s="92">
        <f>AC161/AF161</f>
        <v>0.53089349535382413</v>
      </c>
      <c r="G161" s="91">
        <f>AD161</f>
        <v>11648</v>
      </c>
      <c r="H161" s="92">
        <f>AD161/AF161</f>
        <v>0.16651894210150106</v>
      </c>
      <c r="I161" s="91">
        <f>AE161</f>
        <v>2015</v>
      </c>
      <c r="J161" s="92">
        <f>AE161/AF161</f>
        <v>2.8806290207290922E-2</v>
      </c>
      <c r="K161" s="93">
        <f>(4*C161+3*E161+2*G161+1*I161)/AF161</f>
        <v>3.0496497498213011</v>
      </c>
      <c r="M161" s="22"/>
      <c r="O161" s="22"/>
      <c r="P161" s="23"/>
      <c r="AA161" s="26" t="s">
        <v>136</v>
      </c>
      <c r="AB161" s="89">
        <v>19151</v>
      </c>
      <c r="AC161" s="89">
        <v>37136</v>
      </c>
      <c r="AD161" s="89">
        <v>11648</v>
      </c>
      <c r="AE161" s="89">
        <v>2015</v>
      </c>
      <c r="AF161" s="26">
        <f>SUM(AB161:AE161)</f>
        <v>69950</v>
      </c>
      <c r="AG161" s="26" t="s">
        <v>136</v>
      </c>
      <c r="AH161" s="33">
        <f>D161</f>
        <v>0.27378127233738386</v>
      </c>
      <c r="AI161" s="33">
        <f>F161</f>
        <v>0.53089349535382413</v>
      </c>
      <c r="AJ161" s="33">
        <f>H161</f>
        <v>0.16651894210150106</v>
      </c>
      <c r="AK161" s="33">
        <f>J161</f>
        <v>2.8806290207290922E-2</v>
      </c>
      <c r="AN161" s="1"/>
    </row>
    <row r="162" spans="1:40" s="21" customFormat="1" ht="30" customHeight="1" x14ac:dyDescent="0.45">
      <c r="A162" s="5"/>
      <c r="B162" s="10"/>
      <c r="E162" s="22"/>
      <c r="G162" s="22"/>
      <c r="I162" s="22"/>
      <c r="K162" s="22"/>
      <c r="M162" s="22"/>
      <c r="O162" s="22"/>
      <c r="P162" s="23"/>
    </row>
    <row r="163" spans="1:40" s="21" customFormat="1" ht="30" customHeight="1" x14ac:dyDescent="0.45">
      <c r="A163" s="5"/>
      <c r="B163" s="10"/>
      <c r="E163" s="22"/>
      <c r="G163" s="22"/>
      <c r="I163" s="22"/>
      <c r="K163" s="22"/>
      <c r="M163" s="22"/>
      <c r="O163" s="22"/>
      <c r="P163" s="23"/>
    </row>
    <row r="164" spans="1:40" s="21" customFormat="1" ht="30" customHeight="1" x14ac:dyDescent="0.45">
      <c r="A164" s="5">
        <v>24</v>
      </c>
      <c r="B164" s="10" t="s">
        <v>146</v>
      </c>
      <c r="E164" s="22"/>
      <c r="G164" s="22"/>
      <c r="I164" s="22"/>
      <c r="K164" s="22"/>
      <c r="M164" s="22"/>
      <c r="O164" s="22"/>
      <c r="P164" s="23"/>
      <c r="AA164" s="21" t="s">
        <v>13</v>
      </c>
    </row>
    <row r="165" spans="1:40" ht="30" customHeight="1" thickBot="1" x14ac:dyDescent="0.5">
      <c r="A165" s="5"/>
      <c r="B165" s="24" t="s">
        <v>3</v>
      </c>
      <c r="C165" s="140" t="s">
        <v>55</v>
      </c>
      <c r="D165" s="140"/>
      <c r="E165" s="140" t="s">
        <v>56</v>
      </c>
      <c r="F165" s="140"/>
      <c r="G165" s="140" t="s">
        <v>57</v>
      </c>
      <c r="H165" s="140"/>
      <c r="I165" s="140" t="s">
        <v>58</v>
      </c>
      <c r="J165" s="140"/>
      <c r="K165" s="25" t="s">
        <v>18</v>
      </c>
      <c r="L165" s="5"/>
      <c r="M165" s="8"/>
      <c r="N165" s="5"/>
      <c r="O165" s="8"/>
      <c r="P165" s="5"/>
      <c r="Q165" s="5"/>
      <c r="AA165" s="26"/>
      <c r="AB165" s="27" t="s">
        <v>55</v>
      </c>
      <c r="AC165" s="27" t="s">
        <v>56</v>
      </c>
      <c r="AD165" s="27" t="s">
        <v>57</v>
      </c>
      <c r="AE165" s="27" t="s">
        <v>58</v>
      </c>
      <c r="AF165" s="26" t="s">
        <v>23</v>
      </c>
      <c r="AH165" s="27" t="s">
        <v>55</v>
      </c>
      <c r="AI165" s="27" t="s">
        <v>56</v>
      </c>
      <c r="AJ165" s="27" t="s">
        <v>57</v>
      </c>
      <c r="AK165" s="27" t="s">
        <v>58</v>
      </c>
    </row>
    <row r="166" spans="1:40" ht="30" customHeight="1" thickTop="1" x14ac:dyDescent="0.45">
      <c r="A166" s="5"/>
      <c r="B166" s="28" t="s">
        <v>131</v>
      </c>
      <c r="C166" s="29">
        <f>AB166</f>
        <v>4742</v>
      </c>
      <c r="D166" s="30">
        <f>AB166/AF166</f>
        <v>0.2053080486643287</v>
      </c>
      <c r="E166" s="29">
        <f>AC166</f>
        <v>12604</v>
      </c>
      <c r="F166" s="30">
        <f>AC166/AF166</f>
        <v>0.54569857557258517</v>
      </c>
      <c r="G166" s="29">
        <f>AD166</f>
        <v>5029</v>
      </c>
      <c r="H166" s="30">
        <f>AD166/AF166</f>
        <v>0.2177339048361259</v>
      </c>
      <c r="I166" s="29">
        <f>AE166</f>
        <v>722</v>
      </c>
      <c r="J166" s="30">
        <f>AE166/AF166</f>
        <v>3.1259470926960214E-2</v>
      </c>
      <c r="K166" s="31">
        <f>(4*C166+3*E166+2*G166+1*I166)/AF166</f>
        <v>2.9250552019742826</v>
      </c>
      <c r="L166" s="5"/>
      <c r="M166" s="8"/>
      <c r="N166" s="5"/>
      <c r="O166" s="8"/>
      <c r="P166" s="5"/>
      <c r="Q166" s="5"/>
      <c r="AA166" s="26" t="s">
        <v>134</v>
      </c>
      <c r="AB166" s="89">
        <v>4742</v>
      </c>
      <c r="AC166" s="89">
        <v>12604</v>
      </c>
      <c r="AD166" s="89">
        <v>5029</v>
      </c>
      <c r="AE166" s="89">
        <v>722</v>
      </c>
      <c r="AF166" s="26">
        <f>SUM(AB166:AE166)</f>
        <v>23097</v>
      </c>
      <c r="AG166" s="26" t="s">
        <v>134</v>
      </c>
      <c r="AH166" s="33">
        <f>D166</f>
        <v>0.2053080486643287</v>
      </c>
      <c r="AI166" s="33">
        <f>F166</f>
        <v>0.54569857557258517</v>
      </c>
      <c r="AJ166" s="33">
        <f>H166</f>
        <v>0.2177339048361259</v>
      </c>
      <c r="AK166" s="33">
        <f>J166</f>
        <v>3.1259470926960214E-2</v>
      </c>
    </row>
    <row r="167" spans="1:40" ht="30" customHeight="1" x14ac:dyDescent="0.45">
      <c r="A167" s="5"/>
      <c r="B167" s="90" t="s">
        <v>132</v>
      </c>
      <c r="C167" s="91">
        <f>AB167</f>
        <v>1632</v>
      </c>
      <c r="D167" s="92">
        <f>AB167/AF167</f>
        <v>0.20336448598130841</v>
      </c>
      <c r="E167" s="91">
        <f>AC167</f>
        <v>4482</v>
      </c>
      <c r="F167" s="92">
        <f>AC167/AF167</f>
        <v>0.5585046728971963</v>
      </c>
      <c r="G167" s="91">
        <f>AD167</f>
        <v>1668</v>
      </c>
      <c r="H167" s="92">
        <f>AD167/AF167</f>
        <v>0.20785046728971962</v>
      </c>
      <c r="I167" s="91">
        <f>AE167</f>
        <v>243</v>
      </c>
      <c r="J167" s="92">
        <f>AE167/AF167</f>
        <v>3.02803738317757E-2</v>
      </c>
      <c r="K167" s="93">
        <f>(4*C167+3*E167+2*G167+1*I167)/AF167</f>
        <v>2.9349532710280375</v>
      </c>
      <c r="L167" s="5"/>
      <c r="M167" s="8"/>
      <c r="N167" s="5"/>
      <c r="O167" s="8"/>
      <c r="P167" s="5"/>
      <c r="Q167" s="5"/>
      <c r="AA167" s="26" t="s">
        <v>135</v>
      </c>
      <c r="AB167" s="89">
        <v>1632</v>
      </c>
      <c r="AC167" s="89">
        <v>4482</v>
      </c>
      <c r="AD167" s="89">
        <v>1668</v>
      </c>
      <c r="AE167" s="89">
        <v>243</v>
      </c>
      <c r="AF167" s="26">
        <f>SUM(AB167:AE167)</f>
        <v>8025</v>
      </c>
      <c r="AG167" s="26" t="s">
        <v>135</v>
      </c>
      <c r="AH167" s="33">
        <f>D167</f>
        <v>0.20336448598130841</v>
      </c>
      <c r="AI167" s="33">
        <f>F167</f>
        <v>0.5585046728971963</v>
      </c>
      <c r="AJ167" s="33">
        <f>H167</f>
        <v>0.20785046728971962</v>
      </c>
      <c r="AK167" s="33">
        <f>J167</f>
        <v>3.02803738317757E-2</v>
      </c>
    </row>
    <row r="168" spans="1:40" ht="30" customHeight="1" x14ac:dyDescent="0.45">
      <c r="A168" s="5"/>
      <c r="B168" s="90" t="s">
        <v>133</v>
      </c>
      <c r="C168" s="91">
        <f>AB168</f>
        <v>15315</v>
      </c>
      <c r="D168" s="92">
        <f>AB168/AF168</f>
        <v>0.21894210150107218</v>
      </c>
      <c r="E168" s="91">
        <f>AC168</f>
        <v>36709</v>
      </c>
      <c r="F168" s="92">
        <f>AC168/AF168</f>
        <v>0.52478913509649749</v>
      </c>
      <c r="G168" s="91">
        <f>AD168</f>
        <v>15178</v>
      </c>
      <c r="H168" s="92">
        <f>AD168/AF168</f>
        <v>0.21698355968548963</v>
      </c>
      <c r="I168" s="91">
        <f>AE168</f>
        <v>2748</v>
      </c>
      <c r="J168" s="92">
        <f>AE168/AF168</f>
        <v>3.9285203716940671E-2</v>
      </c>
      <c r="K168" s="93">
        <f>(4*C168+3*E168+2*G168+1*I168)/AF168</f>
        <v>2.9233881343817014</v>
      </c>
      <c r="L168" s="5"/>
      <c r="M168" s="8"/>
      <c r="N168" s="5"/>
      <c r="O168" s="8"/>
      <c r="P168" s="5"/>
      <c r="Q168" s="5"/>
      <c r="AA168" s="26" t="s">
        <v>136</v>
      </c>
      <c r="AB168" s="89">
        <v>15315</v>
      </c>
      <c r="AC168" s="89">
        <v>36709</v>
      </c>
      <c r="AD168" s="89">
        <v>15178</v>
      </c>
      <c r="AE168" s="89">
        <v>2748</v>
      </c>
      <c r="AF168" s="26">
        <f>SUM(AB168:AE168)</f>
        <v>69950</v>
      </c>
      <c r="AG168" s="26" t="s">
        <v>136</v>
      </c>
      <c r="AH168" s="33">
        <f>D168</f>
        <v>0.21894210150107218</v>
      </c>
      <c r="AI168" s="33">
        <f>F168</f>
        <v>0.52478913509649749</v>
      </c>
      <c r="AJ168" s="33">
        <f>H168</f>
        <v>0.21698355968548963</v>
      </c>
      <c r="AK168" s="33">
        <f>J168</f>
        <v>3.9285203716940671E-2</v>
      </c>
    </row>
    <row r="169" spans="1:40" ht="30" customHeight="1" x14ac:dyDescent="0.45">
      <c r="A169" s="5"/>
      <c r="B169" s="34"/>
      <c r="C169" s="35"/>
      <c r="D169" s="36"/>
      <c r="E169" s="35"/>
      <c r="F169" s="36"/>
      <c r="G169" s="35"/>
      <c r="H169" s="36"/>
      <c r="I169" s="35"/>
      <c r="J169" s="36"/>
      <c r="K169" s="37"/>
      <c r="L169" s="5"/>
      <c r="M169" s="8"/>
      <c r="N169" s="5"/>
      <c r="O169" s="8"/>
      <c r="P169" s="5"/>
      <c r="Q169" s="5"/>
    </row>
    <row r="170" spans="1:40" ht="30" customHeight="1" x14ac:dyDescent="0.45">
      <c r="C170" s="14"/>
      <c r="D170" s="11"/>
      <c r="E170" s="14"/>
      <c r="F170" s="11"/>
      <c r="G170" s="14"/>
      <c r="H170" s="11"/>
      <c r="I170" s="14"/>
      <c r="J170" s="11"/>
      <c r="K170" s="14"/>
      <c r="P170" s="38"/>
    </row>
    <row r="171" spans="1:40" s="21" customFormat="1" ht="30" customHeight="1" x14ac:dyDescent="0.45">
      <c r="A171" s="5">
        <v>25</v>
      </c>
      <c r="B171" s="10" t="s">
        <v>69</v>
      </c>
      <c r="E171" s="22"/>
      <c r="G171" s="22"/>
      <c r="I171" s="22"/>
      <c r="K171" s="22"/>
      <c r="M171" s="22"/>
      <c r="O171" s="22"/>
      <c r="P171" s="23"/>
      <c r="AA171" s="21" t="s">
        <v>13</v>
      </c>
    </row>
    <row r="172" spans="1:40" ht="30" customHeight="1" thickBot="1" x14ac:dyDescent="0.5">
      <c r="A172" s="5"/>
      <c r="B172" s="24" t="s">
        <v>3</v>
      </c>
      <c r="C172" s="140" t="s">
        <v>55</v>
      </c>
      <c r="D172" s="140"/>
      <c r="E172" s="140" t="s">
        <v>56</v>
      </c>
      <c r="F172" s="140"/>
      <c r="G172" s="140" t="s">
        <v>57</v>
      </c>
      <c r="H172" s="140"/>
      <c r="I172" s="140" t="s">
        <v>58</v>
      </c>
      <c r="J172" s="140"/>
      <c r="K172" s="25" t="s">
        <v>18</v>
      </c>
      <c r="L172" s="5"/>
      <c r="M172" s="8"/>
      <c r="N172" s="5"/>
      <c r="O172" s="8"/>
      <c r="P172" s="5"/>
      <c r="Q172" s="5"/>
      <c r="AA172" s="26"/>
      <c r="AB172" s="27" t="s">
        <v>55</v>
      </c>
      <c r="AC172" s="27" t="s">
        <v>56</v>
      </c>
      <c r="AD172" s="27" t="s">
        <v>57</v>
      </c>
      <c r="AE172" s="27" t="s">
        <v>58</v>
      </c>
      <c r="AF172" s="26" t="s">
        <v>23</v>
      </c>
      <c r="AH172" s="27" t="s">
        <v>55</v>
      </c>
      <c r="AI172" s="27" t="s">
        <v>56</v>
      </c>
      <c r="AJ172" s="27" t="s">
        <v>57</v>
      </c>
      <c r="AK172" s="27" t="s">
        <v>58</v>
      </c>
    </row>
    <row r="173" spans="1:40" ht="30" customHeight="1" thickTop="1" x14ac:dyDescent="0.45">
      <c r="A173" s="5"/>
      <c r="B173" s="28" t="s">
        <v>131</v>
      </c>
      <c r="C173" s="29">
        <f>AB173</f>
        <v>4056</v>
      </c>
      <c r="D173" s="30">
        <f>AB173/AF173</f>
        <v>0.1756072217171061</v>
      </c>
      <c r="E173" s="29">
        <f>AC173</f>
        <v>11964</v>
      </c>
      <c r="F173" s="30">
        <f>AC173/AF173</f>
        <v>0.51798934926613849</v>
      </c>
      <c r="G173" s="29">
        <f>AD173</f>
        <v>6139</v>
      </c>
      <c r="H173" s="30">
        <f>AD173/AF173</f>
        <v>0.26579209421136946</v>
      </c>
      <c r="I173" s="29">
        <f>AE173</f>
        <v>938</v>
      </c>
      <c r="J173" s="30">
        <f>AE173/AF173</f>
        <v>4.0611334805385979E-2</v>
      </c>
      <c r="K173" s="31">
        <f>(4*C173+3*E173+2*G173+1*I173)/AF173</f>
        <v>2.8285924578949646</v>
      </c>
      <c r="L173" s="5"/>
      <c r="M173" s="8"/>
      <c r="N173" s="5"/>
      <c r="O173" s="8"/>
      <c r="P173" s="5"/>
      <c r="Q173" s="5"/>
      <c r="AA173" s="26" t="s">
        <v>134</v>
      </c>
      <c r="AB173" s="89">
        <v>4056</v>
      </c>
      <c r="AC173" s="89">
        <v>11964</v>
      </c>
      <c r="AD173" s="89">
        <v>6139</v>
      </c>
      <c r="AE173" s="89">
        <v>938</v>
      </c>
      <c r="AF173" s="26">
        <f>SUM(AB173:AE173)</f>
        <v>23097</v>
      </c>
      <c r="AG173" s="26" t="s">
        <v>134</v>
      </c>
      <c r="AH173" s="33">
        <f>D173</f>
        <v>0.1756072217171061</v>
      </c>
      <c r="AI173" s="33">
        <f>F173</f>
        <v>0.51798934926613849</v>
      </c>
      <c r="AJ173" s="33">
        <f>H173</f>
        <v>0.26579209421136946</v>
      </c>
      <c r="AK173" s="33">
        <f>J173</f>
        <v>4.0611334805385979E-2</v>
      </c>
    </row>
    <row r="174" spans="1:40" ht="30" customHeight="1" x14ac:dyDescent="0.45">
      <c r="A174" s="5"/>
      <c r="B174" s="90" t="s">
        <v>132</v>
      </c>
      <c r="C174" s="91">
        <f>AB174</f>
        <v>1390</v>
      </c>
      <c r="D174" s="92">
        <f>AB174/AF174</f>
        <v>0.17320872274143304</v>
      </c>
      <c r="E174" s="91">
        <f>AC174</f>
        <v>4301</v>
      </c>
      <c r="F174" s="92">
        <f>AC174/AF174</f>
        <v>0.5359501557632399</v>
      </c>
      <c r="G174" s="91">
        <f>AD174</f>
        <v>2054</v>
      </c>
      <c r="H174" s="92">
        <f>AD174/AF174</f>
        <v>0.25595015576323987</v>
      </c>
      <c r="I174" s="91">
        <f>AE174</f>
        <v>280</v>
      </c>
      <c r="J174" s="92">
        <f>AE174/AF174</f>
        <v>3.4890965732087227E-2</v>
      </c>
      <c r="K174" s="93">
        <f>(4*C174+3*E174+2*G174+1*I174)/AF174</f>
        <v>2.8474766355140186</v>
      </c>
      <c r="L174" s="5"/>
      <c r="M174" s="8"/>
      <c r="N174" s="5"/>
      <c r="O174" s="8"/>
      <c r="P174" s="5"/>
      <c r="Q174" s="5"/>
      <c r="AA174" s="26" t="s">
        <v>135</v>
      </c>
      <c r="AB174" s="89">
        <v>1390</v>
      </c>
      <c r="AC174" s="89">
        <v>4301</v>
      </c>
      <c r="AD174" s="89">
        <v>2054</v>
      </c>
      <c r="AE174" s="89">
        <v>280</v>
      </c>
      <c r="AF174" s="26">
        <f>SUM(AB174:AE174)</f>
        <v>8025</v>
      </c>
      <c r="AG174" s="26" t="s">
        <v>135</v>
      </c>
      <c r="AH174" s="33">
        <f>D174</f>
        <v>0.17320872274143304</v>
      </c>
      <c r="AI174" s="33">
        <f>F174</f>
        <v>0.5359501557632399</v>
      </c>
      <c r="AJ174" s="33">
        <f>H174</f>
        <v>0.25595015576323987</v>
      </c>
      <c r="AK174" s="33">
        <f>J174</f>
        <v>3.4890965732087227E-2</v>
      </c>
    </row>
    <row r="175" spans="1:40" ht="30" customHeight="1" x14ac:dyDescent="0.45">
      <c r="A175" s="5"/>
      <c r="B175" s="90" t="s">
        <v>133</v>
      </c>
      <c r="C175" s="91">
        <f>AB175</f>
        <v>14616</v>
      </c>
      <c r="D175" s="92">
        <f>AB175/AF175</f>
        <v>0.20894924946390278</v>
      </c>
      <c r="E175" s="91">
        <f>AC175</f>
        <v>36361</v>
      </c>
      <c r="F175" s="92">
        <f>AC175/AF175</f>
        <v>0.51981415296640454</v>
      </c>
      <c r="G175" s="91">
        <f>AD175</f>
        <v>16242</v>
      </c>
      <c r="H175" s="92">
        <f>AD175/AF175</f>
        <v>0.23219442458899214</v>
      </c>
      <c r="I175" s="91">
        <f>AE175</f>
        <v>2731</v>
      </c>
      <c r="J175" s="92">
        <f>AE175/AF175</f>
        <v>3.90421729807005E-2</v>
      </c>
      <c r="K175" s="93">
        <f>(4*C175+3*E175+2*G175+1*I175)/AF175</f>
        <v>2.8986704789135098</v>
      </c>
      <c r="L175" s="5"/>
      <c r="M175" s="8"/>
      <c r="N175" s="5"/>
      <c r="O175" s="8"/>
      <c r="P175" s="5"/>
      <c r="Q175" s="5"/>
      <c r="AA175" s="26" t="s">
        <v>136</v>
      </c>
      <c r="AB175" s="89">
        <v>14616</v>
      </c>
      <c r="AC175" s="89">
        <v>36361</v>
      </c>
      <c r="AD175" s="89">
        <v>16242</v>
      </c>
      <c r="AE175" s="89">
        <v>2731</v>
      </c>
      <c r="AF175" s="26">
        <f>SUM(AB175:AE175)</f>
        <v>69950</v>
      </c>
      <c r="AG175" s="26" t="s">
        <v>136</v>
      </c>
      <c r="AH175" s="33">
        <f>D175</f>
        <v>0.20894924946390278</v>
      </c>
      <c r="AI175" s="33">
        <f>F175</f>
        <v>0.51981415296640454</v>
      </c>
      <c r="AJ175" s="33">
        <f>H175</f>
        <v>0.23219442458899214</v>
      </c>
      <c r="AK175" s="33">
        <f>J175</f>
        <v>3.90421729807005E-2</v>
      </c>
    </row>
    <row r="176" spans="1:40" ht="30" customHeight="1" x14ac:dyDescent="0.45">
      <c r="A176" s="5"/>
      <c r="B176" s="34"/>
      <c r="C176" s="35"/>
      <c r="D176" s="36"/>
      <c r="E176" s="35"/>
      <c r="F176" s="36"/>
      <c r="G176" s="35"/>
      <c r="H176" s="36"/>
      <c r="I176" s="35"/>
      <c r="J176" s="36"/>
      <c r="K176" s="37"/>
      <c r="L176" s="5"/>
      <c r="M176" s="8"/>
      <c r="N176" s="5"/>
      <c r="O176" s="8"/>
      <c r="P176" s="5"/>
      <c r="Q176" s="5"/>
    </row>
    <row r="177" spans="1:37" ht="30" customHeight="1" x14ac:dyDescent="0.45">
      <c r="C177" s="14"/>
      <c r="D177" s="11"/>
      <c r="E177" s="14"/>
      <c r="F177" s="11"/>
      <c r="G177" s="14"/>
      <c r="H177" s="11"/>
      <c r="I177" s="14"/>
      <c r="J177" s="11"/>
      <c r="K177" s="14"/>
      <c r="P177" s="38"/>
    </row>
    <row r="178" spans="1:37" s="21" customFormat="1" ht="30" customHeight="1" x14ac:dyDescent="0.45">
      <c r="A178" s="5">
        <v>26</v>
      </c>
      <c r="B178" s="10" t="s">
        <v>70</v>
      </c>
      <c r="E178" s="22"/>
      <c r="G178" s="22"/>
      <c r="I178" s="22"/>
      <c r="K178" s="22"/>
      <c r="M178" s="22"/>
      <c r="O178" s="22"/>
      <c r="P178" s="23"/>
      <c r="AA178" s="21" t="s">
        <v>13</v>
      </c>
    </row>
    <row r="179" spans="1:37" ht="30" customHeight="1" thickBot="1" x14ac:dyDescent="0.5">
      <c r="A179" s="5"/>
      <c r="B179" s="24" t="s">
        <v>3</v>
      </c>
      <c r="C179" s="140" t="s">
        <v>55</v>
      </c>
      <c r="D179" s="140"/>
      <c r="E179" s="140" t="s">
        <v>56</v>
      </c>
      <c r="F179" s="140"/>
      <c r="G179" s="140" t="s">
        <v>57</v>
      </c>
      <c r="H179" s="140"/>
      <c r="I179" s="140" t="s">
        <v>58</v>
      </c>
      <c r="J179" s="140"/>
      <c r="K179" s="25" t="s">
        <v>18</v>
      </c>
      <c r="L179" s="5"/>
      <c r="M179" s="8"/>
      <c r="N179" s="5"/>
      <c r="O179" s="8"/>
      <c r="P179" s="5"/>
      <c r="Q179" s="5"/>
      <c r="AA179" s="26"/>
      <c r="AB179" s="27" t="s">
        <v>55</v>
      </c>
      <c r="AC179" s="27" t="s">
        <v>56</v>
      </c>
      <c r="AD179" s="27" t="s">
        <v>57</v>
      </c>
      <c r="AE179" s="27" t="s">
        <v>58</v>
      </c>
      <c r="AF179" s="26" t="s">
        <v>23</v>
      </c>
      <c r="AH179" s="27" t="s">
        <v>55</v>
      </c>
      <c r="AI179" s="27" t="s">
        <v>56</v>
      </c>
      <c r="AJ179" s="27" t="s">
        <v>57</v>
      </c>
      <c r="AK179" s="27" t="s">
        <v>58</v>
      </c>
    </row>
    <row r="180" spans="1:37" ht="30" customHeight="1" thickTop="1" x14ac:dyDescent="0.45">
      <c r="A180" s="5"/>
      <c r="B180" s="28" t="s">
        <v>131</v>
      </c>
      <c r="C180" s="29">
        <f>AB180</f>
        <v>2259</v>
      </c>
      <c r="D180" s="30">
        <f>AB180/AF180</f>
        <v>9.7804909728536171E-2</v>
      </c>
      <c r="E180" s="29">
        <f>AC180</f>
        <v>8702</v>
      </c>
      <c r="F180" s="30">
        <f>AC180/AF180</f>
        <v>0.37675888643546779</v>
      </c>
      <c r="G180" s="29">
        <f>AD180</f>
        <v>9093</v>
      </c>
      <c r="H180" s="30">
        <f>AD180/AF180</f>
        <v>0.39368749188206259</v>
      </c>
      <c r="I180" s="29">
        <f>AE180</f>
        <v>3043</v>
      </c>
      <c r="J180" s="30">
        <f>AE180/AF180</f>
        <v>0.13174871195393342</v>
      </c>
      <c r="K180" s="31">
        <f>(4*C180+3*E180+2*G180+1*I180)/AF180</f>
        <v>2.4406199939386068</v>
      </c>
      <c r="L180" s="5"/>
      <c r="M180" s="8"/>
      <c r="N180" s="5"/>
      <c r="O180" s="8"/>
      <c r="P180" s="5"/>
      <c r="Q180" s="5"/>
      <c r="AA180" s="26" t="s">
        <v>134</v>
      </c>
      <c r="AB180" s="89">
        <v>2259</v>
      </c>
      <c r="AC180" s="89">
        <v>8702</v>
      </c>
      <c r="AD180" s="89">
        <v>9093</v>
      </c>
      <c r="AE180" s="89">
        <v>3043</v>
      </c>
      <c r="AF180" s="26">
        <f>SUM(AB180:AE180)</f>
        <v>23097</v>
      </c>
      <c r="AG180" s="26" t="s">
        <v>134</v>
      </c>
      <c r="AH180" s="33">
        <f>D180</f>
        <v>9.7804909728536171E-2</v>
      </c>
      <c r="AI180" s="33">
        <f>F180</f>
        <v>0.37675888643546779</v>
      </c>
      <c r="AJ180" s="33">
        <f>H180</f>
        <v>0.39368749188206259</v>
      </c>
      <c r="AK180" s="33">
        <f>J180</f>
        <v>0.13174871195393342</v>
      </c>
    </row>
    <row r="181" spans="1:37" ht="30" customHeight="1" x14ac:dyDescent="0.45">
      <c r="A181" s="5"/>
      <c r="B181" s="90" t="s">
        <v>132</v>
      </c>
      <c r="C181" s="91">
        <f>AB181</f>
        <v>774</v>
      </c>
      <c r="D181" s="92">
        <f>AB181/AF181</f>
        <v>9.6448598130841126E-2</v>
      </c>
      <c r="E181" s="91">
        <f>AC181</f>
        <v>2905</v>
      </c>
      <c r="F181" s="92">
        <f>AC181/AF181</f>
        <v>0.36199376947040496</v>
      </c>
      <c r="G181" s="91">
        <f>AD181</f>
        <v>3157</v>
      </c>
      <c r="H181" s="92">
        <f>AD181/AF181</f>
        <v>0.39339563862928351</v>
      </c>
      <c r="I181" s="91">
        <f>AE181</f>
        <v>1189</v>
      </c>
      <c r="J181" s="92">
        <f>AE181/AF181</f>
        <v>0.1481619937694704</v>
      </c>
      <c r="K181" s="93">
        <f>(4*C181+3*E181+2*G181+1*I181)/AF181</f>
        <v>2.4067289719626168</v>
      </c>
      <c r="L181" s="5"/>
      <c r="M181" s="8"/>
      <c r="N181" s="5"/>
      <c r="O181" s="8"/>
      <c r="P181" s="5"/>
      <c r="Q181" s="5"/>
      <c r="AA181" s="26" t="s">
        <v>135</v>
      </c>
      <c r="AB181" s="89">
        <v>774</v>
      </c>
      <c r="AC181" s="89">
        <v>2905</v>
      </c>
      <c r="AD181" s="89">
        <v>3157</v>
      </c>
      <c r="AE181" s="89">
        <v>1189</v>
      </c>
      <c r="AF181" s="26">
        <f>SUM(AB181:AE181)</f>
        <v>8025</v>
      </c>
      <c r="AG181" s="26" t="s">
        <v>135</v>
      </c>
      <c r="AH181" s="33">
        <f>D181</f>
        <v>9.6448598130841126E-2</v>
      </c>
      <c r="AI181" s="33">
        <f>F181</f>
        <v>0.36199376947040496</v>
      </c>
      <c r="AJ181" s="33">
        <f>H181</f>
        <v>0.39339563862928351</v>
      </c>
      <c r="AK181" s="33">
        <f>J181</f>
        <v>0.1481619937694704</v>
      </c>
    </row>
    <row r="182" spans="1:37" ht="30" customHeight="1" x14ac:dyDescent="0.45">
      <c r="A182" s="5"/>
      <c r="B182" s="90" t="s">
        <v>133</v>
      </c>
      <c r="C182" s="91">
        <f>AB182</f>
        <v>6901</v>
      </c>
      <c r="D182" s="92">
        <f>AB182/AF182</f>
        <v>9.8656182987848465E-2</v>
      </c>
      <c r="E182" s="91">
        <f>AC182</f>
        <v>22138</v>
      </c>
      <c r="F182" s="92">
        <f>AC182/AF182</f>
        <v>0.31648320228734811</v>
      </c>
      <c r="G182" s="91">
        <f>AD182</f>
        <v>26559</v>
      </c>
      <c r="H182" s="92">
        <f>AD182/AF182</f>
        <v>0.3796854896354539</v>
      </c>
      <c r="I182" s="91">
        <f>AE182</f>
        <v>14352</v>
      </c>
      <c r="J182" s="92">
        <f>AE182/AF182</f>
        <v>0.20517512508934954</v>
      </c>
      <c r="K182" s="93">
        <f>(4*C182+3*E182+2*G182+1*I182)/AF182</f>
        <v>2.3086204431736954</v>
      </c>
      <c r="L182" s="5"/>
      <c r="M182" s="8"/>
      <c r="N182" s="5"/>
      <c r="O182" s="8"/>
      <c r="P182" s="5"/>
      <c r="Q182" s="5"/>
      <c r="AA182" s="26" t="s">
        <v>136</v>
      </c>
      <c r="AB182" s="89">
        <v>6901</v>
      </c>
      <c r="AC182" s="89">
        <v>22138</v>
      </c>
      <c r="AD182" s="89">
        <v>26559</v>
      </c>
      <c r="AE182" s="89">
        <v>14352</v>
      </c>
      <c r="AF182" s="26">
        <f>SUM(AB182:AE182)</f>
        <v>69950</v>
      </c>
      <c r="AG182" s="26" t="s">
        <v>136</v>
      </c>
      <c r="AH182" s="33">
        <f>D182</f>
        <v>9.8656182987848465E-2</v>
      </c>
      <c r="AI182" s="33">
        <f>F182</f>
        <v>0.31648320228734811</v>
      </c>
      <c r="AJ182" s="33">
        <f>H182</f>
        <v>0.3796854896354539</v>
      </c>
      <c r="AK182" s="33">
        <f>J182</f>
        <v>0.20517512508934954</v>
      </c>
    </row>
    <row r="183" spans="1:37" ht="30" customHeight="1" x14ac:dyDescent="0.45">
      <c r="A183" s="5"/>
      <c r="B183" s="34"/>
      <c r="C183" s="35"/>
      <c r="D183" s="36"/>
      <c r="E183" s="35"/>
      <c r="F183" s="36"/>
      <c r="G183" s="35"/>
      <c r="H183" s="36"/>
      <c r="I183" s="35"/>
      <c r="J183" s="36"/>
      <c r="K183" s="37"/>
      <c r="L183" s="5"/>
      <c r="M183" s="8"/>
      <c r="N183" s="5"/>
      <c r="O183" s="8"/>
      <c r="P183" s="5"/>
      <c r="Q183" s="5"/>
    </row>
    <row r="184" spans="1:37" ht="30" customHeight="1" x14ac:dyDescent="0.45">
      <c r="C184" s="14"/>
      <c r="D184" s="11"/>
      <c r="E184" s="14"/>
      <c r="F184" s="11"/>
      <c r="G184" s="14"/>
      <c r="H184" s="11"/>
      <c r="I184" s="14"/>
      <c r="J184" s="11"/>
      <c r="K184" s="14"/>
      <c r="P184" s="38"/>
    </row>
    <row r="185" spans="1:37" s="21" customFormat="1" ht="30" customHeight="1" x14ac:dyDescent="0.45">
      <c r="A185" s="5">
        <v>27</v>
      </c>
      <c r="B185" s="10" t="s">
        <v>71</v>
      </c>
      <c r="E185" s="22"/>
      <c r="G185" s="22"/>
      <c r="I185" s="22"/>
      <c r="K185" s="22"/>
      <c r="M185" s="22"/>
      <c r="O185" s="22"/>
      <c r="P185" s="23"/>
      <c r="AA185" s="21" t="s">
        <v>13</v>
      </c>
    </row>
    <row r="186" spans="1:37" ht="30" customHeight="1" thickBot="1" x14ac:dyDescent="0.5">
      <c r="A186" s="5"/>
      <c r="B186" s="24" t="s">
        <v>3</v>
      </c>
      <c r="C186" s="140" t="s">
        <v>55</v>
      </c>
      <c r="D186" s="140"/>
      <c r="E186" s="140" t="s">
        <v>56</v>
      </c>
      <c r="F186" s="140"/>
      <c r="G186" s="140" t="s">
        <v>57</v>
      </c>
      <c r="H186" s="140"/>
      <c r="I186" s="140" t="s">
        <v>58</v>
      </c>
      <c r="J186" s="140"/>
      <c r="K186" s="25" t="s">
        <v>18</v>
      </c>
      <c r="L186" s="5"/>
      <c r="M186" s="8"/>
      <c r="N186" s="5"/>
      <c r="O186" s="8"/>
      <c r="P186" s="5"/>
      <c r="Q186" s="5"/>
      <c r="AA186" s="26"/>
      <c r="AB186" s="27" t="s">
        <v>55</v>
      </c>
      <c r="AC186" s="27" t="s">
        <v>56</v>
      </c>
      <c r="AD186" s="27" t="s">
        <v>57</v>
      </c>
      <c r="AE186" s="27" t="s">
        <v>58</v>
      </c>
      <c r="AF186" s="26" t="s">
        <v>23</v>
      </c>
      <c r="AH186" s="27" t="s">
        <v>55</v>
      </c>
      <c r="AI186" s="27" t="s">
        <v>56</v>
      </c>
      <c r="AJ186" s="27" t="s">
        <v>57</v>
      </c>
      <c r="AK186" s="27" t="s">
        <v>58</v>
      </c>
    </row>
    <row r="187" spans="1:37" ht="30" customHeight="1" thickTop="1" x14ac:dyDescent="0.45">
      <c r="A187" s="5"/>
      <c r="B187" s="28" t="s">
        <v>131</v>
      </c>
      <c r="C187" s="29">
        <f>AB187</f>
        <v>1928</v>
      </c>
      <c r="D187" s="30">
        <f>AB187/AF187</f>
        <v>8.3474044248170759E-2</v>
      </c>
      <c r="E187" s="29">
        <f>AC187</f>
        <v>7085</v>
      </c>
      <c r="F187" s="30">
        <f>AC187/AF187</f>
        <v>0.30674979434558602</v>
      </c>
      <c r="G187" s="29">
        <f>AD187</f>
        <v>10041</v>
      </c>
      <c r="H187" s="30">
        <f>AD187/AF187</f>
        <v>0.43473178334848683</v>
      </c>
      <c r="I187" s="29">
        <f>AE187</f>
        <v>4043</v>
      </c>
      <c r="J187" s="30">
        <f>AE187/AF187</f>
        <v>0.17504437805775641</v>
      </c>
      <c r="K187" s="31">
        <f>(4*C187+3*E187+2*G187+1*I187)/AF187</f>
        <v>2.2986535047841712</v>
      </c>
      <c r="L187" s="5"/>
      <c r="M187" s="8"/>
      <c r="N187" s="5"/>
      <c r="O187" s="8"/>
      <c r="P187" s="5"/>
      <c r="Q187" s="5"/>
      <c r="AA187" s="26" t="s">
        <v>134</v>
      </c>
      <c r="AB187" s="89">
        <v>1928</v>
      </c>
      <c r="AC187" s="89">
        <v>7085</v>
      </c>
      <c r="AD187" s="89">
        <v>10041</v>
      </c>
      <c r="AE187" s="89">
        <v>4043</v>
      </c>
      <c r="AF187" s="26">
        <f>SUM(AB187:AE187)</f>
        <v>23097</v>
      </c>
      <c r="AG187" s="26" t="s">
        <v>134</v>
      </c>
      <c r="AH187" s="33">
        <f>D187</f>
        <v>8.3474044248170759E-2</v>
      </c>
      <c r="AI187" s="33">
        <f>F187</f>
        <v>0.30674979434558602</v>
      </c>
      <c r="AJ187" s="33">
        <f>H187</f>
        <v>0.43473178334848683</v>
      </c>
      <c r="AK187" s="33">
        <f>J187</f>
        <v>0.17504437805775641</v>
      </c>
    </row>
    <row r="188" spans="1:37" ht="30" customHeight="1" x14ac:dyDescent="0.45">
      <c r="A188" s="5"/>
      <c r="B188" s="90" t="s">
        <v>132</v>
      </c>
      <c r="C188" s="91">
        <f>AB188</f>
        <v>697</v>
      </c>
      <c r="D188" s="92">
        <f>AB188/AF188</f>
        <v>8.6853582554517139E-2</v>
      </c>
      <c r="E188" s="91">
        <f>AC188</f>
        <v>2497</v>
      </c>
      <c r="F188" s="92">
        <f>AC188/AF188</f>
        <v>0.31115264797507786</v>
      </c>
      <c r="G188" s="91">
        <f>AD188</f>
        <v>3387</v>
      </c>
      <c r="H188" s="92">
        <f>AD188/AF188</f>
        <v>0.42205607476635515</v>
      </c>
      <c r="I188" s="91">
        <f>AE188</f>
        <v>1444</v>
      </c>
      <c r="J188" s="92">
        <f>AE188/AF188</f>
        <v>0.17993769470404986</v>
      </c>
      <c r="K188" s="93">
        <f>(4*C188+3*E188+2*G188+1*I188)/AF188</f>
        <v>2.3049221183800621</v>
      </c>
      <c r="L188" s="5"/>
      <c r="M188" s="8"/>
      <c r="N188" s="5"/>
      <c r="O188" s="8"/>
      <c r="P188" s="5"/>
      <c r="Q188" s="5"/>
      <c r="AA188" s="26" t="s">
        <v>135</v>
      </c>
      <c r="AB188" s="89">
        <v>697</v>
      </c>
      <c r="AC188" s="89">
        <v>2497</v>
      </c>
      <c r="AD188" s="89">
        <v>3387</v>
      </c>
      <c r="AE188" s="89">
        <v>1444</v>
      </c>
      <c r="AF188" s="26">
        <f>SUM(AB188:AE188)</f>
        <v>8025</v>
      </c>
      <c r="AG188" s="26" t="s">
        <v>135</v>
      </c>
      <c r="AH188" s="33">
        <f>D188</f>
        <v>8.6853582554517139E-2</v>
      </c>
      <c r="AI188" s="33">
        <f>F188</f>
        <v>0.31115264797507786</v>
      </c>
      <c r="AJ188" s="33">
        <f>H188</f>
        <v>0.42205607476635515</v>
      </c>
      <c r="AK188" s="33">
        <f>J188</f>
        <v>0.17993769470404986</v>
      </c>
    </row>
    <row r="189" spans="1:37" ht="30" customHeight="1" x14ac:dyDescent="0.45">
      <c r="A189" s="5"/>
      <c r="B189" s="90" t="s">
        <v>133</v>
      </c>
      <c r="C189" s="91">
        <f>AB189</f>
        <v>6640</v>
      </c>
      <c r="D189" s="92">
        <f>AB189/AF189</f>
        <v>9.4924946390278764E-2</v>
      </c>
      <c r="E189" s="91">
        <f>AC189</f>
        <v>20158</v>
      </c>
      <c r="F189" s="92">
        <f>AC189/AF189</f>
        <v>0.28817726947819872</v>
      </c>
      <c r="G189" s="91">
        <f>AD189</f>
        <v>27121</v>
      </c>
      <c r="H189" s="92">
        <f>AD189/AF189</f>
        <v>0.38771979985704075</v>
      </c>
      <c r="I189" s="91">
        <f>AE189</f>
        <v>16031</v>
      </c>
      <c r="J189" s="92">
        <f>AE189/AF189</f>
        <v>0.22917798427448177</v>
      </c>
      <c r="K189" s="93">
        <f>(4*C189+3*E189+2*G189+1*I189)/AF189</f>
        <v>2.2488491779842743</v>
      </c>
      <c r="L189" s="5"/>
      <c r="M189" s="8"/>
      <c r="N189" s="5"/>
      <c r="O189" s="8"/>
      <c r="P189" s="5"/>
      <c r="Q189" s="5"/>
      <c r="AA189" s="26" t="s">
        <v>136</v>
      </c>
      <c r="AB189" s="89">
        <v>6640</v>
      </c>
      <c r="AC189" s="89">
        <v>20158</v>
      </c>
      <c r="AD189" s="89">
        <v>27121</v>
      </c>
      <c r="AE189" s="89">
        <v>16031</v>
      </c>
      <c r="AF189" s="26">
        <f>SUM(AB189:AE189)</f>
        <v>69950</v>
      </c>
      <c r="AG189" s="26" t="s">
        <v>136</v>
      </c>
      <c r="AH189" s="33">
        <f>D189</f>
        <v>9.4924946390278764E-2</v>
      </c>
      <c r="AI189" s="33">
        <f>F189</f>
        <v>0.28817726947819872</v>
      </c>
      <c r="AJ189" s="33">
        <f>H189</f>
        <v>0.38771979985704075</v>
      </c>
      <c r="AK189" s="33">
        <f>J189</f>
        <v>0.22917798427448177</v>
      </c>
    </row>
    <row r="190" spans="1:37" ht="30" customHeight="1" x14ac:dyDescent="0.45">
      <c r="A190" s="5"/>
      <c r="B190" s="34"/>
      <c r="C190" s="35"/>
      <c r="D190" s="36"/>
      <c r="E190" s="35"/>
      <c r="F190" s="36"/>
      <c r="G190" s="35"/>
      <c r="H190" s="36"/>
      <c r="I190" s="35"/>
      <c r="J190" s="36"/>
      <c r="K190" s="37"/>
      <c r="L190" s="5"/>
      <c r="M190" s="8"/>
      <c r="N190" s="5"/>
      <c r="O190" s="8"/>
      <c r="P190" s="5"/>
      <c r="Q190" s="5"/>
    </row>
    <row r="191" spans="1:37" ht="30" customHeight="1" x14ac:dyDescent="0.45">
      <c r="C191" s="14"/>
      <c r="D191" s="11"/>
      <c r="E191" s="14"/>
      <c r="F191" s="11"/>
      <c r="G191" s="14"/>
      <c r="H191" s="11"/>
      <c r="I191" s="14"/>
      <c r="J191" s="11"/>
      <c r="K191" s="14"/>
      <c r="P191" s="38"/>
    </row>
    <row r="192" spans="1:37" s="21" customFormat="1" ht="30" customHeight="1" x14ac:dyDescent="0.45">
      <c r="A192" s="5">
        <v>28</v>
      </c>
      <c r="B192" s="10" t="s">
        <v>72</v>
      </c>
      <c r="E192" s="22"/>
      <c r="G192" s="22"/>
      <c r="I192" s="22"/>
      <c r="K192" s="22"/>
      <c r="M192" s="22"/>
      <c r="O192" s="22"/>
      <c r="P192" s="23"/>
      <c r="AA192" s="21" t="s">
        <v>13</v>
      </c>
    </row>
    <row r="193" spans="1:37" ht="30" customHeight="1" thickBot="1" x14ac:dyDescent="0.5">
      <c r="A193" s="5"/>
      <c r="B193" s="24" t="s">
        <v>3</v>
      </c>
      <c r="C193" s="140" t="s">
        <v>55</v>
      </c>
      <c r="D193" s="140"/>
      <c r="E193" s="140" t="s">
        <v>56</v>
      </c>
      <c r="F193" s="140"/>
      <c r="G193" s="140" t="s">
        <v>57</v>
      </c>
      <c r="H193" s="140"/>
      <c r="I193" s="140" t="s">
        <v>58</v>
      </c>
      <c r="J193" s="140"/>
      <c r="K193" s="25" t="s">
        <v>18</v>
      </c>
      <c r="L193" s="5"/>
      <c r="M193" s="8"/>
      <c r="N193" s="5"/>
      <c r="O193" s="8"/>
      <c r="P193" s="5"/>
      <c r="Q193" s="5"/>
      <c r="AA193" s="26"/>
      <c r="AB193" s="27" t="s">
        <v>55</v>
      </c>
      <c r="AC193" s="27" t="s">
        <v>56</v>
      </c>
      <c r="AD193" s="27" t="s">
        <v>57</v>
      </c>
      <c r="AE193" s="27" t="s">
        <v>58</v>
      </c>
      <c r="AF193" s="26" t="s">
        <v>23</v>
      </c>
      <c r="AH193" s="27" t="s">
        <v>55</v>
      </c>
      <c r="AI193" s="27" t="s">
        <v>56</v>
      </c>
      <c r="AJ193" s="27" t="s">
        <v>57</v>
      </c>
      <c r="AK193" s="27" t="s">
        <v>58</v>
      </c>
    </row>
    <row r="194" spans="1:37" ht="30" customHeight="1" thickTop="1" x14ac:dyDescent="0.45">
      <c r="A194" s="5"/>
      <c r="B194" s="28" t="s">
        <v>131</v>
      </c>
      <c r="C194" s="29">
        <f>AB194</f>
        <v>3188</v>
      </c>
      <c r="D194" s="30">
        <f>AB194/AF194</f>
        <v>0.13802658353898775</v>
      </c>
      <c r="E194" s="29">
        <f>AC194</f>
        <v>10067</v>
      </c>
      <c r="F194" s="30">
        <f>AC194/AF194</f>
        <v>0.43585747066718622</v>
      </c>
      <c r="G194" s="29">
        <f>AD194</f>
        <v>7295</v>
      </c>
      <c r="H194" s="30">
        <f>AD194/AF194</f>
        <v>0.31584188422738885</v>
      </c>
      <c r="I194" s="29">
        <f>AE194</f>
        <v>2547</v>
      </c>
      <c r="J194" s="30">
        <f>AE194/AF194</f>
        <v>0.1102740615664372</v>
      </c>
      <c r="K194" s="31">
        <f>(4*C194+3*E194+2*G194+1*I194)/AF194</f>
        <v>2.6016365761787243</v>
      </c>
      <c r="L194" s="5"/>
      <c r="M194" s="8"/>
      <c r="N194" s="5"/>
      <c r="O194" s="8"/>
      <c r="P194" s="5"/>
      <c r="Q194" s="5"/>
      <c r="AA194" s="26" t="s">
        <v>134</v>
      </c>
      <c r="AB194" s="89">
        <v>3188</v>
      </c>
      <c r="AC194" s="89">
        <v>10067</v>
      </c>
      <c r="AD194" s="89">
        <v>7295</v>
      </c>
      <c r="AE194" s="89">
        <v>2547</v>
      </c>
      <c r="AF194" s="26">
        <f>SUM(AB194:AE194)</f>
        <v>23097</v>
      </c>
      <c r="AG194" s="26" t="s">
        <v>134</v>
      </c>
      <c r="AH194" s="33">
        <f>D194</f>
        <v>0.13802658353898775</v>
      </c>
      <c r="AI194" s="33">
        <f>F194</f>
        <v>0.43585747066718622</v>
      </c>
      <c r="AJ194" s="33">
        <f>H194</f>
        <v>0.31584188422738885</v>
      </c>
      <c r="AK194" s="33">
        <f>J194</f>
        <v>0.1102740615664372</v>
      </c>
    </row>
    <row r="195" spans="1:37" ht="30" customHeight="1" x14ac:dyDescent="0.45">
      <c r="A195" s="5"/>
      <c r="B195" s="90" t="s">
        <v>132</v>
      </c>
      <c r="C195" s="91">
        <f>AB195</f>
        <v>853</v>
      </c>
      <c r="D195" s="92">
        <f>AB195/AF195</f>
        <v>0.10629283489096573</v>
      </c>
      <c r="E195" s="91">
        <f>AC195</f>
        <v>3276</v>
      </c>
      <c r="F195" s="92">
        <f>AC195/AF195</f>
        <v>0.40822429906542057</v>
      </c>
      <c r="G195" s="91">
        <f>AD195</f>
        <v>2725</v>
      </c>
      <c r="H195" s="92">
        <f>AD195/AF195</f>
        <v>0.33956386292834889</v>
      </c>
      <c r="I195" s="91">
        <f>AE195</f>
        <v>1171</v>
      </c>
      <c r="J195" s="92">
        <f>AE195/AF195</f>
        <v>0.14591900311526479</v>
      </c>
      <c r="K195" s="93">
        <f>(4*C195+3*E195+2*G195+1*I195)/AF195</f>
        <v>2.4748909657320874</v>
      </c>
      <c r="L195" s="5"/>
      <c r="M195" s="8"/>
      <c r="N195" s="5"/>
      <c r="O195" s="8"/>
      <c r="P195" s="5"/>
      <c r="Q195" s="5"/>
      <c r="AA195" s="26" t="s">
        <v>135</v>
      </c>
      <c r="AB195" s="89">
        <v>853</v>
      </c>
      <c r="AC195" s="89">
        <v>3276</v>
      </c>
      <c r="AD195" s="89">
        <v>2725</v>
      </c>
      <c r="AE195" s="89">
        <v>1171</v>
      </c>
      <c r="AF195" s="26">
        <f>SUM(AB195:AE195)</f>
        <v>8025</v>
      </c>
      <c r="AG195" s="26" t="s">
        <v>135</v>
      </c>
      <c r="AH195" s="33">
        <f>D195</f>
        <v>0.10629283489096573</v>
      </c>
      <c r="AI195" s="33">
        <f>F195</f>
        <v>0.40822429906542057</v>
      </c>
      <c r="AJ195" s="33">
        <f>H195</f>
        <v>0.33956386292834889</v>
      </c>
      <c r="AK195" s="33">
        <f>J195</f>
        <v>0.14591900311526479</v>
      </c>
    </row>
    <row r="196" spans="1:37" ht="30" customHeight="1" x14ac:dyDescent="0.45">
      <c r="A196" s="5"/>
      <c r="B196" s="90" t="s">
        <v>133</v>
      </c>
      <c r="C196" s="91">
        <f>AB196</f>
        <v>7463</v>
      </c>
      <c r="D196" s="92">
        <f>AB196/AF196</f>
        <v>0.10669049320943531</v>
      </c>
      <c r="E196" s="91">
        <f>AC196</f>
        <v>26716</v>
      </c>
      <c r="F196" s="92">
        <f>AC196/AF196</f>
        <v>0.38192994996426016</v>
      </c>
      <c r="G196" s="91">
        <f>AD196</f>
        <v>24031</v>
      </c>
      <c r="H196" s="92">
        <f>AD196/AF196</f>
        <v>0.34354538956397429</v>
      </c>
      <c r="I196" s="91">
        <f>AE196</f>
        <v>11740</v>
      </c>
      <c r="J196" s="92">
        <f>AE196/AF196</f>
        <v>0.16783416726233025</v>
      </c>
      <c r="K196" s="93">
        <f>(4*C196+3*E196+2*G196+1*I196)/AF196</f>
        <v>2.4274767691208008</v>
      </c>
      <c r="L196" s="5"/>
      <c r="M196" s="8"/>
      <c r="N196" s="5"/>
      <c r="O196" s="8"/>
      <c r="P196" s="5"/>
      <c r="Q196" s="5"/>
      <c r="AA196" s="26" t="s">
        <v>136</v>
      </c>
      <c r="AB196" s="89">
        <v>7463</v>
      </c>
      <c r="AC196" s="89">
        <v>26716</v>
      </c>
      <c r="AD196" s="89">
        <v>24031</v>
      </c>
      <c r="AE196" s="89">
        <v>11740</v>
      </c>
      <c r="AF196" s="26">
        <f>SUM(AB196:AE196)</f>
        <v>69950</v>
      </c>
      <c r="AG196" s="26" t="s">
        <v>136</v>
      </c>
      <c r="AH196" s="33">
        <f>D196</f>
        <v>0.10669049320943531</v>
      </c>
      <c r="AI196" s="33">
        <f>F196</f>
        <v>0.38192994996426016</v>
      </c>
      <c r="AJ196" s="33">
        <f>H196</f>
        <v>0.34354538956397429</v>
      </c>
      <c r="AK196" s="33">
        <f>J196</f>
        <v>0.16783416726233025</v>
      </c>
    </row>
    <row r="197" spans="1:37" ht="30" customHeight="1" x14ac:dyDescent="0.45">
      <c r="A197" s="5"/>
      <c r="B197" s="34"/>
      <c r="C197" s="35"/>
      <c r="D197" s="36"/>
      <c r="E197" s="35"/>
      <c r="F197" s="36"/>
      <c r="G197" s="35"/>
      <c r="H197" s="36"/>
      <c r="I197" s="35"/>
      <c r="J197" s="36"/>
      <c r="K197" s="37"/>
      <c r="L197" s="5"/>
      <c r="M197" s="8"/>
      <c r="N197" s="5"/>
      <c r="O197" s="8"/>
      <c r="P197" s="5"/>
      <c r="Q197" s="5"/>
    </row>
    <row r="198" spans="1:37" ht="30" customHeight="1" x14ac:dyDescent="0.45">
      <c r="C198" s="14"/>
      <c r="D198" s="11"/>
      <c r="E198" s="14"/>
      <c r="F198" s="11"/>
      <c r="G198" s="14"/>
      <c r="H198" s="11"/>
      <c r="I198" s="14"/>
      <c r="J198" s="11"/>
      <c r="K198" s="14"/>
      <c r="P198" s="38"/>
    </row>
    <row r="199" spans="1:37" s="21" customFormat="1" ht="30" customHeight="1" x14ac:dyDescent="0.45">
      <c r="A199" s="5">
        <v>29</v>
      </c>
      <c r="B199" s="10" t="s">
        <v>73</v>
      </c>
      <c r="E199" s="22"/>
      <c r="G199" s="22"/>
      <c r="I199" s="22"/>
      <c r="K199" s="22"/>
      <c r="M199" s="22"/>
      <c r="O199" s="22"/>
      <c r="P199" s="23"/>
      <c r="AA199" s="21" t="s">
        <v>13</v>
      </c>
    </row>
    <row r="200" spans="1:37" ht="30" customHeight="1" thickBot="1" x14ac:dyDescent="0.5">
      <c r="A200" s="5"/>
      <c r="B200" s="24" t="s">
        <v>3</v>
      </c>
      <c r="C200" s="140" t="s">
        <v>55</v>
      </c>
      <c r="D200" s="140"/>
      <c r="E200" s="140" t="s">
        <v>56</v>
      </c>
      <c r="F200" s="140"/>
      <c r="G200" s="140" t="s">
        <v>57</v>
      </c>
      <c r="H200" s="140"/>
      <c r="I200" s="140" t="s">
        <v>58</v>
      </c>
      <c r="J200" s="140"/>
      <c r="K200" s="25" t="s">
        <v>18</v>
      </c>
      <c r="L200" s="5"/>
      <c r="M200" s="8"/>
      <c r="N200" s="5"/>
      <c r="O200" s="8"/>
      <c r="P200" s="5"/>
      <c r="Q200" s="5"/>
      <c r="AA200" s="26"/>
      <c r="AB200" s="27" t="s">
        <v>55</v>
      </c>
      <c r="AC200" s="27" t="s">
        <v>56</v>
      </c>
      <c r="AD200" s="27" t="s">
        <v>57</v>
      </c>
      <c r="AE200" s="27" t="s">
        <v>58</v>
      </c>
      <c r="AF200" s="26" t="s">
        <v>23</v>
      </c>
      <c r="AH200" s="27" t="s">
        <v>55</v>
      </c>
      <c r="AI200" s="27" t="s">
        <v>56</v>
      </c>
      <c r="AJ200" s="27" t="s">
        <v>57</v>
      </c>
      <c r="AK200" s="27" t="s">
        <v>58</v>
      </c>
    </row>
    <row r="201" spans="1:37" ht="30" customHeight="1" thickTop="1" x14ac:dyDescent="0.45">
      <c r="A201" s="5"/>
      <c r="B201" s="28" t="s">
        <v>131</v>
      </c>
      <c r="C201" s="29">
        <f>AB201</f>
        <v>4771</v>
      </c>
      <c r="D201" s="30">
        <f>AB201/AF201</f>
        <v>0.20656362298133957</v>
      </c>
      <c r="E201" s="29">
        <f>AC201</f>
        <v>13405</v>
      </c>
      <c r="F201" s="30">
        <f>AC201/AF201</f>
        <v>0.58037840412174746</v>
      </c>
      <c r="G201" s="29">
        <f>AD201</f>
        <v>4190</v>
      </c>
      <c r="H201" s="30">
        <f>AD201/AF201</f>
        <v>0.18140884097501839</v>
      </c>
      <c r="I201" s="29">
        <f>AE201</f>
        <v>731</v>
      </c>
      <c r="J201" s="30">
        <f>AE201/AF201</f>
        <v>3.164913192189462E-2</v>
      </c>
      <c r="K201" s="31">
        <f>(4*C201+3*E201+2*G201+1*I201)/AF201</f>
        <v>2.961856518162532</v>
      </c>
      <c r="L201" s="5"/>
      <c r="M201" s="8"/>
      <c r="N201" s="5"/>
      <c r="O201" s="8"/>
      <c r="P201" s="5"/>
      <c r="Q201" s="5"/>
      <c r="AA201" s="26" t="s">
        <v>134</v>
      </c>
      <c r="AB201" s="89">
        <v>4771</v>
      </c>
      <c r="AC201" s="89">
        <v>13405</v>
      </c>
      <c r="AD201" s="89">
        <v>4190</v>
      </c>
      <c r="AE201" s="89">
        <v>731</v>
      </c>
      <c r="AF201" s="26">
        <f>SUM(AB201:AE201)</f>
        <v>23097</v>
      </c>
      <c r="AG201" s="26" t="s">
        <v>134</v>
      </c>
      <c r="AH201" s="33">
        <f>D201</f>
        <v>0.20656362298133957</v>
      </c>
      <c r="AI201" s="33">
        <f>F201</f>
        <v>0.58037840412174746</v>
      </c>
      <c r="AJ201" s="33">
        <f>H201</f>
        <v>0.18140884097501839</v>
      </c>
      <c r="AK201" s="33">
        <f>J201</f>
        <v>3.164913192189462E-2</v>
      </c>
    </row>
    <row r="202" spans="1:37" ht="30" customHeight="1" x14ac:dyDescent="0.45">
      <c r="A202" s="5"/>
      <c r="B202" s="90" t="s">
        <v>132</v>
      </c>
      <c r="C202" s="91">
        <f>AB202</f>
        <v>1687</v>
      </c>
      <c r="D202" s="92">
        <f>AB202/AF202</f>
        <v>0.21021806853582556</v>
      </c>
      <c r="E202" s="91">
        <f>AC202</f>
        <v>4718</v>
      </c>
      <c r="F202" s="92">
        <f>AC202/AF202</f>
        <v>0.58791277258566976</v>
      </c>
      <c r="G202" s="91">
        <f>AD202</f>
        <v>1396</v>
      </c>
      <c r="H202" s="92">
        <f>AD202/AF202</f>
        <v>0.17395638629283489</v>
      </c>
      <c r="I202" s="91">
        <f>AE202</f>
        <v>224</v>
      </c>
      <c r="J202" s="92">
        <f>AE202/AF202</f>
        <v>2.7912772585669782E-2</v>
      </c>
      <c r="K202" s="93">
        <f>(4*C202+3*E202+2*G202+1*I202)/AF202</f>
        <v>2.980436137071651</v>
      </c>
      <c r="L202" s="5"/>
      <c r="M202" s="8"/>
      <c r="N202" s="5"/>
      <c r="O202" s="8"/>
      <c r="P202" s="5"/>
      <c r="Q202" s="5"/>
      <c r="AA202" s="26" t="s">
        <v>135</v>
      </c>
      <c r="AB202" s="89">
        <v>1687</v>
      </c>
      <c r="AC202" s="89">
        <v>4718</v>
      </c>
      <c r="AD202" s="89">
        <v>1396</v>
      </c>
      <c r="AE202" s="89">
        <v>224</v>
      </c>
      <c r="AF202" s="26">
        <f>SUM(AB202:AE202)</f>
        <v>8025</v>
      </c>
      <c r="AG202" s="26" t="s">
        <v>135</v>
      </c>
      <c r="AH202" s="33">
        <f>D202</f>
        <v>0.21021806853582556</v>
      </c>
      <c r="AI202" s="33">
        <f>F202</f>
        <v>0.58791277258566976</v>
      </c>
      <c r="AJ202" s="33">
        <f>H202</f>
        <v>0.17395638629283489</v>
      </c>
      <c r="AK202" s="33">
        <f>J202</f>
        <v>2.7912772585669782E-2</v>
      </c>
    </row>
    <row r="203" spans="1:37" ht="30" customHeight="1" x14ac:dyDescent="0.45">
      <c r="A203" s="5"/>
      <c r="B203" s="90" t="s">
        <v>133</v>
      </c>
      <c r="C203" s="91">
        <f>AB203</f>
        <v>14901</v>
      </c>
      <c r="D203" s="92">
        <f>AB203/AF203</f>
        <v>0.21302358827734097</v>
      </c>
      <c r="E203" s="91">
        <f>AC203</f>
        <v>40329</v>
      </c>
      <c r="F203" s="92">
        <f>AC203/AF203</f>
        <v>0.5765403859899928</v>
      </c>
      <c r="G203" s="91">
        <f>AD203</f>
        <v>12140</v>
      </c>
      <c r="H203" s="92">
        <f>AD203/AF203</f>
        <v>0.17355253752680486</v>
      </c>
      <c r="I203" s="91">
        <f>AE203</f>
        <v>2580</v>
      </c>
      <c r="J203" s="92">
        <f>AE203/AF203</f>
        <v>3.6883488205861327E-2</v>
      </c>
      <c r="K203" s="93">
        <f>(4*C203+3*E203+2*G203+1*I203)/AF203</f>
        <v>2.9657040743388134</v>
      </c>
      <c r="L203" s="5"/>
      <c r="M203" s="8"/>
      <c r="N203" s="5"/>
      <c r="O203" s="8"/>
      <c r="P203" s="5"/>
      <c r="Q203" s="5"/>
      <c r="AA203" s="26" t="s">
        <v>136</v>
      </c>
      <c r="AB203" s="89">
        <v>14901</v>
      </c>
      <c r="AC203" s="89">
        <v>40329</v>
      </c>
      <c r="AD203" s="89">
        <v>12140</v>
      </c>
      <c r="AE203" s="89">
        <v>2580</v>
      </c>
      <c r="AF203" s="26">
        <f>SUM(AB203:AE203)</f>
        <v>69950</v>
      </c>
      <c r="AG203" s="26" t="s">
        <v>136</v>
      </c>
      <c r="AH203" s="33">
        <f>D203</f>
        <v>0.21302358827734097</v>
      </c>
      <c r="AI203" s="33">
        <f>F203</f>
        <v>0.5765403859899928</v>
      </c>
      <c r="AJ203" s="33">
        <f>H203</f>
        <v>0.17355253752680486</v>
      </c>
      <c r="AK203" s="33">
        <f>J203</f>
        <v>3.6883488205861327E-2</v>
      </c>
    </row>
    <row r="204" spans="1:37" ht="30" customHeight="1" x14ac:dyDescent="0.45">
      <c r="A204" s="5"/>
      <c r="B204" s="34"/>
      <c r="C204" s="35"/>
      <c r="D204" s="36"/>
      <c r="E204" s="35"/>
      <c r="F204" s="36"/>
      <c r="G204" s="35"/>
      <c r="H204" s="36"/>
      <c r="I204" s="35"/>
      <c r="J204" s="36"/>
      <c r="K204" s="37"/>
      <c r="L204" s="5"/>
      <c r="M204" s="8"/>
      <c r="N204" s="5"/>
      <c r="O204" s="8"/>
      <c r="P204" s="5"/>
      <c r="Q204" s="5"/>
    </row>
    <row r="205" spans="1:37" ht="30" customHeight="1" x14ac:dyDescent="0.45">
      <c r="C205" s="14"/>
      <c r="D205" s="11"/>
      <c r="E205" s="14"/>
      <c r="F205" s="11"/>
      <c r="G205" s="14"/>
      <c r="H205" s="11"/>
      <c r="I205" s="14"/>
      <c r="J205" s="11"/>
      <c r="K205" s="14"/>
      <c r="P205" s="38"/>
    </row>
    <row r="206" spans="1:37" s="21" customFormat="1" ht="30" customHeight="1" x14ac:dyDescent="0.45">
      <c r="A206" s="5">
        <v>30</v>
      </c>
      <c r="B206" s="10" t="s">
        <v>74</v>
      </c>
      <c r="E206" s="22"/>
      <c r="G206" s="22"/>
      <c r="I206" s="22"/>
      <c r="K206" s="22"/>
      <c r="M206" s="22"/>
      <c r="O206" s="22"/>
      <c r="P206" s="23"/>
      <c r="AA206" s="21" t="s">
        <v>13</v>
      </c>
    </row>
    <row r="207" spans="1:37" ht="30" customHeight="1" thickBot="1" x14ac:dyDescent="0.5">
      <c r="A207" s="5"/>
      <c r="B207" s="24" t="s">
        <v>3</v>
      </c>
      <c r="C207" s="140" t="s">
        <v>55</v>
      </c>
      <c r="D207" s="140"/>
      <c r="E207" s="140" t="s">
        <v>56</v>
      </c>
      <c r="F207" s="140"/>
      <c r="G207" s="140" t="s">
        <v>57</v>
      </c>
      <c r="H207" s="140"/>
      <c r="I207" s="140" t="s">
        <v>58</v>
      </c>
      <c r="J207" s="140"/>
      <c r="K207" s="25" t="s">
        <v>18</v>
      </c>
      <c r="L207" s="5"/>
      <c r="M207" s="8"/>
      <c r="N207" s="5"/>
      <c r="O207" s="8"/>
      <c r="P207" s="5"/>
      <c r="Q207" s="5"/>
      <c r="AA207" s="26"/>
      <c r="AB207" s="27" t="s">
        <v>55</v>
      </c>
      <c r="AC207" s="27" t="s">
        <v>56</v>
      </c>
      <c r="AD207" s="27" t="s">
        <v>57</v>
      </c>
      <c r="AE207" s="27" t="s">
        <v>58</v>
      </c>
      <c r="AF207" s="26" t="s">
        <v>23</v>
      </c>
      <c r="AH207" s="27" t="s">
        <v>55</v>
      </c>
      <c r="AI207" s="27" t="s">
        <v>56</v>
      </c>
      <c r="AJ207" s="27" t="s">
        <v>57</v>
      </c>
      <c r="AK207" s="27" t="s">
        <v>58</v>
      </c>
    </row>
    <row r="208" spans="1:37" ht="30" customHeight="1" thickTop="1" x14ac:dyDescent="0.45">
      <c r="A208" s="5"/>
      <c r="B208" s="28" t="s">
        <v>131</v>
      </c>
      <c r="C208" s="29">
        <f>AB208</f>
        <v>5990</v>
      </c>
      <c r="D208" s="30">
        <f>AB208/AF208</f>
        <v>0.25934103996189983</v>
      </c>
      <c r="E208" s="29">
        <f>AC208</f>
        <v>12052</v>
      </c>
      <c r="F208" s="30">
        <f>AC208/AF208</f>
        <v>0.52179936788327486</v>
      </c>
      <c r="G208" s="29">
        <f>AD208</f>
        <v>4012</v>
      </c>
      <c r="H208" s="30">
        <f>AD208/AF208</f>
        <v>0.17370221240853789</v>
      </c>
      <c r="I208" s="29">
        <f>AE208</f>
        <v>1043</v>
      </c>
      <c r="J208" s="30">
        <f>AE208/AF208</f>
        <v>4.5157379746287397E-2</v>
      </c>
      <c r="K208" s="31">
        <f>(4*C208+3*E208+2*G208+1*I208)/AF208</f>
        <v>2.9953240680607873</v>
      </c>
      <c r="L208" s="5"/>
      <c r="M208" s="8"/>
      <c r="N208" s="5"/>
      <c r="O208" s="8"/>
      <c r="P208" s="5"/>
      <c r="Q208" s="5"/>
      <c r="AA208" s="26" t="s">
        <v>134</v>
      </c>
      <c r="AB208" s="89">
        <v>5990</v>
      </c>
      <c r="AC208" s="89">
        <v>12052</v>
      </c>
      <c r="AD208" s="89">
        <v>4012</v>
      </c>
      <c r="AE208" s="89">
        <v>1043</v>
      </c>
      <c r="AF208" s="26">
        <f>SUM(AB208:AE208)</f>
        <v>23097</v>
      </c>
      <c r="AG208" s="26" t="s">
        <v>134</v>
      </c>
      <c r="AH208" s="33">
        <f>D208</f>
        <v>0.25934103996189983</v>
      </c>
      <c r="AI208" s="33">
        <f>F208</f>
        <v>0.52179936788327486</v>
      </c>
      <c r="AJ208" s="33">
        <f>H208</f>
        <v>0.17370221240853789</v>
      </c>
      <c r="AK208" s="33">
        <f>J208</f>
        <v>4.5157379746287397E-2</v>
      </c>
    </row>
    <row r="209" spans="1:37" ht="30" customHeight="1" x14ac:dyDescent="0.45">
      <c r="A209" s="5"/>
      <c r="B209" s="90" t="s">
        <v>132</v>
      </c>
      <c r="C209" s="91">
        <f>AB209</f>
        <v>2390</v>
      </c>
      <c r="D209" s="92">
        <f>AB209/AF209</f>
        <v>0.29781931464174455</v>
      </c>
      <c r="E209" s="91">
        <f>AC209</f>
        <v>4199</v>
      </c>
      <c r="F209" s="92">
        <f>AC209/AF209</f>
        <v>0.52323987538940808</v>
      </c>
      <c r="G209" s="91">
        <f>AD209</f>
        <v>1166</v>
      </c>
      <c r="H209" s="92">
        <f>AD209/AF209</f>
        <v>0.14529595015576324</v>
      </c>
      <c r="I209" s="91">
        <f>AE209</f>
        <v>270</v>
      </c>
      <c r="J209" s="92">
        <f>AE209/AF209</f>
        <v>3.3644859813084113E-2</v>
      </c>
      <c r="K209" s="93">
        <f>(4*C209+3*E209+2*G209+1*I209)/AF209</f>
        <v>3.0852336448598132</v>
      </c>
      <c r="L209" s="5"/>
      <c r="M209" s="8"/>
      <c r="N209" s="5"/>
      <c r="O209" s="8"/>
      <c r="P209" s="5"/>
      <c r="Q209" s="5"/>
      <c r="AA209" s="26" t="s">
        <v>135</v>
      </c>
      <c r="AB209" s="89">
        <v>2390</v>
      </c>
      <c r="AC209" s="89">
        <v>4199</v>
      </c>
      <c r="AD209" s="89">
        <v>1166</v>
      </c>
      <c r="AE209" s="89">
        <v>270</v>
      </c>
      <c r="AF209" s="26">
        <f>SUM(AB209:AE209)</f>
        <v>8025</v>
      </c>
      <c r="AG209" s="26" t="s">
        <v>135</v>
      </c>
      <c r="AH209" s="33">
        <f>D209</f>
        <v>0.29781931464174455</v>
      </c>
      <c r="AI209" s="33">
        <f>F209</f>
        <v>0.52323987538940808</v>
      </c>
      <c r="AJ209" s="33">
        <f>H209</f>
        <v>0.14529595015576324</v>
      </c>
      <c r="AK209" s="33">
        <f>J209</f>
        <v>3.3644859813084113E-2</v>
      </c>
    </row>
    <row r="210" spans="1:37" ht="30" customHeight="1" x14ac:dyDescent="0.45">
      <c r="A210" s="5"/>
      <c r="B210" s="90" t="s">
        <v>133</v>
      </c>
      <c r="C210" s="91">
        <f>AB210</f>
        <v>20808</v>
      </c>
      <c r="D210" s="92">
        <f>AB210/AF210</f>
        <v>0.29746962115796999</v>
      </c>
      <c r="E210" s="91">
        <f>AC210</f>
        <v>36577</v>
      </c>
      <c r="F210" s="92">
        <f>AC210/AF210</f>
        <v>0.52290207290922086</v>
      </c>
      <c r="G210" s="91">
        <f>AD210</f>
        <v>9654</v>
      </c>
      <c r="H210" s="92">
        <f>AD210/AF210</f>
        <v>0.13801286633309506</v>
      </c>
      <c r="I210" s="91">
        <f>AE210</f>
        <v>2911</v>
      </c>
      <c r="J210" s="92">
        <f>AE210/AF210</f>
        <v>4.1615439599714081E-2</v>
      </c>
      <c r="K210" s="93">
        <f>(4*C210+3*E210+2*G210+1*I210)/AF210</f>
        <v>3.0762258756254468</v>
      </c>
      <c r="L210" s="5"/>
      <c r="M210" s="8"/>
      <c r="N210" s="5"/>
      <c r="O210" s="8"/>
      <c r="P210" s="5"/>
      <c r="Q210" s="5"/>
      <c r="AA210" s="26" t="s">
        <v>136</v>
      </c>
      <c r="AB210" s="89">
        <v>20808</v>
      </c>
      <c r="AC210" s="89">
        <v>36577</v>
      </c>
      <c r="AD210" s="89">
        <v>9654</v>
      </c>
      <c r="AE210" s="89">
        <v>2911</v>
      </c>
      <c r="AF210" s="26">
        <f>SUM(AB210:AE210)</f>
        <v>69950</v>
      </c>
      <c r="AG210" s="26" t="s">
        <v>136</v>
      </c>
      <c r="AH210" s="33">
        <f>D210</f>
        <v>0.29746962115796999</v>
      </c>
      <c r="AI210" s="33">
        <f>F210</f>
        <v>0.52290207290922086</v>
      </c>
      <c r="AJ210" s="33">
        <f>H210</f>
        <v>0.13801286633309506</v>
      </c>
      <c r="AK210" s="33">
        <f>J210</f>
        <v>4.1615439599714081E-2</v>
      </c>
    </row>
    <row r="211" spans="1:37" ht="30" customHeight="1" x14ac:dyDescent="0.45">
      <c r="A211" s="5"/>
      <c r="B211" s="34"/>
      <c r="C211" s="35"/>
      <c r="D211" s="36"/>
      <c r="E211" s="35"/>
      <c r="F211" s="36"/>
      <c r="G211" s="35"/>
      <c r="H211" s="36"/>
      <c r="I211" s="35"/>
      <c r="J211" s="36"/>
      <c r="K211" s="37"/>
      <c r="L211" s="5"/>
      <c r="M211" s="8"/>
      <c r="N211" s="5"/>
      <c r="O211" s="8"/>
      <c r="P211" s="5"/>
      <c r="Q211" s="5"/>
    </row>
    <row r="212" spans="1:37" ht="30" customHeight="1" x14ac:dyDescent="0.45">
      <c r="C212" s="14"/>
      <c r="D212" s="11"/>
      <c r="E212" s="14"/>
      <c r="F212" s="11"/>
      <c r="G212" s="14"/>
      <c r="H212" s="11"/>
      <c r="I212" s="14"/>
      <c r="J212" s="11"/>
      <c r="K212" s="14"/>
      <c r="P212" s="38"/>
    </row>
    <row r="213" spans="1:37" s="21" customFormat="1" ht="30" customHeight="1" x14ac:dyDescent="0.45">
      <c r="A213" s="5">
        <v>31</v>
      </c>
      <c r="B213" s="10" t="s">
        <v>75</v>
      </c>
      <c r="E213" s="22"/>
      <c r="G213" s="22"/>
      <c r="I213" s="22"/>
      <c r="K213" s="22"/>
      <c r="M213" s="22"/>
      <c r="O213" s="22"/>
      <c r="P213" s="23"/>
      <c r="AA213" s="21" t="s">
        <v>13</v>
      </c>
    </row>
    <row r="214" spans="1:37" ht="30" customHeight="1" thickBot="1" x14ac:dyDescent="0.5">
      <c r="A214" s="5"/>
      <c r="B214" s="24" t="s">
        <v>3</v>
      </c>
      <c r="C214" s="140" t="s">
        <v>55</v>
      </c>
      <c r="D214" s="140"/>
      <c r="E214" s="140" t="s">
        <v>56</v>
      </c>
      <c r="F214" s="140"/>
      <c r="G214" s="140" t="s">
        <v>57</v>
      </c>
      <c r="H214" s="140"/>
      <c r="I214" s="140" t="s">
        <v>58</v>
      </c>
      <c r="J214" s="140"/>
      <c r="K214" s="25" t="s">
        <v>18</v>
      </c>
      <c r="L214" s="5"/>
      <c r="M214" s="8"/>
      <c r="N214" s="5"/>
      <c r="O214" s="8"/>
      <c r="P214" s="5"/>
      <c r="Q214" s="5"/>
      <c r="AA214" s="26"/>
      <c r="AB214" s="27" t="s">
        <v>55</v>
      </c>
      <c r="AC214" s="27" t="s">
        <v>56</v>
      </c>
      <c r="AD214" s="27" t="s">
        <v>57</v>
      </c>
      <c r="AE214" s="27" t="s">
        <v>58</v>
      </c>
      <c r="AF214" s="26" t="s">
        <v>23</v>
      </c>
      <c r="AH214" s="27" t="s">
        <v>55</v>
      </c>
      <c r="AI214" s="27" t="s">
        <v>56</v>
      </c>
      <c r="AJ214" s="27" t="s">
        <v>57</v>
      </c>
      <c r="AK214" s="27" t="s">
        <v>58</v>
      </c>
    </row>
    <row r="215" spans="1:37" ht="30" customHeight="1" thickTop="1" x14ac:dyDescent="0.45">
      <c r="A215" s="5"/>
      <c r="B215" s="28" t="s">
        <v>131</v>
      </c>
      <c r="C215" s="29">
        <f>AB215</f>
        <v>4216</v>
      </c>
      <c r="D215" s="30">
        <f>AB215/AF215</f>
        <v>0.1825345282937178</v>
      </c>
      <c r="E215" s="29">
        <f>AC215</f>
        <v>11092</v>
      </c>
      <c r="F215" s="30">
        <f>AC215/AF215</f>
        <v>0.48023552842360478</v>
      </c>
      <c r="G215" s="29">
        <f>AD215</f>
        <v>6226</v>
      </c>
      <c r="H215" s="30">
        <f>AD215/AF215</f>
        <v>0.26955881716240204</v>
      </c>
      <c r="I215" s="29">
        <f>AE215</f>
        <v>1563</v>
      </c>
      <c r="J215" s="30">
        <f>AE215/AF215</f>
        <v>6.7671126120275357E-2</v>
      </c>
      <c r="K215" s="31">
        <f>(4*C215+3*E215+2*G215+1*I215)/AF215</f>
        <v>2.7776334588907652</v>
      </c>
      <c r="L215" s="5"/>
      <c r="M215" s="8"/>
      <c r="N215" s="5"/>
      <c r="O215" s="8"/>
      <c r="P215" s="5"/>
      <c r="Q215" s="5"/>
      <c r="AA215" s="26" t="s">
        <v>134</v>
      </c>
      <c r="AB215" s="89">
        <v>4216</v>
      </c>
      <c r="AC215" s="89">
        <v>11092</v>
      </c>
      <c r="AD215" s="89">
        <v>6226</v>
      </c>
      <c r="AE215" s="89">
        <v>1563</v>
      </c>
      <c r="AF215" s="26">
        <f>SUM(AB215:AE215)</f>
        <v>23097</v>
      </c>
      <c r="AG215" s="26" t="s">
        <v>134</v>
      </c>
      <c r="AH215" s="33">
        <f>D215</f>
        <v>0.1825345282937178</v>
      </c>
      <c r="AI215" s="33">
        <f>F215</f>
        <v>0.48023552842360478</v>
      </c>
      <c r="AJ215" s="33">
        <f>H215</f>
        <v>0.26955881716240204</v>
      </c>
      <c r="AK215" s="33">
        <f>J215</f>
        <v>6.7671126120275357E-2</v>
      </c>
    </row>
    <row r="216" spans="1:37" ht="30" customHeight="1" x14ac:dyDescent="0.45">
      <c r="A216" s="5"/>
      <c r="B216" s="90" t="s">
        <v>132</v>
      </c>
      <c r="C216" s="91">
        <f>AB216</f>
        <v>1503</v>
      </c>
      <c r="D216" s="92">
        <f>AB216/AF216</f>
        <v>0.18728971962616822</v>
      </c>
      <c r="E216" s="91">
        <f>AC216</f>
        <v>3975</v>
      </c>
      <c r="F216" s="92">
        <f>AC216/AF216</f>
        <v>0.49532710280373832</v>
      </c>
      <c r="G216" s="91">
        <f>AD216</f>
        <v>2037</v>
      </c>
      <c r="H216" s="92">
        <f>AD216/AF216</f>
        <v>0.25383177570093457</v>
      </c>
      <c r="I216" s="91">
        <f>AE216</f>
        <v>510</v>
      </c>
      <c r="J216" s="92">
        <f>AE216/AF216</f>
        <v>6.3551401869158877E-2</v>
      </c>
      <c r="K216" s="93">
        <f>(4*C216+3*E216+2*G216+1*I216)/AF216</f>
        <v>2.8063551401869158</v>
      </c>
      <c r="L216" s="5"/>
      <c r="M216" s="8"/>
      <c r="N216" s="5"/>
      <c r="O216" s="8"/>
      <c r="P216" s="5"/>
      <c r="Q216" s="5"/>
      <c r="AA216" s="26" t="s">
        <v>135</v>
      </c>
      <c r="AB216" s="89">
        <v>1503</v>
      </c>
      <c r="AC216" s="89">
        <v>3975</v>
      </c>
      <c r="AD216" s="89">
        <v>2037</v>
      </c>
      <c r="AE216" s="89">
        <v>510</v>
      </c>
      <c r="AF216" s="26">
        <f>SUM(AB216:AE216)</f>
        <v>8025</v>
      </c>
      <c r="AG216" s="26" t="s">
        <v>135</v>
      </c>
      <c r="AH216" s="33">
        <f>D216</f>
        <v>0.18728971962616822</v>
      </c>
      <c r="AI216" s="33">
        <f>F216</f>
        <v>0.49532710280373832</v>
      </c>
      <c r="AJ216" s="33">
        <f>H216</f>
        <v>0.25383177570093457</v>
      </c>
      <c r="AK216" s="33">
        <f>J216</f>
        <v>6.3551401869158877E-2</v>
      </c>
    </row>
    <row r="217" spans="1:37" ht="30" customHeight="1" x14ac:dyDescent="0.45">
      <c r="A217" s="5"/>
      <c r="B217" s="90" t="s">
        <v>133</v>
      </c>
      <c r="C217" s="91">
        <f>AB217</f>
        <v>13535</v>
      </c>
      <c r="D217" s="92">
        <f>AB217/AF217</f>
        <v>0.19349535382416011</v>
      </c>
      <c r="E217" s="91">
        <f>AC217</f>
        <v>34293</v>
      </c>
      <c r="F217" s="92">
        <f>AC217/AF217</f>
        <v>0.49025017869907078</v>
      </c>
      <c r="G217" s="91">
        <f>AD217</f>
        <v>17016</v>
      </c>
      <c r="H217" s="92">
        <f>AD217/AF217</f>
        <v>0.24325947105075055</v>
      </c>
      <c r="I217" s="91">
        <f>AE217</f>
        <v>5106</v>
      </c>
      <c r="J217" s="92">
        <f>AE217/AF217</f>
        <v>7.2994996426018588E-2</v>
      </c>
      <c r="K217" s="93">
        <f>(4*C217+3*E217+2*G217+1*I217)/AF217</f>
        <v>2.8042458899213725</v>
      </c>
      <c r="L217" s="5"/>
      <c r="M217" s="8"/>
      <c r="N217" s="5"/>
      <c r="O217" s="8"/>
      <c r="P217" s="5"/>
      <c r="Q217" s="5"/>
      <c r="AA217" s="26" t="s">
        <v>136</v>
      </c>
      <c r="AB217" s="89">
        <v>13535</v>
      </c>
      <c r="AC217" s="89">
        <v>34293</v>
      </c>
      <c r="AD217" s="89">
        <v>17016</v>
      </c>
      <c r="AE217" s="89">
        <v>5106</v>
      </c>
      <c r="AF217" s="26">
        <f>SUM(AB217:AE217)</f>
        <v>69950</v>
      </c>
      <c r="AG217" s="26" t="s">
        <v>136</v>
      </c>
      <c r="AH217" s="33">
        <f>D217</f>
        <v>0.19349535382416011</v>
      </c>
      <c r="AI217" s="33">
        <f>F217</f>
        <v>0.49025017869907078</v>
      </c>
      <c r="AJ217" s="33">
        <f>H217</f>
        <v>0.24325947105075055</v>
      </c>
      <c r="AK217" s="33">
        <f>J217</f>
        <v>7.2994996426018588E-2</v>
      </c>
    </row>
    <row r="218" spans="1:37" ht="30" customHeight="1" x14ac:dyDescent="0.45">
      <c r="A218" s="5"/>
      <c r="B218" s="34"/>
      <c r="C218" s="35"/>
      <c r="D218" s="36"/>
      <c r="E218" s="35"/>
      <c r="F218" s="36"/>
      <c r="G218" s="35"/>
      <c r="H218" s="36"/>
      <c r="I218" s="35"/>
      <c r="J218" s="36"/>
      <c r="K218" s="37"/>
      <c r="L218" s="5"/>
      <c r="M218" s="8"/>
      <c r="N218" s="5"/>
      <c r="O218" s="8"/>
      <c r="P218" s="5"/>
      <c r="Q218" s="5"/>
    </row>
    <row r="219" spans="1:37" ht="30" customHeight="1" x14ac:dyDescent="0.45">
      <c r="C219" s="14"/>
      <c r="D219" s="11"/>
      <c r="E219" s="14"/>
      <c r="F219" s="11"/>
      <c r="G219" s="14"/>
      <c r="H219" s="11"/>
      <c r="I219" s="14"/>
      <c r="J219" s="11"/>
      <c r="K219" s="14"/>
      <c r="P219" s="38"/>
    </row>
    <row r="220" spans="1:37" s="21" customFormat="1" ht="30" customHeight="1" x14ac:dyDescent="0.45">
      <c r="A220" s="5">
        <v>32</v>
      </c>
      <c r="B220" s="10" t="s">
        <v>147</v>
      </c>
      <c r="E220" s="22"/>
      <c r="G220" s="22"/>
      <c r="I220" s="22"/>
      <c r="K220" s="22"/>
      <c r="M220" s="22"/>
      <c r="O220" s="22"/>
      <c r="P220" s="23"/>
      <c r="AA220" s="21" t="s">
        <v>13</v>
      </c>
    </row>
    <row r="221" spans="1:37" ht="30" customHeight="1" thickBot="1" x14ac:dyDescent="0.5">
      <c r="A221" s="5"/>
      <c r="B221" s="24" t="s">
        <v>3</v>
      </c>
      <c r="C221" s="140" t="s">
        <v>55</v>
      </c>
      <c r="D221" s="140"/>
      <c r="E221" s="140" t="s">
        <v>56</v>
      </c>
      <c r="F221" s="140"/>
      <c r="G221" s="140" t="s">
        <v>57</v>
      </c>
      <c r="H221" s="140"/>
      <c r="I221" s="140" t="s">
        <v>58</v>
      </c>
      <c r="J221" s="140"/>
      <c r="K221" s="25" t="s">
        <v>18</v>
      </c>
      <c r="L221" s="5"/>
      <c r="M221" s="8"/>
      <c r="N221" s="5"/>
      <c r="O221" s="8"/>
      <c r="P221" s="5"/>
      <c r="Q221" s="5"/>
      <c r="AA221" s="26"/>
      <c r="AB221" s="27" t="s">
        <v>55</v>
      </c>
      <c r="AC221" s="27" t="s">
        <v>56</v>
      </c>
      <c r="AD221" s="27" t="s">
        <v>57</v>
      </c>
      <c r="AE221" s="27" t="s">
        <v>58</v>
      </c>
      <c r="AF221" s="26" t="s">
        <v>23</v>
      </c>
      <c r="AH221" s="27" t="s">
        <v>55</v>
      </c>
      <c r="AI221" s="27" t="s">
        <v>56</v>
      </c>
      <c r="AJ221" s="27" t="s">
        <v>57</v>
      </c>
      <c r="AK221" s="27" t="s">
        <v>58</v>
      </c>
    </row>
    <row r="222" spans="1:37" ht="30" customHeight="1" thickTop="1" x14ac:dyDescent="0.45">
      <c r="A222" s="5"/>
      <c r="B222" s="28" t="s">
        <v>131</v>
      </c>
      <c r="C222" s="29">
        <f>AB222</f>
        <v>4395</v>
      </c>
      <c r="D222" s="30">
        <f>AB222/AF222</f>
        <v>0.19028445252630211</v>
      </c>
      <c r="E222" s="29">
        <f>AC222</f>
        <v>10479</v>
      </c>
      <c r="F222" s="30">
        <f>AC222/AF222</f>
        <v>0.45369528510196128</v>
      </c>
      <c r="G222" s="29">
        <f>AD222</f>
        <v>6360</v>
      </c>
      <c r="H222" s="30">
        <f>AD222/AF222</f>
        <v>0.27536043642031433</v>
      </c>
      <c r="I222" s="29">
        <f>AE222</f>
        <v>1863</v>
      </c>
      <c r="J222" s="30">
        <f>AE222/AF222</f>
        <v>8.0659825951422265E-2</v>
      </c>
      <c r="K222" s="31">
        <f>(4*C222+3*E222+2*G222+1*I222)/AF222</f>
        <v>2.7536043642031434</v>
      </c>
      <c r="L222" s="5"/>
      <c r="M222" s="8"/>
      <c r="N222" s="5"/>
      <c r="O222" s="8"/>
      <c r="P222" s="5"/>
      <c r="Q222" s="5"/>
      <c r="AA222" s="26" t="s">
        <v>134</v>
      </c>
      <c r="AB222" s="89">
        <v>4395</v>
      </c>
      <c r="AC222" s="89">
        <v>10479</v>
      </c>
      <c r="AD222" s="89">
        <v>6360</v>
      </c>
      <c r="AE222" s="89">
        <v>1863</v>
      </c>
      <c r="AF222" s="26">
        <f>SUM(AB222:AE222)</f>
        <v>23097</v>
      </c>
      <c r="AG222" s="26" t="s">
        <v>134</v>
      </c>
      <c r="AH222" s="33">
        <f>D222</f>
        <v>0.19028445252630211</v>
      </c>
      <c r="AI222" s="33">
        <f>F222</f>
        <v>0.45369528510196128</v>
      </c>
      <c r="AJ222" s="33">
        <f>H222</f>
        <v>0.27536043642031433</v>
      </c>
      <c r="AK222" s="33">
        <f>J222</f>
        <v>8.0659825951422265E-2</v>
      </c>
    </row>
    <row r="223" spans="1:37" ht="30" customHeight="1" x14ac:dyDescent="0.45">
      <c r="A223" s="5"/>
      <c r="B223" s="90" t="s">
        <v>132</v>
      </c>
      <c r="C223" s="91">
        <f>AB223</f>
        <v>1795</v>
      </c>
      <c r="D223" s="92">
        <f>AB223/AF223</f>
        <v>0.2236760124610592</v>
      </c>
      <c r="E223" s="91">
        <f>AC223</f>
        <v>3664</v>
      </c>
      <c r="F223" s="92">
        <f>AC223/AF223</f>
        <v>0.45657320872274143</v>
      </c>
      <c r="G223" s="91">
        <f>AD223</f>
        <v>1932</v>
      </c>
      <c r="H223" s="92">
        <f>AD223/AF223</f>
        <v>0.24074766355140187</v>
      </c>
      <c r="I223" s="91">
        <f>AE223</f>
        <v>634</v>
      </c>
      <c r="J223" s="92">
        <f>AE223/AF223</f>
        <v>7.9003115264797502E-2</v>
      </c>
      <c r="K223" s="93">
        <f>(4*C223+3*E223+2*G223+1*I223)/AF223</f>
        <v>2.8249221183800621</v>
      </c>
      <c r="L223" s="5"/>
      <c r="M223" s="8"/>
      <c r="N223" s="5"/>
      <c r="O223" s="8"/>
      <c r="P223" s="5"/>
      <c r="Q223" s="5"/>
      <c r="AA223" s="26" t="s">
        <v>135</v>
      </c>
      <c r="AB223" s="89">
        <v>1795</v>
      </c>
      <c r="AC223" s="89">
        <v>3664</v>
      </c>
      <c r="AD223" s="89">
        <v>1932</v>
      </c>
      <c r="AE223" s="89">
        <v>634</v>
      </c>
      <c r="AF223" s="26">
        <f>SUM(AB223:AE223)</f>
        <v>8025</v>
      </c>
      <c r="AG223" s="26" t="s">
        <v>135</v>
      </c>
      <c r="AH223" s="33">
        <f>D223</f>
        <v>0.2236760124610592</v>
      </c>
      <c r="AI223" s="33">
        <f>F223</f>
        <v>0.45657320872274143</v>
      </c>
      <c r="AJ223" s="33">
        <f>H223</f>
        <v>0.24074766355140187</v>
      </c>
      <c r="AK223" s="33">
        <f>J223</f>
        <v>7.9003115264797502E-2</v>
      </c>
    </row>
    <row r="224" spans="1:37" ht="30" customHeight="1" x14ac:dyDescent="0.45">
      <c r="A224" s="5"/>
      <c r="B224" s="90" t="s">
        <v>133</v>
      </c>
      <c r="C224" s="91">
        <f>AB224</f>
        <v>15268</v>
      </c>
      <c r="D224" s="92">
        <f>AB224/AF224</f>
        <v>0.21827019299499642</v>
      </c>
      <c r="E224" s="91">
        <f>AC224</f>
        <v>30672</v>
      </c>
      <c r="F224" s="92">
        <f>AC224/AF224</f>
        <v>0.43848463187991421</v>
      </c>
      <c r="G224" s="91">
        <f>AD224</f>
        <v>17094</v>
      </c>
      <c r="H224" s="92">
        <f>AD224/AF224</f>
        <v>0.2443745532523231</v>
      </c>
      <c r="I224" s="91">
        <f>AE224</f>
        <v>6916</v>
      </c>
      <c r="J224" s="92">
        <f>AE224/AF224</f>
        <v>9.8870621872766268E-2</v>
      </c>
      <c r="K224" s="93">
        <f>(4*C224+3*E224+2*G224+1*I224)/AF224</f>
        <v>2.7761543959971409</v>
      </c>
      <c r="L224" s="5"/>
      <c r="M224" s="8"/>
      <c r="N224" s="5"/>
      <c r="O224" s="8"/>
      <c r="P224" s="5"/>
      <c r="Q224" s="5"/>
      <c r="AA224" s="26" t="s">
        <v>136</v>
      </c>
      <c r="AB224" s="89">
        <v>15268</v>
      </c>
      <c r="AC224" s="89">
        <v>30672</v>
      </c>
      <c r="AD224" s="89">
        <v>17094</v>
      </c>
      <c r="AE224" s="89">
        <v>6916</v>
      </c>
      <c r="AF224" s="26">
        <f>SUM(AB224:AE224)</f>
        <v>69950</v>
      </c>
      <c r="AG224" s="26" t="s">
        <v>136</v>
      </c>
      <c r="AH224" s="33">
        <f>D224</f>
        <v>0.21827019299499642</v>
      </c>
      <c r="AI224" s="33">
        <f>F224</f>
        <v>0.43848463187991421</v>
      </c>
      <c r="AJ224" s="33">
        <f>H224</f>
        <v>0.2443745532523231</v>
      </c>
      <c r="AK224" s="33">
        <f>J224</f>
        <v>9.8870621872766268E-2</v>
      </c>
    </row>
    <row r="225" spans="1:37" ht="30" customHeight="1" x14ac:dyDescent="0.45">
      <c r="A225" s="5"/>
      <c r="B225" s="34"/>
      <c r="C225" s="35"/>
      <c r="D225" s="36"/>
      <c r="E225" s="35"/>
      <c r="F225" s="36"/>
      <c r="G225" s="35"/>
      <c r="H225" s="36"/>
      <c r="I225" s="35"/>
      <c r="J225" s="36"/>
      <c r="K225" s="37"/>
      <c r="L225" s="5"/>
      <c r="M225" s="8"/>
      <c r="N225" s="5"/>
      <c r="O225" s="8"/>
      <c r="P225" s="5"/>
      <c r="Q225" s="5"/>
    </row>
    <row r="226" spans="1:37" ht="30" customHeight="1" x14ac:dyDescent="0.45">
      <c r="C226" s="14"/>
      <c r="D226" s="11"/>
      <c r="E226" s="14"/>
      <c r="F226" s="11"/>
      <c r="G226" s="14"/>
      <c r="H226" s="11"/>
      <c r="I226" s="14"/>
      <c r="J226" s="11"/>
      <c r="K226" s="14"/>
      <c r="P226" s="38"/>
    </row>
    <row r="227" spans="1:37" s="21" customFormat="1" ht="30" customHeight="1" x14ac:dyDescent="0.45">
      <c r="A227" s="5">
        <v>33</v>
      </c>
      <c r="B227" s="10" t="s">
        <v>77</v>
      </c>
      <c r="E227" s="22"/>
      <c r="G227" s="22"/>
      <c r="I227" s="22"/>
      <c r="K227" s="22"/>
      <c r="M227" s="22"/>
      <c r="O227" s="22"/>
      <c r="P227" s="23"/>
      <c r="AA227" s="21" t="s">
        <v>13</v>
      </c>
    </row>
    <row r="228" spans="1:37" ht="30" customHeight="1" thickBot="1" x14ac:dyDescent="0.5">
      <c r="A228" s="5"/>
      <c r="B228" s="24" t="s">
        <v>3</v>
      </c>
      <c r="C228" s="140" t="s">
        <v>55</v>
      </c>
      <c r="D228" s="140"/>
      <c r="E228" s="140" t="s">
        <v>56</v>
      </c>
      <c r="F228" s="140"/>
      <c r="G228" s="140" t="s">
        <v>57</v>
      </c>
      <c r="H228" s="140"/>
      <c r="I228" s="140" t="s">
        <v>58</v>
      </c>
      <c r="J228" s="140"/>
      <c r="K228" s="25" t="s">
        <v>18</v>
      </c>
      <c r="L228" s="5"/>
      <c r="M228" s="8"/>
      <c r="N228" s="5"/>
      <c r="O228" s="8"/>
      <c r="P228" s="5"/>
      <c r="Q228" s="5"/>
      <c r="AA228" s="26"/>
      <c r="AB228" s="27" t="s">
        <v>55</v>
      </c>
      <c r="AC228" s="27" t="s">
        <v>56</v>
      </c>
      <c r="AD228" s="27" t="s">
        <v>57</v>
      </c>
      <c r="AE228" s="27" t="s">
        <v>58</v>
      </c>
      <c r="AF228" s="26" t="s">
        <v>23</v>
      </c>
      <c r="AH228" s="27" t="s">
        <v>55</v>
      </c>
      <c r="AI228" s="27" t="s">
        <v>56</v>
      </c>
      <c r="AJ228" s="27" t="s">
        <v>57</v>
      </c>
      <c r="AK228" s="27" t="s">
        <v>58</v>
      </c>
    </row>
    <row r="229" spans="1:37" ht="30" customHeight="1" thickTop="1" x14ac:dyDescent="0.45">
      <c r="A229" s="5"/>
      <c r="B229" s="28" t="s">
        <v>131</v>
      </c>
      <c r="C229" s="29">
        <f>AB229</f>
        <v>4097</v>
      </c>
      <c r="D229" s="30">
        <f>AB229/AF229</f>
        <v>0.17738234402736286</v>
      </c>
      <c r="E229" s="29">
        <f>AC229</f>
        <v>11834</v>
      </c>
      <c r="F229" s="30">
        <f>AC229/AF229</f>
        <v>0.5123609126726415</v>
      </c>
      <c r="G229" s="29">
        <f>AD229</f>
        <v>5780</v>
      </c>
      <c r="H229" s="30">
        <f>AD229/AF229</f>
        <v>0.25024895008009695</v>
      </c>
      <c r="I229" s="29">
        <f>AE229</f>
        <v>1386</v>
      </c>
      <c r="J229" s="30">
        <f>AE229/AF229</f>
        <v>6.0007793219898686E-2</v>
      </c>
      <c r="K229" s="31">
        <f>(4*C229+3*E229+2*G229+1*I229)/AF229</f>
        <v>2.8071178075074683</v>
      </c>
      <c r="L229" s="5"/>
      <c r="M229" s="8"/>
      <c r="N229" s="5"/>
      <c r="O229" s="8"/>
      <c r="P229" s="5"/>
      <c r="Q229" s="5"/>
      <c r="AA229" s="26" t="s">
        <v>134</v>
      </c>
      <c r="AB229" s="89">
        <v>4097</v>
      </c>
      <c r="AC229" s="89">
        <v>11834</v>
      </c>
      <c r="AD229" s="89">
        <v>5780</v>
      </c>
      <c r="AE229" s="89">
        <v>1386</v>
      </c>
      <c r="AF229" s="26">
        <f>SUM(AB229:AE229)</f>
        <v>23097</v>
      </c>
      <c r="AG229" s="26" t="s">
        <v>134</v>
      </c>
      <c r="AH229" s="33">
        <f>D229</f>
        <v>0.17738234402736286</v>
      </c>
      <c r="AI229" s="33">
        <f>F229</f>
        <v>0.5123609126726415</v>
      </c>
      <c r="AJ229" s="33">
        <f>H229</f>
        <v>0.25024895008009695</v>
      </c>
      <c r="AK229" s="33">
        <f>J229</f>
        <v>6.0007793219898686E-2</v>
      </c>
    </row>
    <row r="230" spans="1:37" ht="30" customHeight="1" x14ac:dyDescent="0.45">
      <c r="A230" s="5"/>
      <c r="B230" s="90" t="s">
        <v>132</v>
      </c>
      <c r="C230" s="91">
        <f>AB230</f>
        <v>1494</v>
      </c>
      <c r="D230" s="92">
        <f>AB230/AF230</f>
        <v>0.18616822429906543</v>
      </c>
      <c r="E230" s="91">
        <f>AC230</f>
        <v>4222</v>
      </c>
      <c r="F230" s="92">
        <f>AC230/AF230</f>
        <v>0.52610591900311532</v>
      </c>
      <c r="G230" s="91">
        <f>AD230</f>
        <v>1884</v>
      </c>
      <c r="H230" s="92">
        <f>AD230/AF230</f>
        <v>0.23476635514018693</v>
      </c>
      <c r="I230" s="91">
        <f>AE230</f>
        <v>425</v>
      </c>
      <c r="J230" s="92">
        <f>AE230/AF230</f>
        <v>5.2959501557632398E-2</v>
      </c>
      <c r="K230" s="93">
        <f>(4*C230+3*E230+2*G230+1*I230)/AF230</f>
        <v>2.8454828660436138</v>
      </c>
      <c r="L230" s="5"/>
      <c r="M230" s="8"/>
      <c r="N230" s="5"/>
      <c r="O230" s="8"/>
      <c r="P230" s="5"/>
      <c r="Q230" s="5"/>
      <c r="AA230" s="26" t="s">
        <v>135</v>
      </c>
      <c r="AB230" s="89">
        <v>1494</v>
      </c>
      <c r="AC230" s="89">
        <v>4222</v>
      </c>
      <c r="AD230" s="89">
        <v>1884</v>
      </c>
      <c r="AE230" s="89">
        <v>425</v>
      </c>
      <c r="AF230" s="26">
        <f>SUM(AB230:AE230)</f>
        <v>8025</v>
      </c>
      <c r="AG230" s="26" t="s">
        <v>135</v>
      </c>
      <c r="AH230" s="33">
        <f>D230</f>
        <v>0.18616822429906543</v>
      </c>
      <c r="AI230" s="33">
        <f>F230</f>
        <v>0.52610591900311532</v>
      </c>
      <c r="AJ230" s="33">
        <f>H230</f>
        <v>0.23476635514018693</v>
      </c>
      <c r="AK230" s="33">
        <f>J230</f>
        <v>5.2959501557632398E-2</v>
      </c>
    </row>
    <row r="231" spans="1:37" ht="30" customHeight="1" x14ac:dyDescent="0.45">
      <c r="A231" s="5"/>
      <c r="B231" s="90" t="s">
        <v>133</v>
      </c>
      <c r="C231" s="91">
        <f>AB231</f>
        <v>14262</v>
      </c>
      <c r="D231" s="92">
        <f>AB231/AF231</f>
        <v>0.20388849177984275</v>
      </c>
      <c r="E231" s="91">
        <f>AC231</f>
        <v>36634</v>
      </c>
      <c r="F231" s="92">
        <f>AC231/AF231</f>
        <v>0.52371694067190855</v>
      </c>
      <c r="G231" s="91">
        <f>AD231</f>
        <v>14897</v>
      </c>
      <c r="H231" s="92">
        <f>AD231/AF231</f>
        <v>0.21296640457469621</v>
      </c>
      <c r="I231" s="91">
        <f>AE231</f>
        <v>4157</v>
      </c>
      <c r="J231" s="92">
        <f>AE231/AF231</f>
        <v>5.9428162973552537E-2</v>
      </c>
      <c r="K231" s="93">
        <f>(4*C231+3*E231+2*G231+1*I231)/AF231</f>
        <v>2.8720657612580416</v>
      </c>
      <c r="L231" s="5"/>
      <c r="M231" s="8"/>
      <c r="N231" s="5"/>
      <c r="O231" s="8"/>
      <c r="P231" s="5"/>
      <c r="Q231" s="5"/>
      <c r="AA231" s="26" t="s">
        <v>136</v>
      </c>
      <c r="AB231" s="89">
        <v>14262</v>
      </c>
      <c r="AC231" s="89">
        <v>36634</v>
      </c>
      <c r="AD231" s="89">
        <v>14897</v>
      </c>
      <c r="AE231" s="89">
        <v>4157</v>
      </c>
      <c r="AF231" s="26">
        <f>SUM(AB231:AE231)</f>
        <v>69950</v>
      </c>
      <c r="AG231" s="26" t="s">
        <v>136</v>
      </c>
      <c r="AH231" s="33">
        <f>D231</f>
        <v>0.20388849177984275</v>
      </c>
      <c r="AI231" s="33">
        <f>F231</f>
        <v>0.52371694067190855</v>
      </c>
      <c r="AJ231" s="33">
        <f>H231</f>
        <v>0.21296640457469621</v>
      </c>
      <c r="AK231" s="33">
        <f>J231</f>
        <v>5.9428162973552537E-2</v>
      </c>
    </row>
    <row r="232" spans="1:37" ht="30" customHeight="1" x14ac:dyDescent="0.45">
      <c r="A232" s="5"/>
      <c r="B232" s="34"/>
      <c r="C232" s="35"/>
      <c r="D232" s="36"/>
      <c r="E232" s="35"/>
      <c r="F232" s="36"/>
      <c r="G232" s="35"/>
      <c r="H232" s="36"/>
      <c r="I232" s="35"/>
      <c r="J232" s="36"/>
      <c r="K232" s="37"/>
      <c r="L232" s="5"/>
      <c r="M232" s="8"/>
      <c r="N232" s="5"/>
      <c r="O232" s="8"/>
      <c r="P232" s="5"/>
      <c r="Q232" s="5"/>
      <c r="AB232" s="89"/>
      <c r="AC232" s="89"/>
      <c r="AD232" s="89"/>
      <c r="AE232" s="89"/>
      <c r="AH232" s="33"/>
      <c r="AI232" s="33"/>
      <c r="AJ232" s="33"/>
      <c r="AK232" s="33"/>
    </row>
    <row r="233" spans="1:37" s="21" customFormat="1" ht="30" customHeight="1" x14ac:dyDescent="0.45">
      <c r="A233" s="5">
        <v>34</v>
      </c>
      <c r="B233" s="10" t="s">
        <v>78</v>
      </c>
      <c r="E233" s="22"/>
      <c r="G233" s="22"/>
      <c r="I233" s="22"/>
      <c r="K233" s="22"/>
      <c r="M233" s="22"/>
      <c r="O233" s="22"/>
      <c r="P233" s="23"/>
      <c r="AA233" s="21" t="s">
        <v>13</v>
      </c>
    </row>
    <row r="234" spans="1:37" ht="30" customHeight="1" thickBot="1" x14ac:dyDescent="0.5">
      <c r="A234" s="5"/>
      <c r="B234" s="24" t="s">
        <v>3</v>
      </c>
      <c r="C234" s="140" t="s">
        <v>55</v>
      </c>
      <c r="D234" s="140"/>
      <c r="E234" s="140" t="s">
        <v>56</v>
      </c>
      <c r="F234" s="140"/>
      <c r="G234" s="140" t="s">
        <v>57</v>
      </c>
      <c r="H234" s="140"/>
      <c r="I234" s="140" t="s">
        <v>58</v>
      </c>
      <c r="J234" s="140"/>
      <c r="K234" s="25" t="s">
        <v>18</v>
      </c>
      <c r="L234" s="5"/>
      <c r="M234" s="8"/>
      <c r="N234" s="5"/>
      <c r="O234" s="8"/>
      <c r="P234" s="5"/>
      <c r="Q234" s="5"/>
      <c r="AA234" s="26"/>
      <c r="AB234" s="27" t="s">
        <v>55</v>
      </c>
      <c r="AC234" s="27" t="s">
        <v>56</v>
      </c>
      <c r="AD234" s="27" t="s">
        <v>57</v>
      </c>
      <c r="AE234" s="27" t="s">
        <v>58</v>
      </c>
      <c r="AF234" s="26" t="s">
        <v>23</v>
      </c>
      <c r="AH234" s="27" t="s">
        <v>55</v>
      </c>
      <c r="AI234" s="27" t="s">
        <v>56</v>
      </c>
      <c r="AJ234" s="27" t="s">
        <v>57</v>
      </c>
      <c r="AK234" s="27" t="s">
        <v>58</v>
      </c>
    </row>
    <row r="235" spans="1:37" ht="30" customHeight="1" thickTop="1" x14ac:dyDescent="0.45">
      <c r="A235" s="5"/>
      <c r="B235" s="28" t="s">
        <v>131</v>
      </c>
      <c r="C235" s="29">
        <f>AB235</f>
        <v>7280</v>
      </c>
      <c r="D235" s="30">
        <f>AB235/AF235</f>
        <v>0.31519244923583151</v>
      </c>
      <c r="E235" s="29">
        <f>AC235</f>
        <v>12251</v>
      </c>
      <c r="F235" s="30">
        <f>AC235/AF235</f>
        <v>0.53041520543793563</v>
      </c>
      <c r="G235" s="29">
        <f>AD235</f>
        <v>2754</v>
      </c>
      <c r="H235" s="30">
        <f>AD235/AF235</f>
        <v>0.11923626444992856</v>
      </c>
      <c r="I235" s="29">
        <f>AE235</f>
        <v>812</v>
      </c>
      <c r="J235" s="30">
        <f>AE235/AF235</f>
        <v>3.5156080876304285E-2</v>
      </c>
      <c r="K235" s="31">
        <f>(4*C235+3*E235+2*G235+1*I235)/AF235</f>
        <v>3.1256440230332942</v>
      </c>
      <c r="L235" s="5"/>
      <c r="M235" s="8"/>
      <c r="N235" s="5"/>
      <c r="O235" s="8"/>
      <c r="P235" s="5"/>
      <c r="Q235" s="5"/>
      <c r="AA235" s="26" t="s">
        <v>134</v>
      </c>
      <c r="AB235" s="89">
        <v>7280</v>
      </c>
      <c r="AC235" s="89">
        <v>12251</v>
      </c>
      <c r="AD235" s="89">
        <v>2754</v>
      </c>
      <c r="AE235" s="89">
        <v>812</v>
      </c>
      <c r="AF235" s="26">
        <f>SUM(AB235:AE235)</f>
        <v>23097</v>
      </c>
      <c r="AG235" s="26" t="s">
        <v>134</v>
      </c>
      <c r="AH235" s="33">
        <f>D235</f>
        <v>0.31519244923583151</v>
      </c>
      <c r="AI235" s="33">
        <f>F235</f>
        <v>0.53041520543793563</v>
      </c>
      <c r="AJ235" s="33">
        <f>H235</f>
        <v>0.11923626444992856</v>
      </c>
      <c r="AK235" s="33">
        <f>J235</f>
        <v>3.5156080876304285E-2</v>
      </c>
    </row>
    <row r="236" spans="1:37" ht="30" customHeight="1" x14ac:dyDescent="0.45">
      <c r="A236" s="5"/>
      <c r="B236" s="90" t="s">
        <v>132</v>
      </c>
      <c r="C236" s="91">
        <f>AB236</f>
        <v>2699</v>
      </c>
      <c r="D236" s="92">
        <f>AB236/AF236</f>
        <v>0.33632398753894083</v>
      </c>
      <c r="E236" s="91">
        <f>AC236</f>
        <v>4257</v>
      </c>
      <c r="F236" s="92">
        <f>AC236/AF236</f>
        <v>0.5304672897196262</v>
      </c>
      <c r="G236" s="91">
        <f>AD236</f>
        <v>821</v>
      </c>
      <c r="H236" s="92">
        <f>AD236/AF236</f>
        <v>0.10230529595015576</v>
      </c>
      <c r="I236" s="91">
        <f>AE236</f>
        <v>248</v>
      </c>
      <c r="J236" s="92">
        <f>AE236/AF236</f>
        <v>3.090342679127726E-2</v>
      </c>
      <c r="K236" s="93">
        <f>(4*C236+3*E236+2*G236+1*I236)/AF236</f>
        <v>3.1722118380062305</v>
      </c>
      <c r="L236" s="5"/>
      <c r="M236" s="8"/>
      <c r="N236" s="5"/>
      <c r="O236" s="8"/>
      <c r="P236" s="5"/>
      <c r="Q236" s="5"/>
      <c r="AA236" s="26" t="s">
        <v>135</v>
      </c>
      <c r="AB236" s="89">
        <v>2699</v>
      </c>
      <c r="AC236" s="89">
        <v>4257</v>
      </c>
      <c r="AD236" s="89">
        <v>821</v>
      </c>
      <c r="AE236" s="89">
        <v>248</v>
      </c>
      <c r="AF236" s="26">
        <f>SUM(AB236:AE236)</f>
        <v>8025</v>
      </c>
      <c r="AG236" s="26" t="s">
        <v>135</v>
      </c>
      <c r="AH236" s="33">
        <f>D236</f>
        <v>0.33632398753894083</v>
      </c>
      <c r="AI236" s="33">
        <f>F236</f>
        <v>0.5304672897196262</v>
      </c>
      <c r="AJ236" s="33">
        <f>H236</f>
        <v>0.10230529595015576</v>
      </c>
      <c r="AK236" s="33">
        <f>J236</f>
        <v>3.090342679127726E-2</v>
      </c>
    </row>
    <row r="237" spans="1:37" ht="30" customHeight="1" x14ac:dyDescent="0.45">
      <c r="A237" s="5"/>
      <c r="B237" s="90" t="s">
        <v>133</v>
      </c>
      <c r="C237" s="91">
        <f>AB237</f>
        <v>22707</v>
      </c>
      <c r="D237" s="92">
        <f>AB237/AF237</f>
        <v>0.32461758398856327</v>
      </c>
      <c r="E237" s="91">
        <f>AC237</f>
        <v>37041</v>
      </c>
      <c r="F237" s="92">
        <f>AC237/AF237</f>
        <v>0.52953538241601139</v>
      </c>
      <c r="G237" s="91">
        <f>AD237</f>
        <v>7704</v>
      </c>
      <c r="H237" s="92">
        <f>AD237/AF237</f>
        <v>0.11013581129378128</v>
      </c>
      <c r="I237" s="91">
        <f>AE237</f>
        <v>2498</v>
      </c>
      <c r="J237" s="92">
        <f>AE237/AF237</f>
        <v>3.571122230164403E-2</v>
      </c>
      <c r="K237" s="93">
        <f>(4*C237+3*E237+2*G237+1*I237)/AF237</f>
        <v>3.143059328091494</v>
      </c>
      <c r="L237" s="5"/>
      <c r="M237" s="8"/>
      <c r="N237" s="5"/>
      <c r="O237" s="8"/>
      <c r="P237" s="5"/>
      <c r="Q237" s="5"/>
      <c r="AA237" s="26" t="s">
        <v>136</v>
      </c>
      <c r="AB237" s="89">
        <v>22707</v>
      </c>
      <c r="AC237" s="89">
        <v>37041</v>
      </c>
      <c r="AD237" s="89">
        <v>7704</v>
      </c>
      <c r="AE237" s="89">
        <v>2498</v>
      </c>
      <c r="AF237" s="26">
        <f>SUM(AB237:AE237)</f>
        <v>69950</v>
      </c>
      <c r="AG237" s="26" t="s">
        <v>136</v>
      </c>
      <c r="AH237" s="33">
        <f>D237</f>
        <v>0.32461758398856327</v>
      </c>
      <c r="AI237" s="33">
        <f>F237</f>
        <v>0.52953538241601139</v>
      </c>
      <c r="AJ237" s="33">
        <f>H237</f>
        <v>0.11013581129378128</v>
      </c>
      <c r="AK237" s="33">
        <f>J237</f>
        <v>3.571122230164403E-2</v>
      </c>
    </row>
    <row r="238" spans="1:37" ht="30" customHeight="1" x14ac:dyDescent="0.45">
      <c r="A238" s="5"/>
      <c r="B238" s="36"/>
      <c r="C238" s="35"/>
      <c r="D238" s="36"/>
      <c r="E238" s="35"/>
      <c r="F238" s="36"/>
      <c r="G238" s="35"/>
      <c r="H238" s="36"/>
      <c r="I238" s="35"/>
      <c r="J238" s="36"/>
      <c r="K238" s="37"/>
      <c r="L238" s="5"/>
      <c r="M238" s="8"/>
      <c r="N238" s="5"/>
      <c r="O238" s="8"/>
      <c r="P238" s="5"/>
      <c r="Q238" s="5"/>
      <c r="AB238" s="89"/>
      <c r="AC238" s="89"/>
      <c r="AD238" s="89"/>
      <c r="AE238" s="89"/>
      <c r="AH238" s="33"/>
      <c r="AI238" s="33"/>
      <c r="AJ238" s="33"/>
      <c r="AK238" s="33"/>
    </row>
    <row r="239" spans="1:37" ht="30" customHeight="1" x14ac:dyDescent="0.45">
      <c r="A239" s="5"/>
      <c r="B239" s="36"/>
      <c r="C239" s="35"/>
      <c r="D239" s="36"/>
      <c r="E239" s="35"/>
      <c r="F239" s="36"/>
      <c r="G239" s="35"/>
      <c r="H239" s="36"/>
      <c r="I239" s="35"/>
      <c r="J239" s="36"/>
      <c r="K239" s="37"/>
      <c r="L239" s="5"/>
      <c r="M239" s="8"/>
      <c r="N239" s="5"/>
      <c r="O239" s="8"/>
      <c r="P239" s="5"/>
      <c r="Q239" s="5"/>
      <c r="AB239" s="89"/>
      <c r="AC239" s="89"/>
      <c r="AD239" s="89"/>
      <c r="AE239" s="89"/>
      <c r="AH239" s="33"/>
      <c r="AI239" s="33"/>
      <c r="AJ239" s="33"/>
      <c r="AK239" s="33"/>
    </row>
    <row r="240" spans="1:37" ht="29.4" customHeight="1" x14ac:dyDescent="0.45">
      <c r="A240" s="5"/>
      <c r="B240" s="36"/>
      <c r="C240" s="35"/>
      <c r="D240" s="36"/>
      <c r="E240" s="35"/>
      <c r="F240" s="36"/>
      <c r="G240" s="35"/>
      <c r="H240" s="36"/>
      <c r="I240" s="35"/>
      <c r="J240" s="36"/>
      <c r="K240" s="37"/>
      <c r="L240" s="5"/>
      <c r="M240" s="8"/>
      <c r="N240" s="5"/>
      <c r="O240" s="8"/>
      <c r="P240" s="5"/>
      <c r="Q240" s="5"/>
      <c r="AB240" s="89"/>
      <c r="AC240" s="89"/>
      <c r="AD240" s="89"/>
      <c r="AE240" s="89"/>
      <c r="AH240" s="33"/>
      <c r="AI240" s="33"/>
      <c r="AJ240" s="33"/>
      <c r="AK240" s="33"/>
    </row>
    <row r="241" spans="1:37" ht="30" customHeight="1" x14ac:dyDescent="0.45">
      <c r="A241" s="5"/>
      <c r="B241" s="36"/>
      <c r="C241" s="35"/>
      <c r="D241" s="36"/>
      <c r="E241" s="35"/>
      <c r="F241" s="36"/>
      <c r="G241" s="35"/>
      <c r="H241" s="36"/>
      <c r="I241" s="35"/>
      <c r="J241" s="36"/>
      <c r="K241" s="37"/>
      <c r="L241" s="5"/>
      <c r="M241" s="8"/>
      <c r="N241" s="5"/>
      <c r="O241" s="8"/>
      <c r="P241" s="5"/>
      <c r="Q241" s="5"/>
      <c r="AB241" s="89"/>
      <c r="AC241" s="89"/>
      <c r="AD241" s="89"/>
      <c r="AE241" s="89"/>
      <c r="AH241" s="33"/>
      <c r="AI241" s="33"/>
      <c r="AJ241" s="33"/>
      <c r="AK241" s="33"/>
    </row>
    <row r="242" spans="1:37" ht="30" customHeight="1" x14ac:dyDescent="0.45">
      <c r="A242" s="5"/>
      <c r="B242" s="10" t="s">
        <v>148</v>
      </c>
      <c r="C242" s="35"/>
      <c r="D242" s="36"/>
      <c r="E242" s="35"/>
      <c r="F242" s="36"/>
      <c r="G242" s="35"/>
      <c r="H242" s="36"/>
      <c r="I242" s="35"/>
      <c r="J242" s="36"/>
      <c r="K242" s="37"/>
      <c r="L242" s="5"/>
      <c r="M242" s="8"/>
      <c r="N242" s="5"/>
      <c r="O242" s="8"/>
      <c r="P242" s="5"/>
      <c r="Q242" s="5"/>
    </row>
    <row r="243" spans="1:37" ht="30" customHeight="1" x14ac:dyDescent="0.45">
      <c r="B243" s="14" t="s">
        <v>149</v>
      </c>
      <c r="C243" s="14"/>
      <c r="D243" s="11"/>
      <c r="E243" s="14"/>
      <c r="F243" s="11"/>
      <c r="G243" s="14"/>
      <c r="H243" s="11"/>
      <c r="I243" s="14"/>
      <c r="J243" s="11"/>
      <c r="K243" s="14"/>
      <c r="P243" s="38"/>
    </row>
    <row r="244" spans="1:37" ht="30" customHeight="1" x14ac:dyDescent="0.45">
      <c r="B244" s="14"/>
      <c r="C244" s="14"/>
      <c r="D244" s="11"/>
      <c r="E244" s="14"/>
      <c r="F244" s="11"/>
      <c r="G244" s="14"/>
      <c r="H244" s="11"/>
      <c r="I244" s="14"/>
      <c r="J244" s="11"/>
      <c r="K244" s="14"/>
      <c r="P244" s="38"/>
    </row>
    <row r="245" spans="1:37" s="21" customFormat="1" ht="30" customHeight="1" x14ac:dyDescent="0.45">
      <c r="A245" s="5">
        <v>35</v>
      </c>
      <c r="B245" s="10" t="s">
        <v>81</v>
      </c>
      <c r="E245" s="22"/>
      <c r="G245" s="22"/>
      <c r="I245" s="22"/>
      <c r="K245" s="22"/>
      <c r="M245" s="22"/>
      <c r="O245" s="22"/>
      <c r="P245" s="23"/>
      <c r="AA245" s="21" t="s">
        <v>13</v>
      </c>
    </row>
    <row r="246" spans="1:37" ht="30" customHeight="1" thickBot="1" x14ac:dyDescent="0.5">
      <c r="A246" s="5"/>
      <c r="B246" s="24" t="s">
        <v>3</v>
      </c>
      <c r="C246" s="140" t="s">
        <v>82</v>
      </c>
      <c r="D246" s="140"/>
      <c r="E246" s="140" t="s">
        <v>83</v>
      </c>
      <c r="F246" s="140"/>
      <c r="G246" s="140" t="s">
        <v>84</v>
      </c>
      <c r="H246" s="140"/>
      <c r="I246" s="140" t="s">
        <v>86</v>
      </c>
      <c r="J246" s="140"/>
      <c r="K246" s="25" t="s">
        <v>18</v>
      </c>
      <c r="L246" s="5"/>
      <c r="M246" s="8"/>
      <c r="N246" s="5"/>
      <c r="O246" s="8"/>
      <c r="P246" s="5"/>
      <c r="Q246" s="5"/>
      <c r="AA246" s="26"/>
      <c r="AB246" s="27" t="s">
        <v>82</v>
      </c>
      <c r="AC246" s="27" t="s">
        <v>83</v>
      </c>
      <c r="AD246" s="27" t="s">
        <v>84</v>
      </c>
      <c r="AE246" s="27" t="s">
        <v>86</v>
      </c>
      <c r="AF246" s="26" t="s">
        <v>23</v>
      </c>
      <c r="AH246" s="27" t="s">
        <v>82</v>
      </c>
      <c r="AI246" s="27" t="s">
        <v>83</v>
      </c>
      <c r="AJ246" s="27" t="s">
        <v>84</v>
      </c>
      <c r="AK246" s="27" t="s">
        <v>86</v>
      </c>
    </row>
    <row r="247" spans="1:37" ht="30" customHeight="1" thickTop="1" x14ac:dyDescent="0.45">
      <c r="A247" s="5"/>
      <c r="B247" s="28" t="s">
        <v>131</v>
      </c>
      <c r="C247" s="29">
        <f>AB247</f>
        <v>4850</v>
      </c>
      <c r="D247" s="30">
        <f>AB247/AF247</f>
        <v>0.20998398060354159</v>
      </c>
      <c r="E247" s="29">
        <f>AC247</f>
        <v>12627</v>
      </c>
      <c r="F247" s="30">
        <f>AC247/AF247</f>
        <v>0.54669437589297309</v>
      </c>
      <c r="G247" s="29">
        <f>AD247</f>
        <v>4670</v>
      </c>
      <c r="H247" s="30">
        <f>AD247/AF247</f>
        <v>0.20219076070485345</v>
      </c>
      <c r="I247" s="29">
        <f>AE247</f>
        <v>950</v>
      </c>
      <c r="J247" s="30">
        <f>AE247/AF247</f>
        <v>4.1130882798631856E-2</v>
      </c>
      <c r="K247" s="31">
        <f>(4*C247+3*E247+2*G247+1*I247)/AF247</f>
        <v>2.9255314543014244</v>
      </c>
      <c r="L247" s="5"/>
      <c r="M247" s="8"/>
      <c r="N247" s="5"/>
      <c r="O247" s="8"/>
      <c r="P247" s="5"/>
      <c r="Q247" s="5"/>
      <c r="AA247" s="26" t="s">
        <v>134</v>
      </c>
      <c r="AB247" s="89">
        <v>4850</v>
      </c>
      <c r="AC247" s="89">
        <v>12627</v>
      </c>
      <c r="AD247" s="89">
        <v>4670</v>
      </c>
      <c r="AE247" s="89">
        <v>950</v>
      </c>
      <c r="AF247" s="26">
        <f>SUM(AB247:AE247)</f>
        <v>23097</v>
      </c>
      <c r="AG247" s="26" t="s">
        <v>134</v>
      </c>
      <c r="AH247" s="33">
        <f>D247</f>
        <v>0.20998398060354159</v>
      </c>
      <c r="AI247" s="33">
        <f>F247</f>
        <v>0.54669437589297309</v>
      </c>
      <c r="AJ247" s="33">
        <f>H247</f>
        <v>0.20219076070485345</v>
      </c>
      <c r="AK247" s="33">
        <f>J247</f>
        <v>4.1130882798631856E-2</v>
      </c>
    </row>
    <row r="248" spans="1:37" ht="30" customHeight="1" x14ac:dyDescent="0.45">
      <c r="A248" s="5"/>
      <c r="B248" s="90" t="s">
        <v>132</v>
      </c>
      <c r="C248" s="91">
        <f>AB248</f>
        <v>1750</v>
      </c>
      <c r="D248" s="92">
        <f>AB248/AF248</f>
        <v>0.21806853582554517</v>
      </c>
      <c r="E248" s="91">
        <f>AC248</f>
        <v>4403</v>
      </c>
      <c r="F248" s="92">
        <f>AC248/AF248</f>
        <v>0.54866043613707161</v>
      </c>
      <c r="G248" s="91">
        <f>AD248</f>
        <v>1548</v>
      </c>
      <c r="H248" s="92">
        <f>AD248/AF248</f>
        <v>0.19289719626168225</v>
      </c>
      <c r="I248" s="91">
        <f>AE248</f>
        <v>324</v>
      </c>
      <c r="J248" s="92">
        <f>AE248/AF248</f>
        <v>4.0373831775700933E-2</v>
      </c>
      <c r="K248" s="93">
        <f>(4*C248+3*E248+2*G248+1*I248)/AF248</f>
        <v>2.9444236760124611</v>
      </c>
      <c r="L248" s="5"/>
      <c r="M248" s="8"/>
      <c r="N248" s="5"/>
      <c r="O248" s="8"/>
      <c r="P248" s="5"/>
      <c r="Q248" s="5"/>
      <c r="AA248" s="26" t="s">
        <v>135</v>
      </c>
      <c r="AB248" s="89">
        <v>1750</v>
      </c>
      <c r="AC248" s="89">
        <v>4403</v>
      </c>
      <c r="AD248" s="89">
        <v>1548</v>
      </c>
      <c r="AE248" s="89">
        <v>324</v>
      </c>
      <c r="AF248" s="26">
        <f>SUM(AB248:AE248)</f>
        <v>8025</v>
      </c>
      <c r="AG248" s="26" t="s">
        <v>135</v>
      </c>
      <c r="AH248" s="33">
        <f>D248</f>
        <v>0.21806853582554517</v>
      </c>
      <c r="AI248" s="33">
        <f>F248</f>
        <v>0.54866043613707161</v>
      </c>
      <c r="AJ248" s="33">
        <f>H248</f>
        <v>0.19289719626168225</v>
      </c>
      <c r="AK248" s="33">
        <f>J248</f>
        <v>4.0373831775700933E-2</v>
      </c>
    </row>
    <row r="249" spans="1:37" ht="30" customHeight="1" x14ac:dyDescent="0.45">
      <c r="A249" s="5"/>
      <c r="B249" s="90" t="s">
        <v>133</v>
      </c>
      <c r="C249" s="91">
        <f>AB249</f>
        <v>18380</v>
      </c>
      <c r="D249" s="92">
        <f>AB249/AF249</f>
        <v>0.26275911365260901</v>
      </c>
      <c r="E249" s="91">
        <f>AC249</f>
        <v>38590</v>
      </c>
      <c r="F249" s="92">
        <f>AC249/AF249</f>
        <v>0.55167977126518941</v>
      </c>
      <c r="G249" s="91">
        <f>AD249</f>
        <v>10491</v>
      </c>
      <c r="H249" s="92">
        <f>AD249/AF249</f>
        <v>0.14997855611150823</v>
      </c>
      <c r="I249" s="91">
        <f>AE249</f>
        <v>2489</v>
      </c>
      <c r="J249" s="92">
        <f>AE249/AF249</f>
        <v>3.5582558970693352E-2</v>
      </c>
      <c r="K249" s="93">
        <f>(4*C249+3*E249+2*G249+1*I249)/AF249</f>
        <v>3.0416154395997141</v>
      </c>
      <c r="L249" s="5"/>
      <c r="M249" s="8"/>
      <c r="N249" s="5"/>
      <c r="O249" s="8"/>
      <c r="P249" s="5"/>
      <c r="Q249" s="5"/>
      <c r="AA249" s="26" t="s">
        <v>136</v>
      </c>
      <c r="AB249" s="89">
        <v>18380</v>
      </c>
      <c r="AC249" s="89">
        <v>38590</v>
      </c>
      <c r="AD249" s="89">
        <v>10491</v>
      </c>
      <c r="AE249" s="89">
        <v>2489</v>
      </c>
      <c r="AF249" s="26">
        <f>SUM(AB249:AE249)</f>
        <v>69950</v>
      </c>
      <c r="AG249" s="26" t="s">
        <v>136</v>
      </c>
      <c r="AH249" s="33">
        <f>D249</f>
        <v>0.26275911365260901</v>
      </c>
      <c r="AI249" s="33">
        <f>F249</f>
        <v>0.55167977126518941</v>
      </c>
      <c r="AJ249" s="33">
        <f>H249</f>
        <v>0.14997855611150823</v>
      </c>
      <c r="AK249" s="33">
        <f>J249</f>
        <v>3.5582558970693352E-2</v>
      </c>
    </row>
    <row r="250" spans="1:37" ht="30" customHeight="1" x14ac:dyDescent="0.45">
      <c r="A250" s="5"/>
      <c r="B250" s="34"/>
      <c r="C250" s="35"/>
      <c r="D250" s="36"/>
      <c r="E250" s="35"/>
      <c r="F250" s="36"/>
      <c r="G250" s="35"/>
      <c r="H250" s="36"/>
      <c r="I250" s="35"/>
      <c r="J250" s="36"/>
      <c r="K250" s="37"/>
      <c r="L250" s="5"/>
      <c r="M250" s="8"/>
      <c r="N250" s="5"/>
      <c r="O250" s="8"/>
      <c r="P250" s="5"/>
      <c r="Q250" s="5"/>
    </row>
    <row r="251" spans="1:37" ht="30" customHeight="1" x14ac:dyDescent="0.45">
      <c r="C251" s="14"/>
      <c r="D251" s="11"/>
      <c r="E251" s="14"/>
      <c r="F251" s="11"/>
      <c r="G251" s="14"/>
      <c r="H251" s="11"/>
      <c r="I251" s="14"/>
      <c r="J251" s="11"/>
      <c r="K251" s="14"/>
      <c r="P251" s="38"/>
    </row>
    <row r="252" spans="1:37" s="21" customFormat="1" ht="30" customHeight="1" x14ac:dyDescent="0.45">
      <c r="A252" s="5">
        <v>36</v>
      </c>
      <c r="B252" s="10" t="s">
        <v>150</v>
      </c>
      <c r="E252" s="22"/>
      <c r="G252" s="22"/>
      <c r="I252" s="22"/>
      <c r="K252" s="22"/>
      <c r="M252" s="22"/>
      <c r="O252" s="22"/>
      <c r="P252" s="23"/>
      <c r="AA252" s="21" t="s">
        <v>13</v>
      </c>
    </row>
    <row r="253" spans="1:37" ht="30" customHeight="1" thickBot="1" x14ac:dyDescent="0.5">
      <c r="A253" s="5"/>
      <c r="B253" s="24" t="s">
        <v>3</v>
      </c>
      <c r="C253" s="140" t="s">
        <v>82</v>
      </c>
      <c r="D253" s="140"/>
      <c r="E253" s="140" t="s">
        <v>83</v>
      </c>
      <c r="F253" s="140"/>
      <c r="G253" s="140" t="s">
        <v>84</v>
      </c>
      <c r="H253" s="140"/>
      <c r="I253" s="140" t="s">
        <v>86</v>
      </c>
      <c r="J253" s="140"/>
      <c r="K253" s="25" t="s">
        <v>18</v>
      </c>
      <c r="L253" s="5"/>
      <c r="M253" s="8"/>
      <c r="N253" s="5"/>
      <c r="O253" s="8"/>
      <c r="P253" s="5"/>
      <c r="Q253" s="5"/>
      <c r="AA253" s="26"/>
      <c r="AB253" s="27" t="s">
        <v>82</v>
      </c>
      <c r="AC253" s="27" t="s">
        <v>83</v>
      </c>
      <c r="AD253" s="27" t="s">
        <v>84</v>
      </c>
      <c r="AE253" s="27" t="s">
        <v>86</v>
      </c>
      <c r="AF253" s="26" t="s">
        <v>23</v>
      </c>
      <c r="AH253" s="27" t="s">
        <v>82</v>
      </c>
      <c r="AI253" s="27" t="s">
        <v>83</v>
      </c>
      <c r="AJ253" s="27" t="s">
        <v>84</v>
      </c>
      <c r="AK253" s="27" t="s">
        <v>86</v>
      </c>
    </row>
    <row r="254" spans="1:37" ht="30" customHeight="1" thickTop="1" x14ac:dyDescent="0.45">
      <c r="A254" s="5"/>
      <c r="B254" s="28" t="s">
        <v>131</v>
      </c>
      <c r="C254" s="29">
        <f>AB254</f>
        <v>2212</v>
      </c>
      <c r="D254" s="30">
        <f>AB254/AF254</f>
        <v>9.5770013421656489E-2</v>
      </c>
      <c r="E254" s="29">
        <f>AC254</f>
        <v>8057</v>
      </c>
      <c r="F254" s="30">
        <f>AC254/AF254</f>
        <v>0.34883318179850198</v>
      </c>
      <c r="G254" s="29">
        <f>AD254</f>
        <v>9423</v>
      </c>
      <c r="H254" s="30">
        <f>AD254/AF254</f>
        <v>0.40797506169632419</v>
      </c>
      <c r="I254" s="29">
        <f>AE254</f>
        <v>3405</v>
      </c>
      <c r="J254" s="30">
        <f>AE254/AF254</f>
        <v>0.14742174308351735</v>
      </c>
      <c r="K254" s="31">
        <f>(4*C254+3*E254+2*G254+1*I254)/AF254</f>
        <v>2.3929514655582977</v>
      </c>
      <c r="L254" s="5"/>
      <c r="M254" s="8"/>
      <c r="N254" s="5"/>
      <c r="O254" s="8"/>
      <c r="P254" s="5"/>
      <c r="Q254" s="5"/>
      <c r="AA254" s="26" t="s">
        <v>134</v>
      </c>
      <c r="AB254" s="89">
        <v>2212</v>
      </c>
      <c r="AC254" s="89">
        <v>8057</v>
      </c>
      <c r="AD254" s="89">
        <v>9423</v>
      </c>
      <c r="AE254" s="89">
        <v>3405</v>
      </c>
      <c r="AF254" s="26">
        <f>SUM(AB254:AE254)</f>
        <v>23097</v>
      </c>
      <c r="AG254" s="26" t="s">
        <v>134</v>
      </c>
      <c r="AH254" s="33">
        <f>D254</f>
        <v>9.5770013421656489E-2</v>
      </c>
      <c r="AI254" s="33">
        <f>F254</f>
        <v>0.34883318179850198</v>
      </c>
      <c r="AJ254" s="33">
        <f>H254</f>
        <v>0.40797506169632419</v>
      </c>
      <c r="AK254" s="33">
        <f>J254</f>
        <v>0.14742174308351735</v>
      </c>
    </row>
    <row r="255" spans="1:37" ht="30" customHeight="1" x14ac:dyDescent="0.45">
      <c r="A255" s="5"/>
      <c r="B255" s="90" t="s">
        <v>132</v>
      </c>
      <c r="C255" s="91">
        <f>AB255</f>
        <v>843</v>
      </c>
      <c r="D255" s="92">
        <f>AB255/AF255</f>
        <v>0.10504672897196261</v>
      </c>
      <c r="E255" s="91">
        <f>AC255</f>
        <v>2942</v>
      </c>
      <c r="F255" s="92">
        <f>AC255/AF255</f>
        <v>0.3666043613707165</v>
      </c>
      <c r="G255" s="91">
        <f>AD255</f>
        <v>3152</v>
      </c>
      <c r="H255" s="92">
        <f>AD255/AF255</f>
        <v>0.3927725856697819</v>
      </c>
      <c r="I255" s="91">
        <f>AE255</f>
        <v>1088</v>
      </c>
      <c r="J255" s="92">
        <f>AE255/AF255</f>
        <v>0.13557632398753894</v>
      </c>
      <c r="K255" s="93">
        <f>(4*C255+3*E255+2*G255+1*I255)/AF255</f>
        <v>2.4411214953271028</v>
      </c>
      <c r="L255" s="5"/>
      <c r="M255" s="8"/>
      <c r="N255" s="5"/>
      <c r="O255" s="8"/>
      <c r="P255" s="5"/>
      <c r="Q255" s="5"/>
      <c r="AA255" s="26" t="s">
        <v>135</v>
      </c>
      <c r="AB255" s="89">
        <v>843</v>
      </c>
      <c r="AC255" s="89">
        <v>2942</v>
      </c>
      <c r="AD255" s="89">
        <v>3152</v>
      </c>
      <c r="AE255" s="89">
        <v>1088</v>
      </c>
      <c r="AF255" s="26">
        <f>SUM(AB255:AE255)</f>
        <v>8025</v>
      </c>
      <c r="AG255" s="26" t="s">
        <v>135</v>
      </c>
      <c r="AH255" s="33">
        <f>D255</f>
        <v>0.10504672897196261</v>
      </c>
      <c r="AI255" s="33">
        <f>F255</f>
        <v>0.3666043613707165</v>
      </c>
      <c r="AJ255" s="33">
        <f>H255</f>
        <v>0.3927725856697819</v>
      </c>
      <c r="AK255" s="33">
        <f>J255</f>
        <v>0.13557632398753894</v>
      </c>
    </row>
    <row r="256" spans="1:37" ht="30" customHeight="1" x14ac:dyDescent="0.45">
      <c r="A256" s="5"/>
      <c r="B256" s="90" t="s">
        <v>133</v>
      </c>
      <c r="C256" s="91">
        <f>AB256</f>
        <v>9229</v>
      </c>
      <c r="D256" s="92">
        <f>AB256/AF256</f>
        <v>0.13193709792709077</v>
      </c>
      <c r="E256" s="91">
        <f>AC256</f>
        <v>26287</v>
      </c>
      <c r="F256" s="92">
        <f>AC256/AF256</f>
        <v>0.37579699785561116</v>
      </c>
      <c r="G256" s="91">
        <f>AD256</f>
        <v>24641</v>
      </c>
      <c r="H256" s="92">
        <f>AD256/AF256</f>
        <v>0.35226590421729809</v>
      </c>
      <c r="I256" s="91">
        <f>AE256</f>
        <v>9793</v>
      </c>
      <c r="J256" s="92">
        <f>AE256/AF256</f>
        <v>0.14000000000000001</v>
      </c>
      <c r="K256" s="93">
        <f>(4*C256+3*E256+2*G256+1*I256)/AF256</f>
        <v>2.4996711937097928</v>
      </c>
      <c r="L256" s="5"/>
      <c r="M256" s="8"/>
      <c r="N256" s="5"/>
      <c r="O256" s="8"/>
      <c r="P256" s="5"/>
      <c r="Q256" s="5"/>
      <c r="AA256" s="26" t="s">
        <v>136</v>
      </c>
      <c r="AB256" s="89">
        <v>9229</v>
      </c>
      <c r="AC256" s="89">
        <v>26287</v>
      </c>
      <c r="AD256" s="89">
        <v>24641</v>
      </c>
      <c r="AE256" s="89">
        <v>9793</v>
      </c>
      <c r="AF256" s="26">
        <f>SUM(AB256:AE256)</f>
        <v>69950</v>
      </c>
      <c r="AG256" s="26" t="s">
        <v>136</v>
      </c>
      <c r="AH256" s="33">
        <f>D256</f>
        <v>0.13193709792709077</v>
      </c>
      <c r="AI256" s="33">
        <f>F256</f>
        <v>0.37579699785561116</v>
      </c>
      <c r="AJ256" s="33">
        <f>H256</f>
        <v>0.35226590421729809</v>
      </c>
      <c r="AK256" s="33">
        <f>J256</f>
        <v>0.14000000000000001</v>
      </c>
    </row>
    <row r="257" spans="1:37" ht="30" customHeight="1" x14ac:dyDescent="0.45">
      <c r="A257" s="5"/>
      <c r="B257" s="34"/>
      <c r="C257" s="35"/>
      <c r="D257" s="36"/>
      <c r="E257" s="35"/>
      <c r="F257" s="36"/>
      <c r="G257" s="35"/>
      <c r="H257" s="36"/>
      <c r="I257" s="35"/>
      <c r="J257" s="36"/>
      <c r="K257" s="37"/>
      <c r="L257" s="5"/>
      <c r="M257" s="8"/>
      <c r="N257" s="5"/>
      <c r="O257" s="8"/>
      <c r="P257" s="5"/>
      <c r="Q257" s="5"/>
    </row>
    <row r="258" spans="1:37" ht="30" customHeight="1" x14ac:dyDescent="0.45">
      <c r="C258" s="14"/>
      <c r="D258" s="11"/>
      <c r="E258" s="14"/>
      <c r="F258" s="11"/>
      <c r="G258" s="14"/>
      <c r="H258" s="11"/>
      <c r="I258" s="14"/>
      <c r="J258" s="11"/>
      <c r="K258" s="14"/>
      <c r="P258" s="38"/>
    </row>
    <row r="259" spans="1:37" s="21" customFormat="1" ht="30" customHeight="1" x14ac:dyDescent="0.45">
      <c r="B259" s="14"/>
      <c r="E259" s="22"/>
      <c r="G259" s="22"/>
      <c r="I259" s="22"/>
      <c r="K259" s="22"/>
      <c r="M259" s="22"/>
      <c r="O259" s="22"/>
      <c r="P259" s="23"/>
    </row>
    <row r="260" spans="1:37" s="21" customFormat="1" ht="30" customHeight="1" x14ac:dyDescent="0.45">
      <c r="A260" s="5">
        <v>37</v>
      </c>
      <c r="B260" s="10" t="s">
        <v>88</v>
      </c>
      <c r="E260" s="22"/>
      <c r="G260" s="22"/>
      <c r="I260" s="22"/>
      <c r="K260" s="22"/>
      <c r="M260" s="22"/>
      <c r="O260" s="22"/>
      <c r="P260" s="23"/>
      <c r="AA260" s="21" t="s">
        <v>13</v>
      </c>
    </row>
    <row r="261" spans="1:37" ht="30" customHeight="1" thickBot="1" x14ac:dyDescent="0.5">
      <c r="A261" s="5"/>
      <c r="B261" s="24" t="s">
        <v>3</v>
      </c>
      <c r="C261" s="140" t="s">
        <v>82</v>
      </c>
      <c r="D261" s="140"/>
      <c r="E261" s="140" t="s">
        <v>83</v>
      </c>
      <c r="F261" s="140"/>
      <c r="G261" s="140" t="s">
        <v>84</v>
      </c>
      <c r="H261" s="140"/>
      <c r="I261" s="140" t="s">
        <v>86</v>
      </c>
      <c r="J261" s="140"/>
      <c r="K261" s="25" t="s">
        <v>18</v>
      </c>
      <c r="L261" s="5"/>
      <c r="M261" s="8"/>
      <c r="N261" s="5"/>
      <c r="O261" s="8"/>
      <c r="P261" s="5"/>
      <c r="Q261" s="5"/>
      <c r="AA261" s="26"/>
      <c r="AB261" s="27" t="s">
        <v>82</v>
      </c>
      <c r="AC261" s="27" t="s">
        <v>83</v>
      </c>
      <c r="AD261" s="27" t="s">
        <v>84</v>
      </c>
      <c r="AE261" s="27" t="s">
        <v>86</v>
      </c>
      <c r="AF261" s="26" t="s">
        <v>23</v>
      </c>
      <c r="AH261" s="27" t="s">
        <v>82</v>
      </c>
      <c r="AI261" s="27" t="s">
        <v>83</v>
      </c>
      <c r="AJ261" s="27" t="s">
        <v>84</v>
      </c>
      <c r="AK261" s="27" t="s">
        <v>86</v>
      </c>
    </row>
    <row r="262" spans="1:37" ht="30" customHeight="1" thickTop="1" x14ac:dyDescent="0.45">
      <c r="A262" s="5"/>
      <c r="B262" s="28" t="s">
        <v>131</v>
      </c>
      <c r="C262" s="29">
        <f>AB262</f>
        <v>5135</v>
      </c>
      <c r="D262" s="30">
        <f>AB262/AF262</f>
        <v>0.22232324544313115</v>
      </c>
      <c r="E262" s="29">
        <f>AC262</f>
        <v>12840</v>
      </c>
      <c r="F262" s="30">
        <f>AC262/AF262</f>
        <v>0.55591635277308737</v>
      </c>
      <c r="G262" s="29">
        <f>AD262</f>
        <v>3945</v>
      </c>
      <c r="H262" s="30">
        <f>AD262/AF262</f>
        <v>0.17080140277958175</v>
      </c>
      <c r="I262" s="29">
        <f>AE262</f>
        <v>1177</v>
      </c>
      <c r="J262" s="30">
        <f>AE262/AF262</f>
        <v>5.095899900419968E-2</v>
      </c>
      <c r="K262" s="31">
        <f>(4*C262+3*E262+2*G262+1*I262)/AF262</f>
        <v>2.94960384465515</v>
      </c>
      <c r="L262" s="5"/>
      <c r="M262" s="8"/>
      <c r="N262" s="5"/>
      <c r="O262" s="8"/>
      <c r="P262" s="5"/>
      <c r="Q262" s="5"/>
      <c r="AA262" s="26" t="s">
        <v>134</v>
      </c>
      <c r="AB262" s="89">
        <v>5135</v>
      </c>
      <c r="AC262" s="89">
        <v>12840</v>
      </c>
      <c r="AD262" s="89">
        <v>3945</v>
      </c>
      <c r="AE262" s="89">
        <v>1177</v>
      </c>
      <c r="AF262" s="26">
        <f>SUM(AB262:AE262)</f>
        <v>23097</v>
      </c>
      <c r="AG262" s="26" t="s">
        <v>134</v>
      </c>
      <c r="AH262" s="33">
        <f>D262</f>
        <v>0.22232324544313115</v>
      </c>
      <c r="AI262" s="33">
        <f>F262</f>
        <v>0.55591635277308737</v>
      </c>
      <c r="AJ262" s="33">
        <f>H262</f>
        <v>0.17080140277958175</v>
      </c>
      <c r="AK262" s="33">
        <f>J262</f>
        <v>5.095899900419968E-2</v>
      </c>
    </row>
    <row r="263" spans="1:37" ht="30" customHeight="1" x14ac:dyDescent="0.45">
      <c r="A263" s="5"/>
      <c r="B263" s="90" t="s">
        <v>132</v>
      </c>
      <c r="C263" s="91">
        <f>AB263</f>
        <v>2038</v>
      </c>
      <c r="D263" s="92">
        <f>AB263/AF263</f>
        <v>0.2539563862928349</v>
      </c>
      <c r="E263" s="91">
        <f>AC263</f>
        <v>4360</v>
      </c>
      <c r="F263" s="92">
        <f>AC263/AF263</f>
        <v>0.54330218068535829</v>
      </c>
      <c r="G263" s="91">
        <f>AD263</f>
        <v>1283</v>
      </c>
      <c r="H263" s="92">
        <f>AD263/AF263</f>
        <v>0.1598753894080997</v>
      </c>
      <c r="I263" s="91">
        <f>AE263</f>
        <v>344</v>
      </c>
      <c r="J263" s="92">
        <f>AE263/AF263</f>
        <v>4.2866043613707168E-2</v>
      </c>
      <c r="K263" s="93">
        <f>(4*C263+3*E263+2*G263+1*I263)/AF263</f>
        <v>3.0083489096573208</v>
      </c>
      <c r="L263" s="5"/>
      <c r="M263" s="8"/>
      <c r="N263" s="5"/>
      <c r="O263" s="8"/>
      <c r="P263" s="5"/>
      <c r="Q263" s="5"/>
      <c r="AA263" s="26" t="s">
        <v>135</v>
      </c>
      <c r="AB263" s="89">
        <v>2038</v>
      </c>
      <c r="AC263" s="89">
        <v>4360</v>
      </c>
      <c r="AD263" s="89">
        <v>1283</v>
      </c>
      <c r="AE263" s="89">
        <v>344</v>
      </c>
      <c r="AF263" s="26">
        <f>SUM(AB263:AE263)</f>
        <v>8025</v>
      </c>
      <c r="AG263" s="26" t="s">
        <v>135</v>
      </c>
      <c r="AH263" s="33">
        <f>D263</f>
        <v>0.2539563862928349</v>
      </c>
      <c r="AI263" s="33">
        <f>F263</f>
        <v>0.54330218068535829</v>
      </c>
      <c r="AJ263" s="33">
        <f>H263</f>
        <v>0.1598753894080997</v>
      </c>
      <c r="AK263" s="33">
        <f>J263</f>
        <v>4.2866043613707168E-2</v>
      </c>
    </row>
    <row r="264" spans="1:37" ht="30" customHeight="1" x14ac:dyDescent="0.45">
      <c r="A264" s="5"/>
      <c r="B264" s="90" t="s">
        <v>133</v>
      </c>
      <c r="C264" s="91">
        <f>AB264</f>
        <v>18778</v>
      </c>
      <c r="D264" s="92">
        <f>AB264/AF264</f>
        <v>0.26844889206576128</v>
      </c>
      <c r="E264" s="91">
        <f>AC264</f>
        <v>37163</v>
      </c>
      <c r="F264" s="92">
        <f>AC264/AF264</f>
        <v>0.53127948534667624</v>
      </c>
      <c r="G264" s="91">
        <f>AD264</f>
        <v>10554</v>
      </c>
      <c r="H264" s="92">
        <f>AD264/AF264</f>
        <v>0.15087919942816297</v>
      </c>
      <c r="I264" s="91">
        <f>AE264</f>
        <v>3455</v>
      </c>
      <c r="J264" s="92">
        <f>AE264/AF264</f>
        <v>4.9392423159399568E-2</v>
      </c>
      <c r="K264" s="93">
        <f>(4*C264+3*E264+2*G264+1*I264)/AF264</f>
        <v>3.0187848463187992</v>
      </c>
      <c r="L264" s="5"/>
      <c r="M264" s="8"/>
      <c r="N264" s="5"/>
      <c r="O264" s="8"/>
      <c r="P264" s="5"/>
      <c r="Q264" s="5"/>
      <c r="AA264" s="26" t="s">
        <v>136</v>
      </c>
      <c r="AB264" s="89">
        <v>18778</v>
      </c>
      <c r="AC264" s="89">
        <v>37163</v>
      </c>
      <c r="AD264" s="89">
        <v>10554</v>
      </c>
      <c r="AE264" s="89">
        <v>3455</v>
      </c>
      <c r="AF264" s="26">
        <f>SUM(AB264:AE264)</f>
        <v>69950</v>
      </c>
      <c r="AG264" s="26" t="s">
        <v>136</v>
      </c>
      <c r="AH264" s="33">
        <f>D264</f>
        <v>0.26844889206576128</v>
      </c>
      <c r="AI264" s="33">
        <f>F264</f>
        <v>0.53127948534667624</v>
      </c>
      <c r="AJ264" s="33">
        <f>H264</f>
        <v>0.15087919942816297</v>
      </c>
      <c r="AK264" s="33">
        <f>J264</f>
        <v>4.9392423159399568E-2</v>
      </c>
    </row>
    <row r="265" spans="1:37" ht="30" customHeight="1" x14ac:dyDescent="0.45">
      <c r="A265" s="5"/>
      <c r="B265" s="34"/>
      <c r="C265" s="35"/>
      <c r="D265" s="36"/>
      <c r="E265" s="35"/>
      <c r="F265" s="36"/>
      <c r="G265" s="35"/>
      <c r="H265" s="36"/>
      <c r="I265" s="35"/>
      <c r="J265" s="36"/>
      <c r="K265" s="37"/>
      <c r="L265" s="5"/>
      <c r="M265" s="8"/>
      <c r="N265" s="5"/>
      <c r="O265" s="8"/>
      <c r="P265" s="5"/>
      <c r="Q265" s="5"/>
    </row>
    <row r="266" spans="1:37" ht="30" customHeight="1" x14ac:dyDescent="0.45">
      <c r="C266" s="14"/>
      <c r="D266" s="11"/>
      <c r="E266" s="14"/>
      <c r="F266" s="11"/>
      <c r="G266" s="14"/>
      <c r="H266" s="11"/>
      <c r="I266" s="14"/>
      <c r="J266" s="11"/>
      <c r="K266" s="14"/>
      <c r="P266" s="38"/>
    </row>
    <row r="267" spans="1:37" s="21" customFormat="1" ht="30" customHeight="1" x14ac:dyDescent="0.45">
      <c r="A267" s="5">
        <v>38</v>
      </c>
      <c r="B267" s="155" t="s">
        <v>151</v>
      </c>
      <c r="C267" s="155"/>
      <c r="D267" s="155"/>
      <c r="E267" s="155"/>
      <c r="F267" s="155"/>
      <c r="G267" s="155"/>
      <c r="H267" s="155"/>
      <c r="I267" s="155"/>
      <c r="J267" s="155"/>
      <c r="K267" s="155"/>
      <c r="M267" s="22"/>
      <c r="O267" s="22"/>
      <c r="P267" s="23"/>
      <c r="AA267" s="21" t="s">
        <v>13</v>
      </c>
    </row>
    <row r="268" spans="1:37" ht="30" customHeight="1" thickBot="1" x14ac:dyDescent="0.5">
      <c r="A268" s="5"/>
      <c r="B268" s="24" t="s">
        <v>3</v>
      </c>
      <c r="C268" s="140" t="s">
        <v>82</v>
      </c>
      <c r="D268" s="140"/>
      <c r="E268" s="140" t="s">
        <v>83</v>
      </c>
      <c r="F268" s="140"/>
      <c r="G268" s="140" t="s">
        <v>84</v>
      </c>
      <c r="H268" s="140"/>
      <c r="I268" s="140" t="s">
        <v>86</v>
      </c>
      <c r="J268" s="140"/>
      <c r="K268" s="25" t="s">
        <v>18</v>
      </c>
      <c r="L268" s="5"/>
      <c r="M268" s="8"/>
      <c r="N268" s="5"/>
      <c r="O268" s="8"/>
      <c r="P268" s="5"/>
      <c r="Q268" s="5"/>
      <c r="AA268" s="26"/>
      <c r="AB268" s="27" t="s">
        <v>82</v>
      </c>
      <c r="AC268" s="27" t="s">
        <v>83</v>
      </c>
      <c r="AD268" s="27" t="s">
        <v>84</v>
      </c>
      <c r="AE268" s="27" t="s">
        <v>86</v>
      </c>
      <c r="AF268" s="26" t="s">
        <v>23</v>
      </c>
      <c r="AH268" s="27" t="s">
        <v>82</v>
      </c>
      <c r="AI268" s="27" t="s">
        <v>83</v>
      </c>
      <c r="AJ268" s="27" t="s">
        <v>84</v>
      </c>
      <c r="AK268" s="27" t="s">
        <v>86</v>
      </c>
    </row>
    <row r="269" spans="1:37" ht="30" customHeight="1" thickTop="1" x14ac:dyDescent="0.45">
      <c r="A269" s="5"/>
      <c r="B269" s="28" t="s">
        <v>131</v>
      </c>
      <c r="C269" s="29">
        <f>AB269</f>
        <v>6830</v>
      </c>
      <c r="D269" s="30">
        <f>AB269/AF269</f>
        <v>0.29570939948911112</v>
      </c>
      <c r="E269" s="29">
        <f>AC269</f>
        <v>11772</v>
      </c>
      <c r="F269" s="30">
        <f>AC269/AF269</f>
        <v>0.50967658137420446</v>
      </c>
      <c r="G269" s="29">
        <f>AD269</f>
        <v>3479</v>
      </c>
      <c r="H269" s="30">
        <f>AD269/AF269</f>
        <v>0.15062562237520025</v>
      </c>
      <c r="I269" s="29">
        <f>AE269</f>
        <v>1016</v>
      </c>
      <c r="J269" s="30">
        <f>AE269/AF269</f>
        <v>4.3988396761484173E-2</v>
      </c>
      <c r="K269" s="31">
        <f>(4*C269+3*E269+2*G269+1*I269)/AF269</f>
        <v>3.0571069835909426</v>
      </c>
      <c r="L269" s="5"/>
      <c r="M269" s="8"/>
      <c r="N269" s="5"/>
      <c r="O269" s="8"/>
      <c r="P269" s="5"/>
      <c r="Q269" s="5"/>
      <c r="AA269" s="26" t="s">
        <v>134</v>
      </c>
      <c r="AB269" s="89">
        <v>6830</v>
      </c>
      <c r="AC269" s="89">
        <v>11772</v>
      </c>
      <c r="AD269" s="89">
        <v>3479</v>
      </c>
      <c r="AE269" s="89">
        <v>1016</v>
      </c>
      <c r="AF269" s="26">
        <f>SUM(AB269:AE269)</f>
        <v>23097</v>
      </c>
      <c r="AG269" s="26" t="s">
        <v>134</v>
      </c>
      <c r="AH269" s="33">
        <f>D269</f>
        <v>0.29570939948911112</v>
      </c>
      <c r="AI269" s="33">
        <f>F269</f>
        <v>0.50967658137420446</v>
      </c>
      <c r="AJ269" s="33">
        <f>H269</f>
        <v>0.15062562237520025</v>
      </c>
      <c r="AK269" s="33">
        <f>J269</f>
        <v>4.3988396761484173E-2</v>
      </c>
    </row>
    <row r="270" spans="1:37" ht="30" customHeight="1" x14ac:dyDescent="0.45">
      <c r="A270" s="5"/>
      <c r="B270" s="90" t="s">
        <v>132</v>
      </c>
      <c r="C270" s="91">
        <f>AB270</f>
        <v>2448</v>
      </c>
      <c r="D270" s="92">
        <f>AB270/AF270</f>
        <v>0.30504672897196261</v>
      </c>
      <c r="E270" s="91">
        <f>AC270</f>
        <v>4122</v>
      </c>
      <c r="F270" s="92">
        <f>AC270/AF270</f>
        <v>0.51364485981308416</v>
      </c>
      <c r="G270" s="91">
        <f>AD270</f>
        <v>1157</v>
      </c>
      <c r="H270" s="92">
        <f>AD270/AF270</f>
        <v>0.14417445482866043</v>
      </c>
      <c r="I270" s="91">
        <f>AE270</f>
        <v>298</v>
      </c>
      <c r="J270" s="92">
        <f>AE270/AF270</f>
        <v>3.7133956386292834E-2</v>
      </c>
      <c r="K270" s="93">
        <f>(4*C270+3*E270+2*G270+1*I270)/AF270</f>
        <v>3.0866043613707164</v>
      </c>
      <c r="L270" s="5"/>
      <c r="M270" s="8"/>
      <c r="N270" s="5"/>
      <c r="O270" s="8"/>
      <c r="P270" s="5"/>
      <c r="Q270" s="5"/>
      <c r="AA270" s="26" t="s">
        <v>135</v>
      </c>
      <c r="AB270" s="89">
        <v>2448</v>
      </c>
      <c r="AC270" s="89">
        <v>4122</v>
      </c>
      <c r="AD270" s="89">
        <v>1157</v>
      </c>
      <c r="AE270" s="89">
        <v>298</v>
      </c>
      <c r="AF270" s="26">
        <f>SUM(AB270:AE270)</f>
        <v>8025</v>
      </c>
      <c r="AG270" s="26" t="s">
        <v>135</v>
      </c>
      <c r="AH270" s="33">
        <f>D270</f>
        <v>0.30504672897196261</v>
      </c>
      <c r="AI270" s="33">
        <f>F270</f>
        <v>0.51364485981308416</v>
      </c>
      <c r="AJ270" s="33">
        <f>H270</f>
        <v>0.14417445482866043</v>
      </c>
      <c r="AK270" s="33">
        <f>J270</f>
        <v>3.7133956386292834E-2</v>
      </c>
    </row>
    <row r="271" spans="1:37" ht="30" customHeight="1" x14ac:dyDescent="0.45">
      <c r="A271" s="5"/>
      <c r="B271" s="90" t="s">
        <v>133</v>
      </c>
      <c r="C271" s="91">
        <f>AB271</f>
        <v>22559</v>
      </c>
      <c r="D271" s="92">
        <f>AB271/AF271</f>
        <v>0.32250178699070764</v>
      </c>
      <c r="E271" s="91">
        <f>AC271</f>
        <v>35188</v>
      </c>
      <c r="F271" s="92">
        <f>AC271/AF271</f>
        <v>0.50304503216583274</v>
      </c>
      <c r="G271" s="91">
        <f>AD271</f>
        <v>9248</v>
      </c>
      <c r="H271" s="92">
        <f>AD271/AF271</f>
        <v>0.13220872051465332</v>
      </c>
      <c r="I271" s="91">
        <f>AE271</f>
        <v>2955</v>
      </c>
      <c r="J271" s="92">
        <f>AE271/AF271</f>
        <v>4.2244460328806292E-2</v>
      </c>
      <c r="K271" s="93">
        <f>(4*C271+3*E271+2*G271+1*I271)/AF271</f>
        <v>3.1058041458184418</v>
      </c>
      <c r="L271" s="5"/>
      <c r="M271" s="8"/>
      <c r="N271" s="5"/>
      <c r="O271" s="8"/>
      <c r="P271" s="5"/>
      <c r="Q271" s="5"/>
      <c r="AA271" s="26" t="s">
        <v>136</v>
      </c>
      <c r="AB271" s="89">
        <v>22559</v>
      </c>
      <c r="AC271" s="89">
        <v>35188</v>
      </c>
      <c r="AD271" s="89">
        <v>9248</v>
      </c>
      <c r="AE271" s="89">
        <v>2955</v>
      </c>
      <c r="AF271" s="26">
        <f>SUM(AB271:AE271)</f>
        <v>69950</v>
      </c>
      <c r="AG271" s="26" t="s">
        <v>136</v>
      </c>
      <c r="AH271" s="33">
        <f>D271</f>
        <v>0.32250178699070764</v>
      </c>
      <c r="AI271" s="33">
        <f>F271</f>
        <v>0.50304503216583274</v>
      </c>
      <c r="AJ271" s="33">
        <f>H271</f>
        <v>0.13220872051465332</v>
      </c>
      <c r="AK271" s="33">
        <f>J271</f>
        <v>4.2244460328806292E-2</v>
      </c>
    </row>
    <row r="272" spans="1:37" ht="30" customHeight="1" x14ac:dyDescent="0.45">
      <c r="A272" s="5"/>
      <c r="B272" s="34"/>
      <c r="C272" s="35"/>
      <c r="D272" s="36"/>
      <c r="E272" s="35"/>
      <c r="F272" s="36"/>
      <c r="G272" s="35"/>
      <c r="H272" s="36"/>
      <c r="I272" s="35"/>
      <c r="J272" s="36"/>
      <c r="K272" s="37"/>
      <c r="L272" s="5"/>
      <c r="M272" s="8"/>
      <c r="N272" s="5"/>
      <c r="O272" s="8"/>
      <c r="P272" s="5"/>
      <c r="Q272" s="5"/>
    </row>
    <row r="273" spans="1:43" ht="30" customHeight="1" x14ac:dyDescent="0.45">
      <c r="A273" s="5"/>
      <c r="B273" s="34"/>
      <c r="C273" s="35"/>
      <c r="D273" s="36"/>
      <c r="E273" s="35"/>
      <c r="F273" s="36"/>
      <c r="G273" s="35"/>
      <c r="H273" s="36"/>
      <c r="I273" s="35"/>
      <c r="J273" s="36"/>
      <c r="K273" s="37"/>
      <c r="L273" s="5"/>
      <c r="M273" s="8"/>
      <c r="N273" s="5"/>
      <c r="O273" s="8"/>
      <c r="P273" s="5"/>
      <c r="Q273" s="5"/>
    </row>
    <row r="274" spans="1:43" ht="30" customHeight="1" x14ac:dyDescent="0.45">
      <c r="A274" s="5"/>
      <c r="B274" s="10" t="s">
        <v>90</v>
      </c>
      <c r="C274" s="35"/>
      <c r="D274" s="36"/>
      <c r="E274" s="35"/>
      <c r="F274" s="36"/>
      <c r="G274" s="35"/>
      <c r="H274" s="36"/>
      <c r="I274" s="35"/>
      <c r="J274" s="36"/>
      <c r="K274" s="37"/>
      <c r="L274" s="5"/>
      <c r="M274" s="8"/>
      <c r="N274" s="5"/>
      <c r="O274" s="8"/>
      <c r="P274" s="5"/>
      <c r="Q274" s="5"/>
    </row>
    <row r="275" spans="1:43" ht="30" customHeight="1" x14ac:dyDescent="0.45">
      <c r="C275" s="14"/>
      <c r="D275" s="11"/>
      <c r="E275" s="14"/>
      <c r="F275" s="11"/>
      <c r="G275" s="14"/>
      <c r="H275" s="11"/>
      <c r="I275" s="14"/>
      <c r="J275" s="11"/>
      <c r="K275" s="14"/>
      <c r="P275" s="38"/>
    </row>
    <row r="276" spans="1:43" s="21" customFormat="1" ht="30" customHeight="1" x14ac:dyDescent="0.45">
      <c r="A276" s="5">
        <v>39</v>
      </c>
      <c r="B276" s="10" t="s">
        <v>152</v>
      </c>
      <c r="E276" s="22"/>
      <c r="G276" s="22"/>
      <c r="I276" s="22"/>
      <c r="K276" s="22"/>
      <c r="M276" s="22"/>
      <c r="O276" s="22"/>
      <c r="P276" s="23"/>
      <c r="AA276" s="21" t="s">
        <v>13</v>
      </c>
      <c r="AB276" s="21">
        <v>0</v>
      </c>
      <c r="AC276" s="21">
        <v>3</v>
      </c>
      <c r="AD276" s="21">
        <v>8</v>
      </c>
      <c r="AE276" s="21">
        <v>13</v>
      </c>
      <c r="AF276" s="21">
        <v>18</v>
      </c>
      <c r="AG276" s="21">
        <v>25.5</v>
      </c>
      <c r="AH276" s="21">
        <v>31</v>
      </c>
    </row>
    <row r="277" spans="1:43" ht="30" customHeight="1" thickBot="1" x14ac:dyDescent="0.5">
      <c r="A277" s="5"/>
      <c r="B277" s="24" t="s">
        <v>3</v>
      </c>
      <c r="C277" s="146" t="s">
        <v>92</v>
      </c>
      <c r="D277" s="147"/>
      <c r="E277" s="146" t="s">
        <v>93</v>
      </c>
      <c r="F277" s="147"/>
      <c r="G277" s="146" t="s">
        <v>94</v>
      </c>
      <c r="H277" s="147"/>
      <c r="I277" s="146" t="s">
        <v>95</v>
      </c>
      <c r="J277" s="147"/>
      <c r="K277" s="146" t="s">
        <v>96</v>
      </c>
      <c r="L277" s="147"/>
      <c r="M277" s="146" t="s">
        <v>97</v>
      </c>
      <c r="N277" s="159"/>
      <c r="O277" s="156" t="s">
        <v>98</v>
      </c>
      <c r="P277" s="157"/>
      <c r="Q277" s="5"/>
      <c r="AA277" s="26"/>
      <c r="AB277" s="27" t="s">
        <v>92</v>
      </c>
      <c r="AC277" s="27" t="s">
        <v>93</v>
      </c>
      <c r="AD277" s="27" t="s">
        <v>94</v>
      </c>
      <c r="AE277" s="27" t="s">
        <v>95</v>
      </c>
      <c r="AF277" s="27" t="s">
        <v>96</v>
      </c>
      <c r="AG277" s="27" t="s">
        <v>97</v>
      </c>
      <c r="AH277" s="27" t="s">
        <v>99</v>
      </c>
      <c r="AI277" s="26" t="s">
        <v>23</v>
      </c>
      <c r="AK277" s="27" t="s">
        <v>92</v>
      </c>
      <c r="AL277" s="27" t="s">
        <v>93</v>
      </c>
      <c r="AM277" s="27" t="s">
        <v>94</v>
      </c>
      <c r="AN277" s="27" t="s">
        <v>95</v>
      </c>
      <c r="AO277" s="27" t="s">
        <v>96</v>
      </c>
      <c r="AP277" s="27" t="s">
        <v>97</v>
      </c>
      <c r="AQ277" s="27" t="s">
        <v>99</v>
      </c>
    </row>
    <row r="278" spans="1:43" ht="30" customHeight="1" thickTop="1" x14ac:dyDescent="0.45">
      <c r="A278" s="5"/>
      <c r="B278" s="28" t="s">
        <v>131</v>
      </c>
      <c r="C278" s="100">
        <f>AB278</f>
        <v>3385</v>
      </c>
      <c r="D278" s="94">
        <f>C278/AI278</f>
        <v>0.14655582976144088</v>
      </c>
      <c r="E278" s="100">
        <f>AC278</f>
        <v>6041</v>
      </c>
      <c r="F278" s="94">
        <f>E278/AI278</f>
        <v>0.26154911893319477</v>
      </c>
      <c r="G278" s="100">
        <f>AD278</f>
        <v>1949</v>
      </c>
      <c r="H278" s="94">
        <f>G278/AI278</f>
        <v>8.4383253236351041E-2</v>
      </c>
      <c r="I278" s="100">
        <f>AE278</f>
        <v>2554</v>
      </c>
      <c r="J278" s="94">
        <f>I278/AI278</f>
        <v>0.11057713122916396</v>
      </c>
      <c r="K278" s="100">
        <f>AF278</f>
        <v>3963</v>
      </c>
      <c r="L278" s="94">
        <f>K278/AI278</f>
        <v>0.17158072476945058</v>
      </c>
      <c r="M278" s="100">
        <f>AG278</f>
        <v>3398</v>
      </c>
      <c r="N278" s="63">
        <f>M278/AI278</f>
        <v>0.14711867342079057</v>
      </c>
      <c r="O278" s="101">
        <f>AH278</f>
        <v>1807</v>
      </c>
      <c r="P278" s="102">
        <f>O278/AI278</f>
        <v>7.823526864960817E-2</v>
      </c>
      <c r="Q278" s="5"/>
      <c r="AA278" s="26" t="s">
        <v>134</v>
      </c>
      <c r="AB278" s="89">
        <v>3385</v>
      </c>
      <c r="AC278" s="89">
        <v>6041</v>
      </c>
      <c r="AD278" s="89">
        <v>1949</v>
      </c>
      <c r="AE278" s="89">
        <v>2554</v>
      </c>
      <c r="AF278" s="89">
        <v>3963</v>
      </c>
      <c r="AG278" s="89">
        <v>3398</v>
      </c>
      <c r="AH278" s="89">
        <v>1807</v>
      </c>
      <c r="AI278" s="26">
        <f>SUM(AB278:AH278)</f>
        <v>23097</v>
      </c>
      <c r="AJ278" s="26" t="s">
        <v>134</v>
      </c>
      <c r="AK278" s="33">
        <f>D278</f>
        <v>0.14655582976144088</v>
      </c>
      <c r="AL278" s="33">
        <f>F278</f>
        <v>0.26154911893319477</v>
      </c>
      <c r="AM278" s="33">
        <f>H278</f>
        <v>8.4383253236351041E-2</v>
      </c>
      <c r="AN278" s="33">
        <f>J278</f>
        <v>0.11057713122916396</v>
      </c>
      <c r="AO278" s="103">
        <f>L278</f>
        <v>0.17158072476945058</v>
      </c>
      <c r="AP278" s="103">
        <f>N278</f>
        <v>0.14711867342079057</v>
      </c>
      <c r="AQ278" s="103">
        <f>P278</f>
        <v>7.823526864960817E-2</v>
      </c>
    </row>
    <row r="279" spans="1:43" ht="30" customHeight="1" x14ac:dyDescent="0.45">
      <c r="A279" s="5"/>
      <c r="B279" s="90" t="s">
        <v>132</v>
      </c>
      <c r="C279" s="91">
        <f>AB279</f>
        <v>850</v>
      </c>
      <c r="D279" s="65">
        <f>C279/AI279</f>
        <v>0.1059190031152648</v>
      </c>
      <c r="E279" s="91">
        <f>AC279</f>
        <v>2271</v>
      </c>
      <c r="F279" s="65">
        <f>E279/AI279</f>
        <v>0.28299065420560748</v>
      </c>
      <c r="G279" s="91">
        <f>AD279</f>
        <v>670</v>
      </c>
      <c r="H279" s="65">
        <f>G279/AI279</f>
        <v>8.3489096573208729E-2</v>
      </c>
      <c r="I279" s="91">
        <f>AE279</f>
        <v>827</v>
      </c>
      <c r="J279" s="65">
        <f>I279/AI279</f>
        <v>0.10305295950155763</v>
      </c>
      <c r="K279" s="91">
        <f>AF279</f>
        <v>1514</v>
      </c>
      <c r="L279" s="65">
        <f>K279/AI279</f>
        <v>0.18866043613707165</v>
      </c>
      <c r="M279" s="91">
        <f>AG279</f>
        <v>1220</v>
      </c>
      <c r="N279" s="104">
        <f>M279/AI279</f>
        <v>0.15202492211838006</v>
      </c>
      <c r="O279" s="91">
        <f>AH279</f>
        <v>673</v>
      </c>
      <c r="P279" s="65">
        <f>O279/AI279</f>
        <v>8.3862928348909654E-2</v>
      </c>
      <c r="Q279" s="5"/>
      <c r="AA279" s="26" t="s">
        <v>135</v>
      </c>
      <c r="AB279" s="89">
        <v>850</v>
      </c>
      <c r="AC279" s="89">
        <v>2271</v>
      </c>
      <c r="AD279" s="89">
        <v>670</v>
      </c>
      <c r="AE279" s="89">
        <v>827</v>
      </c>
      <c r="AF279" s="89">
        <v>1514</v>
      </c>
      <c r="AG279" s="89">
        <v>1220</v>
      </c>
      <c r="AH279" s="89">
        <v>673</v>
      </c>
      <c r="AI279" s="26">
        <f>SUM(AB279:AH279)</f>
        <v>8025</v>
      </c>
      <c r="AJ279" s="26" t="s">
        <v>135</v>
      </c>
      <c r="AK279" s="33">
        <f>D279</f>
        <v>0.1059190031152648</v>
      </c>
      <c r="AL279" s="33">
        <f>F279</f>
        <v>0.28299065420560748</v>
      </c>
      <c r="AM279" s="33">
        <f>H279</f>
        <v>8.3489096573208729E-2</v>
      </c>
      <c r="AN279" s="33">
        <f>J279</f>
        <v>0.10305295950155763</v>
      </c>
      <c r="AO279" s="103">
        <f>L279</f>
        <v>0.18866043613707165</v>
      </c>
      <c r="AP279" s="103">
        <f>N279</f>
        <v>0.15202492211838006</v>
      </c>
      <c r="AQ279" s="103">
        <f>P279</f>
        <v>8.3862928348909654E-2</v>
      </c>
    </row>
    <row r="280" spans="1:43" ht="30" customHeight="1" x14ac:dyDescent="0.45">
      <c r="A280" s="5"/>
      <c r="B280" s="90" t="s">
        <v>133</v>
      </c>
      <c r="C280" s="91">
        <f>AB280</f>
        <v>3285</v>
      </c>
      <c r="D280" s="65">
        <f>C280/AI280</f>
        <v>4.6962115796997855E-2</v>
      </c>
      <c r="E280" s="91">
        <f>AC280</f>
        <v>18353</v>
      </c>
      <c r="F280" s="65">
        <f>E280/AI280</f>
        <v>0.26237312365975696</v>
      </c>
      <c r="G280" s="91">
        <f>AD280</f>
        <v>9261</v>
      </c>
      <c r="H280" s="65">
        <f>G280/AI280</f>
        <v>0.13239456754824874</v>
      </c>
      <c r="I280" s="91">
        <f>AE280</f>
        <v>8396</v>
      </c>
      <c r="J280" s="65">
        <f>I280/AI280</f>
        <v>0.12002859185132238</v>
      </c>
      <c r="K280" s="91">
        <f>AF280</f>
        <v>11679</v>
      </c>
      <c r="L280" s="65">
        <f>K280/AI280</f>
        <v>0.16696211579699785</v>
      </c>
      <c r="M280" s="91">
        <f>AG280</f>
        <v>10537</v>
      </c>
      <c r="N280" s="104">
        <f>M280/AI280</f>
        <v>0.15063616869192281</v>
      </c>
      <c r="O280" s="91">
        <f>AH280</f>
        <v>8439</v>
      </c>
      <c r="P280" s="65">
        <f>O280/AI280</f>
        <v>0.12064331665475339</v>
      </c>
      <c r="Q280" s="5"/>
      <c r="AA280" s="26" t="s">
        <v>136</v>
      </c>
      <c r="AB280" s="89">
        <v>3285</v>
      </c>
      <c r="AC280" s="89">
        <v>18353</v>
      </c>
      <c r="AD280" s="89">
        <v>9261</v>
      </c>
      <c r="AE280" s="89">
        <v>8396</v>
      </c>
      <c r="AF280" s="89">
        <v>11679</v>
      </c>
      <c r="AG280" s="89">
        <v>10537</v>
      </c>
      <c r="AH280" s="89">
        <v>8439</v>
      </c>
      <c r="AI280" s="26">
        <f>SUM(AB280:AH280)</f>
        <v>69950</v>
      </c>
      <c r="AJ280" s="26" t="s">
        <v>136</v>
      </c>
      <c r="AK280" s="33">
        <f>D280</f>
        <v>4.6962115796997855E-2</v>
      </c>
      <c r="AL280" s="33">
        <f>F280</f>
        <v>0.26237312365975696</v>
      </c>
      <c r="AM280" s="33">
        <f>H280</f>
        <v>0.13239456754824874</v>
      </c>
      <c r="AN280" s="33">
        <f>J280</f>
        <v>0.12002859185132238</v>
      </c>
      <c r="AO280" s="103">
        <f>L280</f>
        <v>0.16696211579699785</v>
      </c>
      <c r="AP280" s="103">
        <f>N280</f>
        <v>0.15063616869192281</v>
      </c>
      <c r="AQ280" s="103">
        <f>P280</f>
        <v>0.12064331665475339</v>
      </c>
    </row>
    <row r="281" spans="1:43" ht="30" customHeight="1" x14ac:dyDescent="0.45">
      <c r="A281" s="5"/>
      <c r="B281" s="34"/>
      <c r="C281" s="35"/>
      <c r="D281" s="63"/>
      <c r="E281" s="35"/>
      <c r="F281" s="63"/>
      <c r="G281" s="35"/>
      <c r="H281" s="63"/>
      <c r="I281" s="35"/>
      <c r="J281" s="63"/>
      <c r="K281" s="35"/>
      <c r="L281" s="63"/>
      <c r="M281" s="35"/>
      <c r="N281" s="63"/>
      <c r="O281" s="35"/>
      <c r="P281" s="63"/>
      <c r="Q281" s="5"/>
      <c r="AB281" s="89"/>
      <c r="AC281" s="89"/>
      <c r="AD281" s="89"/>
      <c r="AE281" s="89"/>
      <c r="AF281" s="89"/>
      <c r="AG281" s="89"/>
      <c r="AH281" s="89"/>
      <c r="AK281" s="33"/>
      <c r="AL281" s="33"/>
      <c r="AM281" s="33"/>
      <c r="AN281" s="33"/>
      <c r="AO281" s="33"/>
      <c r="AP281" s="33"/>
      <c r="AQ281" s="33"/>
    </row>
    <row r="282" spans="1:43" ht="30" customHeight="1" x14ac:dyDescent="0.45">
      <c r="C282" s="14"/>
      <c r="D282" s="11"/>
      <c r="E282" s="14"/>
      <c r="F282" s="11"/>
      <c r="G282" s="14"/>
      <c r="H282" s="11"/>
      <c r="I282" s="14"/>
      <c r="J282" s="11"/>
      <c r="K282" s="14"/>
      <c r="P282" s="38"/>
    </row>
    <row r="283" spans="1:43" s="21" customFormat="1" ht="30" customHeight="1" x14ac:dyDescent="0.45">
      <c r="A283" s="5">
        <v>40</v>
      </c>
      <c r="B283" s="10" t="s">
        <v>100</v>
      </c>
      <c r="E283" s="22"/>
      <c r="G283" s="22"/>
      <c r="I283" s="22"/>
      <c r="K283" s="22"/>
      <c r="M283" s="22"/>
      <c r="O283" s="22"/>
      <c r="P283" s="23"/>
      <c r="AA283" s="21" t="s">
        <v>13</v>
      </c>
      <c r="AB283" s="21">
        <v>0</v>
      </c>
      <c r="AC283" s="21">
        <v>3</v>
      </c>
      <c r="AD283" s="21">
        <v>8</v>
      </c>
      <c r="AE283" s="21">
        <v>13</v>
      </c>
      <c r="AF283" s="21">
        <v>18</v>
      </c>
      <c r="AG283" s="21">
        <v>25.5</v>
      </c>
      <c r="AH283" s="21">
        <v>31</v>
      </c>
    </row>
    <row r="284" spans="1:43" ht="30" customHeight="1" thickBot="1" x14ac:dyDescent="0.5">
      <c r="A284" s="5"/>
      <c r="B284" s="24" t="s">
        <v>3</v>
      </c>
      <c r="C284" s="146" t="s">
        <v>92</v>
      </c>
      <c r="D284" s="147"/>
      <c r="E284" s="146" t="s">
        <v>93</v>
      </c>
      <c r="F284" s="147"/>
      <c r="G284" s="146" t="s">
        <v>94</v>
      </c>
      <c r="H284" s="147"/>
      <c r="I284" s="146" t="s">
        <v>95</v>
      </c>
      <c r="J284" s="147"/>
      <c r="K284" s="146" t="s">
        <v>96</v>
      </c>
      <c r="L284" s="147"/>
      <c r="M284" s="146" t="s">
        <v>97</v>
      </c>
      <c r="N284" s="147"/>
      <c r="O284" s="146" t="s">
        <v>98</v>
      </c>
      <c r="P284" s="158"/>
      <c r="Q284" s="5"/>
      <c r="AA284" s="26"/>
      <c r="AB284" s="27" t="s">
        <v>92</v>
      </c>
      <c r="AC284" s="27" t="s">
        <v>93</v>
      </c>
      <c r="AD284" s="27" t="s">
        <v>94</v>
      </c>
      <c r="AE284" s="27" t="s">
        <v>95</v>
      </c>
      <c r="AF284" s="27" t="s">
        <v>96</v>
      </c>
      <c r="AG284" s="27" t="s">
        <v>97</v>
      </c>
      <c r="AH284" s="27" t="s">
        <v>99</v>
      </c>
      <c r="AI284" s="26" t="s">
        <v>23</v>
      </c>
      <c r="AK284" s="27" t="s">
        <v>92</v>
      </c>
      <c r="AL284" s="27" t="s">
        <v>93</v>
      </c>
      <c r="AM284" s="27" t="s">
        <v>94</v>
      </c>
      <c r="AN284" s="27" t="s">
        <v>95</v>
      </c>
      <c r="AO284" s="27" t="s">
        <v>96</v>
      </c>
      <c r="AP284" s="27" t="s">
        <v>97</v>
      </c>
      <c r="AQ284" s="27" t="s">
        <v>99</v>
      </c>
    </row>
    <row r="285" spans="1:43" ht="30" customHeight="1" thickTop="1" x14ac:dyDescent="0.45">
      <c r="A285" s="5"/>
      <c r="B285" s="28" t="s">
        <v>131</v>
      </c>
      <c r="C285" s="100">
        <f>AB285</f>
        <v>1121</v>
      </c>
      <c r="D285" s="94">
        <f>C285/AI285</f>
        <v>9.3925429409300376E-2</v>
      </c>
      <c r="E285" s="100">
        <f>AC285</f>
        <v>1930</v>
      </c>
      <c r="F285" s="94">
        <f>E285/AI285</f>
        <v>0.16170925848345202</v>
      </c>
      <c r="G285" s="100">
        <f>AD285</f>
        <v>1803</v>
      </c>
      <c r="H285" s="94">
        <f>G285/AI285</f>
        <v>0.15106828655215751</v>
      </c>
      <c r="I285" s="100">
        <f>AE285</f>
        <v>1209</v>
      </c>
      <c r="J285" s="94">
        <f>I285/AI285</f>
        <v>0.1012987012987013</v>
      </c>
      <c r="K285" s="100">
        <f>AF285</f>
        <v>1229</v>
      </c>
      <c r="L285" s="94">
        <f>K285/AI285</f>
        <v>0.10297444490992878</v>
      </c>
      <c r="M285" s="100">
        <f>AG285</f>
        <v>1389</v>
      </c>
      <c r="N285" s="94">
        <f>M285/AI285</f>
        <v>0.11638039379974864</v>
      </c>
      <c r="O285" s="100">
        <f>AH285</f>
        <v>3254</v>
      </c>
      <c r="P285" s="102">
        <f>O285/AI285</f>
        <v>0.27264348554671136</v>
      </c>
      <c r="Q285" s="5"/>
      <c r="AA285" s="26" t="s">
        <v>134</v>
      </c>
      <c r="AB285" s="89">
        <v>1121</v>
      </c>
      <c r="AC285" s="89">
        <v>1930</v>
      </c>
      <c r="AD285" s="89">
        <v>1803</v>
      </c>
      <c r="AE285" s="89">
        <v>1209</v>
      </c>
      <c r="AF285" s="89">
        <v>1229</v>
      </c>
      <c r="AG285" s="89">
        <v>1389</v>
      </c>
      <c r="AH285" s="89">
        <v>3254</v>
      </c>
      <c r="AI285" s="26">
        <f>SUM(AB285:AH285)</f>
        <v>11935</v>
      </c>
      <c r="AJ285" s="26" t="s">
        <v>134</v>
      </c>
      <c r="AK285" s="33">
        <f>D285</f>
        <v>9.3925429409300376E-2</v>
      </c>
      <c r="AL285" s="33">
        <f>F285</f>
        <v>0.16170925848345202</v>
      </c>
      <c r="AM285" s="33">
        <f>H285</f>
        <v>0.15106828655215751</v>
      </c>
      <c r="AN285" s="33">
        <f>J285</f>
        <v>0.1012987012987013</v>
      </c>
      <c r="AO285" s="103">
        <f>L285</f>
        <v>0.10297444490992878</v>
      </c>
      <c r="AP285" s="103">
        <f>N285</f>
        <v>0.11638039379974864</v>
      </c>
      <c r="AQ285" s="103">
        <f>P285</f>
        <v>0.27264348554671136</v>
      </c>
    </row>
    <row r="286" spans="1:43" ht="30" customHeight="1" x14ac:dyDescent="0.45">
      <c r="A286" s="5"/>
      <c r="B286" s="90" t="s">
        <v>132</v>
      </c>
      <c r="C286" s="91">
        <f>AB286</f>
        <v>227</v>
      </c>
      <c r="D286" s="65">
        <f>C286/AI286</f>
        <v>5.7658115316230635E-2</v>
      </c>
      <c r="E286" s="91">
        <f>AC286</f>
        <v>1034</v>
      </c>
      <c r="F286" s="65">
        <f>E286/AI286</f>
        <v>0.26263652527305054</v>
      </c>
      <c r="G286" s="91">
        <f>AD286</f>
        <v>687</v>
      </c>
      <c r="H286" s="65">
        <f>G286/AI286</f>
        <v>0.174498348996698</v>
      </c>
      <c r="I286" s="91">
        <f>AE286</f>
        <v>429</v>
      </c>
      <c r="J286" s="65">
        <f>I286/AI286</f>
        <v>0.10896621793243587</v>
      </c>
      <c r="K286" s="91">
        <f>AF286</f>
        <v>408</v>
      </c>
      <c r="L286" s="65">
        <f>K286/AI286</f>
        <v>0.10363220726441452</v>
      </c>
      <c r="M286" s="91">
        <f>AG286</f>
        <v>349</v>
      </c>
      <c r="N286" s="65">
        <f>M286/AI286</f>
        <v>8.8646177292354592E-2</v>
      </c>
      <c r="O286" s="91">
        <f>AH286</f>
        <v>803</v>
      </c>
      <c r="P286" s="65">
        <f>O286/AI286</f>
        <v>0.20396240792481585</v>
      </c>
      <c r="Q286" s="5"/>
      <c r="AA286" s="26" t="s">
        <v>135</v>
      </c>
      <c r="AB286" s="89">
        <v>227</v>
      </c>
      <c r="AC286" s="89">
        <v>1034</v>
      </c>
      <c r="AD286" s="89">
        <v>687</v>
      </c>
      <c r="AE286" s="89">
        <v>429</v>
      </c>
      <c r="AF286" s="89">
        <v>408</v>
      </c>
      <c r="AG286" s="89">
        <v>349</v>
      </c>
      <c r="AH286" s="89">
        <v>803</v>
      </c>
      <c r="AI286" s="26">
        <f>SUM(AB286:AH286)</f>
        <v>3937</v>
      </c>
      <c r="AJ286" s="26" t="s">
        <v>135</v>
      </c>
      <c r="AK286" s="33">
        <f t="shared" ref="AK286:AK287" si="1">D286</f>
        <v>5.7658115316230635E-2</v>
      </c>
      <c r="AL286" s="33">
        <f t="shared" ref="AL286:AL287" si="2">F286</f>
        <v>0.26263652527305054</v>
      </c>
      <c r="AM286" s="33">
        <f t="shared" ref="AM286:AM287" si="3">H286</f>
        <v>0.174498348996698</v>
      </c>
      <c r="AN286" s="33">
        <f t="shared" ref="AN286:AN287" si="4">J286</f>
        <v>0.10896621793243587</v>
      </c>
      <c r="AO286" s="103">
        <f t="shared" ref="AO286:AO287" si="5">L286</f>
        <v>0.10363220726441452</v>
      </c>
      <c r="AP286" s="103">
        <f t="shared" ref="AP286:AP287" si="6">N286</f>
        <v>8.8646177292354592E-2</v>
      </c>
      <c r="AQ286" s="103">
        <f t="shared" ref="AQ286:AQ287" si="7">P286</f>
        <v>0.20396240792481585</v>
      </c>
    </row>
    <row r="287" spans="1:43" ht="30" customHeight="1" x14ac:dyDescent="0.45">
      <c r="A287" s="5"/>
      <c r="B287" s="90" t="s">
        <v>133</v>
      </c>
      <c r="C287" s="91">
        <f>AB287</f>
        <v>5856</v>
      </c>
      <c r="D287" s="65">
        <f>C287/AI287</f>
        <v>0.17377885927948247</v>
      </c>
      <c r="E287" s="91">
        <f>AC287</f>
        <v>8519</v>
      </c>
      <c r="F287" s="65">
        <f>E287/AI287</f>
        <v>0.25280432073120068</v>
      </c>
      <c r="G287" s="91">
        <f>AD287</f>
        <v>5498</v>
      </c>
      <c r="H287" s="65">
        <f>G287/AI287</f>
        <v>0.16315508338773815</v>
      </c>
      <c r="I287" s="91">
        <f>AE287</f>
        <v>3159</v>
      </c>
      <c r="J287" s="65">
        <f>I287/AI287</f>
        <v>9.3744435871565085E-2</v>
      </c>
      <c r="K287" s="91">
        <f>AF287</f>
        <v>2475</v>
      </c>
      <c r="L287" s="65">
        <f>K287/AI287</f>
        <v>7.3446495340969795E-2</v>
      </c>
      <c r="M287" s="91">
        <f>AG287</f>
        <v>2190</v>
      </c>
      <c r="N287" s="65">
        <f>M287/AI287</f>
        <v>6.4989020119888427E-2</v>
      </c>
      <c r="O287" s="91">
        <f>AH287</f>
        <v>6001</v>
      </c>
      <c r="P287" s="65">
        <f>O287/AI287</f>
        <v>0.17808178526915544</v>
      </c>
      <c r="Q287" s="5"/>
      <c r="AA287" s="26" t="s">
        <v>136</v>
      </c>
      <c r="AB287" s="89">
        <v>5856</v>
      </c>
      <c r="AC287" s="89">
        <v>8519</v>
      </c>
      <c r="AD287" s="89">
        <v>5498</v>
      </c>
      <c r="AE287" s="89">
        <v>3159</v>
      </c>
      <c r="AF287" s="89">
        <v>2475</v>
      </c>
      <c r="AG287" s="89">
        <v>2190</v>
      </c>
      <c r="AH287" s="89">
        <v>6001</v>
      </c>
      <c r="AI287" s="26">
        <f>SUM(AB287:AH287)</f>
        <v>33698</v>
      </c>
      <c r="AJ287" s="26" t="s">
        <v>136</v>
      </c>
      <c r="AK287" s="33">
        <f t="shared" si="1"/>
        <v>0.17377885927948247</v>
      </c>
      <c r="AL287" s="33">
        <f t="shared" si="2"/>
        <v>0.25280432073120068</v>
      </c>
      <c r="AM287" s="33">
        <f t="shared" si="3"/>
        <v>0.16315508338773815</v>
      </c>
      <c r="AN287" s="33">
        <f t="shared" si="4"/>
        <v>9.3744435871565085E-2</v>
      </c>
      <c r="AO287" s="103">
        <f t="shared" si="5"/>
        <v>7.3446495340969795E-2</v>
      </c>
      <c r="AP287" s="103">
        <f t="shared" si="6"/>
        <v>6.4989020119888427E-2</v>
      </c>
      <c r="AQ287" s="103">
        <f t="shared" si="7"/>
        <v>0.17808178526915544</v>
      </c>
    </row>
    <row r="288" spans="1:43" ht="30" customHeight="1" x14ac:dyDescent="0.45">
      <c r="A288" s="5"/>
      <c r="B288" s="34"/>
      <c r="C288" s="35"/>
      <c r="D288" s="36"/>
      <c r="E288" s="35"/>
      <c r="F288" s="36"/>
      <c r="G288" s="35"/>
      <c r="H288" s="36"/>
      <c r="I288" s="35"/>
      <c r="J288" s="36"/>
      <c r="K288" s="37"/>
      <c r="L288" s="5"/>
      <c r="M288" s="8"/>
      <c r="N288" s="5"/>
      <c r="O288" s="8"/>
      <c r="P288" s="5"/>
      <c r="Q288" s="5"/>
      <c r="AB288" s="89"/>
      <c r="AC288" s="89"/>
      <c r="AD288" s="89"/>
      <c r="AE288" s="89"/>
      <c r="AF288" s="89"/>
      <c r="AG288" s="89"/>
      <c r="AH288" s="89"/>
      <c r="AK288" s="33"/>
      <c r="AL288" s="33"/>
      <c r="AM288" s="33"/>
      <c r="AN288" s="33"/>
      <c r="AO288" s="33"/>
      <c r="AP288" s="33"/>
      <c r="AQ288" s="33"/>
    </row>
    <row r="289" spans="1:51" ht="30" customHeight="1" x14ac:dyDescent="0.45">
      <c r="A289" s="5"/>
      <c r="B289" s="34"/>
      <c r="C289" s="35"/>
      <c r="D289" s="36"/>
      <c r="E289" s="35"/>
      <c r="F289" s="36"/>
      <c r="G289" s="35"/>
      <c r="H289" s="36"/>
      <c r="I289" s="35"/>
      <c r="J289" s="36"/>
      <c r="K289" s="37"/>
      <c r="L289" s="5"/>
      <c r="M289" s="8"/>
      <c r="N289" s="5"/>
      <c r="O289" s="8"/>
      <c r="P289" s="5"/>
      <c r="Q289" s="5"/>
      <c r="AB289" s="89"/>
      <c r="AC289" s="89"/>
      <c r="AD289" s="89"/>
      <c r="AE289" s="89"/>
      <c r="AF289" s="89"/>
      <c r="AG289" s="89"/>
      <c r="AH289" s="89"/>
      <c r="AK289" s="33"/>
      <c r="AL289" s="33"/>
      <c r="AM289" s="33"/>
      <c r="AN289" s="33"/>
      <c r="AO289" s="33"/>
      <c r="AP289" s="33"/>
      <c r="AQ289" s="33"/>
    </row>
    <row r="290" spans="1:51" s="21" customFormat="1" ht="30" customHeight="1" x14ac:dyDescent="0.45">
      <c r="A290" s="5">
        <v>41</v>
      </c>
      <c r="B290" s="10" t="s">
        <v>153</v>
      </c>
      <c r="E290" s="22"/>
      <c r="G290" s="22"/>
      <c r="I290" s="22"/>
      <c r="K290" s="22"/>
      <c r="M290" s="22"/>
      <c r="O290" s="22"/>
      <c r="P290" s="23"/>
      <c r="AA290" s="21" t="s">
        <v>13</v>
      </c>
      <c r="AB290" s="21">
        <v>0</v>
      </c>
      <c r="AC290" s="21">
        <v>3</v>
      </c>
      <c r="AD290" s="21">
        <v>8</v>
      </c>
      <c r="AE290" s="21">
        <v>13</v>
      </c>
      <c r="AF290" s="21">
        <v>18</v>
      </c>
      <c r="AG290" s="21">
        <v>25.5</v>
      </c>
      <c r="AH290" s="21">
        <v>31</v>
      </c>
    </row>
    <row r="291" spans="1:51" ht="30" customHeight="1" thickBot="1" x14ac:dyDescent="0.5">
      <c r="A291" s="5"/>
      <c r="B291" s="24" t="s">
        <v>3</v>
      </c>
      <c r="C291" s="146" t="s">
        <v>92</v>
      </c>
      <c r="D291" s="147"/>
      <c r="E291" s="146" t="s">
        <v>93</v>
      </c>
      <c r="F291" s="147"/>
      <c r="G291" s="146" t="s">
        <v>94</v>
      </c>
      <c r="H291" s="147"/>
      <c r="I291" s="146" t="s">
        <v>95</v>
      </c>
      <c r="J291" s="147"/>
      <c r="K291" s="146" t="s">
        <v>96</v>
      </c>
      <c r="L291" s="147"/>
      <c r="M291" s="146" t="s">
        <v>97</v>
      </c>
      <c r="N291" s="147"/>
      <c r="O291" s="146" t="s">
        <v>98</v>
      </c>
      <c r="P291" s="158"/>
      <c r="Q291" s="5"/>
      <c r="AA291" s="26"/>
      <c r="AB291" s="27" t="s">
        <v>92</v>
      </c>
      <c r="AC291" s="27" t="s">
        <v>93</v>
      </c>
      <c r="AD291" s="27" t="s">
        <v>94</v>
      </c>
      <c r="AE291" s="27" t="s">
        <v>95</v>
      </c>
      <c r="AF291" s="27" t="s">
        <v>96</v>
      </c>
      <c r="AG291" s="27" t="s">
        <v>97</v>
      </c>
      <c r="AH291" s="27" t="s">
        <v>99</v>
      </c>
      <c r="AI291" s="26" t="s">
        <v>23</v>
      </c>
      <c r="AK291" s="27" t="s">
        <v>92</v>
      </c>
      <c r="AL291" s="27" t="s">
        <v>93</v>
      </c>
      <c r="AM291" s="27" t="s">
        <v>94</v>
      </c>
      <c r="AN291" s="27" t="s">
        <v>95</v>
      </c>
      <c r="AO291" s="27" t="s">
        <v>96</v>
      </c>
      <c r="AP291" s="27" t="s">
        <v>97</v>
      </c>
      <c r="AQ291" s="27" t="s">
        <v>99</v>
      </c>
    </row>
    <row r="292" spans="1:51" ht="30" customHeight="1" thickTop="1" x14ac:dyDescent="0.45">
      <c r="A292" s="5"/>
      <c r="B292" s="28" t="s">
        <v>131</v>
      </c>
      <c r="C292" s="100">
        <f>AB292</f>
        <v>5408</v>
      </c>
      <c r="D292" s="94">
        <f>C292/AI292</f>
        <v>0.23414296228947482</v>
      </c>
      <c r="E292" s="100">
        <f>AC292</f>
        <v>8448</v>
      </c>
      <c r="F292" s="94">
        <f>E292/AI292</f>
        <v>0.36576178724509678</v>
      </c>
      <c r="G292" s="100">
        <f>AD292</f>
        <v>4684</v>
      </c>
      <c r="H292" s="94">
        <f>G292/AI292</f>
        <v>0.20279690003030695</v>
      </c>
      <c r="I292" s="100">
        <f>AE292</f>
        <v>2187</v>
      </c>
      <c r="J292" s="94">
        <f>I292/AI292</f>
        <v>9.4687621769060912E-2</v>
      </c>
      <c r="K292" s="100">
        <f>AF292</f>
        <v>1104</v>
      </c>
      <c r="L292" s="94">
        <f>K292/AI292</f>
        <v>4.7798415378620597E-2</v>
      </c>
      <c r="M292" s="100">
        <f>AG292</f>
        <v>566</v>
      </c>
      <c r="N292" s="94">
        <f>M292/AI292</f>
        <v>2.4505347014763822E-2</v>
      </c>
      <c r="O292" s="100">
        <f>AH292</f>
        <v>700</v>
      </c>
      <c r="P292" s="102">
        <f>O292/AI292</f>
        <v>3.0306966272676105E-2</v>
      </c>
      <c r="Q292" s="5"/>
      <c r="AA292" s="26" t="s">
        <v>134</v>
      </c>
      <c r="AB292" s="89">
        <v>5408</v>
      </c>
      <c r="AC292" s="89">
        <v>8448</v>
      </c>
      <c r="AD292" s="89">
        <v>4684</v>
      </c>
      <c r="AE292" s="89">
        <v>2187</v>
      </c>
      <c r="AF292" s="89">
        <v>1104</v>
      </c>
      <c r="AG292" s="89">
        <v>566</v>
      </c>
      <c r="AH292" s="89">
        <v>700</v>
      </c>
      <c r="AI292" s="26">
        <f>SUM(AB292:AH292)</f>
        <v>23097</v>
      </c>
      <c r="AJ292" s="26" t="s">
        <v>134</v>
      </c>
      <c r="AK292" s="33">
        <f>D292</f>
        <v>0.23414296228947482</v>
      </c>
      <c r="AL292" s="33">
        <f>F292</f>
        <v>0.36576178724509678</v>
      </c>
      <c r="AM292" s="33">
        <f>H292</f>
        <v>0.20279690003030695</v>
      </c>
      <c r="AN292" s="33">
        <f>J292</f>
        <v>9.4687621769060912E-2</v>
      </c>
      <c r="AO292" s="103">
        <f>L292</f>
        <v>4.7798415378620597E-2</v>
      </c>
      <c r="AP292" s="103">
        <f>N292</f>
        <v>2.4505347014763822E-2</v>
      </c>
      <c r="AQ292" s="103">
        <f>P292</f>
        <v>3.0306966272676105E-2</v>
      </c>
    </row>
    <row r="293" spans="1:51" ht="30" customHeight="1" x14ac:dyDescent="0.45">
      <c r="A293" s="5"/>
      <c r="B293" s="90" t="s">
        <v>132</v>
      </c>
      <c r="C293" s="91">
        <f>AB293</f>
        <v>1948</v>
      </c>
      <c r="D293" s="65">
        <f>C293/AI293</f>
        <v>0.24274143302180684</v>
      </c>
      <c r="E293" s="91">
        <f>AC293</f>
        <v>3335</v>
      </c>
      <c r="F293" s="65">
        <f>E293/AI293</f>
        <v>0.41557632398753896</v>
      </c>
      <c r="G293" s="91">
        <f>AD293</f>
        <v>1498</v>
      </c>
      <c r="H293" s="65">
        <f>G293/AI293</f>
        <v>0.18666666666666668</v>
      </c>
      <c r="I293" s="91">
        <f>AE293</f>
        <v>614</v>
      </c>
      <c r="J293" s="65">
        <f>I293/AI293</f>
        <v>7.6510903426791274E-2</v>
      </c>
      <c r="K293" s="91">
        <f>AF293</f>
        <v>267</v>
      </c>
      <c r="L293" s="65">
        <f>K293/AI293</f>
        <v>3.3271028037383181E-2</v>
      </c>
      <c r="M293" s="91">
        <f>AG293</f>
        <v>159</v>
      </c>
      <c r="N293" s="65">
        <f>M293/AI293</f>
        <v>1.9813084112149534E-2</v>
      </c>
      <c r="O293" s="91">
        <f>AH293</f>
        <v>204</v>
      </c>
      <c r="P293" s="65">
        <f>O293/AI293</f>
        <v>2.5420560747663551E-2</v>
      </c>
      <c r="Q293" s="5"/>
      <c r="AA293" s="26" t="s">
        <v>135</v>
      </c>
      <c r="AB293" s="89">
        <v>1948</v>
      </c>
      <c r="AC293" s="89">
        <v>3335</v>
      </c>
      <c r="AD293" s="89">
        <v>1498</v>
      </c>
      <c r="AE293" s="89">
        <v>614</v>
      </c>
      <c r="AF293" s="89">
        <v>267</v>
      </c>
      <c r="AG293" s="89">
        <v>159</v>
      </c>
      <c r="AH293" s="89">
        <v>204</v>
      </c>
      <c r="AI293" s="26">
        <f>SUM(AB293:AH293)</f>
        <v>8025</v>
      </c>
      <c r="AJ293" s="26" t="s">
        <v>135</v>
      </c>
      <c r="AK293" s="33">
        <f>D293</f>
        <v>0.24274143302180684</v>
      </c>
      <c r="AL293" s="33">
        <f>F293</f>
        <v>0.41557632398753896</v>
      </c>
      <c r="AM293" s="33">
        <f>H293</f>
        <v>0.18666666666666668</v>
      </c>
      <c r="AN293" s="33">
        <f>J293</f>
        <v>7.6510903426791274E-2</v>
      </c>
      <c r="AO293" s="103">
        <f>L293</f>
        <v>3.3271028037383181E-2</v>
      </c>
      <c r="AP293" s="103">
        <f>N293</f>
        <v>1.9813084112149534E-2</v>
      </c>
      <c r="AQ293" s="103">
        <f>P293</f>
        <v>2.5420560747663551E-2</v>
      </c>
    </row>
    <row r="294" spans="1:51" ht="30" customHeight="1" x14ac:dyDescent="0.45">
      <c r="A294" s="5"/>
      <c r="B294" s="90" t="s">
        <v>133</v>
      </c>
      <c r="C294" s="91">
        <f>AB294</f>
        <v>10173</v>
      </c>
      <c r="D294" s="65">
        <f>C294/AI294</f>
        <v>0.14543245175125089</v>
      </c>
      <c r="E294" s="91">
        <f>AC294</f>
        <v>33859</v>
      </c>
      <c r="F294" s="65">
        <f>E294/AI294</f>
        <v>0.48404574696211577</v>
      </c>
      <c r="G294" s="91">
        <f>AD294</f>
        <v>13274</v>
      </c>
      <c r="H294" s="65">
        <f>G294/AI294</f>
        <v>0.18976411722659042</v>
      </c>
      <c r="I294" s="91">
        <f>AE294</f>
        <v>5350</v>
      </c>
      <c r="J294" s="65">
        <f>I294/AI294</f>
        <v>7.6483202287348104E-2</v>
      </c>
      <c r="K294" s="91">
        <f>AF294</f>
        <v>2814</v>
      </c>
      <c r="L294" s="65">
        <f>K294/AI294</f>
        <v>4.0228734810578988E-2</v>
      </c>
      <c r="M294" s="91">
        <f>AG294</f>
        <v>1619</v>
      </c>
      <c r="N294" s="65">
        <f>M294/AI294</f>
        <v>2.3145103645461042E-2</v>
      </c>
      <c r="O294" s="91">
        <f>AH294</f>
        <v>2861</v>
      </c>
      <c r="P294" s="65">
        <f>O294/AI294</f>
        <v>4.0900643316654751E-2</v>
      </c>
      <c r="Q294" s="5"/>
      <c r="AA294" s="26" t="s">
        <v>136</v>
      </c>
      <c r="AB294" s="89">
        <v>10173</v>
      </c>
      <c r="AC294" s="89">
        <v>33859</v>
      </c>
      <c r="AD294" s="89">
        <v>13274</v>
      </c>
      <c r="AE294" s="89">
        <v>5350</v>
      </c>
      <c r="AF294" s="89">
        <v>2814</v>
      </c>
      <c r="AG294" s="89">
        <v>1619</v>
      </c>
      <c r="AH294" s="89">
        <v>2861</v>
      </c>
      <c r="AI294" s="26">
        <f>SUM(AB294:AH294)</f>
        <v>69950</v>
      </c>
      <c r="AJ294" s="26" t="s">
        <v>136</v>
      </c>
      <c r="AK294" s="33">
        <f>D294</f>
        <v>0.14543245175125089</v>
      </c>
      <c r="AL294" s="33">
        <f>F294</f>
        <v>0.48404574696211577</v>
      </c>
      <c r="AM294" s="33">
        <f>H294</f>
        <v>0.18976411722659042</v>
      </c>
      <c r="AN294" s="33">
        <f>J294</f>
        <v>7.6483202287348104E-2</v>
      </c>
      <c r="AO294" s="103">
        <f>L294</f>
        <v>4.0228734810578988E-2</v>
      </c>
      <c r="AP294" s="103">
        <f>N294</f>
        <v>2.3145103645461042E-2</v>
      </c>
      <c r="AQ294" s="103">
        <f>P294</f>
        <v>4.0900643316654751E-2</v>
      </c>
    </row>
    <row r="295" spans="1:51" ht="30" customHeight="1" x14ac:dyDescent="0.45">
      <c r="A295" s="5"/>
      <c r="B295" s="34"/>
      <c r="C295" s="35"/>
      <c r="D295" s="63"/>
      <c r="E295" s="35"/>
      <c r="F295" s="63"/>
      <c r="G295" s="35"/>
      <c r="H295" s="63"/>
      <c r="I295" s="35"/>
      <c r="J295" s="63"/>
      <c r="K295" s="35"/>
      <c r="L295" s="63"/>
      <c r="M295" s="35"/>
      <c r="N295" s="63"/>
      <c r="O295" s="35"/>
      <c r="P295" s="63"/>
      <c r="Q295" s="5"/>
      <c r="AB295" s="89"/>
      <c r="AC295" s="89"/>
      <c r="AD295" s="89"/>
      <c r="AE295" s="89"/>
      <c r="AF295" s="89"/>
      <c r="AG295" s="89"/>
      <c r="AH295" s="89"/>
      <c r="AK295" s="33"/>
      <c r="AL295" s="33"/>
      <c r="AM295" s="33"/>
      <c r="AN295" s="33"/>
      <c r="AO295" s="33"/>
      <c r="AP295" s="33"/>
      <c r="AQ295" s="33"/>
    </row>
    <row r="296" spans="1:51" ht="30" customHeight="1" x14ac:dyDescent="0.45">
      <c r="A296" s="5"/>
      <c r="B296" s="34"/>
      <c r="C296" s="35"/>
      <c r="D296" s="63"/>
      <c r="E296" s="35"/>
      <c r="F296" s="63"/>
      <c r="G296" s="35"/>
      <c r="H296" s="63"/>
      <c r="I296" s="35"/>
      <c r="J296" s="63"/>
      <c r="K296" s="35"/>
      <c r="L296" s="63"/>
      <c r="M296" s="35"/>
      <c r="N296" s="63"/>
      <c r="O296" s="35"/>
      <c r="P296" s="63"/>
      <c r="Q296" s="5"/>
      <c r="AB296" s="89"/>
      <c r="AC296" s="89"/>
      <c r="AD296" s="89"/>
      <c r="AE296" s="89"/>
      <c r="AF296" s="89"/>
      <c r="AG296" s="89"/>
      <c r="AH296" s="89"/>
      <c r="AK296" s="33"/>
      <c r="AL296" s="33"/>
      <c r="AM296" s="33"/>
      <c r="AN296" s="33"/>
      <c r="AO296" s="33"/>
      <c r="AP296" s="33"/>
      <c r="AQ296" s="33"/>
    </row>
    <row r="297" spans="1:51" s="21" customFormat="1" ht="30" customHeight="1" x14ac:dyDescent="0.45">
      <c r="A297" s="5">
        <v>42</v>
      </c>
      <c r="B297" s="10" t="s">
        <v>102</v>
      </c>
      <c r="E297" s="22"/>
      <c r="G297" s="22"/>
      <c r="I297" s="22"/>
      <c r="K297" s="22"/>
      <c r="M297" s="22"/>
      <c r="O297" s="22"/>
      <c r="P297" s="23"/>
      <c r="AA297" s="21" t="s">
        <v>13</v>
      </c>
      <c r="AB297" s="21">
        <v>0</v>
      </c>
      <c r="AC297" s="21">
        <v>3</v>
      </c>
      <c r="AD297" s="21">
        <v>8</v>
      </c>
      <c r="AE297" s="21">
        <v>13</v>
      </c>
      <c r="AF297" s="21">
        <v>18</v>
      </c>
      <c r="AG297" s="21">
        <v>25.5</v>
      </c>
      <c r="AH297" s="21">
        <v>31</v>
      </c>
    </row>
    <row r="298" spans="1:51" s="21" customFormat="1" ht="30" customHeight="1" x14ac:dyDescent="0.45">
      <c r="A298" s="5"/>
      <c r="B298" s="10"/>
      <c r="C298" s="21" t="s">
        <v>154</v>
      </c>
      <c r="E298" s="22"/>
      <c r="G298" s="22"/>
      <c r="I298" s="22"/>
      <c r="K298" s="22"/>
      <c r="M298" s="22"/>
      <c r="O298" s="22"/>
      <c r="P298" s="23"/>
    </row>
    <row r="299" spans="1:51" ht="30" customHeight="1" thickBot="1" x14ac:dyDescent="0.5">
      <c r="A299" s="5"/>
      <c r="B299" s="24" t="s">
        <v>3</v>
      </c>
      <c r="C299" s="146" t="s">
        <v>92</v>
      </c>
      <c r="D299" s="147"/>
      <c r="E299" s="146" t="s">
        <v>93</v>
      </c>
      <c r="F299" s="147"/>
      <c r="G299" s="146" t="s">
        <v>94</v>
      </c>
      <c r="H299" s="147"/>
      <c r="I299" s="146" t="s">
        <v>95</v>
      </c>
      <c r="J299" s="147"/>
      <c r="K299" s="146" t="s">
        <v>96</v>
      </c>
      <c r="L299" s="147"/>
      <c r="M299" s="146" t="s">
        <v>97</v>
      </c>
      <c r="N299" s="147"/>
      <c r="O299" s="146" t="s">
        <v>98</v>
      </c>
      <c r="P299" s="158"/>
      <c r="Q299" s="5"/>
      <c r="AA299" s="26"/>
      <c r="AB299" s="27" t="s">
        <v>92</v>
      </c>
      <c r="AC299" s="27" t="s">
        <v>93</v>
      </c>
      <c r="AD299" s="27" t="s">
        <v>94</v>
      </c>
      <c r="AE299" s="27" t="s">
        <v>95</v>
      </c>
      <c r="AF299" s="27" t="s">
        <v>96</v>
      </c>
      <c r="AG299" s="27" t="s">
        <v>97</v>
      </c>
      <c r="AH299" s="27" t="s">
        <v>99</v>
      </c>
      <c r="AI299" s="26" t="s">
        <v>23</v>
      </c>
      <c r="AK299" s="27" t="s">
        <v>92</v>
      </c>
      <c r="AL299" s="27" t="s">
        <v>93</v>
      </c>
      <c r="AM299" s="27" t="s">
        <v>94</v>
      </c>
      <c r="AN299" s="27" t="s">
        <v>95</v>
      </c>
      <c r="AO299" s="27" t="s">
        <v>96</v>
      </c>
      <c r="AP299" s="27" t="s">
        <v>97</v>
      </c>
      <c r="AQ299" s="27" t="s">
        <v>99</v>
      </c>
      <c r="AR299" s="21"/>
      <c r="AS299" s="21"/>
      <c r="AT299" s="21"/>
      <c r="AU299" s="21"/>
      <c r="AV299" s="21"/>
      <c r="AW299" s="21"/>
      <c r="AX299" s="21"/>
      <c r="AY299" s="21"/>
    </row>
    <row r="300" spans="1:51" ht="30" customHeight="1" thickTop="1" x14ac:dyDescent="0.45">
      <c r="A300" s="5"/>
      <c r="B300" s="28" t="s">
        <v>131</v>
      </c>
      <c r="C300" s="100">
        <f>AB300</f>
        <v>5967</v>
      </c>
      <c r="D300" s="94">
        <f>C300/AI300</f>
        <v>0.2583452396415119</v>
      </c>
      <c r="E300" s="100">
        <f>AC300</f>
        <v>11109</v>
      </c>
      <c r="F300" s="94">
        <f>E300/AI300</f>
        <v>0.4809715547473698</v>
      </c>
      <c r="G300" s="100">
        <f>AD300</f>
        <v>2902</v>
      </c>
      <c r="H300" s="94">
        <f>G300/AI300</f>
        <v>0.12564402303329436</v>
      </c>
      <c r="I300" s="100">
        <f>AE300</f>
        <v>1070</v>
      </c>
      <c r="J300" s="94">
        <f>I300/AI300</f>
        <v>4.6326362731090615E-2</v>
      </c>
      <c r="K300" s="100">
        <f>AF300</f>
        <v>644</v>
      </c>
      <c r="L300" s="94">
        <f>K300/AI300</f>
        <v>2.7882408970862017E-2</v>
      </c>
      <c r="M300" s="100">
        <f>AG300</f>
        <v>350</v>
      </c>
      <c r="N300" s="94">
        <f>M300/AI300</f>
        <v>1.5153483136338053E-2</v>
      </c>
      <c r="O300" s="100">
        <f>AH300</f>
        <v>1055</v>
      </c>
      <c r="P300" s="102">
        <f>O300/AI300</f>
        <v>4.5676927739533274E-2</v>
      </c>
      <c r="Q300" s="5"/>
      <c r="AA300" s="26" t="s">
        <v>134</v>
      </c>
      <c r="AB300" s="89">
        <v>5967</v>
      </c>
      <c r="AC300" s="89">
        <v>11109</v>
      </c>
      <c r="AD300" s="89">
        <v>2902</v>
      </c>
      <c r="AE300" s="89">
        <v>1070</v>
      </c>
      <c r="AF300" s="89">
        <v>644</v>
      </c>
      <c r="AG300" s="89">
        <v>350</v>
      </c>
      <c r="AH300" s="89">
        <v>1055</v>
      </c>
      <c r="AI300" s="26">
        <f>SUM(AB300:AH300)</f>
        <v>23097</v>
      </c>
      <c r="AJ300" s="26" t="s">
        <v>134</v>
      </c>
      <c r="AK300" s="33">
        <f>D300</f>
        <v>0.2583452396415119</v>
      </c>
      <c r="AL300" s="33">
        <f>F300</f>
        <v>0.4809715547473698</v>
      </c>
      <c r="AM300" s="33">
        <f>H300</f>
        <v>0.12564402303329436</v>
      </c>
      <c r="AN300" s="33">
        <f>J300</f>
        <v>4.6326362731090615E-2</v>
      </c>
      <c r="AO300" s="103">
        <f>L300</f>
        <v>2.7882408970862017E-2</v>
      </c>
      <c r="AP300" s="103">
        <f>N300</f>
        <v>1.5153483136338053E-2</v>
      </c>
      <c r="AQ300" s="103">
        <f>P300</f>
        <v>4.5676927739533274E-2</v>
      </c>
      <c r="AR300" s="21"/>
      <c r="AS300" s="21"/>
      <c r="AT300" s="21"/>
      <c r="AU300" s="21"/>
      <c r="AV300" s="21"/>
      <c r="AW300" s="21"/>
      <c r="AX300" s="21"/>
      <c r="AY300" s="21"/>
    </row>
    <row r="301" spans="1:51" ht="30" customHeight="1" x14ac:dyDescent="0.45">
      <c r="A301" s="5"/>
      <c r="B301" s="90" t="s">
        <v>132</v>
      </c>
      <c r="C301" s="91">
        <f>AB301</f>
        <v>2071</v>
      </c>
      <c r="D301" s="65">
        <f>C301/AI301</f>
        <v>0.25806853582554518</v>
      </c>
      <c r="E301" s="91">
        <f>AC301</f>
        <v>3854</v>
      </c>
      <c r="F301" s="65">
        <f>E301/AI301</f>
        <v>0.48024922118380065</v>
      </c>
      <c r="G301" s="91">
        <f>AD301</f>
        <v>925</v>
      </c>
      <c r="H301" s="65">
        <f>G301/AI301</f>
        <v>0.11526479750778816</v>
      </c>
      <c r="I301" s="91">
        <f>AE301</f>
        <v>401</v>
      </c>
      <c r="J301" s="65">
        <f>I301/AI301</f>
        <v>4.996884735202492E-2</v>
      </c>
      <c r="K301" s="91">
        <f>AF301</f>
        <v>228</v>
      </c>
      <c r="L301" s="65">
        <f>K301/AI301</f>
        <v>2.8411214953271029E-2</v>
      </c>
      <c r="M301" s="91">
        <f>AG301</f>
        <v>177</v>
      </c>
      <c r="N301" s="65">
        <f>M301/AI301</f>
        <v>2.2056074766355141E-2</v>
      </c>
      <c r="O301" s="91">
        <f>AH301</f>
        <v>369</v>
      </c>
      <c r="P301" s="65">
        <f>O301/AI301</f>
        <v>4.5981308411214956E-2</v>
      </c>
      <c r="Q301" s="5"/>
      <c r="AA301" s="26" t="s">
        <v>135</v>
      </c>
      <c r="AB301" s="89">
        <v>2071</v>
      </c>
      <c r="AC301" s="89">
        <v>3854</v>
      </c>
      <c r="AD301" s="89">
        <v>925</v>
      </c>
      <c r="AE301" s="89">
        <v>401</v>
      </c>
      <c r="AF301" s="89">
        <v>228</v>
      </c>
      <c r="AG301" s="89">
        <v>177</v>
      </c>
      <c r="AH301" s="89">
        <v>369</v>
      </c>
      <c r="AI301" s="26">
        <f>SUM(AB301:AH301)</f>
        <v>8025</v>
      </c>
      <c r="AJ301" s="26" t="s">
        <v>135</v>
      </c>
      <c r="AK301" s="33">
        <f>D301</f>
        <v>0.25806853582554518</v>
      </c>
      <c r="AL301" s="33">
        <f>F301</f>
        <v>0.48024922118380065</v>
      </c>
      <c r="AM301" s="33">
        <f>H301</f>
        <v>0.11526479750778816</v>
      </c>
      <c r="AN301" s="33">
        <f>J301</f>
        <v>4.996884735202492E-2</v>
      </c>
      <c r="AO301" s="103">
        <f>L301</f>
        <v>2.8411214953271029E-2</v>
      </c>
      <c r="AP301" s="103">
        <f>N301</f>
        <v>2.2056074766355141E-2</v>
      </c>
      <c r="AQ301" s="103">
        <f>P301</f>
        <v>4.5981308411214956E-2</v>
      </c>
      <c r="AR301" s="21"/>
      <c r="AS301" s="21"/>
      <c r="AT301" s="21"/>
      <c r="AU301" s="21"/>
      <c r="AV301" s="21"/>
      <c r="AW301" s="21"/>
      <c r="AX301" s="21"/>
      <c r="AY301" s="21"/>
    </row>
    <row r="302" spans="1:51" ht="30" customHeight="1" x14ac:dyDescent="0.45">
      <c r="A302" s="5"/>
      <c r="B302" s="90" t="s">
        <v>133</v>
      </c>
      <c r="C302" s="91">
        <f>AB302</f>
        <v>17264</v>
      </c>
      <c r="D302" s="65">
        <f>C302/AI302</f>
        <v>0.24680486061472481</v>
      </c>
      <c r="E302" s="91">
        <f>AC302</f>
        <v>33834</v>
      </c>
      <c r="F302" s="65">
        <f>E302/AI302</f>
        <v>0.48368834882058614</v>
      </c>
      <c r="G302" s="91">
        <f>AD302</f>
        <v>8375</v>
      </c>
      <c r="H302" s="65">
        <f>G302/AI302</f>
        <v>0.11972837741243746</v>
      </c>
      <c r="I302" s="91">
        <f>AE302</f>
        <v>3416</v>
      </c>
      <c r="J302" s="65">
        <f>I302/AI302</f>
        <v>4.8834882058613298E-2</v>
      </c>
      <c r="K302" s="91">
        <f>AF302</f>
        <v>2050</v>
      </c>
      <c r="L302" s="65">
        <f>K302/AI302</f>
        <v>2.9306647605432452E-2</v>
      </c>
      <c r="M302" s="91">
        <f>AG302</f>
        <v>1344</v>
      </c>
      <c r="N302" s="65">
        <f>M302/AI302</f>
        <v>1.921372408863474E-2</v>
      </c>
      <c r="O302" s="91">
        <f>AH302</f>
        <v>3667</v>
      </c>
      <c r="P302" s="65">
        <f>O302/AI302</f>
        <v>5.2423159399571123E-2</v>
      </c>
      <c r="Q302" s="5"/>
      <c r="AA302" s="26" t="s">
        <v>136</v>
      </c>
      <c r="AB302" s="89">
        <v>17264</v>
      </c>
      <c r="AC302" s="89">
        <v>33834</v>
      </c>
      <c r="AD302" s="89">
        <v>8375</v>
      </c>
      <c r="AE302" s="89">
        <v>3416</v>
      </c>
      <c r="AF302" s="89">
        <v>2050</v>
      </c>
      <c r="AG302" s="89">
        <v>1344</v>
      </c>
      <c r="AH302" s="89">
        <v>3667</v>
      </c>
      <c r="AI302" s="26">
        <f>SUM(AB302:AH302)</f>
        <v>69950</v>
      </c>
      <c r="AJ302" s="26" t="s">
        <v>136</v>
      </c>
      <c r="AK302" s="33">
        <f>D302</f>
        <v>0.24680486061472481</v>
      </c>
      <c r="AL302" s="33">
        <f>F302</f>
        <v>0.48368834882058614</v>
      </c>
      <c r="AM302" s="33">
        <f>H302</f>
        <v>0.11972837741243746</v>
      </c>
      <c r="AN302" s="33">
        <f>J302</f>
        <v>4.8834882058613298E-2</v>
      </c>
      <c r="AO302" s="103">
        <f>L302</f>
        <v>2.9306647605432452E-2</v>
      </c>
      <c r="AP302" s="103">
        <f>N302</f>
        <v>1.921372408863474E-2</v>
      </c>
      <c r="AQ302" s="103">
        <f>P302</f>
        <v>5.2423159399571123E-2</v>
      </c>
      <c r="AR302" s="21"/>
      <c r="AS302" s="21"/>
      <c r="AT302" s="21"/>
      <c r="AU302" s="21"/>
      <c r="AV302" s="21"/>
      <c r="AW302" s="21"/>
      <c r="AX302" s="21"/>
      <c r="AY302" s="21"/>
    </row>
    <row r="303" spans="1:51" ht="30" customHeight="1" x14ac:dyDescent="0.45">
      <c r="A303" s="5"/>
      <c r="B303" s="34"/>
      <c r="C303" s="35"/>
      <c r="D303" s="63"/>
      <c r="E303" s="35"/>
      <c r="F303" s="63"/>
      <c r="G303" s="35"/>
      <c r="H303" s="63"/>
      <c r="I303" s="35"/>
      <c r="J303" s="63"/>
      <c r="K303" s="35"/>
      <c r="L303" s="63"/>
      <c r="M303" s="35"/>
      <c r="N303" s="63"/>
      <c r="O303" s="35"/>
      <c r="P303" s="63"/>
      <c r="Q303" s="5"/>
      <c r="AB303" s="89"/>
      <c r="AC303" s="89"/>
      <c r="AD303" s="89"/>
      <c r="AE303" s="89"/>
      <c r="AF303" s="89"/>
      <c r="AG303" s="89"/>
      <c r="AH303" s="89"/>
      <c r="AK303" s="33"/>
      <c r="AL303" s="33"/>
      <c r="AM303" s="33"/>
      <c r="AN303" s="33"/>
      <c r="AO303" s="33"/>
      <c r="AP303" s="33"/>
      <c r="AQ303" s="33"/>
      <c r="AR303" s="21"/>
      <c r="AS303" s="21"/>
      <c r="AT303" s="21"/>
      <c r="AU303" s="21"/>
      <c r="AV303" s="21"/>
      <c r="AW303" s="21"/>
      <c r="AX303" s="21"/>
      <c r="AY303" s="21"/>
    </row>
    <row r="304" spans="1:51" ht="30" customHeight="1" x14ac:dyDescent="0.45">
      <c r="A304" s="5"/>
      <c r="B304" s="34"/>
      <c r="C304" s="35"/>
      <c r="D304" s="63"/>
      <c r="E304" s="35"/>
      <c r="F304" s="63"/>
      <c r="G304" s="35"/>
      <c r="H304" s="63"/>
      <c r="I304" s="35"/>
      <c r="J304" s="63"/>
      <c r="K304" s="35"/>
      <c r="L304" s="63"/>
      <c r="M304" s="35"/>
      <c r="N304" s="63"/>
      <c r="O304" s="35"/>
      <c r="P304" s="63"/>
      <c r="Q304" s="5"/>
      <c r="AB304" s="89"/>
      <c r="AC304" s="89"/>
      <c r="AD304" s="89"/>
      <c r="AE304" s="89"/>
      <c r="AF304" s="89"/>
      <c r="AG304" s="89"/>
      <c r="AH304" s="89"/>
      <c r="AK304" s="33"/>
      <c r="AL304" s="33"/>
      <c r="AM304" s="33"/>
      <c r="AN304" s="33"/>
      <c r="AO304" s="33"/>
      <c r="AP304" s="33"/>
      <c r="AQ304" s="33"/>
      <c r="AR304" s="21"/>
      <c r="AS304" s="21"/>
      <c r="AT304" s="21"/>
      <c r="AU304" s="21"/>
      <c r="AV304" s="21"/>
      <c r="AW304" s="21"/>
      <c r="AX304" s="21"/>
      <c r="AY304" s="21"/>
    </row>
    <row r="305" spans="1:51" s="21" customFormat="1" ht="30" customHeight="1" x14ac:dyDescent="0.45">
      <c r="A305" s="5">
        <v>43</v>
      </c>
      <c r="B305" s="10" t="s">
        <v>104</v>
      </c>
      <c r="E305" s="22"/>
      <c r="G305" s="22"/>
      <c r="I305" s="22"/>
      <c r="K305" s="22"/>
      <c r="M305" s="22"/>
      <c r="O305" s="22"/>
      <c r="P305" s="23"/>
      <c r="AA305" s="21" t="s">
        <v>13</v>
      </c>
      <c r="AB305" s="21">
        <v>0</v>
      </c>
      <c r="AC305" s="21">
        <v>3</v>
      </c>
      <c r="AD305" s="21">
        <v>8</v>
      </c>
      <c r="AE305" s="21">
        <v>13</v>
      </c>
      <c r="AF305" s="21">
        <v>18</v>
      </c>
      <c r="AG305" s="21">
        <v>25.5</v>
      </c>
      <c r="AH305" s="21">
        <v>31</v>
      </c>
    </row>
    <row r="306" spans="1:51" ht="30" customHeight="1" thickBot="1" x14ac:dyDescent="0.5">
      <c r="A306" s="5"/>
      <c r="B306" s="24" t="s">
        <v>3</v>
      </c>
      <c r="C306" s="146" t="s">
        <v>92</v>
      </c>
      <c r="D306" s="147"/>
      <c r="E306" s="146" t="s">
        <v>93</v>
      </c>
      <c r="F306" s="147"/>
      <c r="G306" s="146" t="s">
        <v>94</v>
      </c>
      <c r="H306" s="147"/>
      <c r="I306" s="146" t="s">
        <v>95</v>
      </c>
      <c r="J306" s="147"/>
      <c r="K306" s="146" t="s">
        <v>96</v>
      </c>
      <c r="L306" s="147"/>
      <c r="M306" s="146" t="s">
        <v>97</v>
      </c>
      <c r="N306" s="147"/>
      <c r="O306" s="146" t="s">
        <v>98</v>
      </c>
      <c r="P306" s="158"/>
      <c r="Q306" s="5"/>
      <c r="AA306" s="26"/>
      <c r="AB306" s="27" t="s">
        <v>92</v>
      </c>
      <c r="AC306" s="27" t="s">
        <v>93</v>
      </c>
      <c r="AD306" s="27" t="s">
        <v>94</v>
      </c>
      <c r="AE306" s="27" t="s">
        <v>95</v>
      </c>
      <c r="AF306" s="27" t="s">
        <v>96</v>
      </c>
      <c r="AG306" s="27" t="s">
        <v>97</v>
      </c>
      <c r="AH306" s="27" t="s">
        <v>99</v>
      </c>
      <c r="AI306" s="26" t="s">
        <v>23</v>
      </c>
      <c r="AK306" s="27" t="s">
        <v>92</v>
      </c>
      <c r="AL306" s="27" t="s">
        <v>93</v>
      </c>
      <c r="AM306" s="27" t="s">
        <v>94</v>
      </c>
      <c r="AN306" s="27" t="s">
        <v>95</v>
      </c>
      <c r="AO306" s="27" t="s">
        <v>96</v>
      </c>
      <c r="AP306" s="27" t="s">
        <v>97</v>
      </c>
      <c r="AQ306" s="27" t="s">
        <v>99</v>
      </c>
      <c r="AR306" s="21"/>
      <c r="AS306" s="21"/>
      <c r="AT306" s="21"/>
      <c r="AU306" s="21"/>
      <c r="AV306" s="21"/>
      <c r="AW306" s="21"/>
      <c r="AX306" s="21"/>
      <c r="AY306" s="21"/>
    </row>
    <row r="307" spans="1:51" ht="30" customHeight="1" thickTop="1" x14ac:dyDescent="0.45">
      <c r="A307" s="5"/>
      <c r="B307" s="28" t="s">
        <v>131</v>
      </c>
      <c r="C307" s="100">
        <f>AB307</f>
        <v>12577</v>
      </c>
      <c r="D307" s="94">
        <f>C307/AI307</f>
        <v>0.544529592587782</v>
      </c>
      <c r="E307" s="100">
        <f>AC307</f>
        <v>5561</v>
      </c>
      <c r="F307" s="94">
        <f>E307/AI307</f>
        <v>0.24076719920335973</v>
      </c>
      <c r="G307" s="100">
        <f>AD307</f>
        <v>2675</v>
      </c>
      <c r="H307" s="94">
        <f>G307/AI307</f>
        <v>0.11581590682772655</v>
      </c>
      <c r="I307" s="100">
        <f>AE307</f>
        <v>1169</v>
      </c>
      <c r="J307" s="94">
        <f>I307/AI307</f>
        <v>5.0612633675369098E-2</v>
      </c>
      <c r="K307" s="100">
        <f>AF307</f>
        <v>512</v>
      </c>
      <c r="L307" s="94">
        <f>K307/AI307</f>
        <v>2.2167381045157381E-2</v>
      </c>
      <c r="M307" s="100">
        <f>AG307</f>
        <v>197</v>
      </c>
      <c r="N307" s="94">
        <f>M307/AI307</f>
        <v>8.529246222453133E-3</v>
      </c>
      <c r="O307" s="100">
        <f>AH307</f>
        <v>406</v>
      </c>
      <c r="P307" s="102">
        <f>O307/AI307</f>
        <v>1.7578040438152143E-2</v>
      </c>
      <c r="Q307" s="5"/>
      <c r="AA307" s="26" t="s">
        <v>134</v>
      </c>
      <c r="AB307" s="89">
        <v>12577</v>
      </c>
      <c r="AC307" s="89">
        <v>5561</v>
      </c>
      <c r="AD307" s="89">
        <v>2675</v>
      </c>
      <c r="AE307" s="89">
        <v>1169</v>
      </c>
      <c r="AF307" s="89">
        <v>512</v>
      </c>
      <c r="AG307" s="89">
        <v>197</v>
      </c>
      <c r="AH307" s="89">
        <v>406</v>
      </c>
      <c r="AI307" s="26">
        <f>SUM(AB307:AH307)</f>
        <v>23097</v>
      </c>
      <c r="AJ307" s="26" t="s">
        <v>134</v>
      </c>
      <c r="AK307" s="33">
        <f>D307</f>
        <v>0.544529592587782</v>
      </c>
      <c r="AL307" s="33">
        <f>F307</f>
        <v>0.24076719920335973</v>
      </c>
      <c r="AM307" s="33">
        <f>H307</f>
        <v>0.11581590682772655</v>
      </c>
      <c r="AN307" s="33">
        <f>J307</f>
        <v>5.0612633675369098E-2</v>
      </c>
      <c r="AO307" s="103">
        <f>L307</f>
        <v>2.2167381045157381E-2</v>
      </c>
      <c r="AP307" s="103">
        <f>N307</f>
        <v>8.529246222453133E-3</v>
      </c>
      <c r="AQ307" s="103">
        <f>P307</f>
        <v>1.7578040438152143E-2</v>
      </c>
      <c r="AR307" s="21"/>
      <c r="AS307" s="21"/>
      <c r="AT307" s="21"/>
      <c r="AU307" s="21"/>
      <c r="AV307" s="21"/>
      <c r="AW307" s="21"/>
      <c r="AX307" s="21"/>
      <c r="AY307" s="21"/>
    </row>
    <row r="308" spans="1:51" ht="30" customHeight="1" x14ac:dyDescent="0.45">
      <c r="A308" s="5"/>
      <c r="B308" s="90" t="s">
        <v>132</v>
      </c>
      <c r="C308" s="91">
        <f>AB308</f>
        <v>4889</v>
      </c>
      <c r="D308" s="65">
        <f>C308/AI308</f>
        <v>0.60922118380062307</v>
      </c>
      <c r="E308" s="91">
        <f>AC308</f>
        <v>1994</v>
      </c>
      <c r="F308" s="65">
        <f>E308/AI308</f>
        <v>0.24847352024922117</v>
      </c>
      <c r="G308" s="91">
        <f>AD308</f>
        <v>694</v>
      </c>
      <c r="H308" s="65">
        <f>G308/AI308</f>
        <v>8.64797507788162E-2</v>
      </c>
      <c r="I308" s="91">
        <f>AE308</f>
        <v>238</v>
      </c>
      <c r="J308" s="65">
        <f>I308/AI308</f>
        <v>2.9657320872274143E-2</v>
      </c>
      <c r="K308" s="91">
        <f>AF308</f>
        <v>86</v>
      </c>
      <c r="L308" s="65">
        <f>K308/AI308</f>
        <v>1.0716510903426792E-2</v>
      </c>
      <c r="M308" s="91">
        <f>AG308</f>
        <v>41</v>
      </c>
      <c r="N308" s="65">
        <f>M308/AI308</f>
        <v>5.1090342679127728E-3</v>
      </c>
      <c r="O308" s="91">
        <f>AH308</f>
        <v>83</v>
      </c>
      <c r="P308" s="65">
        <f>O308/AI308</f>
        <v>1.0342679127725856E-2</v>
      </c>
      <c r="Q308" s="5"/>
      <c r="AA308" s="26" t="s">
        <v>135</v>
      </c>
      <c r="AB308" s="89">
        <v>4889</v>
      </c>
      <c r="AC308" s="89">
        <v>1994</v>
      </c>
      <c r="AD308" s="89">
        <v>694</v>
      </c>
      <c r="AE308" s="89">
        <v>238</v>
      </c>
      <c r="AF308" s="89">
        <v>86</v>
      </c>
      <c r="AG308" s="89">
        <v>41</v>
      </c>
      <c r="AH308" s="89">
        <v>83</v>
      </c>
      <c r="AI308" s="26">
        <f>SUM(AB308:AH308)</f>
        <v>8025</v>
      </c>
      <c r="AJ308" s="26" t="s">
        <v>135</v>
      </c>
      <c r="AK308" s="33">
        <f>D308</f>
        <v>0.60922118380062307</v>
      </c>
      <c r="AL308" s="33">
        <f>F308</f>
        <v>0.24847352024922117</v>
      </c>
      <c r="AM308" s="33">
        <f>H308</f>
        <v>8.64797507788162E-2</v>
      </c>
      <c r="AN308" s="33">
        <f>J308</f>
        <v>2.9657320872274143E-2</v>
      </c>
      <c r="AO308" s="103">
        <f>L308</f>
        <v>1.0716510903426792E-2</v>
      </c>
      <c r="AP308" s="103">
        <f>N308</f>
        <v>5.1090342679127728E-3</v>
      </c>
      <c r="AQ308" s="103">
        <f>P308</f>
        <v>1.0342679127725856E-2</v>
      </c>
      <c r="AR308" s="21"/>
      <c r="AS308" s="21"/>
      <c r="AT308" s="21"/>
      <c r="AU308" s="21"/>
      <c r="AV308" s="21"/>
      <c r="AW308" s="21"/>
      <c r="AX308" s="21"/>
      <c r="AY308" s="21"/>
    </row>
    <row r="309" spans="1:51" ht="30" customHeight="1" x14ac:dyDescent="0.45">
      <c r="A309" s="5"/>
      <c r="B309" s="90" t="s">
        <v>133</v>
      </c>
      <c r="C309" s="91">
        <f>AB309</f>
        <v>48914</v>
      </c>
      <c r="D309" s="65">
        <f>C309/AI309</f>
        <v>0.69927090779127954</v>
      </c>
      <c r="E309" s="91">
        <f>AC309</f>
        <v>12480</v>
      </c>
      <c r="F309" s="65">
        <f>E309/AI309</f>
        <v>0.17841315225160828</v>
      </c>
      <c r="G309" s="91">
        <f>AD309</f>
        <v>3744</v>
      </c>
      <c r="H309" s="65">
        <f>G309/AI309</f>
        <v>5.3523945675482486E-2</v>
      </c>
      <c r="I309" s="91">
        <f>AE309</f>
        <v>1700</v>
      </c>
      <c r="J309" s="65">
        <f>I309/AI309</f>
        <v>2.4303073624017155E-2</v>
      </c>
      <c r="K309" s="91">
        <f>AF309</f>
        <v>1038</v>
      </c>
      <c r="L309" s="65">
        <f>K309/AI309</f>
        <v>1.4839170836311651E-2</v>
      </c>
      <c r="M309" s="91">
        <f>AG309</f>
        <v>632</v>
      </c>
      <c r="N309" s="65">
        <f>M309/AI309</f>
        <v>9.0350250178699073E-3</v>
      </c>
      <c r="O309" s="91">
        <f>AH309</f>
        <v>1442</v>
      </c>
      <c r="P309" s="65">
        <f>O309/AI309</f>
        <v>2.0614724803431021E-2</v>
      </c>
      <c r="Q309" s="5"/>
      <c r="AA309" s="26" t="s">
        <v>136</v>
      </c>
      <c r="AB309" s="89">
        <v>48914</v>
      </c>
      <c r="AC309" s="89">
        <v>12480</v>
      </c>
      <c r="AD309" s="89">
        <v>3744</v>
      </c>
      <c r="AE309" s="89">
        <v>1700</v>
      </c>
      <c r="AF309" s="89">
        <v>1038</v>
      </c>
      <c r="AG309" s="89">
        <v>632</v>
      </c>
      <c r="AH309" s="89">
        <v>1442</v>
      </c>
      <c r="AI309" s="26">
        <f>SUM(AB309:AH309)</f>
        <v>69950</v>
      </c>
      <c r="AJ309" s="26" t="s">
        <v>136</v>
      </c>
      <c r="AK309" s="33">
        <f>D309</f>
        <v>0.69927090779127954</v>
      </c>
      <c r="AL309" s="33">
        <f>F309</f>
        <v>0.17841315225160828</v>
      </c>
      <c r="AM309" s="33">
        <f>H309</f>
        <v>5.3523945675482486E-2</v>
      </c>
      <c r="AN309" s="33">
        <f>J309</f>
        <v>2.4303073624017155E-2</v>
      </c>
      <c r="AO309" s="103">
        <f>L309</f>
        <v>1.4839170836311651E-2</v>
      </c>
      <c r="AP309" s="103">
        <f>N309</f>
        <v>9.0350250178699073E-3</v>
      </c>
      <c r="AQ309" s="103">
        <f>P309</f>
        <v>2.0614724803431021E-2</v>
      </c>
      <c r="AR309" s="21"/>
      <c r="AS309" s="21"/>
      <c r="AT309" s="21"/>
      <c r="AU309" s="21"/>
      <c r="AV309" s="21"/>
      <c r="AW309" s="21"/>
      <c r="AX309" s="21"/>
      <c r="AY309" s="21"/>
    </row>
    <row r="310" spans="1:51" ht="30" customHeight="1" x14ac:dyDescent="0.45">
      <c r="A310" s="5"/>
      <c r="B310" s="34"/>
      <c r="C310" s="35"/>
      <c r="D310" s="63"/>
      <c r="E310" s="35"/>
      <c r="F310" s="63"/>
      <c r="G310" s="35"/>
      <c r="H310" s="63"/>
      <c r="I310" s="35"/>
      <c r="J310" s="63"/>
      <c r="K310" s="35"/>
      <c r="L310" s="63"/>
      <c r="M310" s="35"/>
      <c r="N310" s="63"/>
      <c r="O310" s="35"/>
      <c r="P310" s="63"/>
      <c r="Q310" s="5"/>
      <c r="AB310" s="89"/>
      <c r="AC310" s="89"/>
      <c r="AD310" s="89"/>
      <c r="AE310" s="89"/>
      <c r="AF310" s="89"/>
      <c r="AG310" s="89"/>
      <c r="AH310" s="89"/>
      <c r="AK310" s="33"/>
      <c r="AL310" s="33"/>
      <c r="AM310" s="33"/>
      <c r="AN310" s="33"/>
      <c r="AO310" s="33"/>
      <c r="AP310" s="33"/>
      <c r="AQ310" s="33"/>
      <c r="AR310" s="21"/>
      <c r="AS310" s="21"/>
      <c r="AT310" s="21"/>
      <c r="AU310" s="21"/>
      <c r="AV310" s="21"/>
      <c r="AW310" s="21"/>
      <c r="AX310" s="21"/>
      <c r="AY310" s="21"/>
    </row>
    <row r="311" spans="1:51" ht="30" customHeight="1" x14ac:dyDescent="0.45">
      <c r="A311" s="5"/>
      <c r="B311" s="34"/>
      <c r="C311" s="35"/>
      <c r="D311" s="63"/>
      <c r="E311" s="35"/>
      <c r="F311" s="63"/>
      <c r="G311" s="35"/>
      <c r="H311" s="63"/>
      <c r="I311" s="35"/>
      <c r="J311" s="63"/>
      <c r="K311" s="35"/>
      <c r="L311" s="63"/>
      <c r="M311" s="35"/>
      <c r="N311" s="63"/>
      <c r="O311" s="35"/>
      <c r="P311" s="63"/>
      <c r="Q311" s="5"/>
      <c r="AB311" s="89"/>
      <c r="AC311" s="89"/>
      <c r="AD311" s="89"/>
      <c r="AE311" s="89"/>
      <c r="AF311" s="89"/>
      <c r="AG311" s="89"/>
      <c r="AH311" s="89"/>
      <c r="AK311" s="33"/>
      <c r="AL311" s="33"/>
      <c r="AM311" s="33"/>
      <c r="AN311" s="33"/>
      <c r="AO311" s="33"/>
      <c r="AP311" s="33"/>
      <c r="AQ311" s="33"/>
      <c r="AR311" s="21"/>
      <c r="AS311" s="21"/>
      <c r="AT311" s="21"/>
      <c r="AU311" s="21"/>
      <c r="AV311" s="21"/>
      <c r="AW311" s="21"/>
      <c r="AX311" s="21"/>
      <c r="AY311" s="21"/>
    </row>
    <row r="312" spans="1:51" s="21" customFormat="1" ht="30" customHeight="1" x14ac:dyDescent="0.45">
      <c r="A312" s="5">
        <v>44</v>
      </c>
      <c r="B312" s="10" t="s">
        <v>105</v>
      </c>
      <c r="E312" s="22"/>
      <c r="G312" s="22"/>
      <c r="I312" s="22"/>
      <c r="K312" s="22"/>
      <c r="M312" s="22"/>
      <c r="O312" s="22"/>
      <c r="P312" s="23"/>
      <c r="AA312" s="21" t="s">
        <v>13</v>
      </c>
      <c r="AB312" s="21">
        <v>0</v>
      </c>
      <c r="AC312" s="21">
        <v>3</v>
      </c>
      <c r="AD312" s="21">
        <v>8</v>
      </c>
      <c r="AE312" s="21">
        <v>13</v>
      </c>
      <c r="AF312" s="21">
        <v>18</v>
      </c>
      <c r="AG312" s="21">
        <v>25.5</v>
      </c>
      <c r="AH312" s="21">
        <v>31</v>
      </c>
    </row>
    <row r="313" spans="1:51" ht="30" customHeight="1" thickBot="1" x14ac:dyDescent="0.5">
      <c r="A313" s="5"/>
      <c r="B313" s="24" t="s">
        <v>3</v>
      </c>
      <c r="C313" s="146" t="s">
        <v>92</v>
      </c>
      <c r="D313" s="147"/>
      <c r="E313" s="146" t="s">
        <v>93</v>
      </c>
      <c r="F313" s="147"/>
      <c r="G313" s="146" t="s">
        <v>94</v>
      </c>
      <c r="H313" s="147"/>
      <c r="I313" s="146" t="s">
        <v>95</v>
      </c>
      <c r="J313" s="147"/>
      <c r="K313" s="146" t="s">
        <v>96</v>
      </c>
      <c r="L313" s="147"/>
      <c r="M313" s="146" t="s">
        <v>97</v>
      </c>
      <c r="N313" s="147"/>
      <c r="O313" s="146" t="s">
        <v>98</v>
      </c>
      <c r="P313" s="158"/>
      <c r="Q313" s="5"/>
      <c r="AA313" s="26"/>
      <c r="AB313" s="27" t="s">
        <v>92</v>
      </c>
      <c r="AC313" s="27" t="s">
        <v>93</v>
      </c>
      <c r="AD313" s="27" t="s">
        <v>94</v>
      </c>
      <c r="AE313" s="27" t="s">
        <v>95</v>
      </c>
      <c r="AF313" s="27" t="s">
        <v>96</v>
      </c>
      <c r="AG313" s="27" t="s">
        <v>97</v>
      </c>
      <c r="AH313" s="27" t="s">
        <v>99</v>
      </c>
      <c r="AI313" s="26" t="s">
        <v>23</v>
      </c>
      <c r="AK313" s="27" t="s">
        <v>92</v>
      </c>
      <c r="AL313" s="27" t="s">
        <v>93</v>
      </c>
      <c r="AM313" s="27" t="s">
        <v>94</v>
      </c>
      <c r="AN313" s="27" t="s">
        <v>95</v>
      </c>
      <c r="AO313" s="27" t="s">
        <v>96</v>
      </c>
      <c r="AP313" s="27" t="s">
        <v>97</v>
      </c>
      <c r="AQ313" s="27" t="s">
        <v>99</v>
      </c>
      <c r="AR313" s="21"/>
      <c r="AS313" s="21"/>
      <c r="AT313" s="21"/>
      <c r="AU313" s="21"/>
      <c r="AV313" s="21"/>
      <c r="AW313" s="21"/>
      <c r="AX313" s="21"/>
      <c r="AY313" s="21"/>
    </row>
    <row r="314" spans="1:51" ht="30" customHeight="1" thickTop="1" x14ac:dyDescent="0.45">
      <c r="A314" s="5"/>
      <c r="B314" s="28" t="s">
        <v>131</v>
      </c>
      <c r="C314" s="100">
        <f>AB314</f>
        <v>5452</v>
      </c>
      <c r="D314" s="94">
        <f>C314/AI314</f>
        <v>0.23604797159804303</v>
      </c>
      <c r="E314" s="100">
        <f>AC314</f>
        <v>3241</v>
      </c>
      <c r="F314" s="94">
        <f>E314/AI314</f>
        <v>0.14032125384249036</v>
      </c>
      <c r="G314" s="100">
        <f>AD314</f>
        <v>4835</v>
      </c>
      <c r="H314" s="94">
        <f>G314/AI314</f>
        <v>0.20933454561198425</v>
      </c>
      <c r="I314" s="100">
        <f>AE314</f>
        <v>4572</v>
      </c>
      <c r="J314" s="94">
        <f>I314/AI314</f>
        <v>0.19794778542667879</v>
      </c>
      <c r="K314" s="100">
        <f>AF314</f>
        <v>2950</v>
      </c>
      <c r="L314" s="94">
        <f>K314/AI314</f>
        <v>0.12772221500627787</v>
      </c>
      <c r="M314" s="100">
        <f>AG314</f>
        <v>1187</v>
      </c>
      <c r="N314" s="94">
        <f>M314/AI314</f>
        <v>5.1391955665237909E-2</v>
      </c>
      <c r="O314" s="100">
        <f>AH314</f>
        <v>860</v>
      </c>
      <c r="P314" s="102">
        <f>O314/AI314</f>
        <v>3.7234272849287785E-2</v>
      </c>
      <c r="Q314" s="5"/>
      <c r="AA314" s="26" t="s">
        <v>134</v>
      </c>
      <c r="AB314" s="89">
        <v>5452</v>
      </c>
      <c r="AC314" s="89">
        <v>3241</v>
      </c>
      <c r="AD314" s="89">
        <v>4835</v>
      </c>
      <c r="AE314" s="89">
        <v>4572</v>
      </c>
      <c r="AF314" s="89">
        <v>2950</v>
      </c>
      <c r="AG314" s="89">
        <v>1187</v>
      </c>
      <c r="AH314" s="89">
        <v>860</v>
      </c>
      <c r="AI314" s="26">
        <f>SUM(AB314:AH314)</f>
        <v>23097</v>
      </c>
      <c r="AJ314" s="26" t="s">
        <v>134</v>
      </c>
      <c r="AK314" s="33">
        <f>D314</f>
        <v>0.23604797159804303</v>
      </c>
      <c r="AL314" s="33">
        <f>F314</f>
        <v>0.14032125384249036</v>
      </c>
      <c r="AM314" s="33">
        <f>H314</f>
        <v>0.20933454561198425</v>
      </c>
      <c r="AN314" s="33">
        <f>J314</f>
        <v>0.19794778542667879</v>
      </c>
      <c r="AO314" s="103">
        <f>L314</f>
        <v>0.12772221500627787</v>
      </c>
      <c r="AP314" s="103">
        <f>N314</f>
        <v>5.1391955665237909E-2</v>
      </c>
      <c r="AQ314" s="103">
        <f>P314</f>
        <v>3.7234272849287785E-2</v>
      </c>
      <c r="AR314" s="21"/>
      <c r="AS314" s="21"/>
      <c r="AT314" s="21"/>
      <c r="AU314" s="21"/>
      <c r="AV314" s="21"/>
      <c r="AW314" s="21"/>
      <c r="AX314" s="21"/>
      <c r="AY314" s="21"/>
    </row>
    <row r="315" spans="1:51" ht="30" customHeight="1" x14ac:dyDescent="0.45">
      <c r="A315" s="5"/>
      <c r="B315" s="90" t="s">
        <v>132</v>
      </c>
      <c r="C315" s="91">
        <f>AB315</f>
        <v>1555</v>
      </c>
      <c r="D315" s="65">
        <f>C315/AI315</f>
        <v>0.19376947040498443</v>
      </c>
      <c r="E315" s="91">
        <f>AC315</f>
        <v>976</v>
      </c>
      <c r="F315" s="65">
        <f>E315/AI315</f>
        <v>0.12161993769470406</v>
      </c>
      <c r="G315" s="91">
        <f>AD315</f>
        <v>1556</v>
      </c>
      <c r="H315" s="65">
        <f>G315/AI315</f>
        <v>0.19389408099688474</v>
      </c>
      <c r="I315" s="91">
        <f>AE315</f>
        <v>1679</v>
      </c>
      <c r="J315" s="65">
        <f>I315/AI315</f>
        <v>0.20922118380062305</v>
      </c>
      <c r="K315" s="91">
        <f>AF315</f>
        <v>1290</v>
      </c>
      <c r="L315" s="65">
        <f>K315/AI315</f>
        <v>0.16074766355140188</v>
      </c>
      <c r="M315" s="91">
        <f>AG315</f>
        <v>602</v>
      </c>
      <c r="N315" s="65">
        <f>M315/AI315</f>
        <v>7.5015576323987546E-2</v>
      </c>
      <c r="O315" s="91">
        <f>AH315</f>
        <v>367</v>
      </c>
      <c r="P315" s="65">
        <f>O315/AI315</f>
        <v>4.5732087227414328E-2</v>
      </c>
      <c r="Q315" s="5"/>
      <c r="AA315" s="26" t="s">
        <v>135</v>
      </c>
      <c r="AB315" s="89">
        <v>1555</v>
      </c>
      <c r="AC315" s="89">
        <v>976</v>
      </c>
      <c r="AD315" s="89">
        <v>1556</v>
      </c>
      <c r="AE315" s="89">
        <v>1679</v>
      </c>
      <c r="AF315" s="89">
        <v>1290</v>
      </c>
      <c r="AG315" s="89">
        <v>602</v>
      </c>
      <c r="AH315" s="89">
        <v>367</v>
      </c>
      <c r="AI315" s="26">
        <f>SUM(AB315:AH315)</f>
        <v>8025</v>
      </c>
      <c r="AJ315" s="26" t="s">
        <v>135</v>
      </c>
      <c r="AK315" s="33">
        <f>D315</f>
        <v>0.19376947040498443</v>
      </c>
      <c r="AL315" s="33">
        <f>F315</f>
        <v>0.12161993769470406</v>
      </c>
      <c r="AM315" s="33">
        <f>H315</f>
        <v>0.19389408099688474</v>
      </c>
      <c r="AN315" s="33">
        <f>J315</f>
        <v>0.20922118380062305</v>
      </c>
      <c r="AO315" s="103">
        <f>L315</f>
        <v>0.16074766355140188</v>
      </c>
      <c r="AP315" s="103">
        <f>N315</f>
        <v>7.5015576323987546E-2</v>
      </c>
      <c r="AQ315" s="103">
        <f>P315</f>
        <v>4.5732087227414328E-2</v>
      </c>
      <c r="AR315" s="21"/>
      <c r="AS315" s="21"/>
      <c r="AT315" s="21"/>
      <c r="AU315" s="21"/>
      <c r="AV315" s="21"/>
      <c r="AW315" s="21"/>
      <c r="AX315" s="21"/>
      <c r="AY315" s="21"/>
    </row>
    <row r="316" spans="1:51" ht="30" customHeight="1" x14ac:dyDescent="0.45">
      <c r="A316" s="5"/>
      <c r="B316" s="90" t="s">
        <v>133</v>
      </c>
      <c r="C316" s="91">
        <f>AB316</f>
        <v>17247</v>
      </c>
      <c r="D316" s="65">
        <f>C316/AI316</f>
        <v>0.24656182987848463</v>
      </c>
      <c r="E316" s="91">
        <f>AC316</f>
        <v>8541</v>
      </c>
      <c r="F316" s="65">
        <f>E316/AI316</f>
        <v>0.12210150107219442</v>
      </c>
      <c r="G316" s="91">
        <f>AD316</f>
        <v>12431</v>
      </c>
      <c r="H316" s="65">
        <f>G316/AI316</f>
        <v>0.17771265189421015</v>
      </c>
      <c r="I316" s="91">
        <f>AE316</f>
        <v>12466</v>
      </c>
      <c r="J316" s="65">
        <f>I316/AI316</f>
        <v>0.17821300929235168</v>
      </c>
      <c r="K316" s="91">
        <f>AF316</f>
        <v>9866</v>
      </c>
      <c r="L316" s="65">
        <f>K316/AI316</f>
        <v>0.14104360257326662</v>
      </c>
      <c r="M316" s="91">
        <f>AG316</f>
        <v>4560</v>
      </c>
      <c r="N316" s="65">
        <f>M316/AI316</f>
        <v>6.5189421015010726E-2</v>
      </c>
      <c r="O316" s="91">
        <f>AH316</f>
        <v>4839</v>
      </c>
      <c r="P316" s="65">
        <f>O316/AI316</f>
        <v>6.9177984274481769E-2</v>
      </c>
      <c r="Q316" s="5"/>
      <c r="AA316" s="26" t="s">
        <v>136</v>
      </c>
      <c r="AB316" s="89">
        <v>17247</v>
      </c>
      <c r="AC316" s="89">
        <v>8541</v>
      </c>
      <c r="AD316" s="89">
        <v>12431</v>
      </c>
      <c r="AE316" s="89">
        <v>12466</v>
      </c>
      <c r="AF316" s="89">
        <v>9866</v>
      </c>
      <c r="AG316" s="89">
        <v>4560</v>
      </c>
      <c r="AH316" s="89">
        <v>4839</v>
      </c>
      <c r="AI316" s="26">
        <f>SUM(AB316:AH316)</f>
        <v>69950</v>
      </c>
      <c r="AJ316" s="26" t="s">
        <v>136</v>
      </c>
      <c r="AK316" s="33">
        <f>D316</f>
        <v>0.24656182987848463</v>
      </c>
      <c r="AL316" s="33">
        <f>F316</f>
        <v>0.12210150107219442</v>
      </c>
      <c r="AM316" s="33">
        <f>H316</f>
        <v>0.17771265189421015</v>
      </c>
      <c r="AN316" s="33">
        <f>J316</f>
        <v>0.17821300929235168</v>
      </c>
      <c r="AO316" s="103">
        <f>L316</f>
        <v>0.14104360257326662</v>
      </c>
      <c r="AP316" s="103">
        <f>N316</f>
        <v>6.5189421015010726E-2</v>
      </c>
      <c r="AQ316" s="103">
        <f>P316</f>
        <v>6.9177984274481769E-2</v>
      </c>
      <c r="AR316" s="21"/>
      <c r="AS316" s="21"/>
      <c r="AT316" s="21"/>
      <c r="AU316" s="21"/>
      <c r="AV316" s="21"/>
      <c r="AW316" s="21"/>
      <c r="AX316" s="21"/>
      <c r="AY316" s="21"/>
    </row>
    <row r="317" spans="1:51" ht="30" customHeight="1" x14ac:dyDescent="0.45">
      <c r="A317" s="5"/>
      <c r="B317" s="34"/>
      <c r="C317" s="35"/>
      <c r="D317" s="63"/>
      <c r="E317" s="35"/>
      <c r="F317" s="63"/>
      <c r="G317" s="35"/>
      <c r="H317" s="63"/>
      <c r="I317" s="35"/>
      <c r="J317" s="63"/>
      <c r="K317" s="35"/>
      <c r="L317" s="63"/>
      <c r="M317" s="35"/>
      <c r="N317" s="63"/>
      <c r="O317" s="35"/>
      <c r="P317" s="63"/>
      <c r="Q317" s="5"/>
      <c r="AB317" s="89"/>
      <c r="AC317" s="89"/>
      <c r="AD317" s="89"/>
      <c r="AE317" s="89"/>
      <c r="AF317" s="89"/>
      <c r="AG317" s="89"/>
      <c r="AH317" s="89"/>
      <c r="AK317" s="33"/>
      <c r="AL317" s="33"/>
      <c r="AM317" s="33"/>
      <c r="AN317" s="33"/>
      <c r="AO317" s="33"/>
      <c r="AP317" s="33"/>
      <c r="AQ317" s="33"/>
      <c r="AR317" s="21"/>
      <c r="AS317" s="21"/>
      <c r="AT317" s="21"/>
      <c r="AU317" s="21"/>
      <c r="AV317" s="21"/>
      <c r="AW317" s="21"/>
      <c r="AX317" s="21"/>
      <c r="AY317" s="21"/>
    </row>
    <row r="318" spans="1:51" ht="30" customHeight="1" x14ac:dyDescent="0.45">
      <c r="A318" s="5"/>
      <c r="B318" s="34"/>
      <c r="C318" s="35"/>
      <c r="D318" s="63"/>
      <c r="E318" s="35"/>
      <c r="F318" s="63"/>
      <c r="G318" s="35"/>
      <c r="H318" s="63"/>
      <c r="I318" s="35"/>
      <c r="J318" s="63"/>
      <c r="K318" s="35"/>
      <c r="L318" s="63"/>
      <c r="M318" s="35"/>
      <c r="N318" s="63"/>
      <c r="O318" s="35"/>
      <c r="P318" s="63"/>
      <c r="Q318" s="5"/>
      <c r="AB318" s="89"/>
      <c r="AC318" s="89"/>
      <c r="AD318" s="89"/>
      <c r="AE318" s="89"/>
      <c r="AF318" s="89"/>
      <c r="AG318" s="89"/>
      <c r="AH318" s="89"/>
      <c r="AK318" s="33"/>
      <c r="AL318" s="33"/>
      <c r="AM318" s="33"/>
      <c r="AN318" s="33"/>
      <c r="AO318" s="33"/>
      <c r="AP318" s="33"/>
      <c r="AQ318" s="33"/>
      <c r="AR318" s="21"/>
      <c r="AS318" s="21"/>
      <c r="AT318" s="21"/>
      <c r="AU318" s="21"/>
      <c r="AV318" s="21"/>
      <c r="AW318" s="21"/>
      <c r="AX318" s="21"/>
      <c r="AY318" s="21"/>
    </row>
    <row r="319" spans="1:51" ht="30" customHeight="1" x14ac:dyDescent="0.45">
      <c r="A319" s="5"/>
      <c r="B319" s="34"/>
      <c r="C319" s="35"/>
      <c r="D319" s="63"/>
      <c r="E319" s="35"/>
      <c r="F319" s="63"/>
      <c r="G319" s="35"/>
      <c r="H319" s="63"/>
      <c r="I319" s="35"/>
      <c r="J319" s="63"/>
      <c r="K319" s="35"/>
      <c r="L319" s="63"/>
      <c r="M319" s="35"/>
      <c r="N319" s="63"/>
      <c r="O319" s="35"/>
      <c r="P319" s="63"/>
      <c r="Q319" s="5"/>
      <c r="AB319" s="89"/>
      <c r="AC319" s="89"/>
      <c r="AD319" s="89"/>
      <c r="AE319" s="89"/>
      <c r="AF319" s="89"/>
      <c r="AG319" s="89"/>
      <c r="AH319" s="89"/>
      <c r="AK319" s="33"/>
      <c r="AL319" s="33"/>
      <c r="AM319" s="33"/>
      <c r="AN319" s="33"/>
      <c r="AO319" s="33"/>
      <c r="AP319" s="33"/>
      <c r="AQ319" s="33"/>
    </row>
    <row r="320" spans="1:51" ht="30" customHeight="1" x14ac:dyDescent="0.45">
      <c r="A320" s="1">
        <v>45</v>
      </c>
      <c r="B320" s="10" t="s">
        <v>295</v>
      </c>
      <c r="C320" s="14"/>
      <c r="D320" s="11"/>
      <c r="E320" s="14"/>
      <c r="F320" s="11"/>
      <c r="G320" s="14"/>
      <c r="H320" s="11"/>
      <c r="I320" s="14"/>
      <c r="J320" s="11"/>
      <c r="K320" s="14"/>
      <c r="P320" s="38"/>
    </row>
    <row r="321" spans="1:43" ht="30" customHeight="1" x14ac:dyDescent="0.45">
      <c r="C321" s="14"/>
      <c r="D321" s="11"/>
      <c r="E321" s="14"/>
      <c r="F321" s="11"/>
      <c r="G321" s="14"/>
      <c r="H321" s="11"/>
      <c r="I321" s="14"/>
      <c r="J321" s="11"/>
      <c r="K321" s="14"/>
      <c r="P321" s="38"/>
    </row>
    <row r="322" spans="1:43" ht="54.6" customHeight="1" thickBot="1" x14ac:dyDescent="0.5">
      <c r="A322" s="5"/>
      <c r="B322" s="40" t="s">
        <v>3</v>
      </c>
      <c r="C322" s="140" t="s">
        <v>108</v>
      </c>
      <c r="D322" s="140"/>
      <c r="E322" s="148" t="s">
        <v>109</v>
      </c>
      <c r="F322" s="148"/>
      <c r="G322" s="148" t="s">
        <v>110</v>
      </c>
      <c r="H322" s="148"/>
      <c r="I322" s="148" t="s">
        <v>111</v>
      </c>
      <c r="J322" s="148"/>
      <c r="K322" s="37"/>
      <c r="L322" s="5"/>
      <c r="M322" s="8"/>
      <c r="N322" s="5"/>
      <c r="O322" s="8"/>
      <c r="P322" s="5"/>
      <c r="Q322" s="5"/>
      <c r="AA322" s="26"/>
      <c r="AB322" s="27" t="s">
        <v>108</v>
      </c>
      <c r="AC322" s="27" t="s">
        <v>109</v>
      </c>
      <c r="AD322" s="27" t="s">
        <v>110</v>
      </c>
      <c r="AE322" s="27" t="s">
        <v>111</v>
      </c>
      <c r="AF322" s="26" t="s">
        <v>23</v>
      </c>
      <c r="AH322" s="27" t="s">
        <v>108</v>
      </c>
      <c r="AI322" s="27" t="s">
        <v>109</v>
      </c>
      <c r="AJ322" s="27" t="s">
        <v>110</v>
      </c>
      <c r="AK322" s="27" t="s">
        <v>111</v>
      </c>
    </row>
    <row r="323" spans="1:43" ht="30" customHeight="1" thickTop="1" x14ac:dyDescent="0.45">
      <c r="A323" s="5"/>
      <c r="B323" s="60" t="s">
        <v>131</v>
      </c>
      <c r="C323" s="149">
        <f>AB323/AF323</f>
        <v>0.7008460169463312</v>
      </c>
      <c r="D323" s="150"/>
      <c r="E323" s="149">
        <f>AC323/AF323</f>
        <v>0.14045533559728318</v>
      </c>
      <c r="F323" s="150"/>
      <c r="G323" s="149">
        <f>AD323/AF323</f>
        <v>0.13186235101211866</v>
      </c>
      <c r="H323" s="150"/>
      <c r="I323" s="149">
        <f>AE323/AF323</f>
        <v>2.683629644426689E-2</v>
      </c>
      <c r="J323" s="150"/>
      <c r="K323" s="14"/>
      <c r="P323" s="38"/>
      <c r="AA323" s="26" t="s">
        <v>134</v>
      </c>
      <c r="AB323" s="105">
        <v>140337.40643333332</v>
      </c>
      <c r="AC323" s="105">
        <v>28124.776399999977</v>
      </c>
      <c r="AD323" s="105">
        <v>26404.117166666631</v>
      </c>
      <c r="AE323" s="105">
        <v>5373.7000000000007</v>
      </c>
      <c r="AF323" s="46">
        <f>SUM(AB323:AE323)</f>
        <v>200239.99999999994</v>
      </c>
      <c r="AG323" s="26" t="s">
        <v>134</v>
      </c>
      <c r="AH323" s="103">
        <f>C323</f>
        <v>0.7008460169463312</v>
      </c>
      <c r="AI323" s="103">
        <f>E323</f>
        <v>0.14045533559728318</v>
      </c>
      <c r="AJ323" s="103">
        <f>G323</f>
        <v>0.13186235101211866</v>
      </c>
      <c r="AK323" s="103">
        <f>I323</f>
        <v>2.683629644426689E-2</v>
      </c>
    </row>
    <row r="324" spans="1:43" ht="30" customHeight="1" x14ac:dyDescent="0.45">
      <c r="A324" s="5"/>
      <c r="B324" s="90" t="s">
        <v>132</v>
      </c>
      <c r="C324" s="151">
        <f>AB324/AF324</f>
        <v>0.76834021332594538</v>
      </c>
      <c r="D324" s="152"/>
      <c r="E324" s="151">
        <f>AC324/AF324</f>
        <v>0.11459758969386341</v>
      </c>
      <c r="F324" s="152"/>
      <c r="G324" s="151">
        <f>AD324/AF324</f>
        <v>8.6254605901094322E-2</v>
      </c>
      <c r="H324" s="152"/>
      <c r="I324" s="151">
        <f>AE324/AF324</f>
        <v>3.0807591079096822E-2</v>
      </c>
      <c r="J324" s="152"/>
      <c r="K324" s="14"/>
      <c r="P324" s="38"/>
      <c r="AA324" s="26" t="s">
        <v>135</v>
      </c>
      <c r="AB324" s="106">
        <v>55466.48000000001</v>
      </c>
      <c r="AC324" s="106">
        <v>8272.8000000000011</v>
      </c>
      <c r="AD324" s="106">
        <v>6226.72</v>
      </c>
      <c r="AE324" s="106">
        <v>2224</v>
      </c>
      <c r="AF324" s="46">
        <f>SUM(AB324:AE324)</f>
        <v>72190.000000000015</v>
      </c>
      <c r="AG324" s="26" t="s">
        <v>135</v>
      </c>
      <c r="AH324" s="103">
        <f>C324</f>
        <v>0.76834021332594538</v>
      </c>
      <c r="AI324" s="103">
        <f>E324</f>
        <v>0.11459758969386341</v>
      </c>
      <c r="AJ324" s="103">
        <f>G324</f>
        <v>8.6254605901094322E-2</v>
      </c>
      <c r="AK324" s="103">
        <f>I324</f>
        <v>3.0807591079096822E-2</v>
      </c>
    </row>
    <row r="325" spans="1:43" ht="30" customHeight="1" x14ac:dyDescent="0.45">
      <c r="A325" s="5"/>
      <c r="B325" s="90" t="s">
        <v>133</v>
      </c>
      <c r="C325" s="151">
        <f>AB325/AF325</f>
        <v>0.79604795986649857</v>
      </c>
      <c r="D325" s="152"/>
      <c r="E325" s="151">
        <f>AC325/AF325</f>
        <v>7.6701780050978427E-2</v>
      </c>
      <c r="F325" s="152"/>
      <c r="G325" s="151">
        <f>AD325/AF325</f>
        <v>0.10847802675827325</v>
      </c>
      <c r="H325" s="152"/>
      <c r="I325" s="151">
        <f>AE325/AF325</f>
        <v>1.8772233324249838E-2</v>
      </c>
      <c r="J325" s="152"/>
      <c r="K325" s="14"/>
      <c r="P325" s="38"/>
      <c r="AA325" s="26" t="s">
        <v>136</v>
      </c>
      <c r="AB325" s="106">
        <v>525821.51941021741</v>
      </c>
      <c r="AC325" s="106">
        <v>50664.593794873334</v>
      </c>
      <c r="AD325" s="106">
        <v>71654.075794909877</v>
      </c>
      <c r="AE325" s="106">
        <v>12399.811</v>
      </c>
      <c r="AF325" s="46">
        <f>SUM(AB325:AE325)</f>
        <v>660540.00000000058</v>
      </c>
      <c r="AG325" s="26" t="s">
        <v>136</v>
      </c>
      <c r="AH325" s="103">
        <f>C325</f>
        <v>0.79604795986649857</v>
      </c>
      <c r="AI325" s="103">
        <f>E325</f>
        <v>7.6701780050978427E-2</v>
      </c>
      <c r="AJ325" s="103">
        <f>G325</f>
        <v>0.10847802675827325</v>
      </c>
      <c r="AK325" s="103">
        <f>I325</f>
        <v>1.8772233324249838E-2</v>
      </c>
    </row>
    <row r="326" spans="1:43" ht="30" customHeight="1" x14ac:dyDescent="0.45">
      <c r="A326" s="5"/>
      <c r="B326" s="34"/>
      <c r="C326" s="35"/>
      <c r="D326" s="36"/>
      <c r="E326" s="35"/>
      <c r="F326" s="36"/>
      <c r="G326" s="35"/>
      <c r="H326" s="36"/>
      <c r="I326" s="35"/>
      <c r="J326" s="36"/>
      <c r="K326" s="22"/>
      <c r="L326" s="21"/>
      <c r="M326" s="22"/>
      <c r="N326" s="21"/>
      <c r="O326" s="22"/>
      <c r="P326" s="23"/>
      <c r="Q326" s="21"/>
      <c r="R326" s="21"/>
      <c r="S326" s="21"/>
      <c r="T326" s="21"/>
      <c r="U326" s="21"/>
      <c r="V326" s="21"/>
      <c r="W326" s="21"/>
      <c r="X326" s="21"/>
      <c r="AB326" s="89"/>
      <c r="AC326" s="89"/>
      <c r="AD326" s="89"/>
      <c r="AE326" s="89"/>
      <c r="AF326" s="89"/>
      <c r="AG326" s="89"/>
      <c r="AH326" s="89"/>
      <c r="AK326" s="33"/>
      <c r="AL326" s="33"/>
      <c r="AM326" s="33"/>
      <c r="AN326" s="33"/>
      <c r="AO326" s="33"/>
      <c r="AP326" s="33"/>
      <c r="AQ326" s="33"/>
    </row>
    <row r="327" spans="1:43" ht="30" customHeight="1" x14ac:dyDescent="0.45">
      <c r="A327" s="5"/>
      <c r="B327" s="34"/>
      <c r="C327" s="35"/>
      <c r="D327" s="36"/>
      <c r="E327" s="35"/>
      <c r="F327" s="36"/>
      <c r="G327" s="35"/>
      <c r="H327" s="36"/>
      <c r="I327" s="35"/>
      <c r="J327" s="36"/>
      <c r="K327" s="37"/>
      <c r="L327" s="5"/>
      <c r="M327" s="8"/>
      <c r="N327" s="5"/>
      <c r="O327" s="8"/>
      <c r="P327" s="5"/>
      <c r="Q327" s="5"/>
      <c r="AB327" s="89"/>
      <c r="AC327" s="89"/>
      <c r="AD327" s="89"/>
      <c r="AE327" s="89"/>
      <c r="AF327" s="89"/>
      <c r="AG327" s="89"/>
      <c r="AH327" s="89"/>
      <c r="AK327" s="33"/>
      <c r="AL327" s="33"/>
      <c r="AM327" s="33"/>
      <c r="AN327" s="33"/>
      <c r="AO327" s="33"/>
      <c r="AP327" s="33"/>
      <c r="AQ327" s="33"/>
    </row>
    <row r="328" spans="1:43" ht="30" customHeight="1" x14ac:dyDescent="0.45">
      <c r="A328" s="5"/>
      <c r="B328" s="34"/>
      <c r="C328" s="35"/>
      <c r="D328" s="36"/>
      <c r="E328" s="35"/>
      <c r="F328" s="36"/>
      <c r="G328" s="35"/>
      <c r="H328" s="36"/>
      <c r="I328" s="35"/>
      <c r="J328" s="36"/>
      <c r="K328" s="37"/>
      <c r="L328" s="5"/>
      <c r="M328" s="8"/>
      <c r="N328" s="5"/>
      <c r="O328" s="8"/>
      <c r="P328" s="5"/>
      <c r="Q328" s="5"/>
      <c r="AB328" s="89"/>
      <c r="AC328" s="89"/>
      <c r="AD328" s="89"/>
      <c r="AE328" s="89"/>
      <c r="AF328" s="89"/>
      <c r="AG328" s="89"/>
      <c r="AH328" s="89"/>
      <c r="AK328" s="33"/>
      <c r="AL328" s="33"/>
      <c r="AM328" s="33"/>
      <c r="AN328" s="33"/>
      <c r="AO328" s="33"/>
      <c r="AP328" s="33"/>
      <c r="AQ328" s="33"/>
    </row>
    <row r="329" spans="1:43" ht="30" customHeight="1" x14ac:dyDescent="0.45">
      <c r="A329" s="5"/>
      <c r="B329" s="34"/>
      <c r="C329" s="35"/>
      <c r="D329" s="36"/>
      <c r="E329" s="35"/>
      <c r="F329" s="36"/>
      <c r="G329" s="35"/>
      <c r="H329" s="36"/>
      <c r="I329" s="35"/>
      <c r="J329" s="36"/>
      <c r="K329" s="37"/>
      <c r="L329" s="5"/>
      <c r="M329" s="8"/>
      <c r="N329" s="5"/>
      <c r="O329" s="8"/>
      <c r="P329" s="5"/>
      <c r="Q329" s="5"/>
      <c r="AB329" s="89"/>
      <c r="AC329" s="89"/>
      <c r="AD329" s="89"/>
      <c r="AE329" s="89"/>
      <c r="AF329" s="89"/>
      <c r="AG329" s="89"/>
      <c r="AH329" s="89"/>
      <c r="AK329" s="33"/>
      <c r="AL329" s="33"/>
      <c r="AM329" s="33"/>
      <c r="AN329" s="33"/>
      <c r="AO329" s="33"/>
      <c r="AP329" s="33"/>
      <c r="AQ329" s="33"/>
    </row>
    <row r="330" spans="1:43" ht="30" customHeight="1" x14ac:dyDescent="0.45">
      <c r="A330" s="5"/>
      <c r="B330" s="34"/>
      <c r="C330" s="35"/>
      <c r="D330" s="36"/>
      <c r="E330" s="35"/>
      <c r="F330" s="36"/>
      <c r="G330" s="35"/>
      <c r="H330" s="36"/>
      <c r="I330" s="35"/>
      <c r="J330" s="36"/>
      <c r="K330" s="37"/>
      <c r="L330" s="5"/>
      <c r="M330" s="8"/>
      <c r="N330" s="5"/>
      <c r="O330" s="8"/>
      <c r="P330" s="5"/>
      <c r="Q330" s="5"/>
    </row>
    <row r="331" spans="1:43" ht="30" customHeight="1" x14ac:dyDescent="0.45">
      <c r="C331" s="14"/>
      <c r="D331" s="11"/>
      <c r="E331" s="14"/>
      <c r="F331" s="11"/>
      <c r="G331" s="14"/>
      <c r="H331" s="11"/>
      <c r="I331" s="14"/>
      <c r="J331" s="11"/>
      <c r="K331" s="14"/>
      <c r="P331" s="38"/>
    </row>
    <row r="332" spans="1:43" ht="30" customHeight="1" x14ac:dyDescent="0.45">
      <c r="C332" s="14"/>
      <c r="D332" s="11"/>
      <c r="E332" s="14"/>
      <c r="F332" s="11"/>
      <c r="G332" s="14"/>
      <c r="H332" s="11"/>
      <c r="I332" s="14"/>
      <c r="J332" s="11"/>
      <c r="K332" s="14"/>
      <c r="P332" s="38"/>
    </row>
    <row r="333" spans="1:43" ht="30" customHeight="1" x14ac:dyDescent="0.45">
      <c r="C333" s="14"/>
      <c r="D333" s="11"/>
      <c r="E333" s="14"/>
      <c r="F333" s="11"/>
      <c r="G333" s="14"/>
      <c r="H333" s="11"/>
      <c r="I333" s="14"/>
      <c r="J333" s="11"/>
      <c r="K333" s="14"/>
      <c r="P333" s="38"/>
    </row>
    <row r="334" spans="1:43" ht="30" customHeight="1" x14ac:dyDescent="0.45">
      <c r="C334" s="1"/>
      <c r="E334" s="1"/>
      <c r="G334" s="1"/>
      <c r="I334" s="1"/>
      <c r="K334" s="1"/>
      <c r="M334" s="1"/>
      <c r="O334" s="1"/>
    </row>
    <row r="335" spans="1:43" ht="30" customHeight="1" x14ac:dyDescent="0.45">
      <c r="C335" s="1"/>
      <c r="E335" s="1"/>
      <c r="G335" s="1"/>
      <c r="I335" s="1"/>
      <c r="K335" s="1"/>
      <c r="M335" s="1"/>
      <c r="O335" s="1"/>
    </row>
    <row r="336" spans="1:43" ht="30" customHeight="1" x14ac:dyDescent="0.45">
      <c r="C336" s="1"/>
      <c r="E336" s="1"/>
      <c r="G336" s="1"/>
      <c r="I336" s="1"/>
      <c r="K336" s="1"/>
      <c r="M336" s="1"/>
      <c r="O336" s="1"/>
    </row>
    <row r="337" spans="1:33" ht="30" customHeight="1" x14ac:dyDescent="0.45">
      <c r="C337" s="1"/>
      <c r="E337" s="1"/>
      <c r="G337" s="1"/>
      <c r="I337" s="1"/>
      <c r="K337" s="1"/>
      <c r="M337" s="1"/>
      <c r="O337" s="1"/>
    </row>
    <row r="338" spans="1:33" s="21" customFormat="1" ht="30" customHeight="1" x14ac:dyDescent="0.45">
      <c r="A338" s="1"/>
    </row>
    <row r="339" spans="1:33" ht="30" customHeight="1" x14ac:dyDescent="0.45">
      <c r="C339" s="1"/>
      <c r="E339" s="1"/>
      <c r="G339" s="1"/>
      <c r="I339" s="1"/>
      <c r="K339" s="1"/>
      <c r="M339" s="1"/>
      <c r="O339" s="1"/>
    </row>
    <row r="340" spans="1:33" ht="30" customHeight="1" x14ac:dyDescent="0.45">
      <c r="C340" s="1"/>
      <c r="E340" s="1"/>
      <c r="G340" s="1"/>
      <c r="I340" s="1"/>
      <c r="K340" s="1"/>
      <c r="M340" s="1"/>
      <c r="O340" s="1"/>
    </row>
    <row r="341" spans="1:33" ht="30" customHeight="1" x14ac:dyDescent="0.45">
      <c r="B341" s="84" t="s">
        <v>112</v>
      </c>
      <c r="C341" s="84"/>
      <c r="D341" s="6"/>
      <c r="E341" s="1"/>
      <c r="F341" s="6"/>
      <c r="G341" s="1"/>
      <c r="H341" s="6"/>
      <c r="I341" s="1"/>
      <c r="J341" s="6"/>
      <c r="K341" s="1"/>
      <c r="L341" s="6"/>
      <c r="M341" s="1"/>
      <c r="N341" s="6"/>
      <c r="O341" s="1"/>
    </row>
    <row r="342" spans="1:33" ht="44.4" customHeight="1" thickBot="1" x14ac:dyDescent="0.5">
      <c r="B342" s="24"/>
      <c r="C342" s="40" t="s">
        <v>3</v>
      </c>
      <c r="D342" s="148" t="s">
        <v>113</v>
      </c>
      <c r="E342" s="140"/>
      <c r="F342" s="148" t="s">
        <v>114</v>
      </c>
      <c r="G342" s="148"/>
      <c r="H342" s="148" t="s">
        <v>115</v>
      </c>
      <c r="I342" s="148"/>
      <c r="J342" s="148" t="s">
        <v>116</v>
      </c>
      <c r="K342" s="148"/>
      <c r="L342" s="148" t="s">
        <v>117</v>
      </c>
      <c r="M342" s="148"/>
      <c r="N342" s="148" t="s">
        <v>118</v>
      </c>
      <c r="O342" s="148"/>
      <c r="AA342" s="1" t="s">
        <v>155</v>
      </c>
      <c r="AB342" s="1" t="s">
        <v>119</v>
      </c>
    </row>
    <row r="343" spans="1:33" ht="30" customHeight="1" thickTop="1" x14ac:dyDescent="0.45">
      <c r="B343" s="161" t="s">
        <v>120</v>
      </c>
      <c r="C343" s="60" t="s">
        <v>131</v>
      </c>
      <c r="D343" s="153">
        <v>1536</v>
      </c>
      <c r="E343" s="154"/>
      <c r="F343" s="153">
        <v>1414</v>
      </c>
      <c r="G343" s="154"/>
      <c r="H343" s="153">
        <v>2474</v>
      </c>
      <c r="I343" s="154"/>
      <c r="J343" s="153">
        <v>3421</v>
      </c>
      <c r="K343" s="154"/>
      <c r="L343" s="153">
        <v>11179</v>
      </c>
      <c r="M343" s="154"/>
      <c r="N343" s="153">
        <f>SUM(D343:M343)</f>
        <v>20024</v>
      </c>
      <c r="O343" s="154"/>
      <c r="AA343" s="1" t="s">
        <v>156</v>
      </c>
      <c r="AB343" s="1" t="s">
        <v>121</v>
      </c>
      <c r="AC343" s="1" t="s">
        <v>122</v>
      </c>
      <c r="AD343" s="1" t="s">
        <v>123</v>
      </c>
      <c r="AE343" s="1" t="s">
        <v>124</v>
      </c>
      <c r="AF343" s="1" t="s">
        <v>125</v>
      </c>
      <c r="AG343" s="1" t="s">
        <v>126</v>
      </c>
    </row>
    <row r="344" spans="1:33" ht="30" customHeight="1" x14ac:dyDescent="0.45">
      <c r="B344" s="162"/>
      <c r="C344" s="90" t="s">
        <v>132</v>
      </c>
      <c r="D344" s="160">
        <v>456</v>
      </c>
      <c r="E344" s="160"/>
      <c r="F344" s="160">
        <v>406</v>
      </c>
      <c r="G344" s="160"/>
      <c r="H344" s="160">
        <v>570</v>
      </c>
      <c r="I344" s="160"/>
      <c r="J344" s="160">
        <v>913</v>
      </c>
      <c r="K344" s="160"/>
      <c r="L344" s="160">
        <v>4874</v>
      </c>
      <c r="M344" s="160"/>
      <c r="N344" s="160">
        <f>SUM(D344:M344)</f>
        <v>7219</v>
      </c>
      <c r="O344" s="160"/>
      <c r="AA344" s="1" t="s">
        <v>157</v>
      </c>
      <c r="AB344" s="1">
        <v>1536</v>
      </c>
      <c r="AC344" s="1">
        <v>1414</v>
      </c>
      <c r="AD344" s="1">
        <v>2474</v>
      </c>
      <c r="AE344" s="1">
        <v>3421</v>
      </c>
      <c r="AF344" s="1">
        <v>11179</v>
      </c>
      <c r="AG344" s="1">
        <v>20024</v>
      </c>
    </row>
    <row r="345" spans="1:33" ht="30" customHeight="1" thickBot="1" x14ac:dyDescent="0.5">
      <c r="B345" s="163"/>
      <c r="C345" s="90" t="s">
        <v>133</v>
      </c>
      <c r="D345" s="164">
        <v>2451</v>
      </c>
      <c r="E345" s="165"/>
      <c r="F345" s="164">
        <v>3047</v>
      </c>
      <c r="G345" s="165"/>
      <c r="H345" s="164">
        <v>5776</v>
      </c>
      <c r="I345" s="165"/>
      <c r="J345" s="164">
        <v>8637</v>
      </c>
      <c r="K345" s="165"/>
      <c r="L345" s="164">
        <v>46143</v>
      </c>
      <c r="M345" s="165"/>
      <c r="N345" s="164">
        <f>SUM(D345:M345)</f>
        <v>66054</v>
      </c>
      <c r="O345" s="165"/>
      <c r="AA345" s="1" t="s">
        <v>158</v>
      </c>
      <c r="AB345" s="1">
        <v>456</v>
      </c>
      <c r="AC345" s="1">
        <v>406</v>
      </c>
      <c r="AD345" s="1">
        <v>570</v>
      </c>
      <c r="AE345" s="1">
        <v>913</v>
      </c>
      <c r="AF345" s="1">
        <v>4874</v>
      </c>
      <c r="AG345" s="1">
        <v>7219</v>
      </c>
    </row>
    <row r="346" spans="1:33" ht="30" customHeight="1" thickTop="1" x14ac:dyDescent="0.45">
      <c r="B346" s="166" t="s">
        <v>127</v>
      </c>
      <c r="C346" s="60" t="s">
        <v>131</v>
      </c>
      <c r="D346" s="168">
        <f>D343/$N343</f>
        <v>7.6707950459448657E-2</v>
      </c>
      <c r="E346" s="169"/>
      <c r="F346" s="168">
        <f t="shared" ref="F346" si="8">F343/$N$343</f>
        <v>7.061526168597683E-2</v>
      </c>
      <c r="G346" s="169"/>
      <c r="H346" s="168">
        <f t="shared" ref="H346" si="9">H343/$N$343</f>
        <v>0.12355173791450259</v>
      </c>
      <c r="I346" s="169"/>
      <c r="J346" s="168">
        <f t="shared" ref="J346" si="10">J343/$N$343</f>
        <v>0.17084498601677986</v>
      </c>
      <c r="K346" s="169"/>
      <c r="L346" s="168">
        <f t="shared" ref="L346" si="11">L343/$N$343</f>
        <v>0.5582800639232921</v>
      </c>
      <c r="M346" s="169"/>
      <c r="N346" s="168">
        <f t="shared" ref="N346" si="12">N343/$N$343</f>
        <v>1</v>
      </c>
      <c r="O346" s="169"/>
      <c r="AA346" s="1" t="s">
        <v>159</v>
      </c>
      <c r="AB346" s="1">
        <v>2451</v>
      </c>
      <c r="AC346" s="1">
        <v>3047</v>
      </c>
      <c r="AD346" s="1">
        <v>5776</v>
      </c>
      <c r="AE346" s="1">
        <v>8637</v>
      </c>
      <c r="AF346" s="1">
        <v>46143</v>
      </c>
      <c r="AG346" s="1">
        <v>66054</v>
      </c>
    </row>
    <row r="347" spans="1:33" ht="30" customHeight="1" x14ac:dyDescent="0.45">
      <c r="B347" s="167"/>
      <c r="C347" s="90" t="s">
        <v>132</v>
      </c>
      <c r="D347" s="151">
        <f>D344/$N344</f>
        <v>6.3166643579443141E-2</v>
      </c>
      <c r="E347" s="152"/>
      <c r="F347" s="151">
        <f t="shared" ref="F347:F348" si="13">F344/$N344</f>
        <v>5.6240476520293667E-2</v>
      </c>
      <c r="G347" s="152"/>
      <c r="H347" s="151">
        <f t="shared" ref="H347:H348" si="14">H344/$N344</f>
        <v>7.8958304474303923E-2</v>
      </c>
      <c r="I347" s="152"/>
      <c r="J347" s="151">
        <f t="shared" ref="J347:J348" si="15">J344/$N344</f>
        <v>0.12647181050006925</v>
      </c>
      <c r="K347" s="152"/>
      <c r="L347" s="151">
        <f t="shared" ref="L347:L348" si="16">L344/$N344</f>
        <v>0.67516276492589</v>
      </c>
      <c r="M347" s="152"/>
      <c r="N347" s="151">
        <f t="shared" ref="N347:N348" si="17">N344/$N344</f>
        <v>1</v>
      </c>
      <c r="O347" s="152"/>
      <c r="AA347" s="1" t="s">
        <v>126</v>
      </c>
      <c r="AB347" s="1">
        <v>4443</v>
      </c>
      <c r="AC347" s="1">
        <v>4867</v>
      </c>
      <c r="AD347" s="1">
        <v>8820</v>
      </c>
      <c r="AE347" s="1">
        <v>12971</v>
      </c>
      <c r="AF347" s="1">
        <v>62196</v>
      </c>
      <c r="AG347" s="1">
        <v>93297</v>
      </c>
    </row>
    <row r="348" spans="1:33" ht="30" customHeight="1" x14ac:dyDescent="0.45">
      <c r="B348" s="167"/>
      <c r="C348" s="90" t="s">
        <v>133</v>
      </c>
      <c r="D348" s="151">
        <f>D345/$N345</f>
        <v>3.7106004178399495E-2</v>
      </c>
      <c r="E348" s="152"/>
      <c r="F348" s="151">
        <f t="shared" si="13"/>
        <v>4.6128924819087411E-2</v>
      </c>
      <c r="G348" s="152"/>
      <c r="H348" s="151">
        <f t="shared" si="14"/>
        <v>8.7443606745995703E-2</v>
      </c>
      <c r="I348" s="152"/>
      <c r="J348" s="151">
        <f t="shared" si="15"/>
        <v>0.13075665364701608</v>
      </c>
      <c r="K348" s="152"/>
      <c r="L348" s="151">
        <f t="shared" si="16"/>
        <v>0.69856481060950126</v>
      </c>
      <c r="M348" s="152"/>
      <c r="N348" s="151">
        <f t="shared" si="17"/>
        <v>1</v>
      </c>
      <c r="O348" s="152"/>
    </row>
    <row r="349" spans="1:33" ht="30" customHeight="1" x14ac:dyDescent="0.45">
      <c r="C349" s="1"/>
      <c r="E349" s="1"/>
      <c r="G349" s="1"/>
      <c r="I349" s="1"/>
      <c r="K349" s="1"/>
      <c r="M349" s="1"/>
      <c r="O349" s="1"/>
    </row>
    <row r="350" spans="1:33" s="21" customFormat="1" ht="30" customHeight="1" x14ac:dyDescent="0.45">
      <c r="A350" s="1"/>
    </row>
    <row r="351" spans="1:33" ht="30" customHeight="1" x14ac:dyDescent="0.45">
      <c r="C351" s="1"/>
      <c r="E351" s="1"/>
      <c r="G351" s="1"/>
      <c r="I351" s="1"/>
      <c r="K351" s="1"/>
      <c r="M351" s="1"/>
      <c r="O351" s="1"/>
    </row>
    <row r="352" spans="1:33" ht="30" customHeight="1" x14ac:dyDescent="0.45">
      <c r="C352" s="1"/>
      <c r="E352" s="1"/>
      <c r="G352" s="1"/>
      <c r="I352" s="1"/>
      <c r="K352" s="1"/>
      <c r="M352" s="1"/>
      <c r="O352" s="1"/>
    </row>
    <row r="353" spans="1:15" ht="30" customHeight="1" x14ac:dyDescent="0.45">
      <c r="C353" s="1"/>
      <c r="E353" s="1"/>
      <c r="G353" s="1"/>
      <c r="I353" s="1"/>
      <c r="K353" s="1"/>
      <c r="M353" s="1"/>
      <c r="O353" s="1"/>
    </row>
    <row r="354" spans="1:15" ht="30" customHeight="1" x14ac:dyDescent="0.45">
      <c r="C354" s="1"/>
      <c r="E354" s="1"/>
      <c r="G354" s="1"/>
      <c r="I354" s="1"/>
      <c r="K354" s="1"/>
      <c r="M354" s="1"/>
      <c r="O354" s="1"/>
    </row>
    <row r="355" spans="1:15" ht="30" customHeight="1" x14ac:dyDescent="0.45">
      <c r="C355" s="1"/>
      <c r="E355" s="1"/>
      <c r="G355" s="1"/>
      <c r="I355" s="1"/>
      <c r="K355" s="1"/>
      <c r="M355" s="1"/>
      <c r="O355" s="1"/>
    </row>
    <row r="356" spans="1:15" ht="30" customHeight="1" x14ac:dyDescent="0.45">
      <c r="C356" s="1"/>
      <c r="E356" s="1"/>
      <c r="G356" s="1"/>
      <c r="I356" s="1"/>
      <c r="K356" s="1"/>
      <c r="M356" s="1"/>
      <c r="O356" s="1"/>
    </row>
    <row r="357" spans="1:15" ht="30" customHeight="1" x14ac:dyDescent="0.45">
      <c r="C357" s="1"/>
      <c r="E357" s="1"/>
      <c r="G357" s="1"/>
      <c r="I357" s="1"/>
      <c r="K357" s="1"/>
      <c r="M357" s="1"/>
      <c r="O357" s="1"/>
    </row>
    <row r="358" spans="1:15" ht="30" customHeight="1" x14ac:dyDescent="0.45">
      <c r="C358" s="1"/>
      <c r="E358" s="1"/>
      <c r="G358" s="1"/>
      <c r="I358" s="1"/>
      <c r="K358" s="1"/>
      <c r="M358" s="1"/>
      <c r="O358" s="1"/>
    </row>
    <row r="359" spans="1:15" ht="30" customHeight="1" x14ac:dyDescent="0.45">
      <c r="C359" s="1"/>
      <c r="E359" s="1"/>
      <c r="G359" s="1"/>
      <c r="I359" s="1"/>
      <c r="K359" s="1"/>
      <c r="M359" s="1"/>
      <c r="O359" s="1"/>
    </row>
    <row r="360" spans="1:15" ht="30" customHeight="1" x14ac:dyDescent="0.45">
      <c r="C360" s="1"/>
      <c r="E360" s="1"/>
      <c r="G360" s="1"/>
      <c r="I360" s="1"/>
      <c r="K360" s="1"/>
      <c r="M360" s="1"/>
      <c r="O360" s="1"/>
    </row>
    <row r="361" spans="1:15" ht="30" customHeight="1" x14ac:dyDescent="0.45">
      <c r="C361" s="1"/>
      <c r="E361" s="1"/>
      <c r="G361" s="1"/>
      <c r="I361" s="1"/>
      <c r="K361" s="1"/>
      <c r="M361" s="1"/>
      <c r="O361" s="1"/>
    </row>
    <row r="362" spans="1:15" ht="30" customHeight="1" x14ac:dyDescent="0.45">
      <c r="C362" s="1"/>
      <c r="E362" s="1"/>
      <c r="G362" s="1"/>
      <c r="I362" s="1"/>
      <c r="K362" s="1"/>
      <c r="M362" s="1"/>
      <c r="O362" s="1"/>
    </row>
    <row r="363" spans="1:15" s="21" customFormat="1" ht="30" customHeight="1" x14ac:dyDescent="0.45">
      <c r="A363" s="1"/>
    </row>
    <row r="364" spans="1:15" ht="30" customHeight="1" x14ac:dyDescent="0.45">
      <c r="C364" s="1"/>
      <c r="E364" s="1"/>
      <c r="G364" s="1"/>
      <c r="I364" s="1"/>
      <c r="K364" s="1"/>
      <c r="M364" s="1"/>
      <c r="O364" s="1"/>
    </row>
    <row r="365" spans="1:15" ht="30" customHeight="1" x14ac:dyDescent="0.45">
      <c r="C365" s="1"/>
      <c r="E365" s="1"/>
      <c r="G365" s="1"/>
      <c r="I365" s="1"/>
      <c r="K365" s="1"/>
      <c r="M365" s="1"/>
      <c r="O365" s="1"/>
    </row>
    <row r="366" spans="1:15" ht="30" customHeight="1" x14ac:dyDescent="0.45">
      <c r="C366" s="1"/>
      <c r="E366" s="1"/>
      <c r="G366" s="1"/>
      <c r="I366" s="1"/>
      <c r="K366" s="1"/>
      <c r="M366" s="1"/>
      <c r="O366" s="1"/>
    </row>
    <row r="367" spans="1:15" ht="30" customHeight="1" x14ac:dyDescent="0.45">
      <c r="C367" s="1"/>
      <c r="E367" s="1"/>
      <c r="G367" s="1"/>
      <c r="I367" s="1"/>
      <c r="K367" s="1"/>
      <c r="M367" s="1"/>
      <c r="O367" s="1"/>
    </row>
    <row r="368" spans="1:15" ht="30" customHeight="1" x14ac:dyDescent="0.45">
      <c r="C368" s="1"/>
      <c r="E368" s="1"/>
      <c r="G368" s="1"/>
      <c r="I368" s="1"/>
      <c r="K368" s="1"/>
      <c r="M368" s="1"/>
      <c r="O368" s="1"/>
    </row>
    <row r="369" spans="1:15" ht="30" customHeight="1" x14ac:dyDescent="0.45">
      <c r="C369" s="1"/>
      <c r="E369" s="1"/>
      <c r="G369" s="1"/>
      <c r="I369" s="1"/>
      <c r="K369" s="1"/>
      <c r="M369" s="1"/>
      <c r="O369" s="1"/>
    </row>
    <row r="370" spans="1:15" ht="30" customHeight="1" x14ac:dyDescent="0.45">
      <c r="C370" s="1"/>
      <c r="E370" s="1"/>
      <c r="G370" s="1"/>
      <c r="I370" s="1"/>
      <c r="K370" s="1"/>
      <c r="M370" s="1"/>
      <c r="O370" s="1"/>
    </row>
    <row r="371" spans="1:15" ht="30" customHeight="1" x14ac:dyDescent="0.45">
      <c r="C371" s="1"/>
      <c r="E371" s="1"/>
      <c r="G371" s="1"/>
      <c r="I371" s="1"/>
      <c r="K371" s="1"/>
      <c r="M371" s="1"/>
      <c r="O371" s="1"/>
    </row>
    <row r="372" spans="1:15" ht="30" customHeight="1" x14ac:dyDescent="0.45">
      <c r="C372" s="1"/>
      <c r="E372" s="1"/>
      <c r="G372" s="1"/>
      <c r="I372" s="1"/>
      <c r="K372" s="1"/>
      <c r="M372" s="1"/>
      <c r="O372" s="1"/>
    </row>
    <row r="373" spans="1:15" ht="30" customHeight="1" x14ac:dyDescent="0.45">
      <c r="C373" s="1"/>
      <c r="E373" s="1"/>
      <c r="G373" s="1"/>
      <c r="I373" s="1"/>
      <c r="K373" s="1"/>
      <c r="M373" s="1"/>
      <c r="O373" s="1"/>
    </row>
    <row r="374" spans="1:15" ht="30" customHeight="1" x14ac:dyDescent="0.45">
      <c r="C374" s="1"/>
      <c r="E374" s="1"/>
      <c r="G374" s="1"/>
      <c r="I374" s="1"/>
      <c r="K374" s="1"/>
      <c r="M374" s="1"/>
      <c r="O374" s="1"/>
    </row>
    <row r="375" spans="1:15" ht="30" customHeight="1" x14ac:dyDescent="0.45">
      <c r="C375" s="1"/>
      <c r="E375" s="1"/>
      <c r="G375" s="1"/>
      <c r="I375" s="1"/>
      <c r="K375" s="1"/>
      <c r="M375" s="1"/>
      <c r="O375" s="1"/>
    </row>
    <row r="376" spans="1:15" s="21" customFormat="1" ht="30" customHeight="1" x14ac:dyDescent="0.45">
      <c r="A376" s="1"/>
    </row>
    <row r="377" spans="1:15" ht="30" customHeight="1" x14ac:dyDescent="0.45">
      <c r="C377" s="1"/>
      <c r="E377" s="1"/>
      <c r="G377" s="1"/>
      <c r="I377" s="1"/>
      <c r="K377" s="1"/>
      <c r="M377" s="1"/>
      <c r="O377" s="1"/>
    </row>
    <row r="378" spans="1:15" ht="30" customHeight="1" x14ac:dyDescent="0.45">
      <c r="C378" s="1"/>
      <c r="E378" s="1"/>
      <c r="G378" s="1"/>
      <c r="I378" s="1"/>
      <c r="K378" s="1"/>
      <c r="M378" s="1"/>
      <c r="O378" s="1"/>
    </row>
    <row r="379" spans="1:15" ht="30" customHeight="1" x14ac:dyDescent="0.45">
      <c r="C379" s="1"/>
      <c r="E379" s="1"/>
      <c r="G379" s="1"/>
      <c r="I379" s="1"/>
      <c r="K379" s="1"/>
      <c r="M379" s="1"/>
      <c r="O379" s="1"/>
    </row>
    <row r="380" spans="1:15" ht="30" customHeight="1" x14ac:dyDescent="0.45">
      <c r="C380" s="1"/>
      <c r="E380" s="1"/>
      <c r="G380" s="1"/>
      <c r="I380" s="1"/>
      <c r="K380" s="1"/>
      <c r="M380" s="1"/>
      <c r="O380" s="1"/>
    </row>
    <row r="381" spans="1:15" ht="30" customHeight="1" x14ac:dyDescent="0.45">
      <c r="C381" s="1"/>
      <c r="E381" s="1"/>
      <c r="G381" s="1"/>
      <c r="I381" s="1"/>
      <c r="K381" s="1"/>
      <c r="M381" s="1"/>
      <c r="O381" s="1"/>
    </row>
    <row r="382" spans="1:15" ht="30" customHeight="1" x14ac:dyDescent="0.45">
      <c r="C382" s="1"/>
      <c r="E382" s="1"/>
      <c r="G382" s="1"/>
      <c r="I382" s="1"/>
      <c r="K382" s="1"/>
      <c r="M382" s="1"/>
      <c r="O382" s="1"/>
    </row>
    <row r="383" spans="1:15" ht="30" customHeight="1" x14ac:dyDescent="0.45">
      <c r="C383" s="1"/>
      <c r="E383" s="1"/>
      <c r="G383" s="1"/>
      <c r="I383" s="1"/>
      <c r="K383" s="1"/>
      <c r="M383" s="1"/>
      <c r="O383" s="1"/>
    </row>
    <row r="384" spans="1:15" ht="30" customHeight="1" x14ac:dyDescent="0.45">
      <c r="C384" s="1"/>
      <c r="E384" s="1"/>
      <c r="G384" s="1"/>
      <c r="I384" s="1"/>
      <c r="K384" s="1"/>
      <c r="M384" s="1"/>
      <c r="O384" s="1"/>
    </row>
    <row r="385" spans="1:15" ht="30" customHeight="1" x14ac:dyDescent="0.45">
      <c r="C385" s="1"/>
      <c r="E385" s="1"/>
      <c r="G385" s="1"/>
      <c r="I385" s="1"/>
      <c r="K385" s="1"/>
      <c r="M385" s="1"/>
      <c r="O385" s="1"/>
    </row>
    <row r="386" spans="1:15" ht="30" customHeight="1" x14ac:dyDescent="0.45">
      <c r="C386" s="1"/>
      <c r="E386" s="1"/>
      <c r="G386" s="1"/>
      <c r="I386" s="1"/>
      <c r="K386" s="1"/>
      <c r="M386" s="1"/>
      <c r="O386" s="1"/>
    </row>
    <row r="387" spans="1:15" ht="30" customHeight="1" x14ac:dyDescent="0.45">
      <c r="C387" s="1"/>
      <c r="E387" s="1"/>
      <c r="G387" s="1"/>
      <c r="I387" s="1"/>
      <c r="K387" s="1"/>
      <c r="M387" s="1"/>
      <c r="O387" s="1"/>
    </row>
    <row r="388" spans="1:15" ht="30" customHeight="1" x14ac:dyDescent="0.45">
      <c r="C388" s="1"/>
      <c r="E388" s="1"/>
      <c r="G388" s="1"/>
      <c r="I388" s="1"/>
      <c r="K388" s="1"/>
      <c r="M388" s="1"/>
      <c r="O388" s="1"/>
    </row>
    <row r="389" spans="1:15" s="21" customFormat="1" ht="30" customHeight="1" x14ac:dyDescent="0.45">
      <c r="A389" s="1"/>
    </row>
    <row r="390" spans="1:15" s="21" customFormat="1" ht="30" customHeight="1" x14ac:dyDescent="0.45">
      <c r="A390" s="1"/>
    </row>
    <row r="391" spans="1:15" ht="30" customHeight="1" x14ac:dyDescent="0.45">
      <c r="C391" s="1"/>
      <c r="E391" s="1"/>
      <c r="G391" s="1"/>
      <c r="I391" s="1"/>
      <c r="K391" s="1"/>
      <c r="M391" s="1"/>
      <c r="O391" s="1"/>
    </row>
    <row r="392" spans="1:15" s="21" customFormat="1" ht="30" customHeight="1" x14ac:dyDescent="0.45">
      <c r="A392" s="1"/>
    </row>
    <row r="393" spans="1:15" ht="30" customHeight="1" x14ac:dyDescent="0.45">
      <c r="C393" s="1"/>
      <c r="E393" s="1"/>
      <c r="G393" s="1"/>
      <c r="I393" s="1"/>
      <c r="K393" s="1"/>
      <c r="M393" s="1"/>
      <c r="O393" s="1"/>
    </row>
    <row r="394" spans="1:15" ht="30" customHeight="1" x14ac:dyDescent="0.45">
      <c r="C394" s="1"/>
      <c r="E394" s="1"/>
      <c r="G394" s="1"/>
      <c r="I394" s="1"/>
      <c r="K394" s="1"/>
      <c r="M394" s="1"/>
      <c r="O394" s="1"/>
    </row>
    <row r="395" spans="1:15" ht="30" customHeight="1" x14ac:dyDescent="0.45">
      <c r="C395" s="1"/>
      <c r="E395" s="1"/>
      <c r="G395" s="1"/>
      <c r="I395" s="1"/>
      <c r="K395" s="1"/>
      <c r="M395" s="1"/>
      <c r="O395" s="1"/>
    </row>
    <row r="396" spans="1:15" ht="30" customHeight="1" x14ac:dyDescent="0.45">
      <c r="C396" s="1"/>
      <c r="E396" s="1"/>
      <c r="G396" s="1"/>
      <c r="I396" s="1"/>
      <c r="K396" s="1"/>
      <c r="M396" s="1"/>
      <c r="O396" s="1"/>
    </row>
    <row r="397" spans="1:15" ht="30" customHeight="1" x14ac:dyDescent="0.45">
      <c r="C397" s="1"/>
      <c r="E397" s="1"/>
      <c r="G397" s="1"/>
      <c r="I397" s="1"/>
      <c r="K397" s="1"/>
      <c r="M397" s="1"/>
      <c r="O397" s="1"/>
    </row>
    <row r="398" spans="1:15" ht="30" customHeight="1" x14ac:dyDescent="0.45">
      <c r="C398" s="1"/>
      <c r="E398" s="1"/>
      <c r="G398" s="1"/>
      <c r="I398" s="1"/>
      <c r="K398" s="1"/>
      <c r="M398" s="1"/>
      <c r="O398" s="1"/>
    </row>
    <row r="399" spans="1:15" ht="30" customHeight="1" x14ac:dyDescent="0.45">
      <c r="C399" s="1"/>
      <c r="E399" s="1"/>
      <c r="G399" s="1"/>
      <c r="I399" s="1"/>
      <c r="K399" s="1"/>
      <c r="M399" s="1"/>
      <c r="O399" s="1"/>
    </row>
    <row r="400" spans="1:15" ht="30" customHeight="1" x14ac:dyDescent="0.45">
      <c r="C400" s="1"/>
      <c r="E400" s="1"/>
      <c r="G400" s="1"/>
      <c r="I400" s="1"/>
      <c r="K400" s="1"/>
      <c r="M400" s="1"/>
      <c r="O400" s="1"/>
    </row>
    <row r="401" spans="1:15" ht="30" customHeight="1" x14ac:dyDescent="0.45">
      <c r="C401" s="1"/>
      <c r="E401" s="1"/>
      <c r="G401" s="1"/>
      <c r="I401" s="1"/>
      <c r="K401" s="1"/>
      <c r="M401" s="1"/>
      <c r="O401" s="1"/>
    </row>
    <row r="402" spans="1:15" ht="30" customHeight="1" x14ac:dyDescent="0.45">
      <c r="C402" s="1"/>
      <c r="E402" s="1"/>
      <c r="G402" s="1"/>
      <c r="I402" s="1"/>
      <c r="K402" s="1"/>
      <c r="M402" s="1"/>
      <c r="O402" s="1"/>
    </row>
    <row r="403" spans="1:15" ht="30" customHeight="1" x14ac:dyDescent="0.45">
      <c r="C403" s="1"/>
      <c r="E403" s="1"/>
      <c r="G403" s="1"/>
      <c r="I403" s="1"/>
      <c r="K403" s="1"/>
      <c r="M403" s="1"/>
      <c r="O403" s="1"/>
    </row>
    <row r="404" spans="1:15" ht="30" customHeight="1" x14ac:dyDescent="0.45">
      <c r="C404" s="1"/>
      <c r="E404" s="1"/>
      <c r="G404" s="1"/>
      <c r="I404" s="1"/>
      <c r="K404" s="1"/>
      <c r="M404" s="1"/>
      <c r="O404" s="1"/>
    </row>
    <row r="405" spans="1:15" s="21" customFormat="1" ht="30" customHeight="1" x14ac:dyDescent="0.45">
      <c r="A405" s="1"/>
    </row>
    <row r="406" spans="1:15" ht="30" customHeight="1" x14ac:dyDescent="0.45">
      <c r="C406" s="1"/>
      <c r="E406" s="1"/>
      <c r="G406" s="1"/>
      <c r="I406" s="1"/>
      <c r="K406" s="1"/>
      <c r="M406" s="1"/>
      <c r="O406" s="1"/>
    </row>
    <row r="407" spans="1:15" ht="30" customHeight="1" x14ac:dyDescent="0.45">
      <c r="C407" s="1"/>
      <c r="E407" s="1"/>
      <c r="G407" s="1"/>
      <c r="I407" s="1"/>
      <c r="K407" s="1"/>
      <c r="M407" s="1"/>
      <c r="O407" s="1"/>
    </row>
    <row r="408" spans="1:15" ht="30" customHeight="1" x14ac:dyDescent="0.45">
      <c r="C408" s="1"/>
      <c r="E408" s="1"/>
      <c r="G408" s="1"/>
      <c r="I408" s="1"/>
      <c r="K408" s="1"/>
      <c r="M408" s="1"/>
      <c r="O408" s="1"/>
    </row>
    <row r="409" spans="1:15" ht="30" customHeight="1" x14ac:dyDescent="0.45">
      <c r="C409" s="1"/>
      <c r="E409" s="1"/>
      <c r="G409" s="1"/>
      <c r="I409" s="1"/>
      <c r="K409" s="1"/>
      <c r="M409" s="1"/>
      <c r="O409" s="1"/>
    </row>
    <row r="410" spans="1:15" ht="30" customHeight="1" x14ac:dyDescent="0.45">
      <c r="C410" s="1"/>
      <c r="E410" s="1"/>
      <c r="G410" s="1"/>
      <c r="I410" s="1"/>
      <c r="K410" s="1"/>
      <c r="M410" s="1"/>
      <c r="O410" s="1"/>
    </row>
    <row r="411" spans="1:15" ht="30" customHeight="1" x14ac:dyDescent="0.45">
      <c r="C411" s="1"/>
      <c r="E411" s="1"/>
      <c r="G411" s="1"/>
      <c r="I411" s="1"/>
      <c r="K411" s="1"/>
      <c r="M411" s="1"/>
      <c r="O411" s="1"/>
    </row>
    <row r="412" spans="1:15" ht="30" customHeight="1" x14ac:dyDescent="0.45">
      <c r="C412" s="1"/>
      <c r="E412" s="1"/>
      <c r="G412" s="1"/>
      <c r="I412" s="1"/>
      <c r="K412" s="1"/>
      <c r="M412" s="1"/>
      <c r="O412" s="1"/>
    </row>
    <row r="413" spans="1:15" ht="30" customHeight="1" x14ac:dyDescent="0.45">
      <c r="C413" s="1"/>
      <c r="E413" s="1"/>
      <c r="G413" s="1"/>
      <c r="I413" s="1"/>
      <c r="K413" s="1"/>
      <c r="M413" s="1"/>
      <c r="O413" s="1"/>
    </row>
    <row r="414" spans="1:15" ht="30" customHeight="1" x14ac:dyDescent="0.45">
      <c r="C414" s="1"/>
      <c r="E414" s="1"/>
      <c r="G414" s="1"/>
      <c r="I414" s="1"/>
      <c r="K414" s="1"/>
      <c r="M414" s="1"/>
      <c r="O414" s="1"/>
    </row>
    <row r="415" spans="1:15" ht="30" customHeight="1" x14ac:dyDescent="0.45">
      <c r="C415" s="1"/>
      <c r="E415" s="1"/>
      <c r="G415" s="1"/>
      <c r="I415" s="1"/>
      <c r="K415" s="1"/>
      <c r="M415" s="1"/>
      <c r="O415" s="1"/>
    </row>
    <row r="416" spans="1:15" ht="30" customHeight="1" x14ac:dyDescent="0.45">
      <c r="C416" s="1"/>
      <c r="E416" s="1"/>
      <c r="G416" s="1"/>
      <c r="I416" s="1"/>
      <c r="K416" s="1"/>
      <c r="M416" s="1"/>
      <c r="O416" s="1"/>
    </row>
    <row r="417" spans="1:15" ht="30" customHeight="1" x14ac:dyDescent="0.45">
      <c r="C417" s="1"/>
      <c r="E417" s="1"/>
      <c r="G417" s="1"/>
      <c r="I417" s="1"/>
      <c r="K417" s="1"/>
      <c r="M417" s="1"/>
      <c r="O417" s="1"/>
    </row>
    <row r="418" spans="1:15" s="21" customFormat="1" ht="30" customHeight="1" x14ac:dyDescent="0.45">
      <c r="A418" s="1"/>
    </row>
    <row r="419" spans="1:15" s="21" customFormat="1" ht="30" customHeight="1" x14ac:dyDescent="0.45">
      <c r="A419" s="1"/>
    </row>
    <row r="420" spans="1:15" s="21" customFormat="1" ht="30" customHeight="1" x14ac:dyDescent="0.45">
      <c r="A420" s="1"/>
    </row>
    <row r="421" spans="1:15" s="21" customFormat="1" ht="30" customHeight="1" x14ac:dyDescent="0.45">
      <c r="A421" s="1"/>
    </row>
    <row r="422" spans="1:15" s="21" customFormat="1" ht="16.2" customHeight="1" x14ac:dyDescent="0.45">
      <c r="A422" s="1"/>
    </row>
    <row r="423" spans="1:15" s="21" customFormat="1" ht="30" customHeight="1" x14ac:dyDescent="0.45">
      <c r="A423" s="1"/>
    </row>
    <row r="424" spans="1:15" s="21" customFormat="1" ht="30" customHeight="1" x14ac:dyDescent="0.45">
      <c r="A424" s="1"/>
    </row>
    <row r="425" spans="1:15" s="21" customFormat="1" ht="30" customHeight="1" x14ac:dyDescent="0.45">
      <c r="A425" s="1"/>
    </row>
    <row r="426" spans="1:15" s="21" customFormat="1" ht="30" customHeight="1" x14ac:dyDescent="0.45">
      <c r="A426" s="1"/>
    </row>
    <row r="427" spans="1:15" s="21" customFormat="1" ht="30" customHeight="1" x14ac:dyDescent="0.45">
      <c r="A427" s="1"/>
    </row>
    <row r="428" spans="1:15" s="21" customFormat="1" ht="30" customHeight="1" x14ac:dyDescent="0.45">
      <c r="A428" s="1"/>
    </row>
    <row r="429" spans="1:15" s="21" customFormat="1" ht="30" customHeight="1" x14ac:dyDescent="0.45">
      <c r="A429" s="1"/>
    </row>
    <row r="430" spans="1:15" s="21" customFormat="1" ht="16.2" customHeight="1" x14ac:dyDescent="0.45">
      <c r="A430" s="1"/>
    </row>
    <row r="431" spans="1:15" s="21" customFormat="1" ht="30" customHeight="1" x14ac:dyDescent="0.45">
      <c r="A431" s="1"/>
    </row>
    <row r="432" spans="1:15" s="21" customFormat="1" ht="30" customHeight="1" x14ac:dyDescent="0.45">
      <c r="A432" s="1"/>
    </row>
    <row r="433" spans="1:1" s="21" customFormat="1" ht="30" customHeight="1" x14ac:dyDescent="0.45">
      <c r="A433" s="1"/>
    </row>
    <row r="434" spans="1:1" s="21" customFormat="1" ht="30" customHeight="1" x14ac:dyDescent="0.45">
      <c r="A434" s="1"/>
    </row>
    <row r="435" spans="1:1" s="21" customFormat="1" ht="30" customHeight="1" x14ac:dyDescent="0.45">
      <c r="A435" s="1"/>
    </row>
    <row r="436" spans="1:1" s="21" customFormat="1" ht="30" customHeight="1" x14ac:dyDescent="0.45">
      <c r="A436" s="1"/>
    </row>
    <row r="437" spans="1:1" s="21" customFormat="1" ht="30" customHeight="1" x14ac:dyDescent="0.45">
      <c r="A437" s="1"/>
    </row>
    <row r="438" spans="1:1" s="21" customFormat="1" ht="30" customHeight="1" x14ac:dyDescent="0.45">
      <c r="A438" s="1"/>
    </row>
    <row r="439" spans="1:1" s="21" customFormat="1" ht="30" customHeight="1" x14ac:dyDescent="0.45">
      <c r="A439" s="1"/>
    </row>
    <row r="440" spans="1:1" s="21" customFormat="1" ht="30" customHeight="1" x14ac:dyDescent="0.45">
      <c r="A440" s="1"/>
    </row>
    <row r="441" spans="1:1" s="21" customFormat="1" ht="30" customHeight="1" x14ac:dyDescent="0.45">
      <c r="A441" s="1"/>
    </row>
    <row r="442" spans="1:1" s="21" customFormat="1" ht="30" customHeight="1" x14ac:dyDescent="0.45">
      <c r="A442" s="1"/>
    </row>
    <row r="443" spans="1:1" s="21" customFormat="1" ht="30" customHeight="1" x14ac:dyDescent="0.45">
      <c r="A443" s="1"/>
    </row>
    <row r="444" spans="1:1" s="21" customFormat="1" ht="30" customHeight="1" x14ac:dyDescent="0.45">
      <c r="A444" s="1"/>
    </row>
    <row r="445" spans="1:1" s="21" customFormat="1" ht="30" customHeight="1" x14ac:dyDescent="0.45">
      <c r="A445" s="1"/>
    </row>
    <row r="446" spans="1:1" s="21" customFormat="1" ht="30" customHeight="1" x14ac:dyDescent="0.45">
      <c r="A446" s="1"/>
    </row>
    <row r="447" spans="1:1" s="21" customFormat="1" ht="30" customHeight="1" x14ac:dyDescent="0.45">
      <c r="A447" s="1"/>
    </row>
    <row r="448" spans="1:1" s="21" customFormat="1" ht="30" customHeight="1" x14ac:dyDescent="0.45">
      <c r="A448" s="1"/>
    </row>
    <row r="449" spans="1:1" s="21" customFormat="1" ht="30" customHeight="1" x14ac:dyDescent="0.45">
      <c r="A449" s="1"/>
    </row>
    <row r="450" spans="1:1" s="21" customFormat="1" ht="30" customHeight="1" x14ac:dyDescent="0.45">
      <c r="A450" s="1"/>
    </row>
    <row r="451" spans="1:1" s="21" customFormat="1" ht="30" customHeight="1" x14ac:dyDescent="0.45">
      <c r="A451" s="1"/>
    </row>
    <row r="452" spans="1:1" s="21" customFormat="1" ht="30" customHeight="1" x14ac:dyDescent="0.45">
      <c r="A452" s="1"/>
    </row>
    <row r="453" spans="1:1" s="21" customFormat="1" ht="30" customHeight="1" x14ac:dyDescent="0.45">
      <c r="A453" s="1"/>
    </row>
    <row r="454" spans="1:1" s="21" customFormat="1" ht="30" customHeight="1" x14ac:dyDescent="0.45">
      <c r="A454" s="1"/>
    </row>
    <row r="455" spans="1:1" s="21" customFormat="1" ht="30" customHeight="1" x14ac:dyDescent="0.45">
      <c r="A455" s="1"/>
    </row>
    <row r="456" spans="1:1" s="21" customFormat="1" ht="30" customHeight="1" x14ac:dyDescent="0.45">
      <c r="A456" s="1"/>
    </row>
    <row r="457" spans="1:1" s="21" customFormat="1" ht="30" customHeight="1" x14ac:dyDescent="0.45">
      <c r="A457" s="1"/>
    </row>
    <row r="458" spans="1:1" s="21" customFormat="1" ht="30" customHeight="1" x14ac:dyDescent="0.45">
      <c r="A458" s="1"/>
    </row>
    <row r="459" spans="1:1" s="21" customFormat="1" ht="30" customHeight="1" x14ac:dyDescent="0.45">
      <c r="A459" s="1"/>
    </row>
    <row r="460" spans="1:1" s="21" customFormat="1" ht="30" customHeight="1" x14ac:dyDescent="0.45">
      <c r="A460" s="1"/>
    </row>
    <row r="461" spans="1:1" s="21" customFormat="1" ht="30" customHeight="1" x14ac:dyDescent="0.45">
      <c r="A461" s="1"/>
    </row>
    <row r="462" spans="1:1" s="21" customFormat="1" ht="30" customHeight="1" x14ac:dyDescent="0.45">
      <c r="A462" s="1"/>
    </row>
    <row r="463" spans="1:1" s="21" customFormat="1" ht="30" customHeight="1" x14ac:dyDescent="0.45">
      <c r="A463" s="1"/>
    </row>
    <row r="464" spans="1:1" s="21" customFormat="1" ht="30" customHeight="1" x14ac:dyDescent="0.45">
      <c r="A464" s="1"/>
    </row>
    <row r="465" spans="1:1" s="21" customFormat="1" ht="30" customHeight="1" x14ac:dyDescent="0.45">
      <c r="A465" s="1"/>
    </row>
    <row r="466" spans="1:1" s="21" customFormat="1" ht="30" customHeight="1" x14ac:dyDescent="0.45">
      <c r="A466" s="1"/>
    </row>
    <row r="467" spans="1:1" s="21" customFormat="1" ht="30" customHeight="1" x14ac:dyDescent="0.45">
      <c r="A467" s="1"/>
    </row>
    <row r="468" spans="1:1" s="21" customFormat="1" ht="30" customHeight="1" x14ac:dyDescent="0.45">
      <c r="A468" s="1"/>
    </row>
    <row r="469" spans="1:1" s="21" customFormat="1" ht="30" customHeight="1" x14ac:dyDescent="0.45">
      <c r="A469" s="1"/>
    </row>
    <row r="470" spans="1:1" s="21" customFormat="1" ht="30" customHeight="1" x14ac:dyDescent="0.45">
      <c r="A470" s="1"/>
    </row>
    <row r="471" spans="1:1" s="21" customFormat="1" ht="30" customHeight="1" x14ac:dyDescent="0.45">
      <c r="A471" s="1"/>
    </row>
    <row r="472" spans="1:1" s="21" customFormat="1" ht="30" customHeight="1" x14ac:dyDescent="0.45">
      <c r="A472" s="1"/>
    </row>
    <row r="473" spans="1:1" s="21" customFormat="1" ht="30" customHeight="1" x14ac:dyDescent="0.45">
      <c r="A473" s="1"/>
    </row>
    <row r="474" spans="1:1" s="21" customFormat="1" ht="30" customHeight="1" x14ac:dyDescent="0.45">
      <c r="A474" s="1"/>
    </row>
    <row r="475" spans="1:1" s="21" customFormat="1" ht="30" customHeight="1" x14ac:dyDescent="0.45">
      <c r="A475" s="1"/>
    </row>
    <row r="476" spans="1:1" s="21" customFormat="1" ht="30" customHeight="1" x14ac:dyDescent="0.45">
      <c r="A476" s="1"/>
    </row>
    <row r="477" spans="1:1" s="21" customFormat="1" ht="30" customHeight="1" x14ac:dyDescent="0.45">
      <c r="A477" s="1"/>
    </row>
    <row r="478" spans="1:1" s="21" customFormat="1" ht="30" customHeight="1" x14ac:dyDescent="0.45">
      <c r="A478" s="1"/>
    </row>
    <row r="479" spans="1:1" s="21" customFormat="1" ht="30" customHeight="1" x14ac:dyDescent="0.45">
      <c r="A479" s="1"/>
    </row>
    <row r="480" spans="1:1" s="21" customFormat="1" ht="30" customHeight="1" x14ac:dyDescent="0.45">
      <c r="A480" s="1"/>
    </row>
    <row r="481" spans="1:1" s="21" customFormat="1" ht="30" customHeight="1" x14ac:dyDescent="0.45">
      <c r="A481" s="1"/>
    </row>
    <row r="482" spans="1:1" s="21" customFormat="1" ht="30" customHeight="1" x14ac:dyDescent="0.45">
      <c r="A482" s="1"/>
    </row>
    <row r="483" spans="1:1" s="21" customFormat="1" ht="30" customHeight="1" x14ac:dyDescent="0.45">
      <c r="A483" s="1"/>
    </row>
    <row r="484" spans="1:1" s="21" customFormat="1" ht="30" customHeight="1" x14ac:dyDescent="0.45">
      <c r="A484" s="1"/>
    </row>
    <row r="485" spans="1:1" s="21" customFormat="1" ht="30" customHeight="1" x14ac:dyDescent="0.45">
      <c r="A485" s="1"/>
    </row>
    <row r="486" spans="1:1" s="21" customFormat="1" ht="30" customHeight="1" x14ac:dyDescent="0.45">
      <c r="A486" s="1"/>
    </row>
    <row r="487" spans="1:1" s="21" customFormat="1" ht="30" customHeight="1" x14ac:dyDescent="0.45">
      <c r="A487" s="1"/>
    </row>
    <row r="488" spans="1:1" s="21" customFormat="1" ht="30" customHeight="1" x14ac:dyDescent="0.45">
      <c r="A488" s="1"/>
    </row>
    <row r="489" spans="1:1" s="21" customFormat="1" ht="30" customHeight="1" x14ac:dyDescent="0.45">
      <c r="A489" s="1"/>
    </row>
    <row r="490" spans="1:1" s="21" customFormat="1" ht="30" customHeight="1" x14ac:dyDescent="0.45">
      <c r="A490" s="1"/>
    </row>
    <row r="491" spans="1:1" s="21" customFormat="1" ht="30" customHeight="1" x14ac:dyDescent="0.45">
      <c r="A491" s="1"/>
    </row>
    <row r="492" spans="1:1" s="21" customFormat="1" ht="30" customHeight="1" x14ac:dyDescent="0.45">
      <c r="A492" s="1"/>
    </row>
    <row r="493" spans="1:1" s="21" customFormat="1" ht="30" customHeight="1" x14ac:dyDescent="0.45">
      <c r="A493" s="1"/>
    </row>
    <row r="494" spans="1:1" s="21" customFormat="1" ht="30" customHeight="1" x14ac:dyDescent="0.45">
      <c r="A494" s="1"/>
    </row>
    <row r="495" spans="1:1" s="21" customFormat="1" ht="30" customHeight="1" x14ac:dyDescent="0.45">
      <c r="A495" s="1"/>
    </row>
    <row r="496" spans="1:1" s="21" customFormat="1" ht="30" customHeight="1" x14ac:dyDescent="0.45">
      <c r="A496" s="1"/>
    </row>
    <row r="497" spans="1:1" s="21" customFormat="1" ht="30" customHeight="1" x14ac:dyDescent="0.45">
      <c r="A497" s="1"/>
    </row>
    <row r="498" spans="1:1" s="21" customFormat="1" ht="30" customHeight="1" x14ac:dyDescent="0.45">
      <c r="A498" s="1"/>
    </row>
    <row r="499" spans="1:1" s="21" customFormat="1" ht="30" customHeight="1" x14ac:dyDescent="0.45">
      <c r="A499" s="1"/>
    </row>
    <row r="500" spans="1:1" s="21" customFormat="1" ht="30" customHeight="1" x14ac:dyDescent="0.45">
      <c r="A500" s="1"/>
    </row>
    <row r="501" spans="1:1" s="21" customFormat="1" ht="30" customHeight="1" x14ac:dyDescent="0.45">
      <c r="A501" s="1"/>
    </row>
    <row r="502" spans="1:1" s="21" customFormat="1" ht="30" customHeight="1" x14ac:dyDescent="0.45">
      <c r="A502" s="1"/>
    </row>
    <row r="503" spans="1:1" s="21" customFormat="1" ht="30" customHeight="1" x14ac:dyDescent="0.45">
      <c r="A503" s="1"/>
    </row>
    <row r="504" spans="1:1" s="21" customFormat="1" ht="30" customHeight="1" x14ac:dyDescent="0.45">
      <c r="A504" s="1"/>
    </row>
    <row r="505" spans="1:1" s="21" customFormat="1" ht="30" customHeight="1" x14ac:dyDescent="0.45">
      <c r="A505" s="1"/>
    </row>
    <row r="506" spans="1:1" s="21" customFormat="1" ht="30" customHeight="1" x14ac:dyDescent="0.45">
      <c r="A506" s="1"/>
    </row>
    <row r="507" spans="1:1" s="21" customFormat="1" ht="30" customHeight="1" x14ac:dyDescent="0.45">
      <c r="A507" s="1"/>
    </row>
    <row r="508" spans="1:1" s="21" customFormat="1" ht="30" customHeight="1" x14ac:dyDescent="0.45">
      <c r="A508" s="1"/>
    </row>
    <row r="509" spans="1:1" s="21" customFormat="1" ht="30" customHeight="1" x14ac:dyDescent="0.45">
      <c r="A509" s="1"/>
    </row>
    <row r="510" spans="1:1" s="21" customFormat="1" ht="30" customHeight="1" x14ac:dyDescent="0.45">
      <c r="A510" s="1"/>
    </row>
    <row r="511" spans="1:1" s="21" customFormat="1" ht="30" customHeight="1" x14ac:dyDescent="0.45">
      <c r="A511" s="1"/>
    </row>
    <row r="512" spans="1:1" s="21" customFormat="1" ht="30" customHeight="1" x14ac:dyDescent="0.45">
      <c r="A512" s="1"/>
    </row>
    <row r="513" spans="1:15" s="21" customFormat="1" ht="30" customHeight="1" x14ac:dyDescent="0.45">
      <c r="A513" s="1"/>
    </row>
    <row r="514" spans="1:15" s="21" customFormat="1" ht="30" customHeight="1" x14ac:dyDescent="0.45">
      <c r="A514" s="1"/>
    </row>
    <row r="515" spans="1:15" s="21" customFormat="1" ht="30" customHeight="1" x14ac:dyDescent="0.45">
      <c r="A515" s="1"/>
    </row>
    <row r="516" spans="1:15" s="21" customFormat="1" ht="30" customHeight="1" x14ac:dyDescent="0.45">
      <c r="A516" s="1"/>
    </row>
    <row r="517" spans="1:15" s="21" customFormat="1" ht="30" customHeight="1" x14ac:dyDescent="0.45">
      <c r="A517" s="1"/>
    </row>
    <row r="518" spans="1:15" s="21" customFormat="1" ht="30" customHeight="1" x14ac:dyDescent="0.45">
      <c r="A518" s="1"/>
    </row>
    <row r="519" spans="1:15" s="21" customFormat="1" ht="30" customHeight="1" x14ac:dyDescent="0.45">
      <c r="A519" s="1"/>
    </row>
    <row r="520" spans="1:15" s="21" customFormat="1" ht="30" customHeight="1" x14ac:dyDescent="0.45">
      <c r="A520" s="1"/>
    </row>
    <row r="521" spans="1:15" s="21" customFormat="1" ht="30" customHeight="1" x14ac:dyDescent="0.45">
      <c r="A521" s="1"/>
    </row>
    <row r="522" spans="1:15" s="21" customFormat="1" ht="30" customHeight="1" x14ac:dyDescent="0.45">
      <c r="A522" s="1"/>
    </row>
    <row r="523" spans="1:15" ht="30" customHeight="1" x14ac:dyDescent="0.45">
      <c r="C523" s="1"/>
      <c r="E523" s="1"/>
      <c r="G523" s="1"/>
      <c r="I523" s="1"/>
      <c r="K523" s="1"/>
      <c r="M523" s="1"/>
      <c r="O523" s="1"/>
    </row>
    <row r="524" spans="1:15" ht="30" customHeight="1" x14ac:dyDescent="0.45">
      <c r="C524" s="1"/>
      <c r="E524" s="1"/>
      <c r="G524" s="1"/>
      <c r="I524" s="1"/>
      <c r="K524" s="1"/>
      <c r="M524" s="1"/>
      <c r="O524" s="1"/>
    </row>
    <row r="525" spans="1:15" ht="30" customHeight="1" x14ac:dyDescent="0.45">
      <c r="C525" s="1"/>
      <c r="E525" s="1"/>
      <c r="G525" s="1"/>
      <c r="I525" s="1"/>
      <c r="K525" s="1"/>
      <c r="M525" s="1"/>
      <c r="O525" s="1"/>
    </row>
    <row r="526" spans="1:15" ht="30" customHeight="1" x14ac:dyDescent="0.45">
      <c r="C526" s="1"/>
      <c r="E526" s="1"/>
      <c r="G526" s="1"/>
      <c r="I526" s="1"/>
      <c r="K526" s="1"/>
      <c r="M526" s="1"/>
      <c r="O526" s="1"/>
    </row>
    <row r="527" spans="1:15" ht="30" customHeight="1" x14ac:dyDescent="0.45">
      <c r="C527" s="1"/>
      <c r="E527" s="1"/>
      <c r="G527" s="1"/>
      <c r="I527" s="1"/>
      <c r="K527" s="1"/>
      <c r="M527" s="1"/>
      <c r="O527" s="1"/>
    </row>
  </sheetData>
  <sheetProtection formatCells="0" formatColumns="0" formatRows="0" insertColumns="0" insertRows="0" insertHyperlinks="0" deleteColumns="0" deleteRows="0" sort="0" autoFilter="0" pivotTables="0"/>
  <mergeCells count="255">
    <mergeCell ref="B346:B348"/>
    <mergeCell ref="D346:E346"/>
    <mergeCell ref="F346:G346"/>
    <mergeCell ref="H346:I346"/>
    <mergeCell ref="J346:K346"/>
    <mergeCell ref="L346:M346"/>
    <mergeCell ref="N346:O346"/>
    <mergeCell ref="D347:E347"/>
    <mergeCell ref="N348:O348"/>
    <mergeCell ref="F347:G347"/>
    <mergeCell ref="H347:I347"/>
    <mergeCell ref="J347:K347"/>
    <mergeCell ref="L347:M347"/>
    <mergeCell ref="N347:O347"/>
    <mergeCell ref="D348:E348"/>
    <mergeCell ref="F348:G348"/>
    <mergeCell ref="H348:I348"/>
    <mergeCell ref="J348:K348"/>
    <mergeCell ref="L348:M348"/>
    <mergeCell ref="N343:O343"/>
    <mergeCell ref="D344:E344"/>
    <mergeCell ref="F344:G344"/>
    <mergeCell ref="H344:I344"/>
    <mergeCell ref="J344:K344"/>
    <mergeCell ref="L344:M344"/>
    <mergeCell ref="N344:O344"/>
    <mergeCell ref="B343:B345"/>
    <mergeCell ref="D343:E343"/>
    <mergeCell ref="F343:G343"/>
    <mergeCell ref="H343:I343"/>
    <mergeCell ref="J343:K343"/>
    <mergeCell ref="L343:M343"/>
    <mergeCell ref="D345:E345"/>
    <mergeCell ref="F345:G345"/>
    <mergeCell ref="H345:I345"/>
    <mergeCell ref="J345:K345"/>
    <mergeCell ref="L345:M345"/>
    <mergeCell ref="N345:O345"/>
    <mergeCell ref="D342:E342"/>
    <mergeCell ref="F342:G342"/>
    <mergeCell ref="H342:I342"/>
    <mergeCell ref="J342:K342"/>
    <mergeCell ref="L342:M342"/>
    <mergeCell ref="N342:O342"/>
    <mergeCell ref="C324:D324"/>
    <mergeCell ref="E324:F324"/>
    <mergeCell ref="G324:H324"/>
    <mergeCell ref="I324:J324"/>
    <mergeCell ref="C325:D325"/>
    <mergeCell ref="E325:F325"/>
    <mergeCell ref="G325:H325"/>
    <mergeCell ref="I325:J325"/>
    <mergeCell ref="C322:D322"/>
    <mergeCell ref="E322:F322"/>
    <mergeCell ref="G322:H322"/>
    <mergeCell ref="I322:J322"/>
    <mergeCell ref="C323:D323"/>
    <mergeCell ref="E323:F323"/>
    <mergeCell ref="G323:H323"/>
    <mergeCell ref="I323:J323"/>
    <mergeCell ref="O306:P306"/>
    <mergeCell ref="C313:D313"/>
    <mergeCell ref="E313:F313"/>
    <mergeCell ref="G313:H313"/>
    <mergeCell ref="I313:J313"/>
    <mergeCell ref="K313:L313"/>
    <mergeCell ref="M313:N313"/>
    <mergeCell ref="O313:P313"/>
    <mergeCell ref="C306:D306"/>
    <mergeCell ref="E306:F306"/>
    <mergeCell ref="G306:H306"/>
    <mergeCell ref="I306:J306"/>
    <mergeCell ref="K306:L306"/>
    <mergeCell ref="M306:N306"/>
    <mergeCell ref="O291:P291"/>
    <mergeCell ref="C299:D299"/>
    <mergeCell ref="E299:F299"/>
    <mergeCell ref="G299:H299"/>
    <mergeCell ref="I299:J299"/>
    <mergeCell ref="K299:L299"/>
    <mergeCell ref="M299:N299"/>
    <mergeCell ref="O299:P299"/>
    <mergeCell ref="C291:D291"/>
    <mergeCell ref="E291:F291"/>
    <mergeCell ref="G291:H291"/>
    <mergeCell ref="I291:J291"/>
    <mergeCell ref="K291:L291"/>
    <mergeCell ref="M291:N291"/>
    <mergeCell ref="O277:P277"/>
    <mergeCell ref="C284:D284"/>
    <mergeCell ref="E284:F284"/>
    <mergeCell ref="G284:H284"/>
    <mergeCell ref="I284:J284"/>
    <mergeCell ref="K284:L284"/>
    <mergeCell ref="M284:N284"/>
    <mergeCell ref="O284:P284"/>
    <mergeCell ref="C277:D277"/>
    <mergeCell ref="E277:F277"/>
    <mergeCell ref="G277:H277"/>
    <mergeCell ref="I277:J277"/>
    <mergeCell ref="K277:L277"/>
    <mergeCell ref="M277:N277"/>
    <mergeCell ref="C261:D261"/>
    <mergeCell ref="E261:F261"/>
    <mergeCell ref="G261:H261"/>
    <mergeCell ref="I261:J261"/>
    <mergeCell ref="B267:K267"/>
    <mergeCell ref="C268:D268"/>
    <mergeCell ref="E268:F268"/>
    <mergeCell ref="G268:H268"/>
    <mergeCell ref="I268:J268"/>
    <mergeCell ref="C246:D246"/>
    <mergeCell ref="E246:F246"/>
    <mergeCell ref="G246:H246"/>
    <mergeCell ref="I246:J246"/>
    <mergeCell ref="C253:D253"/>
    <mergeCell ref="E253:F253"/>
    <mergeCell ref="G253:H253"/>
    <mergeCell ref="I253:J253"/>
    <mergeCell ref="C228:D228"/>
    <mergeCell ref="E228:F228"/>
    <mergeCell ref="G228:H228"/>
    <mergeCell ref="I228:J228"/>
    <mergeCell ref="C234:D234"/>
    <mergeCell ref="E234:F234"/>
    <mergeCell ref="G234:H234"/>
    <mergeCell ref="I234:J234"/>
    <mergeCell ref="C214:D214"/>
    <mergeCell ref="E214:F214"/>
    <mergeCell ref="G214:H214"/>
    <mergeCell ref="I214:J214"/>
    <mergeCell ref="C221:D221"/>
    <mergeCell ref="E221:F221"/>
    <mergeCell ref="G221:H221"/>
    <mergeCell ref="I221:J221"/>
    <mergeCell ref="C200:D200"/>
    <mergeCell ref="E200:F200"/>
    <mergeCell ref="G200:H200"/>
    <mergeCell ref="I200:J200"/>
    <mergeCell ref="C207:D207"/>
    <mergeCell ref="E207:F207"/>
    <mergeCell ref="G207:H207"/>
    <mergeCell ref="I207:J207"/>
    <mergeCell ref="C186:D186"/>
    <mergeCell ref="E186:F186"/>
    <mergeCell ref="G186:H186"/>
    <mergeCell ref="I186:J186"/>
    <mergeCell ref="C193:D193"/>
    <mergeCell ref="E193:F193"/>
    <mergeCell ref="G193:H193"/>
    <mergeCell ref="I193:J193"/>
    <mergeCell ref="C172:D172"/>
    <mergeCell ref="E172:F172"/>
    <mergeCell ref="G172:H172"/>
    <mergeCell ref="I172:J172"/>
    <mergeCell ref="C179:D179"/>
    <mergeCell ref="E179:F179"/>
    <mergeCell ref="G179:H179"/>
    <mergeCell ref="I179:J179"/>
    <mergeCell ref="C158:D158"/>
    <mergeCell ref="E158:F158"/>
    <mergeCell ref="G158:H158"/>
    <mergeCell ref="I158:J158"/>
    <mergeCell ref="C165:D165"/>
    <mergeCell ref="E165:F165"/>
    <mergeCell ref="G165:H165"/>
    <mergeCell ref="I165:J165"/>
    <mergeCell ref="C144:D144"/>
    <mergeCell ref="E144:F144"/>
    <mergeCell ref="G144:H144"/>
    <mergeCell ref="I144:J144"/>
    <mergeCell ref="C151:D151"/>
    <mergeCell ref="E151:F151"/>
    <mergeCell ref="G151:H151"/>
    <mergeCell ref="I151:J151"/>
    <mergeCell ref="C126:D126"/>
    <mergeCell ref="E126:F126"/>
    <mergeCell ref="G126:H126"/>
    <mergeCell ref="I126:J126"/>
    <mergeCell ref="K126:L126"/>
    <mergeCell ref="C133:D133"/>
    <mergeCell ref="E133:F133"/>
    <mergeCell ref="G133:H133"/>
    <mergeCell ref="I133:J133"/>
    <mergeCell ref="K133:L133"/>
    <mergeCell ref="C112:D112"/>
    <mergeCell ref="E112:F112"/>
    <mergeCell ref="G112:H112"/>
    <mergeCell ref="I112:J112"/>
    <mergeCell ref="K112:L112"/>
    <mergeCell ref="C119:D119"/>
    <mergeCell ref="E119:F119"/>
    <mergeCell ref="G119:H119"/>
    <mergeCell ref="I119:J119"/>
    <mergeCell ref="K119:L119"/>
    <mergeCell ref="C98:D98"/>
    <mergeCell ref="E98:F98"/>
    <mergeCell ref="G98:H98"/>
    <mergeCell ref="I98:J98"/>
    <mergeCell ref="K98:L98"/>
    <mergeCell ref="C105:D105"/>
    <mergeCell ref="E105:F105"/>
    <mergeCell ref="G105:H105"/>
    <mergeCell ref="I105:J105"/>
    <mergeCell ref="K105:L105"/>
    <mergeCell ref="C84:D84"/>
    <mergeCell ref="E84:F84"/>
    <mergeCell ref="G84:H84"/>
    <mergeCell ref="I84:J84"/>
    <mergeCell ref="K84:L84"/>
    <mergeCell ref="C91:D91"/>
    <mergeCell ref="E91:F91"/>
    <mergeCell ref="G91:H91"/>
    <mergeCell ref="I91:J91"/>
    <mergeCell ref="K91:L91"/>
    <mergeCell ref="C70:D70"/>
    <mergeCell ref="E70:F70"/>
    <mergeCell ref="G70:H70"/>
    <mergeCell ref="I70:J70"/>
    <mergeCell ref="K70:L70"/>
    <mergeCell ref="C77:D77"/>
    <mergeCell ref="E77:F77"/>
    <mergeCell ref="G77:H77"/>
    <mergeCell ref="I77:J77"/>
    <mergeCell ref="K77:L77"/>
    <mergeCell ref="C51:D51"/>
    <mergeCell ref="E51:F51"/>
    <mergeCell ref="G51:H51"/>
    <mergeCell ref="I51:J51"/>
    <mergeCell ref="C58:D58"/>
    <mergeCell ref="E58:F58"/>
    <mergeCell ref="G58:H58"/>
    <mergeCell ref="I58:J58"/>
    <mergeCell ref="C37:D37"/>
    <mergeCell ref="E37:F37"/>
    <mergeCell ref="G37:H37"/>
    <mergeCell ref="I37:J37"/>
    <mergeCell ref="C44:D44"/>
    <mergeCell ref="E44:F44"/>
    <mergeCell ref="G44:H44"/>
    <mergeCell ref="I44:J44"/>
    <mergeCell ref="C23:D23"/>
    <mergeCell ref="E23:F23"/>
    <mergeCell ref="G23:H23"/>
    <mergeCell ref="I23:J23"/>
    <mergeCell ref="C30:D30"/>
    <mergeCell ref="E30:F30"/>
    <mergeCell ref="G30:H30"/>
    <mergeCell ref="I30:J30"/>
    <mergeCell ref="B1:Y1"/>
    <mergeCell ref="B3:Q3"/>
    <mergeCell ref="C16:D16"/>
    <mergeCell ref="E16:F16"/>
    <mergeCell ref="G16:H16"/>
    <mergeCell ref="I16:J16"/>
  </mergeCells>
  <phoneticPr fontId="4"/>
  <conditionalFormatting sqref="B5 C88:K88 B89 D89:K89 C139 E139 G139 I139 C234:K244 B238:B241 B245 D245:K245 C268:K275 C282:K282 C288:K289 C320:K321 C323:C325 E323:E325 G323:G325 I323:I325">
    <cfRule type="expression" dxfId="607" priority="114">
      <formula>$L5="※"</formula>
    </cfRule>
  </conditionalFormatting>
  <conditionalFormatting sqref="B15 D15:K15 C16:K21 B22 D22:K22 C23:K28 D29:K29 C30:K35 D36:K36 C37:K42 D43:K43 C44:K49 D50:K50 C51:K56 D57:K57 C58:K68 D69:K69 C74:K75 D76:K76 C81:K82 D83:K83 B95:B96 D95:K96 B102:B103 D102:K103 B109:B110 D109:K110 B116:B117 D116:K117 B123:B124 D123:K124 B130:B131 D130:K131 B137:B138 D137:K138 D140:K142 B148:B149 D148:K149 D155:K156 D162:K164 C165:K170 D171:K171 C172:K177 D178:K178 C179:K184 D185:K185 C186:K191 D192:K192 C193:K198 D199:K199 C200:K205 D206:K206 C207:K212 D213:K213 C214:K219 D220:K220 C221:K226 D227:K227 C228:K232 D233:K233 D252:K252">
    <cfRule type="expression" dxfId="606" priority="115">
      <formula>$L15="※"</formula>
    </cfRule>
  </conditionalFormatting>
  <conditionalFormatting sqref="B29">
    <cfRule type="expression" dxfId="605" priority="67">
      <formula>$L29="※"</formula>
    </cfRule>
  </conditionalFormatting>
  <conditionalFormatting sqref="B36">
    <cfRule type="expression" dxfId="604" priority="66">
      <formula>$L36="※"</formula>
    </cfRule>
  </conditionalFormatting>
  <conditionalFormatting sqref="B43">
    <cfRule type="expression" dxfId="603" priority="65">
      <formula>$L43="※"</formula>
    </cfRule>
  </conditionalFormatting>
  <conditionalFormatting sqref="B50">
    <cfRule type="expression" dxfId="602" priority="64">
      <formula>$L50="※"</formula>
    </cfRule>
  </conditionalFormatting>
  <conditionalFormatting sqref="B57">
    <cfRule type="expression" dxfId="601" priority="63">
      <formula>$L57="※"</formula>
    </cfRule>
  </conditionalFormatting>
  <conditionalFormatting sqref="B62:B65">
    <cfRule type="expression" dxfId="600" priority="6">
      <formula>$L62="※"</formula>
    </cfRule>
  </conditionalFormatting>
  <conditionalFormatting sqref="B69">
    <cfRule type="expression" dxfId="599" priority="62">
      <formula>$L69="※"</formula>
    </cfRule>
  </conditionalFormatting>
  <conditionalFormatting sqref="B76">
    <cfRule type="expression" dxfId="598" priority="61">
      <formula>$L76="※"</formula>
    </cfRule>
  </conditionalFormatting>
  <conditionalFormatting sqref="B83">
    <cfRule type="expression" dxfId="597" priority="60">
      <formula>$L83="※"</formula>
    </cfRule>
  </conditionalFormatting>
  <conditionalFormatting sqref="B90 D139 F139 H139 J139:M139">
    <cfRule type="expression" dxfId="596" priority="44">
      <formula>$N90="※"</formula>
    </cfRule>
  </conditionalFormatting>
  <conditionalFormatting sqref="B97">
    <cfRule type="expression" dxfId="595" priority="43">
      <formula>$N97="※"</formula>
    </cfRule>
  </conditionalFormatting>
  <conditionalFormatting sqref="B104">
    <cfRule type="expression" dxfId="594" priority="42">
      <formula>$N104="※"</formula>
    </cfRule>
  </conditionalFormatting>
  <conditionalFormatting sqref="B111">
    <cfRule type="expression" dxfId="593" priority="41">
      <formula>$N111="※"</formula>
    </cfRule>
  </conditionalFormatting>
  <conditionalFormatting sqref="B118">
    <cfRule type="expression" dxfId="592" priority="40">
      <formula>$N118="※"</formula>
    </cfRule>
  </conditionalFormatting>
  <conditionalFormatting sqref="B125">
    <cfRule type="expression" dxfId="591" priority="39">
      <formula>$N125="※"</formula>
    </cfRule>
  </conditionalFormatting>
  <conditionalFormatting sqref="B132">
    <cfRule type="expression" dxfId="590" priority="38">
      <formula>$N132="※"</formula>
    </cfRule>
  </conditionalFormatting>
  <conditionalFormatting sqref="B143">
    <cfRule type="expression" dxfId="589" priority="37">
      <formula>$N143="※"</formula>
    </cfRule>
  </conditionalFormatting>
  <conditionalFormatting sqref="B150">
    <cfRule type="expression" dxfId="588" priority="33">
      <formula>$N150="※"</formula>
    </cfRule>
  </conditionalFormatting>
  <conditionalFormatting sqref="B155:B157">
    <cfRule type="expression" dxfId="587" priority="32">
      <formula>$L155="※"</formula>
    </cfRule>
  </conditionalFormatting>
  <conditionalFormatting sqref="B162:B164">
    <cfRule type="expression" dxfId="586" priority="31">
      <formula>$L162="※"</formula>
    </cfRule>
  </conditionalFormatting>
  <conditionalFormatting sqref="B171">
    <cfRule type="expression" dxfId="585" priority="30">
      <formula>$L171="※"</formula>
    </cfRule>
  </conditionalFormatting>
  <conditionalFormatting sqref="B178">
    <cfRule type="expression" dxfId="584" priority="29">
      <formula>$L178="※"</formula>
    </cfRule>
  </conditionalFormatting>
  <conditionalFormatting sqref="B185">
    <cfRule type="expression" dxfId="583" priority="28">
      <formula>$L185="※"</formula>
    </cfRule>
  </conditionalFormatting>
  <conditionalFormatting sqref="B192">
    <cfRule type="expression" dxfId="582" priority="27">
      <formula>$L192="※"</formula>
    </cfRule>
  </conditionalFormatting>
  <conditionalFormatting sqref="B199">
    <cfRule type="expression" dxfId="581" priority="26">
      <formula>$L199="※"</formula>
    </cfRule>
  </conditionalFormatting>
  <conditionalFormatting sqref="B206">
    <cfRule type="expression" dxfId="580" priority="25">
      <formula>$L206="※"</formula>
    </cfRule>
  </conditionalFormatting>
  <conditionalFormatting sqref="B213">
    <cfRule type="expression" dxfId="579" priority="24">
      <formula>$L213="※"</formula>
    </cfRule>
  </conditionalFormatting>
  <conditionalFormatting sqref="B220">
    <cfRule type="expression" dxfId="578" priority="23">
      <formula>$L220="※"</formula>
    </cfRule>
  </conditionalFormatting>
  <conditionalFormatting sqref="B227">
    <cfRule type="expression" dxfId="577" priority="22">
      <formula>$L227="※"</formula>
    </cfRule>
  </conditionalFormatting>
  <conditionalFormatting sqref="B233">
    <cfRule type="expression" dxfId="576" priority="9">
      <formula>$L233="※"</formula>
    </cfRule>
  </conditionalFormatting>
  <conditionalFormatting sqref="B252">
    <cfRule type="expression" dxfId="575" priority="19">
      <formula>$L252="※"</formula>
    </cfRule>
  </conditionalFormatting>
  <conditionalFormatting sqref="B260">
    <cfRule type="expression" dxfId="574" priority="18">
      <formula>$L260="※"</formula>
    </cfRule>
  </conditionalFormatting>
  <conditionalFormatting sqref="B267">
    <cfRule type="expression" dxfId="573" priority="17">
      <formula>$L267="※"</formula>
    </cfRule>
  </conditionalFormatting>
  <conditionalFormatting sqref="B276">
    <cfRule type="expression" dxfId="572" priority="15">
      <formula>$L276="※"</formula>
    </cfRule>
  </conditionalFormatting>
  <conditionalFormatting sqref="B283">
    <cfRule type="expression" dxfId="571" priority="14">
      <formula>$L283="※"</formula>
    </cfRule>
  </conditionalFormatting>
  <conditionalFormatting sqref="B290">
    <cfRule type="expression" dxfId="570" priority="13">
      <formula>$L290="※"</formula>
    </cfRule>
  </conditionalFormatting>
  <conditionalFormatting sqref="B297:B298">
    <cfRule type="expression" dxfId="569" priority="12">
      <formula>$L297="※"</formula>
    </cfRule>
  </conditionalFormatting>
  <conditionalFormatting sqref="B305">
    <cfRule type="expression" dxfId="568" priority="11">
      <formula>$L305="※"</formula>
    </cfRule>
  </conditionalFormatting>
  <conditionalFormatting sqref="B312">
    <cfRule type="expression" dxfId="567" priority="8">
      <formula>$L312="※"</formula>
    </cfRule>
  </conditionalFormatting>
  <conditionalFormatting sqref="B341:C341">
    <cfRule type="expression" dxfId="566" priority="1">
      <formula>$L341="※"</formula>
    </cfRule>
  </conditionalFormatting>
  <conditionalFormatting sqref="C71:C73">
    <cfRule type="expression" dxfId="565" priority="58">
      <formula>$L71="※"</formula>
    </cfRule>
  </conditionalFormatting>
  <conditionalFormatting sqref="C78:C80">
    <cfRule type="expression" dxfId="564" priority="53">
      <formula>$L78="※"</formula>
    </cfRule>
  </conditionalFormatting>
  <conditionalFormatting sqref="C85:C87">
    <cfRule type="expression" dxfId="563" priority="48">
      <formula>$L85="※"</formula>
    </cfRule>
  </conditionalFormatting>
  <conditionalFormatting sqref="C92:C94">
    <cfRule type="expression" dxfId="562" priority="111">
      <formula>$L92="※"</formula>
    </cfRule>
  </conditionalFormatting>
  <conditionalFormatting sqref="C99:C101">
    <cfRule type="expression" dxfId="561" priority="105">
      <formula>$L99="※"</formula>
    </cfRule>
  </conditionalFormatting>
  <conditionalFormatting sqref="C106:C108">
    <cfRule type="expression" dxfId="560" priority="99">
      <formula>$L106="※"</formula>
    </cfRule>
  </conditionalFormatting>
  <conditionalFormatting sqref="C113:C115">
    <cfRule type="expression" dxfId="559" priority="93">
      <formula>$L113="※"</formula>
    </cfRule>
  </conditionalFormatting>
  <conditionalFormatting sqref="C120:C122">
    <cfRule type="expression" dxfId="558" priority="87">
      <formula>$L120="※"</formula>
    </cfRule>
  </conditionalFormatting>
  <conditionalFormatting sqref="C127:C129">
    <cfRule type="expression" dxfId="557" priority="81">
      <formula>$L127="※"</formula>
    </cfRule>
  </conditionalFormatting>
  <conditionalFormatting sqref="C134:C136">
    <cfRule type="expression" dxfId="556" priority="75">
      <formula>$L134="※"</formula>
    </cfRule>
  </conditionalFormatting>
  <conditionalFormatting sqref="C322:J322">
    <cfRule type="expression" dxfId="555" priority="7">
      <formula>$AA322="※"</formula>
    </cfRule>
  </conditionalFormatting>
  <conditionalFormatting sqref="C144:K147">
    <cfRule type="expression" dxfId="554" priority="36">
      <formula>$L144="※"</formula>
    </cfRule>
  </conditionalFormatting>
  <conditionalFormatting sqref="C151:K154">
    <cfRule type="expression" dxfId="553" priority="35">
      <formula>$L151="※"</formula>
    </cfRule>
  </conditionalFormatting>
  <conditionalFormatting sqref="C158:K161">
    <cfRule type="expression" dxfId="552" priority="34">
      <formula>$L158="※"</formula>
    </cfRule>
  </conditionalFormatting>
  <conditionalFormatting sqref="C246:K251">
    <cfRule type="expression" dxfId="551" priority="21">
      <formula>$L246="※"</formula>
    </cfRule>
  </conditionalFormatting>
  <conditionalFormatting sqref="C253:K258">
    <cfRule type="expression" dxfId="550" priority="20">
      <formula>$L253="※"</formula>
    </cfRule>
  </conditionalFormatting>
  <conditionalFormatting sqref="C70:M70 D71:D73 F71:F73 H71:H73 J71:M73">
    <cfRule type="expression" dxfId="549" priority="59">
      <formula>$N70="※"</formula>
    </cfRule>
  </conditionalFormatting>
  <conditionalFormatting sqref="C77:M77 D78:D80 F78:F80 H78:H80 J78:M80">
    <cfRule type="expression" dxfId="548" priority="54">
      <formula>$N77="※"</formula>
    </cfRule>
  </conditionalFormatting>
  <conditionalFormatting sqref="C84:M84 D85:D87 F85:F87 H85:H87 J85:M87">
    <cfRule type="expression" dxfId="547" priority="49">
      <formula>$N84="※"</formula>
    </cfRule>
  </conditionalFormatting>
  <conditionalFormatting sqref="C91:M91 D92:D94 F92:F94 H92:H94 J92:M94">
    <cfRule type="expression" dxfId="546" priority="112">
      <formula>$N91="※"</formula>
    </cfRule>
  </conditionalFormatting>
  <conditionalFormatting sqref="C98:M98 D99:D101 F99:F101 H99:H101 J99:M101">
    <cfRule type="expression" dxfId="545" priority="106">
      <formula>$N98="※"</formula>
    </cfRule>
  </conditionalFormatting>
  <conditionalFormatting sqref="C105:M105 D106:D108 F106:F108 H106:H108 J106:M108">
    <cfRule type="expression" dxfId="544" priority="100">
      <formula>$N105="※"</formula>
    </cfRule>
  </conditionalFormatting>
  <conditionalFormatting sqref="C112:M112 D113:D115 F113:F115 H113:H115 J113:M115">
    <cfRule type="expression" dxfId="543" priority="94">
      <formula>$N112="※"</formula>
    </cfRule>
  </conditionalFormatting>
  <conditionalFormatting sqref="C119:M119 D120:D122 F120:F122 H120:H122 J120:M122">
    <cfRule type="expression" dxfId="542" priority="88">
      <formula>$N119="※"</formula>
    </cfRule>
  </conditionalFormatting>
  <conditionalFormatting sqref="C126:M126 D127:D129 F127:F129 H127:H129 J127:M129">
    <cfRule type="expression" dxfId="541" priority="82">
      <formula>$N126="※"</formula>
    </cfRule>
  </conditionalFormatting>
  <conditionalFormatting sqref="C133:M133 D134:D136 F134:F136 H134:H136 J134:M136">
    <cfRule type="expression" dxfId="540" priority="76">
      <formula>$N133="※"</formula>
    </cfRule>
  </conditionalFormatting>
  <conditionalFormatting sqref="C277:P281 C291:P296 C299:P304 C306:P311 C313:P319">
    <cfRule type="expression" dxfId="539" priority="16">
      <formula>$R277="※"</formula>
    </cfRule>
  </conditionalFormatting>
  <conditionalFormatting sqref="C284:P287">
    <cfRule type="expression" dxfId="538" priority="10">
      <formula>$R284="※"</formula>
    </cfRule>
  </conditionalFormatting>
  <conditionalFormatting sqref="D343:D348 F343:F348 H343:H348 J343:J348">
    <cfRule type="expression" dxfId="537" priority="5">
      <formula>#REF!="※"</formula>
    </cfRule>
  </conditionalFormatting>
  <conditionalFormatting sqref="D150:K150">
    <cfRule type="expression" dxfId="536" priority="70">
      <formula>$N150="※"</formula>
    </cfRule>
  </conditionalFormatting>
  <conditionalFormatting sqref="D157:K157">
    <cfRule type="expression" dxfId="535" priority="69">
      <formula>$N157="※"</formula>
    </cfRule>
  </conditionalFormatting>
  <conditionalFormatting sqref="D260:K260 C261:K266 D276:K276 D283:K283 D290:K290 D297:K298 D305:K305 D312:K312 K322:K326 C326:J326 C327:K333">
    <cfRule type="expression" dxfId="534" priority="68">
      <formula>$L260="※"</formula>
    </cfRule>
  </conditionalFormatting>
  <conditionalFormatting sqref="D90:M90">
    <cfRule type="expression" dxfId="533" priority="113">
      <formula>$N90="※"</formula>
    </cfRule>
  </conditionalFormatting>
  <conditionalFormatting sqref="D97:M97">
    <cfRule type="expression" dxfId="532" priority="107">
      <formula>$N97="※"</formula>
    </cfRule>
  </conditionalFormatting>
  <conditionalFormatting sqref="D104:M104">
    <cfRule type="expression" dxfId="531" priority="101">
      <formula>$N104="※"</formula>
    </cfRule>
  </conditionalFormatting>
  <conditionalFormatting sqref="D111:M111">
    <cfRule type="expression" dxfId="530" priority="95">
      <formula>$N111="※"</formula>
    </cfRule>
  </conditionalFormatting>
  <conditionalFormatting sqref="D118:M118">
    <cfRule type="expression" dxfId="529" priority="89">
      <formula>$N118="※"</formula>
    </cfRule>
  </conditionalFormatting>
  <conditionalFormatting sqref="D125:M125">
    <cfRule type="expression" dxfId="528" priority="83">
      <formula>$N125="※"</formula>
    </cfRule>
  </conditionalFormatting>
  <conditionalFormatting sqref="D132:M132">
    <cfRule type="expression" dxfId="527" priority="77">
      <formula>$N132="※"</formula>
    </cfRule>
  </conditionalFormatting>
  <conditionalFormatting sqref="D143:M143 L144:M161">
    <cfRule type="expression" dxfId="526" priority="71">
      <formula>$N143="※"</formula>
    </cfRule>
  </conditionalFormatting>
  <conditionalFormatting sqref="D342:O342">
    <cfRule type="expression" dxfId="525" priority="4">
      <formula>$AA342="※"</formula>
    </cfRule>
  </conditionalFormatting>
  <conditionalFormatting sqref="E71:E73">
    <cfRule type="expression" dxfId="524" priority="57">
      <formula>$L71="※"</formula>
    </cfRule>
  </conditionalFormatting>
  <conditionalFormatting sqref="E78:E80">
    <cfRule type="expression" dxfId="523" priority="52">
      <formula>$L78="※"</formula>
    </cfRule>
  </conditionalFormatting>
  <conditionalFormatting sqref="E85:E87">
    <cfRule type="expression" dxfId="522" priority="47">
      <formula>$L85="※"</formula>
    </cfRule>
  </conditionalFormatting>
  <conditionalFormatting sqref="E92:E94">
    <cfRule type="expression" dxfId="521" priority="110">
      <formula>$L92="※"</formula>
    </cfRule>
  </conditionalFormatting>
  <conditionalFormatting sqref="E99:E101">
    <cfRule type="expression" dxfId="520" priority="104">
      <formula>$L99="※"</formula>
    </cfRule>
  </conditionalFormatting>
  <conditionalFormatting sqref="E106:E108">
    <cfRule type="expression" dxfId="519" priority="98">
      <formula>$L106="※"</formula>
    </cfRule>
  </conditionalFormatting>
  <conditionalFormatting sqref="E113:E115">
    <cfRule type="expression" dxfId="518" priority="92">
      <formula>$L113="※"</formula>
    </cfRule>
  </conditionalFormatting>
  <conditionalFormatting sqref="E120:E122">
    <cfRule type="expression" dxfId="517" priority="86">
      <formula>$L120="※"</formula>
    </cfRule>
  </conditionalFormatting>
  <conditionalFormatting sqref="E127:E129">
    <cfRule type="expression" dxfId="516" priority="80">
      <formula>$L127="※"</formula>
    </cfRule>
  </conditionalFormatting>
  <conditionalFormatting sqref="E134:E136">
    <cfRule type="expression" dxfId="515" priority="74">
      <formula>$L134="※"</formula>
    </cfRule>
  </conditionalFormatting>
  <conditionalFormatting sqref="G71:G73">
    <cfRule type="expression" dxfId="514" priority="56">
      <formula>$L71="※"</formula>
    </cfRule>
  </conditionalFormatting>
  <conditionalFormatting sqref="G78:G80">
    <cfRule type="expression" dxfId="513" priority="51">
      <formula>$L78="※"</formula>
    </cfRule>
  </conditionalFormatting>
  <conditionalFormatting sqref="G85:G87">
    <cfRule type="expression" dxfId="512" priority="46">
      <formula>$L85="※"</formula>
    </cfRule>
  </conditionalFormatting>
  <conditionalFormatting sqref="G92:G94">
    <cfRule type="expression" dxfId="511" priority="109">
      <formula>$L92="※"</formula>
    </cfRule>
  </conditionalFormatting>
  <conditionalFormatting sqref="G99:G101">
    <cfRule type="expression" dxfId="510" priority="103">
      <formula>$L99="※"</formula>
    </cfRule>
  </conditionalFormatting>
  <conditionalFormatting sqref="G106:G108">
    <cfRule type="expression" dxfId="509" priority="97">
      <formula>$L106="※"</formula>
    </cfRule>
  </conditionalFormatting>
  <conditionalFormatting sqref="G113:G115">
    <cfRule type="expression" dxfId="508" priority="91">
      <formula>$L113="※"</formula>
    </cfRule>
  </conditionalFormatting>
  <conditionalFormatting sqref="G120:G122">
    <cfRule type="expression" dxfId="507" priority="85">
      <formula>$L120="※"</formula>
    </cfRule>
  </conditionalFormatting>
  <conditionalFormatting sqref="G127:G129">
    <cfRule type="expression" dxfId="506" priority="79">
      <formula>$L127="※"</formula>
    </cfRule>
  </conditionalFormatting>
  <conditionalFormatting sqref="G134:G136">
    <cfRule type="expression" dxfId="505" priority="73">
      <formula>$L134="※"</formula>
    </cfRule>
  </conditionalFormatting>
  <conditionalFormatting sqref="I71:I73">
    <cfRule type="expression" dxfId="504" priority="55">
      <formula>$L71="※"</formula>
    </cfRule>
  </conditionalFormatting>
  <conditionalFormatting sqref="I78:I80">
    <cfRule type="expression" dxfId="503" priority="50">
      <formula>$L78="※"</formula>
    </cfRule>
  </conditionalFormatting>
  <conditionalFormatting sqref="I85:I87">
    <cfRule type="expression" dxfId="502" priority="45">
      <formula>$L85="※"</formula>
    </cfRule>
  </conditionalFormatting>
  <conditionalFormatting sqref="I92:I94">
    <cfRule type="expression" dxfId="501" priority="108">
      <formula>$L92="※"</formula>
    </cfRule>
  </conditionalFormatting>
  <conditionalFormatting sqref="I99:I101">
    <cfRule type="expression" dxfId="500" priority="102">
      <formula>$L99="※"</formula>
    </cfRule>
  </conditionalFormatting>
  <conditionalFormatting sqref="I106:I108">
    <cfRule type="expression" dxfId="499" priority="96">
      <formula>$L106="※"</formula>
    </cfRule>
  </conditionalFormatting>
  <conditionalFormatting sqref="I113:I115">
    <cfRule type="expression" dxfId="498" priority="90">
      <formula>$L113="※"</formula>
    </cfRule>
  </conditionalFormatting>
  <conditionalFormatting sqref="I120:I122">
    <cfRule type="expression" dxfId="497" priority="84">
      <formula>$L120="※"</formula>
    </cfRule>
  </conditionalFormatting>
  <conditionalFormatting sqref="I127:I129">
    <cfRule type="expression" dxfId="496" priority="78">
      <formula>$L127="※"</formula>
    </cfRule>
  </conditionalFormatting>
  <conditionalFormatting sqref="I134:I136">
    <cfRule type="expression" dxfId="495" priority="72">
      <formula>$L134="※"</formula>
    </cfRule>
  </conditionalFormatting>
  <conditionalFormatting sqref="L343:L348">
    <cfRule type="expression" dxfId="494" priority="3">
      <formula>#REF!="※"</formula>
    </cfRule>
  </conditionalFormatting>
  <conditionalFormatting sqref="N343:N348">
    <cfRule type="expression" dxfId="493" priority="2">
      <formula>#REF!="※"</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8" manualBreakCount="8">
    <brk id="35" min="1" max="24" man="1"/>
    <brk id="65" min="1" max="24" man="1"/>
    <brk id="103" min="1" max="24" man="1"/>
    <brk id="139" min="1" max="24" man="1"/>
    <brk id="177" min="1" max="24" man="1"/>
    <brk id="212" min="1" max="24" man="1"/>
    <brk id="241" min="1" max="24" man="1"/>
    <brk id="273" min="1" max="2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8B5EC-B6F7-431A-B55A-5319D77FFE39}">
  <sheetPr>
    <pageSetUpPr fitToPage="1"/>
  </sheetPr>
  <dimension ref="A1:AW521"/>
  <sheetViews>
    <sheetView view="pageBreakPreview" topLeftCell="A314" zoomScale="55" zoomScaleNormal="55" zoomScaleSheetLayoutView="55" workbookViewId="0">
      <selection activeCell="B314" sqref="B314"/>
    </sheetView>
  </sheetViews>
  <sheetFormatPr defaultColWidth="9" defaultRowHeight="30" customHeight="1" x14ac:dyDescent="0.45"/>
  <cols>
    <col min="1" max="1" width="10.5976562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6" width="9" style="1"/>
    <col min="27" max="27" width="12.19921875" style="1" customWidth="1"/>
    <col min="28" max="31" width="9" style="1"/>
    <col min="32" max="32" width="11.5" style="1" bestFit="1" customWidth="1"/>
    <col min="33" max="38" width="9" style="1"/>
    <col min="39" max="46" width="12.3984375" style="1" bestFit="1" customWidth="1"/>
    <col min="47" max="47" width="9" style="1"/>
    <col min="48" max="49" width="11.5" style="1" bestFit="1" customWidth="1"/>
    <col min="50" max="16384" width="9" style="1"/>
  </cols>
  <sheetData>
    <row r="1" spans="1:37" ht="44.25" customHeight="1" x14ac:dyDescent="0.45">
      <c r="B1" s="141"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37" ht="33" x14ac:dyDescent="0.45">
      <c r="B2" s="2"/>
      <c r="C2" s="2"/>
      <c r="D2" s="2"/>
      <c r="E2" s="2"/>
      <c r="F2" s="2"/>
      <c r="G2" s="2"/>
      <c r="H2" s="2"/>
      <c r="I2" s="2"/>
      <c r="J2" s="2"/>
      <c r="K2" s="2"/>
      <c r="L2" s="2"/>
      <c r="M2" s="2"/>
      <c r="N2" s="2"/>
      <c r="O2" s="2"/>
      <c r="P2" s="2"/>
      <c r="Q2" s="2"/>
      <c r="R2" s="3"/>
      <c r="S2" s="4"/>
      <c r="T2" s="4"/>
      <c r="U2" s="4"/>
      <c r="V2" s="4"/>
      <c r="W2" s="4"/>
      <c r="X2" s="4"/>
      <c r="Y2" s="4"/>
    </row>
    <row r="3" spans="1:37" ht="44.25" customHeight="1" x14ac:dyDescent="0.45">
      <c r="A3" s="5"/>
      <c r="B3" s="142" t="s">
        <v>160</v>
      </c>
      <c r="C3" s="142"/>
      <c r="D3" s="142"/>
      <c r="E3" s="142"/>
      <c r="F3" s="142"/>
      <c r="G3" s="142"/>
      <c r="H3" s="142"/>
      <c r="I3" s="142"/>
      <c r="J3" s="142"/>
      <c r="K3" s="142"/>
      <c r="L3" s="142"/>
      <c r="M3" s="142"/>
      <c r="N3" s="142"/>
      <c r="O3" s="142"/>
      <c r="P3" s="142"/>
      <c r="Q3" s="142"/>
    </row>
    <row r="4" spans="1:37" ht="30" customHeight="1" x14ac:dyDescent="0.45">
      <c r="A4" s="5"/>
      <c r="D4" s="7"/>
      <c r="E4" s="7"/>
      <c r="F4" s="5"/>
      <c r="G4" s="8"/>
      <c r="H4" s="5"/>
      <c r="I4" s="8"/>
      <c r="J4" s="5"/>
      <c r="K4" s="8"/>
      <c r="L4" s="5"/>
      <c r="M4" s="8"/>
      <c r="N4" s="5"/>
      <c r="O4" s="8"/>
      <c r="P4" s="9"/>
      <c r="Q4" s="5"/>
    </row>
    <row r="5" spans="1:37" ht="30" customHeight="1" x14ac:dyDescent="0.45">
      <c r="A5" s="5"/>
      <c r="B5" s="10" t="s">
        <v>2</v>
      </c>
      <c r="H5" s="5"/>
      <c r="I5" s="8"/>
      <c r="J5" s="5"/>
      <c r="K5" s="8"/>
      <c r="L5" s="5"/>
      <c r="M5" s="8"/>
      <c r="N5" s="5"/>
      <c r="O5" s="8"/>
      <c r="P5" s="9"/>
      <c r="Q5" s="5"/>
    </row>
    <row r="6" spans="1:37" s="11" customFormat="1" ht="36" customHeight="1" thickBot="1" x14ac:dyDescent="0.5">
      <c r="B6" s="12" t="s">
        <v>3</v>
      </c>
      <c r="C6" s="13" t="s">
        <v>5</v>
      </c>
      <c r="D6" s="12" t="s">
        <v>6</v>
      </c>
      <c r="E6" s="13" t="s">
        <v>7</v>
      </c>
      <c r="F6" s="12" t="s">
        <v>8</v>
      </c>
      <c r="H6" s="14"/>
      <c r="J6" s="14"/>
      <c r="L6" s="14"/>
      <c r="N6" s="14"/>
      <c r="O6" s="15"/>
    </row>
    <row r="7" spans="1:37" s="11" customFormat="1" ht="36" customHeight="1" thickTop="1" x14ac:dyDescent="0.45">
      <c r="B7" s="16" t="s">
        <v>161</v>
      </c>
      <c r="C7" s="18">
        <v>154</v>
      </c>
      <c r="D7" s="19">
        <v>219717</v>
      </c>
      <c r="E7" s="19">
        <v>23905</v>
      </c>
      <c r="F7" s="20">
        <f>E7/D7</f>
        <v>0.10879904604559501</v>
      </c>
      <c r="H7" s="14"/>
      <c r="J7" s="14"/>
      <c r="L7" s="14"/>
      <c r="N7" s="14"/>
      <c r="O7" s="15"/>
    </row>
    <row r="8" spans="1:37" s="11" customFormat="1" ht="36" customHeight="1" x14ac:dyDescent="0.45">
      <c r="B8" s="87" t="s">
        <v>162</v>
      </c>
      <c r="C8" s="18">
        <v>231</v>
      </c>
      <c r="D8" s="19">
        <v>132465</v>
      </c>
      <c r="E8" s="19">
        <v>27381</v>
      </c>
      <c r="F8" s="88">
        <f t="shared" ref="F8:F9" si="0">E8/D8</f>
        <v>0.20670365756992412</v>
      </c>
      <c r="H8" s="14"/>
      <c r="J8" s="14"/>
      <c r="L8" s="14"/>
      <c r="N8" s="14"/>
      <c r="O8" s="15"/>
    </row>
    <row r="9" spans="1:37" s="11" customFormat="1" ht="36" customHeight="1" x14ac:dyDescent="0.45">
      <c r="B9" s="87" t="s">
        <v>163</v>
      </c>
      <c r="C9" s="18">
        <v>275</v>
      </c>
      <c r="D9" s="19">
        <v>65622</v>
      </c>
      <c r="E9" s="19">
        <v>23179</v>
      </c>
      <c r="F9" s="88">
        <f t="shared" si="0"/>
        <v>0.3532199567218311</v>
      </c>
      <c r="H9" s="14"/>
      <c r="J9" s="14"/>
      <c r="L9" s="14"/>
      <c r="N9" s="14"/>
      <c r="O9" s="15"/>
      <c r="AA9" s="11" t="s">
        <v>19</v>
      </c>
      <c r="AB9" s="11" t="s">
        <v>20</v>
      </c>
      <c r="AC9" s="11" t="s">
        <v>21</v>
      </c>
      <c r="AD9" s="11" t="s">
        <v>22</v>
      </c>
    </row>
    <row r="10" spans="1:37" ht="30" customHeight="1" x14ac:dyDescent="0.45">
      <c r="A10" s="5"/>
      <c r="B10" s="5"/>
      <c r="C10" s="8"/>
      <c r="D10" s="5"/>
      <c r="E10" s="8"/>
      <c r="F10" s="5"/>
      <c r="G10" s="8"/>
      <c r="H10" s="5"/>
      <c r="I10" s="8"/>
      <c r="J10" s="5"/>
      <c r="K10" s="8"/>
      <c r="L10" s="5"/>
      <c r="M10" s="8"/>
      <c r="N10" s="5"/>
      <c r="O10" s="8"/>
      <c r="P10" s="9"/>
      <c r="Q10" s="5"/>
    </row>
    <row r="11" spans="1:37" ht="30" customHeight="1" x14ac:dyDescent="0.45">
      <c r="A11" s="5"/>
      <c r="B11" s="5"/>
      <c r="C11" s="8"/>
      <c r="D11" s="5"/>
      <c r="E11" s="8"/>
      <c r="F11" s="5"/>
      <c r="G11" s="8"/>
      <c r="H11" s="5"/>
      <c r="I11" s="8"/>
      <c r="J11" s="5"/>
      <c r="K11" s="8"/>
      <c r="L11" s="5"/>
      <c r="M11" s="8"/>
      <c r="N11" s="5"/>
      <c r="O11" s="8"/>
      <c r="P11" s="9"/>
      <c r="Q11" s="5"/>
    </row>
    <row r="12" spans="1:37" s="21" customFormat="1" ht="30" customHeight="1" x14ac:dyDescent="0.45">
      <c r="B12" s="10" t="s">
        <v>10</v>
      </c>
      <c r="E12" s="22"/>
      <c r="G12" s="22"/>
      <c r="I12" s="22"/>
      <c r="K12" s="22"/>
      <c r="M12" s="22"/>
      <c r="O12" s="22"/>
      <c r="P12" s="23"/>
    </row>
    <row r="13" spans="1:37" s="21" customFormat="1" ht="30" customHeight="1" x14ac:dyDescent="0.45">
      <c r="B13" s="14" t="s">
        <v>11</v>
      </c>
      <c r="E13" s="22"/>
      <c r="G13" s="22"/>
      <c r="I13" s="22"/>
      <c r="K13" s="22"/>
      <c r="M13" s="22"/>
      <c r="O13" s="22"/>
      <c r="P13" s="23"/>
    </row>
    <row r="14" spans="1:37" s="21" customFormat="1" ht="30" customHeight="1" x14ac:dyDescent="0.45">
      <c r="B14" s="14"/>
      <c r="E14" s="22"/>
      <c r="G14" s="22"/>
      <c r="I14" s="22"/>
      <c r="K14" s="22"/>
      <c r="M14" s="22"/>
      <c r="O14" s="22"/>
      <c r="P14" s="23"/>
    </row>
    <row r="15" spans="1:37" s="21" customFormat="1" ht="30" customHeight="1" x14ac:dyDescent="0.45">
      <c r="A15" s="5">
        <v>4</v>
      </c>
      <c r="B15" s="10" t="s">
        <v>12</v>
      </c>
      <c r="E15" s="22"/>
      <c r="G15" s="22"/>
      <c r="I15" s="22"/>
      <c r="K15" s="22"/>
      <c r="M15" s="22"/>
      <c r="O15" s="22"/>
      <c r="P15" s="23"/>
      <c r="AA15" s="21" t="s">
        <v>13</v>
      </c>
    </row>
    <row r="16" spans="1:37" ht="30" customHeight="1" thickBot="1" x14ac:dyDescent="0.5">
      <c r="A16" s="5"/>
      <c r="B16" s="24" t="s">
        <v>3</v>
      </c>
      <c r="C16" s="140" t="s">
        <v>14</v>
      </c>
      <c r="D16" s="140"/>
      <c r="E16" s="140" t="s">
        <v>15</v>
      </c>
      <c r="F16" s="140"/>
      <c r="G16" s="140" t="s">
        <v>16</v>
      </c>
      <c r="H16" s="140"/>
      <c r="I16" s="140" t="s">
        <v>17</v>
      </c>
      <c r="J16" s="140"/>
      <c r="K16" s="25" t="s">
        <v>18</v>
      </c>
      <c r="L16" s="5"/>
      <c r="M16" s="8"/>
      <c r="N16" s="5"/>
      <c r="O16" s="8"/>
      <c r="P16" s="5"/>
      <c r="Q16" s="5"/>
      <c r="AA16" s="26"/>
      <c r="AB16" s="27" t="s">
        <v>19</v>
      </c>
      <c r="AC16" s="27" t="s">
        <v>20</v>
      </c>
      <c r="AD16" s="27" t="s">
        <v>21</v>
      </c>
      <c r="AE16" s="27" t="s">
        <v>22</v>
      </c>
      <c r="AF16" s="26" t="s">
        <v>23</v>
      </c>
      <c r="AH16" s="27" t="s">
        <v>19</v>
      </c>
      <c r="AI16" s="27" t="s">
        <v>20</v>
      </c>
      <c r="AJ16" s="27" t="s">
        <v>21</v>
      </c>
      <c r="AK16" s="27" t="s">
        <v>22</v>
      </c>
    </row>
    <row r="17" spans="1:37" ht="30" customHeight="1" thickTop="1" x14ac:dyDescent="0.45">
      <c r="A17" s="5"/>
      <c r="B17" s="28" t="s">
        <v>161</v>
      </c>
      <c r="C17" s="29">
        <f>AB17</f>
        <v>6766</v>
      </c>
      <c r="D17" s="30">
        <f>AB17/AF17</f>
        <v>0.2830370215436101</v>
      </c>
      <c r="E17" s="29">
        <f>AC17</f>
        <v>14365</v>
      </c>
      <c r="F17" s="30">
        <f>AC17/AF17</f>
        <v>0.60092030955866971</v>
      </c>
      <c r="G17" s="29">
        <f>AD17</f>
        <v>2472</v>
      </c>
      <c r="H17" s="30">
        <f>AD17/AF17</f>
        <v>0.1034093285923447</v>
      </c>
      <c r="I17" s="29">
        <f>AE17</f>
        <v>302</v>
      </c>
      <c r="J17" s="30">
        <f>AE17/AF17</f>
        <v>1.2633340305375445E-2</v>
      </c>
      <c r="K17" s="31">
        <f>(4*C17+3*E17+2*G17+1*I17)/AF17</f>
        <v>3.1543610123405146</v>
      </c>
      <c r="L17" s="5"/>
      <c r="M17" s="8"/>
      <c r="N17" s="5"/>
      <c r="O17" s="8"/>
      <c r="P17" s="5"/>
      <c r="Q17" s="5"/>
      <c r="AA17" s="26" t="s">
        <v>161</v>
      </c>
      <c r="AB17" s="89">
        <v>6766</v>
      </c>
      <c r="AC17" s="89">
        <v>14365</v>
      </c>
      <c r="AD17" s="89">
        <v>2472</v>
      </c>
      <c r="AE17" s="89">
        <v>302</v>
      </c>
      <c r="AF17" s="26">
        <f>SUM(AB17:AE17)</f>
        <v>23905</v>
      </c>
      <c r="AG17" s="26" t="s">
        <v>161</v>
      </c>
      <c r="AH17" s="33">
        <f>D17</f>
        <v>0.2830370215436101</v>
      </c>
      <c r="AI17" s="33">
        <f>F17</f>
        <v>0.60092030955866971</v>
      </c>
      <c r="AJ17" s="33">
        <f>H17</f>
        <v>0.1034093285923447</v>
      </c>
      <c r="AK17" s="33">
        <f>J17</f>
        <v>1.2633340305375445E-2</v>
      </c>
    </row>
    <row r="18" spans="1:37" ht="30" customHeight="1" x14ac:dyDescent="0.45">
      <c r="A18" s="5"/>
      <c r="B18" s="107" t="s">
        <v>162</v>
      </c>
      <c r="C18" s="91">
        <f>AB18</f>
        <v>8116</v>
      </c>
      <c r="D18" s="92">
        <f>AB18/AF18</f>
        <v>0.29640991928709687</v>
      </c>
      <c r="E18" s="91">
        <f>AC18</f>
        <v>16516</v>
      </c>
      <c r="F18" s="92">
        <f>AC18/AF18</f>
        <v>0.6031919944487053</v>
      </c>
      <c r="G18" s="91">
        <f>AD18</f>
        <v>2505</v>
      </c>
      <c r="H18" s="92">
        <f>AD18/AF18</f>
        <v>9.1486797414265367E-2</v>
      </c>
      <c r="I18" s="91">
        <f>AE18</f>
        <v>244</v>
      </c>
      <c r="J18" s="92">
        <f>AE18/AF18</f>
        <v>8.911288849932435E-3</v>
      </c>
      <c r="K18" s="93">
        <f>(4*C18+3*E18+2*G18+1*I18)/AF18</f>
        <v>3.1871005441729667</v>
      </c>
      <c r="L18" s="5"/>
      <c r="M18" s="8"/>
      <c r="N18" s="5"/>
      <c r="O18" s="8"/>
      <c r="P18" s="5"/>
      <c r="Q18" s="5"/>
      <c r="AA18" s="26" t="s">
        <v>164</v>
      </c>
      <c r="AB18" s="89">
        <v>8116</v>
      </c>
      <c r="AC18" s="89">
        <v>16516</v>
      </c>
      <c r="AD18" s="89">
        <v>2505</v>
      </c>
      <c r="AE18" s="89">
        <v>244</v>
      </c>
      <c r="AF18" s="26">
        <f>SUM(AB18:AE18)</f>
        <v>27381</v>
      </c>
      <c r="AG18" s="26" t="s">
        <v>164</v>
      </c>
      <c r="AH18" s="33">
        <f>D18</f>
        <v>0.29640991928709687</v>
      </c>
      <c r="AI18" s="33">
        <f>F18</f>
        <v>0.6031919944487053</v>
      </c>
      <c r="AJ18" s="33">
        <f>H18</f>
        <v>9.1486797414265367E-2</v>
      </c>
      <c r="AK18" s="33">
        <f>J18</f>
        <v>8.911288849932435E-3</v>
      </c>
    </row>
    <row r="19" spans="1:37" ht="30" customHeight="1" x14ac:dyDescent="0.45">
      <c r="A19" s="5"/>
      <c r="B19" s="90" t="s">
        <v>163</v>
      </c>
      <c r="C19" s="91">
        <f>AB19</f>
        <v>7771</v>
      </c>
      <c r="D19" s="92">
        <f>AB19/AF19</f>
        <v>0.33526036498554729</v>
      </c>
      <c r="E19" s="91">
        <f>AC19</f>
        <v>13419</v>
      </c>
      <c r="F19" s="92">
        <f>AC19/AF19</f>
        <v>0.57892920315803098</v>
      </c>
      <c r="G19" s="91">
        <f>AD19</f>
        <v>1753</v>
      </c>
      <c r="H19" s="92">
        <f>AD19/AF19</f>
        <v>7.5628801932783984E-2</v>
      </c>
      <c r="I19" s="91">
        <f>AE19</f>
        <v>236</v>
      </c>
      <c r="J19" s="92">
        <f>AE19/AF19</f>
        <v>1.0181629923637775E-2</v>
      </c>
      <c r="K19" s="93">
        <f>(4*C19+3*E19+2*G19+1*I19)/AF19</f>
        <v>3.2392683032054879</v>
      </c>
      <c r="L19" s="5"/>
      <c r="M19" s="8"/>
      <c r="N19" s="5"/>
      <c r="O19" s="8"/>
      <c r="P19" s="5"/>
      <c r="Q19" s="5"/>
      <c r="AA19" s="26" t="s">
        <v>163</v>
      </c>
      <c r="AB19" s="89">
        <v>7771</v>
      </c>
      <c r="AC19" s="89">
        <v>13419</v>
      </c>
      <c r="AD19" s="89">
        <v>1753</v>
      </c>
      <c r="AE19" s="89">
        <v>236</v>
      </c>
      <c r="AF19" s="26">
        <f>SUM(AB19:AE19)</f>
        <v>23179</v>
      </c>
      <c r="AG19" s="26" t="s">
        <v>163</v>
      </c>
      <c r="AH19" s="33">
        <f>D19</f>
        <v>0.33526036498554729</v>
      </c>
      <c r="AI19" s="33">
        <f>F19</f>
        <v>0.57892920315803098</v>
      </c>
      <c r="AJ19" s="33">
        <f>H19</f>
        <v>7.5628801932783984E-2</v>
      </c>
      <c r="AK19" s="33">
        <f>J19</f>
        <v>1.0181629923637775E-2</v>
      </c>
    </row>
    <row r="20" spans="1:37" ht="30" customHeight="1" x14ac:dyDescent="0.45">
      <c r="A20" s="5"/>
      <c r="B20" s="34"/>
      <c r="C20" s="35"/>
      <c r="D20" s="36"/>
      <c r="E20" s="35"/>
      <c r="F20" s="36"/>
      <c r="G20" s="35"/>
      <c r="H20" s="36"/>
      <c r="I20" s="35"/>
      <c r="J20" s="36"/>
      <c r="K20" s="37"/>
      <c r="L20" s="5"/>
      <c r="M20" s="8"/>
      <c r="N20" s="5"/>
      <c r="O20" s="8"/>
      <c r="P20" s="5"/>
      <c r="Q20" s="5"/>
    </row>
    <row r="21" spans="1:37" ht="30" customHeight="1" x14ac:dyDescent="0.45">
      <c r="C21" s="14"/>
      <c r="D21" s="11"/>
      <c r="E21" s="14"/>
      <c r="F21" s="11"/>
      <c r="G21" s="14"/>
      <c r="H21" s="11"/>
      <c r="I21" s="14"/>
      <c r="J21" s="11"/>
      <c r="K21" s="14"/>
      <c r="P21" s="38"/>
    </row>
    <row r="22" spans="1:37" s="21" customFormat="1" ht="30" customHeight="1" x14ac:dyDescent="0.45">
      <c r="A22" s="5">
        <v>5</v>
      </c>
      <c r="B22" s="10" t="s">
        <v>137</v>
      </c>
      <c r="E22" s="22"/>
      <c r="G22" s="22"/>
      <c r="I22" s="22"/>
      <c r="K22" s="22"/>
      <c r="M22" s="22"/>
      <c r="O22" s="22"/>
      <c r="P22" s="23"/>
      <c r="AA22" s="21" t="s">
        <v>13</v>
      </c>
    </row>
    <row r="23" spans="1:37" ht="30" customHeight="1" thickBot="1" x14ac:dyDescent="0.5">
      <c r="A23" s="5"/>
      <c r="B23" s="24" t="s">
        <v>3</v>
      </c>
      <c r="C23" s="140" t="s">
        <v>14</v>
      </c>
      <c r="D23" s="140"/>
      <c r="E23" s="140" t="s">
        <v>15</v>
      </c>
      <c r="F23" s="140"/>
      <c r="G23" s="140" t="s">
        <v>16</v>
      </c>
      <c r="H23" s="140"/>
      <c r="I23" s="140" t="s">
        <v>17</v>
      </c>
      <c r="J23" s="140"/>
      <c r="K23" s="25" t="s">
        <v>18</v>
      </c>
      <c r="L23" s="5"/>
      <c r="M23" s="8"/>
      <c r="N23" s="5"/>
      <c r="O23" s="8"/>
      <c r="P23" s="5"/>
      <c r="Q23" s="5"/>
      <c r="AA23" s="26"/>
      <c r="AB23" s="27" t="s">
        <v>19</v>
      </c>
      <c r="AC23" s="27" t="s">
        <v>20</v>
      </c>
      <c r="AD23" s="27" t="s">
        <v>21</v>
      </c>
      <c r="AE23" s="27" t="s">
        <v>22</v>
      </c>
      <c r="AF23" s="26" t="s">
        <v>23</v>
      </c>
      <c r="AH23" s="27" t="s">
        <v>19</v>
      </c>
      <c r="AI23" s="27" t="s">
        <v>20</v>
      </c>
      <c r="AJ23" s="27" t="s">
        <v>21</v>
      </c>
      <c r="AK23" s="27" t="s">
        <v>22</v>
      </c>
    </row>
    <row r="24" spans="1:37" ht="30" customHeight="1" thickTop="1" x14ac:dyDescent="0.45">
      <c r="A24" s="5"/>
      <c r="B24" s="28" t="s">
        <v>161</v>
      </c>
      <c r="C24" s="29">
        <f>AB24</f>
        <v>6564</v>
      </c>
      <c r="D24" s="30">
        <f>AB24/AF24</f>
        <v>0.2745869065049153</v>
      </c>
      <c r="E24" s="29">
        <f>AC24</f>
        <v>12378</v>
      </c>
      <c r="F24" s="30">
        <f>AC24/AF24</f>
        <v>0.51779962350972597</v>
      </c>
      <c r="G24" s="29">
        <f>AD24</f>
        <v>4453</v>
      </c>
      <c r="H24" s="30">
        <f>AD24/AF24</f>
        <v>0.1862790211252876</v>
      </c>
      <c r="I24" s="29">
        <f>AE24</f>
        <v>510</v>
      </c>
      <c r="J24" s="30">
        <f>AE24/AF24</f>
        <v>2.1334448860071114E-2</v>
      </c>
      <c r="K24" s="31">
        <f>(4*C24+3*E24+2*G24+1*I24)/AF24</f>
        <v>3.0456389876594856</v>
      </c>
      <c r="L24" s="5"/>
      <c r="M24" s="8"/>
      <c r="N24" s="5"/>
      <c r="O24" s="8"/>
      <c r="P24" s="5"/>
      <c r="Q24" s="5"/>
      <c r="AA24" s="26" t="s">
        <v>161</v>
      </c>
      <c r="AB24" s="89">
        <v>6564</v>
      </c>
      <c r="AC24" s="89">
        <v>12378</v>
      </c>
      <c r="AD24" s="89">
        <v>4453</v>
      </c>
      <c r="AE24" s="89">
        <v>510</v>
      </c>
      <c r="AF24" s="26">
        <f>SUM(AB24:AE24)</f>
        <v>23905</v>
      </c>
      <c r="AG24" s="26" t="s">
        <v>161</v>
      </c>
      <c r="AH24" s="33">
        <f>D24</f>
        <v>0.2745869065049153</v>
      </c>
      <c r="AI24" s="33">
        <f>F24</f>
        <v>0.51779962350972597</v>
      </c>
      <c r="AJ24" s="33">
        <f>H24</f>
        <v>0.1862790211252876</v>
      </c>
      <c r="AK24" s="33">
        <f>J24</f>
        <v>2.1334448860071114E-2</v>
      </c>
    </row>
    <row r="25" spans="1:37" ht="30" customHeight="1" x14ac:dyDescent="0.45">
      <c r="A25" s="5"/>
      <c r="B25" s="107" t="s">
        <v>162</v>
      </c>
      <c r="C25" s="91">
        <f>AB25</f>
        <v>7259</v>
      </c>
      <c r="D25" s="92">
        <f>AB25/AF25</f>
        <v>0.26511084328548995</v>
      </c>
      <c r="E25" s="91">
        <f>AC25</f>
        <v>14747</v>
      </c>
      <c r="F25" s="92">
        <f>AC25/AF25</f>
        <v>0.53858515028669518</v>
      </c>
      <c r="G25" s="91">
        <f>AD25</f>
        <v>4873</v>
      </c>
      <c r="H25" s="92">
        <f>AD25/AF25</f>
        <v>0.17797012526934736</v>
      </c>
      <c r="I25" s="91">
        <f>AE25</f>
        <v>502</v>
      </c>
      <c r="J25" s="92">
        <f>AE25/AF25</f>
        <v>1.8333881158467551E-2</v>
      </c>
      <c r="K25" s="93">
        <f>(4*C25+3*E25+2*G25+1*I25)/AF25</f>
        <v>3.0504729556992074</v>
      </c>
      <c r="L25" s="5"/>
      <c r="M25" s="8"/>
      <c r="N25" s="5"/>
      <c r="O25" s="8"/>
      <c r="P25" s="5"/>
      <c r="Q25" s="5"/>
      <c r="AA25" s="26" t="s">
        <v>164</v>
      </c>
      <c r="AB25" s="89">
        <v>7259</v>
      </c>
      <c r="AC25" s="89">
        <v>14747</v>
      </c>
      <c r="AD25" s="89">
        <v>4873</v>
      </c>
      <c r="AE25" s="89">
        <v>502</v>
      </c>
      <c r="AF25" s="26">
        <f>SUM(AB25:AE25)</f>
        <v>27381</v>
      </c>
      <c r="AG25" s="26" t="s">
        <v>164</v>
      </c>
      <c r="AH25" s="33">
        <f>D25</f>
        <v>0.26511084328548995</v>
      </c>
      <c r="AI25" s="33">
        <f>F25</f>
        <v>0.53858515028669518</v>
      </c>
      <c r="AJ25" s="33">
        <f>H25</f>
        <v>0.17797012526934736</v>
      </c>
      <c r="AK25" s="33">
        <f>J25</f>
        <v>1.8333881158467551E-2</v>
      </c>
    </row>
    <row r="26" spans="1:37" ht="30" customHeight="1" x14ac:dyDescent="0.45">
      <c r="A26" s="5"/>
      <c r="B26" s="90" t="s">
        <v>163</v>
      </c>
      <c r="C26" s="91">
        <f>AB26</f>
        <v>7152</v>
      </c>
      <c r="D26" s="92">
        <f>AB26/AF26</f>
        <v>0.3085551576858363</v>
      </c>
      <c r="E26" s="91">
        <f>AC26</f>
        <v>11816</v>
      </c>
      <c r="F26" s="92">
        <f>AC26/AF26</f>
        <v>0.50977177617671166</v>
      </c>
      <c r="G26" s="91">
        <f>AD26</f>
        <v>3760</v>
      </c>
      <c r="H26" s="92">
        <f>AD26/AF26</f>
        <v>0.16221579878338152</v>
      </c>
      <c r="I26" s="91">
        <f>AE26</f>
        <v>451</v>
      </c>
      <c r="J26" s="92">
        <f>AE26/AF26</f>
        <v>1.9457267354070495E-2</v>
      </c>
      <c r="K26" s="93">
        <f>(4*C26+3*E26+2*G26+1*I26)/AF26</f>
        <v>3.1074248241943137</v>
      </c>
      <c r="L26" s="5"/>
      <c r="M26" s="8"/>
      <c r="N26" s="5"/>
      <c r="O26" s="8"/>
      <c r="P26" s="5"/>
      <c r="Q26" s="5"/>
      <c r="AA26" s="26" t="s">
        <v>163</v>
      </c>
      <c r="AB26" s="89">
        <v>7152</v>
      </c>
      <c r="AC26" s="89">
        <v>11816</v>
      </c>
      <c r="AD26" s="89">
        <v>3760</v>
      </c>
      <c r="AE26" s="89">
        <v>451</v>
      </c>
      <c r="AF26" s="26">
        <f>SUM(AB26:AE26)</f>
        <v>23179</v>
      </c>
      <c r="AG26" s="26" t="s">
        <v>163</v>
      </c>
      <c r="AH26" s="33">
        <f>D26</f>
        <v>0.3085551576858363</v>
      </c>
      <c r="AI26" s="33">
        <f>F26</f>
        <v>0.50977177617671166</v>
      </c>
      <c r="AJ26" s="33">
        <f>H26</f>
        <v>0.16221579878338152</v>
      </c>
      <c r="AK26" s="33">
        <f>J26</f>
        <v>1.9457267354070495E-2</v>
      </c>
    </row>
    <row r="27" spans="1:37" ht="30" customHeight="1" x14ac:dyDescent="0.45">
      <c r="A27" s="5"/>
      <c r="B27" s="34"/>
      <c r="C27" s="35"/>
      <c r="D27" s="36"/>
      <c r="E27" s="35"/>
      <c r="F27" s="36"/>
      <c r="G27" s="35"/>
      <c r="H27" s="36"/>
      <c r="I27" s="35"/>
      <c r="J27" s="36"/>
      <c r="K27" s="37"/>
      <c r="L27" s="5"/>
      <c r="M27" s="8"/>
      <c r="N27" s="5"/>
      <c r="O27" s="8"/>
      <c r="P27" s="5"/>
      <c r="Q27" s="5"/>
    </row>
    <row r="28" spans="1:37" ht="30" customHeight="1" x14ac:dyDescent="0.45">
      <c r="C28" s="14"/>
      <c r="D28" s="11"/>
      <c r="E28" s="14"/>
      <c r="F28" s="11"/>
      <c r="G28" s="14"/>
      <c r="H28" s="11"/>
      <c r="I28" s="14"/>
      <c r="J28" s="11"/>
      <c r="K28" s="14"/>
      <c r="P28" s="38"/>
    </row>
    <row r="29" spans="1:37" s="21" customFormat="1" ht="30" customHeight="1" x14ac:dyDescent="0.45">
      <c r="A29" s="5">
        <v>6</v>
      </c>
      <c r="B29" s="10" t="s">
        <v>26</v>
      </c>
      <c r="E29" s="22"/>
      <c r="G29" s="22"/>
      <c r="I29" s="22"/>
      <c r="K29" s="22"/>
      <c r="M29" s="22"/>
      <c r="O29" s="22"/>
      <c r="P29" s="23"/>
      <c r="AA29" s="21" t="s">
        <v>13</v>
      </c>
    </row>
    <row r="30" spans="1:37" ht="30" customHeight="1" thickBot="1" x14ac:dyDescent="0.5">
      <c r="A30" s="5"/>
      <c r="B30" s="24" t="s">
        <v>3</v>
      </c>
      <c r="C30" s="140" t="s">
        <v>14</v>
      </c>
      <c r="D30" s="140"/>
      <c r="E30" s="140" t="s">
        <v>15</v>
      </c>
      <c r="F30" s="140"/>
      <c r="G30" s="140" t="s">
        <v>16</v>
      </c>
      <c r="H30" s="140"/>
      <c r="I30" s="140" t="s">
        <v>17</v>
      </c>
      <c r="J30" s="140"/>
      <c r="K30" s="25" t="s">
        <v>18</v>
      </c>
      <c r="L30" s="5"/>
      <c r="M30" s="8"/>
      <c r="N30" s="5"/>
      <c r="O30" s="8"/>
      <c r="P30" s="5"/>
      <c r="Q30" s="5"/>
      <c r="AA30" s="26"/>
      <c r="AB30" s="27" t="s">
        <v>19</v>
      </c>
      <c r="AC30" s="27" t="s">
        <v>20</v>
      </c>
      <c r="AD30" s="27" t="s">
        <v>21</v>
      </c>
      <c r="AE30" s="27" t="s">
        <v>22</v>
      </c>
      <c r="AF30" s="26" t="s">
        <v>23</v>
      </c>
      <c r="AH30" s="27" t="s">
        <v>19</v>
      </c>
      <c r="AI30" s="27" t="s">
        <v>20</v>
      </c>
      <c r="AJ30" s="27" t="s">
        <v>21</v>
      </c>
      <c r="AK30" s="27" t="s">
        <v>22</v>
      </c>
    </row>
    <row r="31" spans="1:37" ht="30" customHeight="1" thickTop="1" x14ac:dyDescent="0.45">
      <c r="A31" s="5"/>
      <c r="B31" s="28" t="s">
        <v>161</v>
      </c>
      <c r="C31" s="29">
        <f>AB31</f>
        <v>3253</v>
      </c>
      <c r="D31" s="30">
        <f>AB31/AF31</f>
        <v>0.13608031792512026</v>
      </c>
      <c r="E31" s="29">
        <f>AC31</f>
        <v>9121</v>
      </c>
      <c r="F31" s="30">
        <f>AC31/AF31</f>
        <v>0.38155197657393852</v>
      </c>
      <c r="G31" s="29">
        <f>AD31</f>
        <v>9377</v>
      </c>
      <c r="H31" s="30">
        <f>AD31/AF31</f>
        <v>0.39226103325664086</v>
      </c>
      <c r="I31" s="29">
        <f>AE31</f>
        <v>2154</v>
      </c>
      <c r="J31" s="30">
        <f>AE31/AF31</f>
        <v>9.0106672244300356E-2</v>
      </c>
      <c r="K31" s="31">
        <f>(4*C31+3*E31+2*G31+1*I31)/AF31</f>
        <v>2.5636059401798788</v>
      </c>
      <c r="L31" s="5"/>
      <c r="M31" s="8"/>
      <c r="N31" s="5"/>
      <c r="O31" s="8"/>
      <c r="P31" s="5"/>
      <c r="Q31" s="5"/>
      <c r="AA31" s="26" t="s">
        <v>161</v>
      </c>
      <c r="AB31" s="89">
        <v>3253</v>
      </c>
      <c r="AC31" s="89">
        <v>9121</v>
      </c>
      <c r="AD31" s="89">
        <v>9377</v>
      </c>
      <c r="AE31" s="89">
        <v>2154</v>
      </c>
      <c r="AF31" s="26">
        <f>SUM(AB31:AE31)</f>
        <v>23905</v>
      </c>
      <c r="AG31" s="26" t="s">
        <v>161</v>
      </c>
      <c r="AH31" s="33">
        <f>D31</f>
        <v>0.13608031792512026</v>
      </c>
      <c r="AI31" s="33">
        <f>F31</f>
        <v>0.38155197657393852</v>
      </c>
      <c r="AJ31" s="33">
        <f>H31</f>
        <v>0.39226103325664086</v>
      </c>
      <c r="AK31" s="33">
        <f>J31</f>
        <v>9.0106672244300356E-2</v>
      </c>
    </row>
    <row r="32" spans="1:37" ht="30" customHeight="1" x14ac:dyDescent="0.45">
      <c r="A32" s="5"/>
      <c r="B32" s="107" t="s">
        <v>162</v>
      </c>
      <c r="C32" s="91">
        <f>AB32</f>
        <v>3949</v>
      </c>
      <c r="D32" s="92">
        <f>AB32/AF32</f>
        <v>0.14422409700157043</v>
      </c>
      <c r="E32" s="91">
        <f>AC32</f>
        <v>10879</v>
      </c>
      <c r="F32" s="92">
        <f>AC32/AF32</f>
        <v>0.39731930900989737</v>
      </c>
      <c r="G32" s="91">
        <f>AD32</f>
        <v>10135</v>
      </c>
      <c r="H32" s="92">
        <f>AD32/AF32</f>
        <v>0.37014718235272637</v>
      </c>
      <c r="I32" s="91">
        <f>AE32</f>
        <v>2418</v>
      </c>
      <c r="J32" s="92">
        <f>AE32/AF32</f>
        <v>8.8309411635805857E-2</v>
      </c>
      <c r="K32" s="93">
        <f>(4*C32+3*E32+2*G32+1*I32)/AF32</f>
        <v>2.5974580913772325</v>
      </c>
      <c r="L32" s="5"/>
      <c r="M32" s="8"/>
      <c r="N32" s="5"/>
      <c r="O32" s="8"/>
      <c r="P32" s="5"/>
      <c r="Q32" s="5"/>
      <c r="AA32" s="26" t="s">
        <v>164</v>
      </c>
      <c r="AB32" s="89">
        <v>3949</v>
      </c>
      <c r="AC32" s="89">
        <v>10879</v>
      </c>
      <c r="AD32" s="89">
        <v>10135</v>
      </c>
      <c r="AE32" s="89">
        <v>2418</v>
      </c>
      <c r="AF32" s="26">
        <f>SUM(AB32:AE32)</f>
        <v>27381</v>
      </c>
      <c r="AG32" s="26" t="s">
        <v>164</v>
      </c>
      <c r="AH32" s="33">
        <f>D32</f>
        <v>0.14422409700157043</v>
      </c>
      <c r="AI32" s="33">
        <f>F32</f>
        <v>0.39731930900989737</v>
      </c>
      <c r="AJ32" s="33">
        <f>H32</f>
        <v>0.37014718235272637</v>
      </c>
      <c r="AK32" s="33">
        <f>J32</f>
        <v>8.8309411635805857E-2</v>
      </c>
    </row>
    <row r="33" spans="1:37" ht="30" customHeight="1" x14ac:dyDescent="0.45">
      <c r="A33" s="5"/>
      <c r="B33" s="90" t="s">
        <v>163</v>
      </c>
      <c r="C33" s="91">
        <f>AB33</f>
        <v>4179</v>
      </c>
      <c r="D33" s="92">
        <f>AB33/AF33</f>
        <v>0.1802925061478062</v>
      </c>
      <c r="E33" s="91">
        <f>AC33</f>
        <v>9755</v>
      </c>
      <c r="F33" s="92">
        <f>AC33/AF33</f>
        <v>0.42085508434358687</v>
      </c>
      <c r="G33" s="91">
        <f>AD33</f>
        <v>7563</v>
      </c>
      <c r="H33" s="92">
        <f>AD33/AF33</f>
        <v>0.32628672505284956</v>
      </c>
      <c r="I33" s="91">
        <f>AE33</f>
        <v>1682</v>
      </c>
      <c r="J33" s="92">
        <f>AE33/AF33</f>
        <v>7.2565684455757368E-2</v>
      </c>
      <c r="K33" s="93">
        <f>(4*C33+3*E33+2*G33+1*I33)/AF33</f>
        <v>2.7088744121834418</v>
      </c>
      <c r="L33" s="5"/>
      <c r="M33" s="8"/>
      <c r="N33" s="5"/>
      <c r="O33" s="8"/>
      <c r="P33" s="5"/>
      <c r="Q33" s="5"/>
      <c r="AA33" s="26" t="s">
        <v>163</v>
      </c>
      <c r="AB33" s="89">
        <v>4179</v>
      </c>
      <c r="AC33" s="89">
        <v>9755</v>
      </c>
      <c r="AD33" s="89">
        <v>7563</v>
      </c>
      <c r="AE33" s="89">
        <v>1682</v>
      </c>
      <c r="AF33" s="26">
        <f>SUM(AB33:AE33)</f>
        <v>23179</v>
      </c>
      <c r="AG33" s="26" t="s">
        <v>163</v>
      </c>
      <c r="AH33" s="33">
        <f>D33</f>
        <v>0.1802925061478062</v>
      </c>
      <c r="AI33" s="33">
        <f>F33</f>
        <v>0.42085508434358687</v>
      </c>
      <c r="AJ33" s="33">
        <f>H33</f>
        <v>0.32628672505284956</v>
      </c>
      <c r="AK33" s="33">
        <f>J33</f>
        <v>7.2565684455757368E-2</v>
      </c>
    </row>
    <row r="34" spans="1:37" ht="30" customHeight="1" x14ac:dyDescent="0.45">
      <c r="A34" s="5"/>
      <c r="B34" s="34"/>
      <c r="C34" s="35"/>
      <c r="D34" s="36"/>
      <c r="E34" s="35"/>
      <c r="F34" s="36"/>
      <c r="G34" s="35"/>
      <c r="H34" s="36"/>
      <c r="I34" s="35"/>
      <c r="J34" s="36"/>
      <c r="K34" s="37"/>
      <c r="L34" s="5"/>
      <c r="M34" s="8"/>
      <c r="N34" s="5"/>
      <c r="O34" s="8"/>
      <c r="P34" s="5"/>
      <c r="Q34" s="5"/>
    </row>
    <row r="35" spans="1:37" ht="30" customHeight="1" x14ac:dyDescent="0.45">
      <c r="C35" s="14"/>
      <c r="D35" s="11"/>
      <c r="E35" s="14"/>
      <c r="F35" s="11"/>
      <c r="G35" s="14"/>
      <c r="H35" s="11"/>
      <c r="I35" s="14"/>
      <c r="J35" s="11"/>
      <c r="K35" s="14"/>
      <c r="P35" s="38"/>
    </row>
    <row r="36" spans="1:37" s="21" customFormat="1" ht="30" customHeight="1" x14ac:dyDescent="0.45">
      <c r="A36" s="5">
        <v>7</v>
      </c>
      <c r="B36" s="10" t="s">
        <v>27</v>
      </c>
      <c r="E36" s="22"/>
      <c r="G36" s="22"/>
      <c r="I36" s="22"/>
      <c r="K36" s="22"/>
      <c r="M36" s="22"/>
      <c r="O36" s="22"/>
      <c r="P36" s="23"/>
      <c r="AA36" s="21" t="s">
        <v>13</v>
      </c>
    </row>
    <row r="37" spans="1:37" ht="30" customHeight="1" thickBot="1" x14ac:dyDescent="0.5">
      <c r="A37" s="5"/>
      <c r="B37" s="24" t="s">
        <v>3</v>
      </c>
      <c r="C37" s="140" t="s">
        <v>14</v>
      </c>
      <c r="D37" s="140"/>
      <c r="E37" s="140" t="s">
        <v>15</v>
      </c>
      <c r="F37" s="140"/>
      <c r="G37" s="140" t="s">
        <v>16</v>
      </c>
      <c r="H37" s="140"/>
      <c r="I37" s="140" t="s">
        <v>17</v>
      </c>
      <c r="J37" s="140"/>
      <c r="K37" s="25" t="s">
        <v>18</v>
      </c>
      <c r="L37" s="5"/>
      <c r="M37" s="8"/>
      <c r="N37" s="5"/>
      <c r="O37" s="8"/>
      <c r="P37" s="5"/>
      <c r="Q37" s="5"/>
      <c r="AA37" s="26"/>
      <c r="AB37" s="27" t="s">
        <v>19</v>
      </c>
      <c r="AC37" s="27" t="s">
        <v>20</v>
      </c>
      <c r="AD37" s="27" t="s">
        <v>21</v>
      </c>
      <c r="AE37" s="27" t="s">
        <v>22</v>
      </c>
      <c r="AF37" s="26" t="s">
        <v>23</v>
      </c>
      <c r="AH37" s="27" t="s">
        <v>19</v>
      </c>
      <c r="AI37" s="27" t="s">
        <v>20</v>
      </c>
      <c r="AJ37" s="27" t="s">
        <v>21</v>
      </c>
      <c r="AK37" s="27" t="s">
        <v>22</v>
      </c>
    </row>
    <row r="38" spans="1:37" ht="30" customHeight="1" thickTop="1" x14ac:dyDescent="0.45">
      <c r="A38" s="5"/>
      <c r="B38" s="28" t="s">
        <v>161</v>
      </c>
      <c r="C38" s="29">
        <f>AB38</f>
        <v>5598</v>
      </c>
      <c r="D38" s="30">
        <f>AB38/AF38</f>
        <v>0.23417695042878059</v>
      </c>
      <c r="E38" s="29">
        <f>AC38</f>
        <v>10142</v>
      </c>
      <c r="F38" s="30">
        <f>AC38/AF38</f>
        <v>0.42426270654674753</v>
      </c>
      <c r="G38" s="29">
        <f>AD38</f>
        <v>6813</v>
      </c>
      <c r="H38" s="30">
        <f>AD38/AF38</f>
        <v>0.28500313741895</v>
      </c>
      <c r="I38" s="29">
        <f>AE38</f>
        <v>1352</v>
      </c>
      <c r="J38" s="30">
        <f>AE38/AF38</f>
        <v>5.6557205605521854E-2</v>
      </c>
      <c r="K38" s="31">
        <f>(4*C38+3*E38+2*G38+1*I38)/AF38</f>
        <v>2.8360594017987868</v>
      </c>
      <c r="L38" s="5"/>
      <c r="M38" s="8"/>
      <c r="N38" s="5"/>
      <c r="O38" s="8"/>
      <c r="P38" s="5"/>
      <c r="Q38" s="5"/>
      <c r="AA38" s="26" t="s">
        <v>161</v>
      </c>
      <c r="AB38" s="89">
        <v>5598</v>
      </c>
      <c r="AC38" s="89">
        <v>10142</v>
      </c>
      <c r="AD38" s="89">
        <v>6813</v>
      </c>
      <c r="AE38" s="89">
        <v>1352</v>
      </c>
      <c r="AF38" s="26">
        <f>SUM(AB38:AE38)</f>
        <v>23905</v>
      </c>
      <c r="AG38" s="26" t="s">
        <v>161</v>
      </c>
      <c r="AH38" s="33">
        <f>D38</f>
        <v>0.23417695042878059</v>
      </c>
      <c r="AI38" s="33">
        <f>F38</f>
        <v>0.42426270654674753</v>
      </c>
      <c r="AJ38" s="33">
        <f>H38</f>
        <v>0.28500313741895</v>
      </c>
      <c r="AK38" s="33">
        <f>J38</f>
        <v>5.6557205605521854E-2</v>
      </c>
    </row>
    <row r="39" spans="1:37" ht="30" customHeight="1" x14ac:dyDescent="0.45">
      <c r="A39" s="5"/>
      <c r="B39" s="107" t="s">
        <v>162</v>
      </c>
      <c r="C39" s="91">
        <f>AB39</f>
        <v>7773</v>
      </c>
      <c r="D39" s="92">
        <f>AB39/AF39</f>
        <v>0.28388298455133121</v>
      </c>
      <c r="E39" s="91">
        <f>AC39</f>
        <v>12446</v>
      </c>
      <c r="F39" s="92">
        <f>AC39/AF39</f>
        <v>0.45454877469778315</v>
      </c>
      <c r="G39" s="91">
        <f>AD39</f>
        <v>6152</v>
      </c>
      <c r="H39" s="92">
        <f>AD39/AF39</f>
        <v>0.22468134838026368</v>
      </c>
      <c r="I39" s="91">
        <f>AE39</f>
        <v>1010</v>
      </c>
      <c r="J39" s="92">
        <f>AE39/AF39</f>
        <v>3.6886892370621961E-2</v>
      </c>
      <c r="K39" s="93">
        <f>(4*C39+3*E39+2*G39+1*I39)/AF39</f>
        <v>2.9854278514298236</v>
      </c>
      <c r="L39" s="5"/>
      <c r="M39" s="8"/>
      <c r="N39" s="5"/>
      <c r="O39" s="8"/>
      <c r="P39" s="5"/>
      <c r="Q39" s="5"/>
      <c r="AA39" s="26" t="s">
        <v>164</v>
      </c>
      <c r="AB39" s="89">
        <v>7773</v>
      </c>
      <c r="AC39" s="89">
        <v>12446</v>
      </c>
      <c r="AD39" s="89">
        <v>6152</v>
      </c>
      <c r="AE39" s="89">
        <v>1010</v>
      </c>
      <c r="AF39" s="26">
        <f>SUM(AB39:AE39)</f>
        <v>27381</v>
      </c>
      <c r="AG39" s="26" t="s">
        <v>164</v>
      </c>
      <c r="AH39" s="33">
        <f>D39</f>
        <v>0.28388298455133121</v>
      </c>
      <c r="AI39" s="33">
        <f>F39</f>
        <v>0.45454877469778315</v>
      </c>
      <c r="AJ39" s="33">
        <f>H39</f>
        <v>0.22468134838026368</v>
      </c>
      <c r="AK39" s="33">
        <f>J39</f>
        <v>3.6886892370621961E-2</v>
      </c>
    </row>
    <row r="40" spans="1:37" ht="30" customHeight="1" x14ac:dyDescent="0.45">
      <c r="A40" s="5"/>
      <c r="B40" s="90" t="s">
        <v>163</v>
      </c>
      <c r="C40" s="91">
        <f>AB40</f>
        <v>9162</v>
      </c>
      <c r="D40" s="92">
        <f>AB40/AF40</f>
        <v>0.39527158203546314</v>
      </c>
      <c r="E40" s="91">
        <f>AC40</f>
        <v>10123</v>
      </c>
      <c r="F40" s="92">
        <f>AC40/AF40</f>
        <v>0.43673152422451356</v>
      </c>
      <c r="G40" s="91">
        <f>AD40</f>
        <v>3377</v>
      </c>
      <c r="H40" s="92">
        <f>AD40/AF40</f>
        <v>0.14569222140730834</v>
      </c>
      <c r="I40" s="91">
        <f>AE40</f>
        <v>517</v>
      </c>
      <c r="J40" s="92">
        <f>AE40/AF40</f>
        <v>2.2304672332714957E-2</v>
      </c>
      <c r="K40" s="93">
        <f>(4*C40+3*E40+2*G40+1*I40)/AF40</f>
        <v>3.2049700159627248</v>
      </c>
      <c r="L40" s="5"/>
      <c r="M40" s="8"/>
      <c r="N40" s="5"/>
      <c r="O40" s="8"/>
      <c r="P40" s="5"/>
      <c r="Q40" s="5"/>
      <c r="AA40" s="26" t="s">
        <v>163</v>
      </c>
      <c r="AB40" s="89">
        <v>9162</v>
      </c>
      <c r="AC40" s="89">
        <v>10123</v>
      </c>
      <c r="AD40" s="89">
        <v>3377</v>
      </c>
      <c r="AE40" s="89">
        <v>517</v>
      </c>
      <c r="AF40" s="26">
        <f>SUM(AB40:AE40)</f>
        <v>23179</v>
      </c>
      <c r="AG40" s="26" t="s">
        <v>163</v>
      </c>
      <c r="AH40" s="33">
        <f>D40</f>
        <v>0.39527158203546314</v>
      </c>
      <c r="AI40" s="33">
        <f>F40</f>
        <v>0.43673152422451356</v>
      </c>
      <c r="AJ40" s="33">
        <f>H40</f>
        <v>0.14569222140730834</v>
      </c>
      <c r="AK40" s="33">
        <f>J40</f>
        <v>2.2304672332714957E-2</v>
      </c>
    </row>
    <row r="41" spans="1:37" ht="30" customHeight="1" x14ac:dyDescent="0.45">
      <c r="A41" s="5"/>
      <c r="B41" s="34"/>
      <c r="C41" s="35"/>
      <c r="D41" s="36"/>
      <c r="E41" s="35"/>
      <c r="F41" s="36"/>
      <c r="G41" s="35"/>
      <c r="H41" s="36"/>
      <c r="I41" s="35"/>
      <c r="J41" s="36"/>
      <c r="K41" s="37"/>
      <c r="L41" s="5"/>
      <c r="M41" s="8"/>
      <c r="N41" s="5"/>
      <c r="O41" s="8"/>
      <c r="P41" s="5"/>
      <c r="Q41" s="5"/>
    </row>
    <row r="42" spans="1:37" ht="30" customHeight="1" x14ac:dyDescent="0.45">
      <c r="C42" s="14"/>
      <c r="D42" s="11"/>
      <c r="E42" s="14"/>
      <c r="F42" s="11"/>
      <c r="G42" s="14"/>
      <c r="H42" s="11"/>
      <c r="I42" s="14"/>
      <c r="J42" s="11"/>
      <c r="K42" s="14"/>
      <c r="P42" s="38"/>
    </row>
    <row r="43" spans="1:37" s="21" customFormat="1" ht="30" customHeight="1" x14ac:dyDescent="0.45">
      <c r="A43" s="5">
        <v>8</v>
      </c>
      <c r="B43" s="10" t="s">
        <v>28</v>
      </c>
      <c r="E43" s="22"/>
      <c r="G43" s="22"/>
      <c r="I43" s="22"/>
      <c r="K43" s="22"/>
      <c r="M43" s="22"/>
      <c r="O43" s="22"/>
      <c r="P43" s="23"/>
      <c r="AA43" s="21" t="s">
        <v>13</v>
      </c>
    </row>
    <row r="44" spans="1:37" ht="30" customHeight="1" thickBot="1" x14ac:dyDescent="0.5">
      <c r="A44" s="5"/>
      <c r="B44" s="24" t="s">
        <v>3</v>
      </c>
      <c r="C44" s="140" t="s">
        <v>14</v>
      </c>
      <c r="D44" s="140"/>
      <c r="E44" s="140" t="s">
        <v>15</v>
      </c>
      <c r="F44" s="140"/>
      <c r="G44" s="140" t="s">
        <v>16</v>
      </c>
      <c r="H44" s="140"/>
      <c r="I44" s="140" t="s">
        <v>17</v>
      </c>
      <c r="J44" s="140"/>
      <c r="K44" s="25" t="s">
        <v>18</v>
      </c>
      <c r="L44" s="5"/>
      <c r="M44" s="8"/>
      <c r="N44" s="5"/>
      <c r="O44" s="8"/>
      <c r="P44" s="5"/>
      <c r="Q44" s="5"/>
      <c r="AA44" s="26"/>
      <c r="AB44" s="27" t="s">
        <v>19</v>
      </c>
      <c r="AC44" s="27" t="s">
        <v>20</v>
      </c>
      <c r="AD44" s="27" t="s">
        <v>21</v>
      </c>
      <c r="AE44" s="27" t="s">
        <v>22</v>
      </c>
      <c r="AF44" s="26" t="s">
        <v>23</v>
      </c>
      <c r="AH44" s="27" t="s">
        <v>19</v>
      </c>
      <c r="AI44" s="27" t="s">
        <v>20</v>
      </c>
      <c r="AJ44" s="27" t="s">
        <v>21</v>
      </c>
      <c r="AK44" s="27" t="s">
        <v>22</v>
      </c>
    </row>
    <row r="45" spans="1:37" ht="30" customHeight="1" thickTop="1" x14ac:dyDescent="0.45">
      <c r="A45" s="5"/>
      <c r="B45" s="28" t="s">
        <v>161</v>
      </c>
      <c r="C45" s="29">
        <f>AB45</f>
        <v>4877</v>
      </c>
      <c r="D45" s="30">
        <f>AB45/AF45</f>
        <v>0.20401589625601338</v>
      </c>
      <c r="E45" s="29">
        <f>AC45</f>
        <v>11745</v>
      </c>
      <c r="F45" s="30">
        <f>AC45/AF45</f>
        <v>0.49131980757163773</v>
      </c>
      <c r="G45" s="29">
        <f>AD45</f>
        <v>6281</v>
      </c>
      <c r="H45" s="30">
        <f>AD45/AF45</f>
        <v>0.26274837900020914</v>
      </c>
      <c r="I45" s="29">
        <f>AE45</f>
        <v>1002</v>
      </c>
      <c r="J45" s="30">
        <f>AE45/AF45</f>
        <v>4.1915917172139723E-2</v>
      </c>
      <c r="K45" s="31">
        <f>(4*C45+3*E45+2*G45+1*I45)/AF45</f>
        <v>2.8574356829115248</v>
      </c>
      <c r="L45" s="5"/>
      <c r="M45" s="8"/>
      <c r="N45" s="5"/>
      <c r="O45" s="8"/>
      <c r="P45" s="5"/>
      <c r="Q45" s="5"/>
      <c r="AA45" s="26" t="s">
        <v>161</v>
      </c>
      <c r="AB45" s="89">
        <v>4877</v>
      </c>
      <c r="AC45" s="89">
        <v>11745</v>
      </c>
      <c r="AD45" s="89">
        <v>6281</v>
      </c>
      <c r="AE45" s="89">
        <v>1002</v>
      </c>
      <c r="AF45" s="26">
        <f>SUM(AB45:AE45)</f>
        <v>23905</v>
      </c>
      <c r="AG45" s="26" t="s">
        <v>161</v>
      </c>
      <c r="AH45" s="33">
        <f>D45</f>
        <v>0.20401589625601338</v>
      </c>
      <c r="AI45" s="33">
        <f>F45</f>
        <v>0.49131980757163773</v>
      </c>
      <c r="AJ45" s="33">
        <f>H45</f>
        <v>0.26274837900020914</v>
      </c>
      <c r="AK45" s="33">
        <f>J45</f>
        <v>4.1915917172139723E-2</v>
      </c>
    </row>
    <row r="46" spans="1:37" ht="30" customHeight="1" x14ac:dyDescent="0.45">
      <c r="A46" s="5"/>
      <c r="B46" s="107" t="s">
        <v>162</v>
      </c>
      <c r="C46" s="91">
        <f>AB46</f>
        <v>5866</v>
      </c>
      <c r="D46" s="92">
        <f>AB46/AF46</f>
        <v>0.21423614915452321</v>
      </c>
      <c r="E46" s="91">
        <f>AC46</f>
        <v>13897</v>
      </c>
      <c r="F46" s="92">
        <f>AC46/AF46</f>
        <v>0.50754172601438952</v>
      </c>
      <c r="G46" s="91">
        <f>AD46</f>
        <v>6655</v>
      </c>
      <c r="H46" s="92">
        <f>AD46/AF46</f>
        <v>0.24305175121434572</v>
      </c>
      <c r="I46" s="91">
        <f>AE46</f>
        <v>963</v>
      </c>
      <c r="J46" s="92">
        <f>AE46/AF46</f>
        <v>3.5170373616741538E-2</v>
      </c>
      <c r="K46" s="93">
        <f>(4*C46+3*E46+2*G46+1*I46)/AF46</f>
        <v>2.9008436507066944</v>
      </c>
      <c r="L46" s="5"/>
      <c r="M46" s="8"/>
      <c r="N46" s="5"/>
      <c r="O46" s="8"/>
      <c r="P46" s="5"/>
      <c r="Q46" s="5"/>
      <c r="AA46" s="26" t="s">
        <v>164</v>
      </c>
      <c r="AB46" s="89">
        <v>5866</v>
      </c>
      <c r="AC46" s="89">
        <v>13897</v>
      </c>
      <c r="AD46" s="89">
        <v>6655</v>
      </c>
      <c r="AE46" s="89">
        <v>963</v>
      </c>
      <c r="AF46" s="26">
        <f>SUM(AB46:AE46)</f>
        <v>27381</v>
      </c>
      <c r="AG46" s="26" t="s">
        <v>164</v>
      </c>
      <c r="AH46" s="33">
        <f>D46</f>
        <v>0.21423614915452321</v>
      </c>
      <c r="AI46" s="33">
        <f>F46</f>
        <v>0.50754172601438952</v>
      </c>
      <c r="AJ46" s="33">
        <f>H46</f>
        <v>0.24305175121434572</v>
      </c>
      <c r="AK46" s="33">
        <f>J46</f>
        <v>3.5170373616741538E-2</v>
      </c>
    </row>
    <row r="47" spans="1:37" ht="30" customHeight="1" x14ac:dyDescent="0.45">
      <c r="A47" s="5"/>
      <c r="B47" s="90" t="s">
        <v>163</v>
      </c>
      <c r="C47" s="91">
        <f>AB47</f>
        <v>6214</v>
      </c>
      <c r="D47" s="92">
        <f>AB47/AF47</f>
        <v>0.26808749298934381</v>
      </c>
      <c r="E47" s="91">
        <f>AC47</f>
        <v>11871</v>
      </c>
      <c r="F47" s="92">
        <f>AC47/AF47</f>
        <v>0.51214461365891539</v>
      </c>
      <c r="G47" s="91">
        <f>AD47</f>
        <v>4517</v>
      </c>
      <c r="H47" s="92">
        <f>AD47/AF47</f>
        <v>0.19487467103843997</v>
      </c>
      <c r="I47" s="91">
        <f>AE47</f>
        <v>577</v>
      </c>
      <c r="J47" s="92">
        <f>AE47/AF47</f>
        <v>2.4893222313300833E-2</v>
      </c>
      <c r="K47" s="93">
        <f>(4*C47+3*E47+2*G47+1*I47)/AF47</f>
        <v>3.0234263773243022</v>
      </c>
      <c r="L47" s="5"/>
      <c r="M47" s="8"/>
      <c r="N47" s="5"/>
      <c r="O47" s="8"/>
      <c r="P47" s="5"/>
      <c r="Q47" s="5"/>
      <c r="AA47" s="26" t="s">
        <v>163</v>
      </c>
      <c r="AB47" s="89">
        <v>6214</v>
      </c>
      <c r="AC47" s="89">
        <v>11871</v>
      </c>
      <c r="AD47" s="89">
        <v>4517</v>
      </c>
      <c r="AE47" s="89">
        <v>577</v>
      </c>
      <c r="AF47" s="26">
        <f>SUM(AB47:AE47)</f>
        <v>23179</v>
      </c>
      <c r="AG47" s="26" t="s">
        <v>163</v>
      </c>
      <c r="AH47" s="33">
        <f>D47</f>
        <v>0.26808749298934381</v>
      </c>
      <c r="AI47" s="33">
        <f>F47</f>
        <v>0.51214461365891539</v>
      </c>
      <c r="AJ47" s="33">
        <f>H47</f>
        <v>0.19487467103843997</v>
      </c>
      <c r="AK47" s="33">
        <f>J47</f>
        <v>2.4893222313300833E-2</v>
      </c>
    </row>
    <row r="48" spans="1:37" ht="30" customHeight="1" x14ac:dyDescent="0.45">
      <c r="A48" s="5"/>
      <c r="B48" s="34"/>
      <c r="C48" s="35"/>
      <c r="D48" s="36"/>
      <c r="E48" s="35"/>
      <c r="F48" s="36"/>
      <c r="G48" s="35"/>
      <c r="H48" s="36"/>
      <c r="I48" s="35"/>
      <c r="J48" s="36"/>
      <c r="K48" s="37"/>
      <c r="L48" s="5"/>
      <c r="M48" s="8"/>
      <c r="N48" s="5"/>
      <c r="O48" s="8"/>
      <c r="P48" s="5"/>
      <c r="Q48" s="5"/>
    </row>
    <row r="49" spans="1:37" ht="30" customHeight="1" x14ac:dyDescent="0.45">
      <c r="C49" s="14"/>
      <c r="D49" s="11"/>
      <c r="E49" s="14"/>
      <c r="F49" s="11"/>
      <c r="G49" s="14"/>
      <c r="H49" s="11"/>
      <c r="I49" s="14"/>
      <c r="J49" s="11"/>
      <c r="K49" s="14"/>
      <c r="P49" s="38"/>
    </row>
    <row r="50" spans="1:37" s="21" customFormat="1" ht="30" customHeight="1" x14ac:dyDescent="0.45">
      <c r="A50" s="5">
        <v>9</v>
      </c>
      <c r="B50" s="10" t="s">
        <v>29</v>
      </c>
      <c r="E50" s="22"/>
      <c r="G50" s="22"/>
      <c r="I50" s="22"/>
      <c r="K50" s="22"/>
      <c r="M50" s="22"/>
      <c r="O50" s="22"/>
      <c r="P50" s="23"/>
      <c r="AA50" s="21" t="s">
        <v>13</v>
      </c>
    </row>
    <row r="51" spans="1:37" ht="30" customHeight="1" thickBot="1" x14ac:dyDescent="0.5">
      <c r="A51" s="5"/>
      <c r="B51" s="24" t="s">
        <v>3</v>
      </c>
      <c r="C51" s="140" t="s">
        <v>14</v>
      </c>
      <c r="D51" s="140"/>
      <c r="E51" s="140" t="s">
        <v>15</v>
      </c>
      <c r="F51" s="140"/>
      <c r="G51" s="140" t="s">
        <v>16</v>
      </c>
      <c r="H51" s="140"/>
      <c r="I51" s="140" t="s">
        <v>17</v>
      </c>
      <c r="J51" s="140"/>
      <c r="K51" s="25" t="s">
        <v>18</v>
      </c>
      <c r="L51" s="5"/>
      <c r="M51" s="8"/>
      <c r="N51" s="5"/>
      <c r="O51" s="8"/>
      <c r="P51" s="5"/>
      <c r="Q51" s="5"/>
      <c r="AA51" s="26"/>
      <c r="AB51" s="27" t="s">
        <v>19</v>
      </c>
      <c r="AC51" s="27" t="s">
        <v>20</v>
      </c>
      <c r="AD51" s="27" t="s">
        <v>21</v>
      </c>
      <c r="AE51" s="27" t="s">
        <v>22</v>
      </c>
      <c r="AF51" s="26" t="s">
        <v>23</v>
      </c>
      <c r="AH51" s="27" t="s">
        <v>19</v>
      </c>
      <c r="AI51" s="27" t="s">
        <v>20</v>
      </c>
      <c r="AJ51" s="27" t="s">
        <v>21</v>
      </c>
      <c r="AK51" s="27" t="s">
        <v>22</v>
      </c>
    </row>
    <row r="52" spans="1:37" ht="30" customHeight="1" thickTop="1" x14ac:dyDescent="0.45">
      <c r="A52" s="5"/>
      <c r="B52" s="28" t="s">
        <v>161</v>
      </c>
      <c r="C52" s="29">
        <f>AB52</f>
        <v>3873</v>
      </c>
      <c r="D52" s="30">
        <f>AB52/AF52</f>
        <v>0.16201631457854004</v>
      </c>
      <c r="E52" s="29">
        <f>AC52</f>
        <v>8490</v>
      </c>
      <c r="F52" s="30">
        <f>AC52/AF52</f>
        <v>0.35515582514118388</v>
      </c>
      <c r="G52" s="29">
        <f>AD52</f>
        <v>7725</v>
      </c>
      <c r="H52" s="30">
        <f>AD52/AF52</f>
        <v>0.32315415185107715</v>
      </c>
      <c r="I52" s="29">
        <f>AE52</f>
        <v>3817</v>
      </c>
      <c r="J52" s="30">
        <f>AE52/AF52</f>
        <v>0.15967370842919892</v>
      </c>
      <c r="K52" s="31">
        <f>(4*C52+3*E52+2*G52+1*I52)/AF52</f>
        <v>2.5195147458690652</v>
      </c>
      <c r="L52" s="5"/>
      <c r="M52" s="8"/>
      <c r="N52" s="5"/>
      <c r="O52" s="8"/>
      <c r="P52" s="5"/>
      <c r="Q52" s="5"/>
      <c r="AA52" s="26" t="s">
        <v>161</v>
      </c>
      <c r="AB52" s="89">
        <v>3873</v>
      </c>
      <c r="AC52" s="89">
        <v>8490</v>
      </c>
      <c r="AD52" s="89">
        <v>7725</v>
      </c>
      <c r="AE52" s="89">
        <v>3817</v>
      </c>
      <c r="AF52" s="26">
        <f>SUM(AB52:AE52)</f>
        <v>23905</v>
      </c>
      <c r="AG52" s="26" t="s">
        <v>161</v>
      </c>
      <c r="AH52" s="33">
        <f>D52</f>
        <v>0.16201631457854004</v>
      </c>
      <c r="AI52" s="33">
        <f>F52</f>
        <v>0.35515582514118388</v>
      </c>
      <c r="AJ52" s="33">
        <f>H52</f>
        <v>0.32315415185107715</v>
      </c>
      <c r="AK52" s="33">
        <f>J52</f>
        <v>0.15967370842919892</v>
      </c>
    </row>
    <row r="53" spans="1:37" ht="30" customHeight="1" x14ac:dyDescent="0.45">
      <c r="A53" s="5"/>
      <c r="B53" s="107" t="s">
        <v>162</v>
      </c>
      <c r="C53" s="91">
        <f>AB53</f>
        <v>4370</v>
      </c>
      <c r="D53" s="92">
        <f>AB53/AF53</f>
        <v>0.15959972243526532</v>
      </c>
      <c r="E53" s="91">
        <f>AC53</f>
        <v>10496</v>
      </c>
      <c r="F53" s="92">
        <f>AC53/AF53</f>
        <v>0.38333150724955262</v>
      </c>
      <c r="G53" s="91">
        <f>AD53</f>
        <v>8744</v>
      </c>
      <c r="H53" s="92">
        <f>AD53/AF53</f>
        <v>0.31934553157298856</v>
      </c>
      <c r="I53" s="91">
        <f>AE53</f>
        <v>3771</v>
      </c>
      <c r="J53" s="92">
        <f>AE53/AF53</f>
        <v>0.1377232387421935</v>
      </c>
      <c r="K53" s="93">
        <f>(4*C53+3*E53+2*G53+1*I53)/AF53</f>
        <v>2.5648077133778897</v>
      </c>
      <c r="L53" s="5"/>
      <c r="M53" s="8"/>
      <c r="N53" s="5"/>
      <c r="O53" s="8"/>
      <c r="P53" s="5"/>
      <c r="Q53" s="5"/>
      <c r="AA53" s="26" t="s">
        <v>164</v>
      </c>
      <c r="AB53" s="89">
        <v>4370</v>
      </c>
      <c r="AC53" s="89">
        <v>10496</v>
      </c>
      <c r="AD53" s="89">
        <v>8744</v>
      </c>
      <c r="AE53" s="89">
        <v>3771</v>
      </c>
      <c r="AF53" s="26">
        <f>SUM(AB53:AE53)</f>
        <v>27381</v>
      </c>
      <c r="AG53" s="26" t="s">
        <v>164</v>
      </c>
      <c r="AH53" s="33">
        <f>D53</f>
        <v>0.15959972243526532</v>
      </c>
      <c r="AI53" s="33">
        <f>F53</f>
        <v>0.38333150724955262</v>
      </c>
      <c r="AJ53" s="33">
        <f>H53</f>
        <v>0.31934553157298856</v>
      </c>
      <c r="AK53" s="33">
        <f>J53</f>
        <v>0.1377232387421935</v>
      </c>
    </row>
    <row r="54" spans="1:37" ht="30" customHeight="1" x14ac:dyDescent="0.45">
      <c r="A54" s="5"/>
      <c r="B54" s="90" t="s">
        <v>163</v>
      </c>
      <c r="C54" s="91">
        <f>AB54</f>
        <v>4030</v>
      </c>
      <c r="D54" s="92">
        <f>AB54/AF54</f>
        <v>0.17386427369601795</v>
      </c>
      <c r="E54" s="91">
        <f>AC54</f>
        <v>9460</v>
      </c>
      <c r="F54" s="92">
        <f>AC54/AF54</f>
        <v>0.40812804693903965</v>
      </c>
      <c r="G54" s="91">
        <f>AD54</f>
        <v>7064</v>
      </c>
      <c r="H54" s="92">
        <f>AD54/AF54</f>
        <v>0.30475861771431034</v>
      </c>
      <c r="I54" s="91">
        <f>AE54</f>
        <v>2625</v>
      </c>
      <c r="J54" s="92">
        <f>AE54/AF54</f>
        <v>0.11324906165063203</v>
      </c>
      <c r="K54" s="93">
        <f>(4*C54+3*E54+2*G54+1*I54)/AF54</f>
        <v>2.6426075326804437</v>
      </c>
      <c r="L54" s="5"/>
      <c r="M54" s="8"/>
      <c r="N54" s="5"/>
      <c r="O54" s="8"/>
      <c r="P54" s="5"/>
      <c r="Q54" s="5"/>
      <c r="AA54" s="26" t="s">
        <v>163</v>
      </c>
      <c r="AB54" s="89">
        <v>4030</v>
      </c>
      <c r="AC54" s="89">
        <v>9460</v>
      </c>
      <c r="AD54" s="89">
        <v>7064</v>
      </c>
      <c r="AE54" s="89">
        <v>2625</v>
      </c>
      <c r="AF54" s="26">
        <f>SUM(AB54:AE54)</f>
        <v>23179</v>
      </c>
      <c r="AG54" s="26" t="s">
        <v>163</v>
      </c>
      <c r="AH54" s="33">
        <f>D54</f>
        <v>0.17386427369601795</v>
      </c>
      <c r="AI54" s="33">
        <f>F54</f>
        <v>0.40812804693903965</v>
      </c>
      <c r="AJ54" s="33">
        <f>H54</f>
        <v>0.30475861771431034</v>
      </c>
      <c r="AK54" s="33">
        <f>J54</f>
        <v>0.11324906165063203</v>
      </c>
    </row>
    <row r="55" spans="1:37" ht="30" customHeight="1" x14ac:dyDescent="0.45">
      <c r="A55" s="5"/>
      <c r="B55" s="34"/>
      <c r="C55" s="35"/>
      <c r="D55" s="36"/>
      <c r="E55" s="35"/>
      <c r="F55" s="36"/>
      <c r="G55" s="35"/>
      <c r="H55" s="36"/>
      <c r="I55" s="35"/>
      <c r="J55" s="36"/>
      <c r="K55" s="37"/>
      <c r="L55" s="5"/>
      <c r="M55" s="8"/>
      <c r="N55" s="5"/>
      <c r="O55" s="8"/>
      <c r="P55" s="5"/>
      <c r="Q55" s="5"/>
    </row>
    <row r="56" spans="1:37" ht="30" customHeight="1" x14ac:dyDescent="0.45">
      <c r="C56" s="14"/>
      <c r="D56" s="11"/>
      <c r="E56" s="14"/>
      <c r="F56" s="11"/>
      <c r="G56" s="14"/>
      <c r="H56" s="11"/>
      <c r="I56" s="14"/>
      <c r="J56" s="11"/>
      <c r="K56" s="14"/>
      <c r="P56" s="38"/>
    </row>
    <row r="57" spans="1:37" s="21" customFormat="1" ht="30" customHeight="1" x14ac:dyDescent="0.45">
      <c r="A57" s="5">
        <v>10</v>
      </c>
      <c r="B57" s="10" t="s">
        <v>30</v>
      </c>
      <c r="E57" s="22"/>
      <c r="G57" s="22"/>
      <c r="I57" s="22"/>
      <c r="K57" s="22"/>
      <c r="M57" s="22"/>
      <c r="O57" s="22"/>
      <c r="P57" s="23"/>
      <c r="AA57" s="21" t="s">
        <v>13</v>
      </c>
    </row>
    <row r="58" spans="1:37" ht="30" customHeight="1" thickBot="1" x14ac:dyDescent="0.5">
      <c r="A58" s="5"/>
      <c r="B58" s="24" t="s">
        <v>3</v>
      </c>
      <c r="C58" s="140" t="s">
        <v>14</v>
      </c>
      <c r="D58" s="140"/>
      <c r="E58" s="140" t="s">
        <v>15</v>
      </c>
      <c r="F58" s="140"/>
      <c r="G58" s="140" t="s">
        <v>16</v>
      </c>
      <c r="H58" s="140"/>
      <c r="I58" s="140" t="s">
        <v>17</v>
      </c>
      <c r="J58" s="140"/>
      <c r="K58" s="25" t="s">
        <v>18</v>
      </c>
      <c r="L58" s="5"/>
      <c r="M58" s="8"/>
      <c r="N58" s="5"/>
      <c r="O58" s="8"/>
      <c r="P58" s="5"/>
      <c r="Q58" s="5"/>
      <c r="AA58" s="26"/>
      <c r="AB58" s="27" t="s">
        <v>19</v>
      </c>
      <c r="AC58" s="27" t="s">
        <v>20</v>
      </c>
      <c r="AD58" s="27" t="s">
        <v>21</v>
      </c>
      <c r="AE58" s="27" t="s">
        <v>22</v>
      </c>
      <c r="AF58" s="26" t="s">
        <v>23</v>
      </c>
      <c r="AH58" s="27" t="s">
        <v>19</v>
      </c>
      <c r="AI58" s="27" t="s">
        <v>20</v>
      </c>
      <c r="AJ58" s="27" t="s">
        <v>21</v>
      </c>
      <c r="AK58" s="27" t="s">
        <v>22</v>
      </c>
    </row>
    <row r="59" spans="1:37" ht="30" customHeight="1" thickTop="1" x14ac:dyDescent="0.45">
      <c r="A59" s="5"/>
      <c r="B59" s="28" t="s">
        <v>161</v>
      </c>
      <c r="C59" s="29">
        <f>AB59</f>
        <v>4607</v>
      </c>
      <c r="D59" s="30">
        <f>AB59/AF59</f>
        <v>0.19272118803597574</v>
      </c>
      <c r="E59" s="29">
        <f>AC59</f>
        <v>9027</v>
      </c>
      <c r="F59" s="30">
        <f>AC59/AF59</f>
        <v>0.37761974482325872</v>
      </c>
      <c r="G59" s="29">
        <f>AD59</f>
        <v>7560</v>
      </c>
      <c r="H59" s="30">
        <f>AD59/AF59</f>
        <v>0.31625183016105418</v>
      </c>
      <c r="I59" s="29">
        <f>AE59</f>
        <v>2711</v>
      </c>
      <c r="J59" s="30">
        <f>AE59/AF59</f>
        <v>0.11340723697971136</v>
      </c>
      <c r="K59" s="31">
        <f>(4*C59+3*E59+2*G59+1*I59)/AF59</f>
        <v>2.649654883915499</v>
      </c>
      <c r="L59" s="5"/>
      <c r="M59" s="8"/>
      <c r="N59" s="5"/>
      <c r="O59" s="8"/>
      <c r="P59" s="5"/>
      <c r="Q59" s="5"/>
      <c r="AA59" s="26" t="s">
        <v>161</v>
      </c>
      <c r="AB59" s="89">
        <v>4607</v>
      </c>
      <c r="AC59" s="89">
        <v>9027</v>
      </c>
      <c r="AD59" s="89">
        <v>7560</v>
      </c>
      <c r="AE59" s="89">
        <v>2711</v>
      </c>
      <c r="AF59" s="26">
        <f>SUM(AB59:AE59)</f>
        <v>23905</v>
      </c>
      <c r="AG59" s="26" t="s">
        <v>161</v>
      </c>
      <c r="AH59" s="33">
        <f>D59</f>
        <v>0.19272118803597574</v>
      </c>
      <c r="AI59" s="33">
        <f>F59</f>
        <v>0.37761974482325872</v>
      </c>
      <c r="AJ59" s="33">
        <f>H59</f>
        <v>0.31625183016105418</v>
      </c>
      <c r="AK59" s="33">
        <f>J59</f>
        <v>0.11340723697971136</v>
      </c>
    </row>
    <row r="60" spans="1:37" ht="30" customHeight="1" x14ac:dyDescent="0.45">
      <c r="A60" s="5"/>
      <c r="B60" s="107" t="s">
        <v>162</v>
      </c>
      <c r="C60" s="91">
        <f>AB60</f>
        <v>5855</v>
      </c>
      <c r="D60" s="92">
        <f>AB60/AF60</f>
        <v>0.21383441072276396</v>
      </c>
      <c r="E60" s="91">
        <f>AC60</f>
        <v>10616</v>
      </c>
      <c r="F60" s="92">
        <f>AC60/AF60</f>
        <v>0.3877141083232899</v>
      </c>
      <c r="G60" s="91">
        <f>AD60</f>
        <v>8137</v>
      </c>
      <c r="H60" s="92">
        <f>AD60/AF60</f>
        <v>0.29717687447500091</v>
      </c>
      <c r="I60" s="91">
        <f>AE60</f>
        <v>2773</v>
      </c>
      <c r="J60" s="92">
        <f>AE60/AF60</f>
        <v>0.10127460647894525</v>
      </c>
      <c r="K60" s="93">
        <f>(4*C60+3*E60+2*G60+1*I60)/AF60</f>
        <v>2.7141083232898726</v>
      </c>
      <c r="L60" s="5"/>
      <c r="M60" s="8"/>
      <c r="N60" s="5"/>
      <c r="O60" s="8"/>
      <c r="P60" s="5"/>
      <c r="Q60" s="5"/>
      <c r="AA60" s="26" t="s">
        <v>164</v>
      </c>
      <c r="AB60" s="89">
        <v>5855</v>
      </c>
      <c r="AC60" s="89">
        <v>10616</v>
      </c>
      <c r="AD60" s="89">
        <v>8137</v>
      </c>
      <c r="AE60" s="89">
        <v>2773</v>
      </c>
      <c r="AF60" s="26">
        <f>SUM(AB60:AE60)</f>
        <v>27381</v>
      </c>
      <c r="AG60" s="26" t="s">
        <v>164</v>
      </c>
      <c r="AH60" s="33">
        <f>D60</f>
        <v>0.21383441072276396</v>
      </c>
      <c r="AI60" s="33">
        <f>F60</f>
        <v>0.3877141083232899</v>
      </c>
      <c r="AJ60" s="33">
        <f>H60</f>
        <v>0.29717687447500091</v>
      </c>
      <c r="AK60" s="33">
        <f>J60</f>
        <v>0.10127460647894525</v>
      </c>
    </row>
    <row r="61" spans="1:37" ht="30" customHeight="1" x14ac:dyDescent="0.45">
      <c r="A61" s="5"/>
      <c r="B61" s="90" t="s">
        <v>163</v>
      </c>
      <c r="C61" s="91">
        <f>AB61</f>
        <v>5167</v>
      </c>
      <c r="D61" s="92">
        <f>AB61/AF61</f>
        <v>0.22291729582812028</v>
      </c>
      <c r="E61" s="91">
        <f>AC61</f>
        <v>7964</v>
      </c>
      <c r="F61" s="92">
        <f>AC61/AF61</f>
        <v>0.34358686742309852</v>
      </c>
      <c r="G61" s="91">
        <f>AD61</f>
        <v>7121</v>
      </c>
      <c r="H61" s="92">
        <f>AD61/AF61</f>
        <v>0.30721774019586695</v>
      </c>
      <c r="I61" s="91">
        <f>AE61</f>
        <v>2927</v>
      </c>
      <c r="J61" s="92">
        <f>AE61/AF61</f>
        <v>0.12627809655291428</v>
      </c>
      <c r="K61" s="93">
        <f>(4*C61+3*E61+2*G61+1*I61)/AF61</f>
        <v>2.6631433625264247</v>
      </c>
      <c r="L61" s="5"/>
      <c r="M61" s="8"/>
      <c r="N61" s="5"/>
      <c r="O61" s="8"/>
      <c r="P61" s="5"/>
      <c r="Q61" s="5"/>
      <c r="AA61" s="26" t="s">
        <v>163</v>
      </c>
      <c r="AB61" s="89">
        <v>5167</v>
      </c>
      <c r="AC61" s="89">
        <v>7964</v>
      </c>
      <c r="AD61" s="89">
        <v>7121</v>
      </c>
      <c r="AE61" s="89">
        <v>2927</v>
      </c>
      <c r="AF61" s="26">
        <f>SUM(AB61:AE61)</f>
        <v>23179</v>
      </c>
      <c r="AG61" s="26" t="s">
        <v>163</v>
      </c>
      <c r="AH61" s="33">
        <f>D61</f>
        <v>0.22291729582812028</v>
      </c>
      <c r="AI61" s="33">
        <f>F61</f>
        <v>0.34358686742309852</v>
      </c>
      <c r="AJ61" s="33">
        <f>H61</f>
        <v>0.30721774019586695</v>
      </c>
      <c r="AK61" s="33">
        <f>J61</f>
        <v>0.12627809655291428</v>
      </c>
    </row>
    <row r="62" spans="1:37" ht="30" customHeight="1" x14ac:dyDescent="0.45">
      <c r="A62" s="5"/>
      <c r="B62" s="36"/>
      <c r="C62" s="35"/>
      <c r="D62" s="36"/>
      <c r="E62" s="35"/>
      <c r="F62" s="36"/>
      <c r="G62" s="35"/>
      <c r="H62" s="36"/>
      <c r="I62" s="35"/>
      <c r="J62" s="36"/>
      <c r="K62" s="37"/>
      <c r="L62" s="5"/>
      <c r="M62" s="8"/>
      <c r="N62" s="5"/>
      <c r="O62" s="8"/>
      <c r="P62" s="5"/>
      <c r="Q62" s="5"/>
      <c r="AB62" s="89"/>
      <c r="AC62" s="89"/>
      <c r="AD62" s="89"/>
      <c r="AE62" s="89"/>
      <c r="AH62" s="33"/>
      <c r="AI62" s="33"/>
      <c r="AJ62" s="33"/>
      <c r="AK62" s="33"/>
    </row>
    <row r="63" spans="1:37" ht="30" customHeight="1" x14ac:dyDescent="0.45">
      <c r="A63" s="5"/>
      <c r="B63" s="36"/>
      <c r="C63" s="35"/>
      <c r="D63" s="36"/>
      <c r="E63" s="35"/>
      <c r="F63" s="36"/>
      <c r="G63" s="35"/>
      <c r="H63" s="36"/>
      <c r="I63" s="35"/>
      <c r="J63" s="36"/>
      <c r="K63" s="37"/>
      <c r="L63" s="5"/>
      <c r="M63" s="8"/>
      <c r="N63" s="5"/>
      <c r="O63" s="8"/>
      <c r="P63" s="5"/>
      <c r="Q63" s="5"/>
    </row>
    <row r="64" spans="1:37" ht="30" customHeight="1" x14ac:dyDescent="0.45">
      <c r="A64" s="5"/>
      <c r="B64" s="36"/>
      <c r="C64" s="35"/>
      <c r="D64" s="36"/>
      <c r="E64" s="35"/>
      <c r="F64" s="36"/>
      <c r="G64" s="35"/>
      <c r="H64" s="36"/>
      <c r="I64" s="35"/>
      <c r="J64" s="36"/>
      <c r="K64" s="37"/>
      <c r="L64" s="5"/>
      <c r="M64" s="8"/>
      <c r="N64" s="5"/>
      <c r="O64" s="8"/>
      <c r="P64" s="5"/>
      <c r="Q64" s="5"/>
      <c r="AB64" s="89"/>
      <c r="AC64" s="89"/>
      <c r="AD64" s="89"/>
      <c r="AE64" s="89"/>
      <c r="AH64" s="33"/>
      <c r="AI64" s="33"/>
      <c r="AJ64" s="33"/>
      <c r="AK64" s="33"/>
    </row>
    <row r="65" spans="1:39" ht="30" customHeight="1" x14ac:dyDescent="0.45">
      <c r="A65" s="5"/>
      <c r="B65" s="39" t="s">
        <v>138</v>
      </c>
      <c r="C65" s="35"/>
      <c r="D65" s="36"/>
      <c r="E65" s="35"/>
      <c r="F65" s="36"/>
      <c r="G65" s="35"/>
      <c r="H65" s="36"/>
      <c r="I65" s="35"/>
      <c r="J65" s="36"/>
      <c r="K65" s="37"/>
      <c r="L65" s="5"/>
      <c r="M65" s="8"/>
      <c r="N65" s="5"/>
      <c r="O65" s="8"/>
      <c r="P65" s="5"/>
      <c r="Q65" s="5"/>
    </row>
    <row r="66" spans="1:39" ht="30" customHeight="1" x14ac:dyDescent="0.45">
      <c r="A66" s="5"/>
      <c r="B66" s="11" t="s">
        <v>32</v>
      </c>
      <c r="C66" s="35"/>
      <c r="D66" s="36"/>
      <c r="E66" s="35"/>
      <c r="F66" s="36"/>
      <c r="G66" s="35"/>
      <c r="H66" s="36"/>
      <c r="I66" s="35"/>
      <c r="J66" s="36"/>
      <c r="K66" s="37"/>
      <c r="L66" s="5"/>
      <c r="M66" s="8"/>
      <c r="N66" s="5"/>
      <c r="O66" s="8"/>
      <c r="P66" s="5"/>
      <c r="Q66" s="5"/>
    </row>
    <row r="67" spans="1:39" ht="30" customHeight="1" x14ac:dyDescent="0.45">
      <c r="C67" s="14"/>
      <c r="D67" s="11"/>
      <c r="E67" s="14"/>
      <c r="F67" s="11"/>
      <c r="G67" s="14"/>
      <c r="H67" s="11"/>
      <c r="I67" s="14"/>
      <c r="J67" s="11"/>
      <c r="K67" s="14"/>
      <c r="P67" s="38"/>
    </row>
    <row r="68" spans="1:39" s="21" customFormat="1" ht="30" customHeight="1" x14ac:dyDescent="0.45">
      <c r="A68" s="5">
        <v>11</v>
      </c>
      <c r="B68" s="10" t="s">
        <v>33</v>
      </c>
      <c r="E68" s="22"/>
      <c r="G68" s="22"/>
      <c r="I68" s="22"/>
      <c r="K68" s="22"/>
      <c r="M68" s="22"/>
      <c r="O68" s="22"/>
      <c r="P68" s="23"/>
      <c r="AA68" s="21" t="s">
        <v>13</v>
      </c>
    </row>
    <row r="69" spans="1:39" ht="30" customHeight="1" thickBot="1" x14ac:dyDescent="0.5">
      <c r="A69" s="5"/>
      <c r="B69" s="24" t="s">
        <v>3</v>
      </c>
      <c r="C69" s="146" t="s">
        <v>34</v>
      </c>
      <c r="D69" s="147"/>
      <c r="E69" s="146" t="s">
        <v>35</v>
      </c>
      <c r="F69" s="147"/>
      <c r="G69" s="146" t="s">
        <v>36</v>
      </c>
      <c r="H69" s="147"/>
      <c r="I69" s="146" t="s">
        <v>37</v>
      </c>
      <c r="J69" s="147"/>
      <c r="K69" s="146" t="s">
        <v>38</v>
      </c>
      <c r="L69" s="147"/>
      <c r="M69" s="59" t="s">
        <v>18</v>
      </c>
      <c r="N69" s="5"/>
      <c r="O69" s="8"/>
      <c r="P69" s="5"/>
      <c r="Q69" s="5"/>
      <c r="AA69" s="26"/>
      <c r="AB69" s="27" t="s">
        <v>39</v>
      </c>
      <c r="AC69" s="27" t="s">
        <v>40</v>
      </c>
      <c r="AD69" s="27" t="s">
        <v>41</v>
      </c>
      <c r="AE69" s="27" t="s">
        <v>42</v>
      </c>
      <c r="AF69" s="27" t="s">
        <v>38</v>
      </c>
      <c r="AG69" s="26" t="s">
        <v>23</v>
      </c>
      <c r="AI69" s="27" t="s">
        <v>39</v>
      </c>
      <c r="AJ69" s="27" t="s">
        <v>40</v>
      </c>
      <c r="AK69" s="27" t="s">
        <v>41</v>
      </c>
      <c r="AL69" s="27" t="s">
        <v>42</v>
      </c>
      <c r="AM69" s="27" t="s">
        <v>38</v>
      </c>
    </row>
    <row r="70" spans="1:39" ht="30" customHeight="1" thickTop="1" x14ac:dyDescent="0.45">
      <c r="A70" s="5"/>
      <c r="B70" s="28" t="s">
        <v>161</v>
      </c>
      <c r="C70" s="29">
        <f>AB70</f>
        <v>4452</v>
      </c>
      <c r="D70" s="94">
        <f>AB70/AG70</f>
        <v>0.18623718887262078</v>
      </c>
      <c r="E70" s="29">
        <f>AC70</f>
        <v>10359</v>
      </c>
      <c r="F70" s="94">
        <f>AC70/AG70</f>
        <v>0.43334030537544449</v>
      </c>
      <c r="G70" s="29">
        <f>AD70</f>
        <v>2945</v>
      </c>
      <c r="H70" s="94">
        <f>AD70/AG70</f>
        <v>0.12319598410374398</v>
      </c>
      <c r="I70" s="29">
        <f>AE70</f>
        <v>703</v>
      </c>
      <c r="J70" s="94">
        <f>AE70/AG70</f>
        <v>2.9408073624764695E-2</v>
      </c>
      <c r="K70" s="95">
        <f>AF70</f>
        <v>5446</v>
      </c>
      <c r="L70" s="65">
        <f>AF70/AG70</f>
        <v>0.22781844802342607</v>
      </c>
      <c r="M70" s="96">
        <f>(4*AB70+3*AC70+2*AD70+1*AE70)/SUM(AB70:AE70)</f>
        <v>3.0054715856763639</v>
      </c>
      <c r="N70" s="5"/>
      <c r="O70" s="8"/>
      <c r="P70" s="5"/>
      <c r="Q70" s="5"/>
      <c r="AA70" s="26" t="s">
        <v>161</v>
      </c>
      <c r="AB70" s="89">
        <v>4452</v>
      </c>
      <c r="AC70" s="89">
        <v>10359</v>
      </c>
      <c r="AD70" s="89">
        <v>2945</v>
      </c>
      <c r="AE70" s="89">
        <v>703</v>
      </c>
      <c r="AF70" s="89">
        <v>5446</v>
      </c>
      <c r="AG70" s="26">
        <f>SUM(AB70:AF70)</f>
        <v>23905</v>
      </c>
      <c r="AH70" s="26" t="s">
        <v>161</v>
      </c>
      <c r="AI70" s="33">
        <f>D70</f>
        <v>0.18623718887262078</v>
      </c>
      <c r="AJ70" s="33">
        <f>F70</f>
        <v>0.43334030537544449</v>
      </c>
      <c r="AK70" s="33">
        <f>H70</f>
        <v>0.12319598410374398</v>
      </c>
      <c r="AL70" s="33">
        <f>J70</f>
        <v>2.9408073624764695E-2</v>
      </c>
      <c r="AM70" s="33">
        <f>L70</f>
        <v>0.22781844802342607</v>
      </c>
    </row>
    <row r="71" spans="1:39" ht="30" customHeight="1" x14ac:dyDescent="0.45">
      <c r="A71" s="5"/>
      <c r="B71" s="107" t="s">
        <v>162</v>
      </c>
      <c r="C71" s="91">
        <f>AB71</f>
        <v>5443</v>
      </c>
      <c r="D71" s="65">
        <f>AB71/AG71</f>
        <v>0.19878748036959937</v>
      </c>
      <c r="E71" s="91">
        <f>AC71</f>
        <v>12838</v>
      </c>
      <c r="F71" s="65">
        <f>AC71/AG71</f>
        <v>0.4688652715386582</v>
      </c>
      <c r="G71" s="91">
        <f>AD71</f>
        <v>3421</v>
      </c>
      <c r="H71" s="65">
        <f>AD71/AG71</f>
        <v>0.12494065227712647</v>
      </c>
      <c r="I71" s="91">
        <f>AE71</f>
        <v>731</v>
      </c>
      <c r="J71" s="65">
        <f>AE71/AG71</f>
        <v>2.6697344874182828E-2</v>
      </c>
      <c r="K71" s="91">
        <f>AF71</f>
        <v>4948</v>
      </c>
      <c r="L71" s="65">
        <f>AF71/AG71</f>
        <v>0.18070925094043314</v>
      </c>
      <c r="M71" s="97">
        <f>(4*AB71+3*AC71+2*AD71+1*AE71)/SUM(AB71:AE71)</f>
        <v>3.0249632238220481</v>
      </c>
      <c r="N71" s="5"/>
      <c r="O71" s="8"/>
      <c r="P71" s="5"/>
      <c r="Q71" s="5"/>
      <c r="AA71" s="26" t="s">
        <v>164</v>
      </c>
      <c r="AB71" s="89">
        <v>5443</v>
      </c>
      <c r="AC71" s="89">
        <v>12838</v>
      </c>
      <c r="AD71" s="89">
        <v>3421</v>
      </c>
      <c r="AE71" s="89">
        <v>731</v>
      </c>
      <c r="AF71" s="89">
        <v>4948</v>
      </c>
      <c r="AG71" s="26">
        <f>SUM(AB71:AF71)</f>
        <v>27381</v>
      </c>
      <c r="AH71" s="26" t="s">
        <v>164</v>
      </c>
      <c r="AI71" s="33">
        <f>D71</f>
        <v>0.19878748036959937</v>
      </c>
      <c r="AJ71" s="33">
        <f>F71</f>
        <v>0.4688652715386582</v>
      </c>
      <c r="AK71" s="33">
        <f>H71</f>
        <v>0.12494065227712647</v>
      </c>
      <c r="AL71" s="33">
        <f>J71</f>
        <v>2.6697344874182828E-2</v>
      </c>
      <c r="AM71" s="33">
        <f>L71</f>
        <v>0.18070925094043314</v>
      </c>
    </row>
    <row r="72" spans="1:39" ht="30" customHeight="1" x14ac:dyDescent="0.45">
      <c r="A72" s="5"/>
      <c r="B72" s="90" t="s">
        <v>163</v>
      </c>
      <c r="C72" s="91">
        <f>AB72</f>
        <v>5110</v>
      </c>
      <c r="D72" s="65">
        <f>AB72/AG72</f>
        <v>0.2204581733465637</v>
      </c>
      <c r="E72" s="91">
        <f>AC72</f>
        <v>10737</v>
      </c>
      <c r="F72" s="65">
        <f>AC72/AG72</f>
        <v>0.46322101902584234</v>
      </c>
      <c r="G72" s="91">
        <f>AD72</f>
        <v>2777</v>
      </c>
      <c r="H72" s="65">
        <f>AD72/AG72</f>
        <v>0.11980672160144959</v>
      </c>
      <c r="I72" s="91">
        <f>AE72</f>
        <v>642</v>
      </c>
      <c r="J72" s="65">
        <f>AE72/AG72</f>
        <v>2.7697484792268863E-2</v>
      </c>
      <c r="K72" s="91">
        <f>AF72</f>
        <v>3913</v>
      </c>
      <c r="L72" s="65">
        <f>AF72/AG72</f>
        <v>0.16881660123387549</v>
      </c>
      <c r="M72" s="97">
        <f>(4*AB72+3*AC72+2*AD72+1*AE72)/SUM(AB72:AE72)</f>
        <v>3.0544482508045263</v>
      </c>
      <c r="N72" s="5"/>
      <c r="O72" s="8"/>
      <c r="P72" s="5"/>
      <c r="Q72" s="5"/>
      <c r="AA72" s="26" t="s">
        <v>163</v>
      </c>
      <c r="AB72" s="89">
        <v>5110</v>
      </c>
      <c r="AC72" s="89">
        <v>10737</v>
      </c>
      <c r="AD72" s="89">
        <v>2777</v>
      </c>
      <c r="AE72" s="89">
        <v>642</v>
      </c>
      <c r="AF72" s="89">
        <v>3913</v>
      </c>
      <c r="AG72" s="26">
        <f>SUM(AB72:AF72)</f>
        <v>23179</v>
      </c>
      <c r="AH72" s="26" t="s">
        <v>163</v>
      </c>
      <c r="AI72" s="33">
        <f>D72</f>
        <v>0.2204581733465637</v>
      </c>
      <c r="AJ72" s="33">
        <f>F72</f>
        <v>0.46322101902584234</v>
      </c>
      <c r="AK72" s="33">
        <f>H72</f>
        <v>0.11980672160144959</v>
      </c>
      <c r="AL72" s="33">
        <f>J72</f>
        <v>2.7697484792268863E-2</v>
      </c>
      <c r="AM72" s="33">
        <f>L72</f>
        <v>0.16881660123387549</v>
      </c>
    </row>
    <row r="73" spans="1:39" ht="30" customHeight="1" x14ac:dyDescent="0.45">
      <c r="A73" s="5"/>
      <c r="B73" s="34"/>
      <c r="C73" s="35"/>
      <c r="D73" s="36"/>
      <c r="E73" s="35"/>
      <c r="F73" s="36"/>
      <c r="G73" s="35"/>
      <c r="H73" s="36"/>
      <c r="I73" s="35"/>
      <c r="J73" s="36"/>
      <c r="K73" s="37"/>
      <c r="L73" s="5"/>
      <c r="M73" s="8"/>
      <c r="N73" s="5"/>
      <c r="O73" s="8"/>
      <c r="P73" s="5"/>
      <c r="Q73" s="5"/>
    </row>
    <row r="74" spans="1:39" ht="30" customHeight="1" x14ac:dyDescent="0.45">
      <c r="C74" s="14"/>
      <c r="D74" s="11"/>
      <c r="E74" s="14"/>
      <c r="F74" s="11"/>
      <c r="G74" s="14"/>
      <c r="H74" s="11"/>
      <c r="I74" s="14"/>
      <c r="J74" s="11"/>
      <c r="K74" s="14"/>
      <c r="P74" s="38"/>
    </row>
    <row r="75" spans="1:39" s="21" customFormat="1" ht="30" customHeight="1" x14ac:dyDescent="0.45">
      <c r="A75" s="5">
        <v>12</v>
      </c>
      <c r="B75" s="10" t="s">
        <v>43</v>
      </c>
      <c r="E75" s="22"/>
      <c r="G75" s="22"/>
      <c r="I75" s="22"/>
      <c r="K75" s="22"/>
      <c r="M75" s="22"/>
      <c r="O75" s="22"/>
      <c r="P75" s="23"/>
      <c r="AA75" s="21" t="s">
        <v>13</v>
      </c>
    </row>
    <row r="76" spans="1:39" ht="30" customHeight="1" thickBot="1" x14ac:dyDescent="0.5">
      <c r="A76" s="5"/>
      <c r="B76" s="24" t="s">
        <v>3</v>
      </c>
      <c r="C76" s="146" t="s">
        <v>34</v>
      </c>
      <c r="D76" s="147"/>
      <c r="E76" s="146" t="s">
        <v>35</v>
      </c>
      <c r="F76" s="147"/>
      <c r="G76" s="146" t="s">
        <v>36</v>
      </c>
      <c r="H76" s="147"/>
      <c r="I76" s="146" t="s">
        <v>37</v>
      </c>
      <c r="J76" s="147"/>
      <c r="K76" s="146" t="s">
        <v>38</v>
      </c>
      <c r="L76" s="147"/>
      <c r="M76" s="59" t="s">
        <v>18</v>
      </c>
      <c r="N76" s="5"/>
      <c r="O76" s="8"/>
      <c r="P76" s="5"/>
      <c r="Q76" s="5"/>
      <c r="AA76" s="26"/>
      <c r="AB76" s="27" t="s">
        <v>39</v>
      </c>
      <c r="AC76" s="27" t="s">
        <v>40</v>
      </c>
      <c r="AD76" s="27" t="s">
        <v>41</v>
      </c>
      <c r="AE76" s="27" t="s">
        <v>42</v>
      </c>
      <c r="AF76" s="27" t="s">
        <v>38</v>
      </c>
      <c r="AG76" s="26" t="s">
        <v>23</v>
      </c>
      <c r="AI76" s="27" t="s">
        <v>39</v>
      </c>
      <c r="AJ76" s="27" t="s">
        <v>40</v>
      </c>
      <c r="AK76" s="27" t="s">
        <v>41</v>
      </c>
      <c r="AL76" s="27" t="s">
        <v>42</v>
      </c>
      <c r="AM76" s="27" t="s">
        <v>38</v>
      </c>
    </row>
    <row r="77" spans="1:39" ht="30" customHeight="1" thickTop="1" x14ac:dyDescent="0.45">
      <c r="A77" s="5"/>
      <c r="B77" s="28" t="s">
        <v>161</v>
      </c>
      <c r="C77" s="29">
        <f>AB77</f>
        <v>4697</v>
      </c>
      <c r="D77" s="94">
        <f>AB77/AG77</f>
        <v>0.38770119686339249</v>
      </c>
      <c r="E77" s="29">
        <f>AC77</f>
        <v>4146</v>
      </c>
      <c r="F77" s="94">
        <f>AC77/AG77</f>
        <v>0.34222038794882376</v>
      </c>
      <c r="G77" s="29">
        <f>AD77</f>
        <v>1048</v>
      </c>
      <c r="H77" s="94">
        <f>AD77/AG77</f>
        <v>8.6504333470903833E-2</v>
      </c>
      <c r="I77" s="29">
        <f>AE77</f>
        <v>461</v>
      </c>
      <c r="J77" s="94">
        <f>AE77/AG77</f>
        <v>3.805200165084606E-2</v>
      </c>
      <c r="K77" s="95">
        <f>AF77</f>
        <v>1763</v>
      </c>
      <c r="L77" s="65">
        <f>AF77/AG77</f>
        <v>0.14552208006603384</v>
      </c>
      <c r="M77" s="96">
        <f>(4*AB77+3*AC77+2*AD77+1*AE77)/SUM(AB77:AE77)</f>
        <v>3.2634273570324575</v>
      </c>
      <c r="N77" s="5"/>
      <c r="O77" s="8"/>
      <c r="P77" s="5"/>
      <c r="Q77" s="5"/>
      <c r="AA77" s="26" t="s">
        <v>161</v>
      </c>
      <c r="AB77" s="89">
        <v>4697</v>
      </c>
      <c r="AC77" s="89">
        <v>4146</v>
      </c>
      <c r="AD77" s="89">
        <v>1048</v>
      </c>
      <c r="AE77" s="89">
        <v>461</v>
      </c>
      <c r="AF77" s="89">
        <v>1763</v>
      </c>
      <c r="AG77" s="26">
        <f>SUM(AB77:AF77)</f>
        <v>12115</v>
      </c>
      <c r="AH77" s="26" t="s">
        <v>161</v>
      </c>
      <c r="AI77" s="33">
        <f>D77</f>
        <v>0.38770119686339249</v>
      </c>
      <c r="AJ77" s="33">
        <f>F77</f>
        <v>0.34222038794882376</v>
      </c>
      <c r="AK77" s="33">
        <f>H77</f>
        <v>8.6504333470903833E-2</v>
      </c>
      <c r="AL77" s="33">
        <f>J77</f>
        <v>3.805200165084606E-2</v>
      </c>
      <c r="AM77" s="33">
        <f>L77</f>
        <v>0.14552208006603384</v>
      </c>
    </row>
    <row r="78" spans="1:39" ht="30" customHeight="1" x14ac:dyDescent="0.45">
      <c r="A78" s="5"/>
      <c r="B78" s="107" t="s">
        <v>162</v>
      </c>
      <c r="C78" s="91">
        <f>AB78</f>
        <v>5820</v>
      </c>
      <c r="D78" s="65">
        <f>AB78/AG78</f>
        <v>0.42546969807734486</v>
      </c>
      <c r="E78" s="91">
        <f>AC78</f>
        <v>5295</v>
      </c>
      <c r="F78" s="65">
        <f>AC78/AG78</f>
        <v>0.38708969953944</v>
      </c>
      <c r="G78" s="91">
        <f>AD78</f>
        <v>1268</v>
      </c>
      <c r="H78" s="65">
        <f>AD78/AG78</f>
        <v>9.2696834563930117E-2</v>
      </c>
      <c r="I78" s="91">
        <f>AE78</f>
        <v>512</v>
      </c>
      <c r="J78" s="65">
        <f>AE78/AG78</f>
        <v>3.7429636669347177E-2</v>
      </c>
      <c r="K78" s="91">
        <f>AF78</f>
        <v>784</v>
      </c>
      <c r="L78" s="65">
        <f>AF78/AG78</f>
        <v>5.7314131149937858E-2</v>
      </c>
      <c r="M78" s="97">
        <f>(4*AB78+3*AC78+2*AD78+1*AE78)/SUM(AB78:AE78)</f>
        <v>3.2735944164404809</v>
      </c>
      <c r="N78" s="5"/>
      <c r="O78" s="8"/>
      <c r="P78" s="5"/>
      <c r="Q78" s="5"/>
      <c r="AA78" s="26" t="s">
        <v>164</v>
      </c>
      <c r="AB78" s="89">
        <v>5820</v>
      </c>
      <c r="AC78" s="89">
        <v>5295</v>
      </c>
      <c r="AD78" s="89">
        <v>1268</v>
      </c>
      <c r="AE78" s="89">
        <v>512</v>
      </c>
      <c r="AF78" s="89">
        <v>784</v>
      </c>
      <c r="AG78" s="26">
        <f>SUM(AB78:AF78)</f>
        <v>13679</v>
      </c>
      <c r="AH78" s="26" t="s">
        <v>164</v>
      </c>
      <c r="AI78" s="33">
        <f>D78</f>
        <v>0.42546969807734486</v>
      </c>
      <c r="AJ78" s="33">
        <f>F78</f>
        <v>0.38708969953944</v>
      </c>
      <c r="AK78" s="33">
        <f>H78</f>
        <v>9.2696834563930117E-2</v>
      </c>
      <c r="AL78" s="33">
        <f>J78</f>
        <v>3.7429636669347177E-2</v>
      </c>
      <c r="AM78" s="33">
        <f>L78</f>
        <v>5.7314131149937858E-2</v>
      </c>
    </row>
    <row r="79" spans="1:39" ht="30" customHeight="1" x14ac:dyDescent="0.45">
      <c r="A79" s="5"/>
      <c r="B79" s="90" t="s">
        <v>163</v>
      </c>
      <c r="C79" s="91">
        <f>AB79</f>
        <v>4232</v>
      </c>
      <c r="D79" s="65">
        <f>AB79/AG79</f>
        <v>0.38602572288607134</v>
      </c>
      <c r="E79" s="91">
        <f>AC79</f>
        <v>4298</v>
      </c>
      <c r="F79" s="65">
        <f>AC79/AG79</f>
        <v>0.3920459728176594</v>
      </c>
      <c r="G79" s="91">
        <f>AD79</f>
        <v>1012</v>
      </c>
      <c r="H79" s="65">
        <f>AD79/AG79</f>
        <v>9.2310498951017061E-2</v>
      </c>
      <c r="I79" s="91">
        <f>AE79</f>
        <v>384</v>
      </c>
      <c r="J79" s="65">
        <f>AE79/AG79</f>
        <v>3.5026908692876037E-2</v>
      </c>
      <c r="K79" s="91">
        <f>AF79</f>
        <v>1037</v>
      </c>
      <c r="L79" s="65">
        <f>AF79/AG79</f>
        <v>9.4590896652376175E-2</v>
      </c>
      <c r="M79" s="97">
        <f>(4*AB79+3*AC79+2*AD79+1*AE79)/SUM(AB79:AE79)</f>
        <v>3.247028007253677</v>
      </c>
      <c r="N79" s="5"/>
      <c r="O79" s="8"/>
      <c r="P79" s="5"/>
      <c r="Q79" s="5"/>
      <c r="AA79" s="26" t="s">
        <v>163</v>
      </c>
      <c r="AB79" s="89">
        <v>4232</v>
      </c>
      <c r="AC79" s="89">
        <v>4298</v>
      </c>
      <c r="AD79" s="89">
        <v>1012</v>
      </c>
      <c r="AE79" s="89">
        <v>384</v>
      </c>
      <c r="AF79" s="89">
        <v>1037</v>
      </c>
      <c r="AG79" s="26">
        <f>SUM(AB79:AF79)</f>
        <v>10963</v>
      </c>
      <c r="AH79" s="26" t="s">
        <v>163</v>
      </c>
      <c r="AI79" s="33">
        <f>D79</f>
        <v>0.38602572288607134</v>
      </c>
      <c r="AJ79" s="33">
        <f>F79</f>
        <v>0.3920459728176594</v>
      </c>
      <c r="AK79" s="33">
        <f>H79</f>
        <v>9.2310498951017061E-2</v>
      </c>
      <c r="AL79" s="33">
        <f>J79</f>
        <v>3.5026908692876037E-2</v>
      </c>
      <c r="AM79" s="33">
        <f>L79</f>
        <v>9.4590896652376175E-2</v>
      </c>
    </row>
    <row r="80" spans="1:39" ht="30" customHeight="1" x14ac:dyDescent="0.45">
      <c r="A80" s="5"/>
      <c r="B80" s="34"/>
      <c r="C80" s="35"/>
      <c r="D80" s="36"/>
      <c r="E80" s="35"/>
      <c r="F80" s="36"/>
      <c r="G80" s="35"/>
      <c r="H80" s="36"/>
      <c r="I80" s="35"/>
      <c r="J80" s="36"/>
      <c r="K80" s="37"/>
      <c r="L80" s="5"/>
      <c r="M80" s="8"/>
      <c r="N80" s="5"/>
      <c r="O80" s="8"/>
      <c r="P80" s="5"/>
      <c r="Q80" s="5"/>
    </row>
    <row r="81" spans="1:40" ht="30" customHeight="1" x14ac:dyDescent="0.45">
      <c r="C81" s="14"/>
      <c r="D81" s="11"/>
      <c r="E81" s="14"/>
      <c r="F81" s="11"/>
      <c r="G81" s="14"/>
      <c r="H81" s="11"/>
      <c r="I81" s="14"/>
      <c r="J81" s="11"/>
      <c r="K81" s="14"/>
      <c r="P81" s="38"/>
    </row>
    <row r="82" spans="1:40" s="21" customFormat="1" ht="30" customHeight="1" x14ac:dyDescent="0.45">
      <c r="A82" s="5">
        <v>13</v>
      </c>
      <c r="B82" s="10" t="s">
        <v>44</v>
      </c>
      <c r="E82" s="22"/>
      <c r="G82" s="22"/>
      <c r="I82" s="22"/>
      <c r="K82" s="22"/>
      <c r="M82" s="22"/>
      <c r="O82" s="22"/>
      <c r="P82" s="23"/>
      <c r="AA82" s="21" t="s">
        <v>13</v>
      </c>
    </row>
    <row r="83" spans="1:40" ht="30" customHeight="1" thickBot="1" x14ac:dyDescent="0.5">
      <c r="A83" s="5"/>
      <c r="B83" s="24" t="s">
        <v>3</v>
      </c>
      <c r="C83" s="146" t="s">
        <v>34</v>
      </c>
      <c r="D83" s="147"/>
      <c r="E83" s="146" t="s">
        <v>35</v>
      </c>
      <c r="F83" s="147"/>
      <c r="G83" s="146" t="s">
        <v>36</v>
      </c>
      <c r="H83" s="147"/>
      <c r="I83" s="146" t="s">
        <v>37</v>
      </c>
      <c r="J83" s="147"/>
      <c r="K83" s="146" t="s">
        <v>38</v>
      </c>
      <c r="L83" s="147"/>
      <c r="M83" s="59" t="s">
        <v>18</v>
      </c>
      <c r="N83" s="5"/>
      <c r="O83" s="8"/>
      <c r="P83" s="5"/>
      <c r="Q83" s="5"/>
      <c r="AA83" s="26"/>
      <c r="AB83" s="27" t="s">
        <v>39</v>
      </c>
      <c r="AC83" s="27" t="s">
        <v>40</v>
      </c>
      <c r="AD83" s="27" t="s">
        <v>41</v>
      </c>
      <c r="AE83" s="27" t="s">
        <v>42</v>
      </c>
      <c r="AF83" s="27" t="s">
        <v>38</v>
      </c>
      <c r="AG83" s="26" t="s">
        <v>23</v>
      </c>
      <c r="AI83" s="27" t="s">
        <v>39</v>
      </c>
      <c r="AJ83" s="27" t="s">
        <v>40</v>
      </c>
      <c r="AK83" s="27" t="s">
        <v>41</v>
      </c>
      <c r="AL83" s="27" t="s">
        <v>42</v>
      </c>
      <c r="AM83" s="27" t="s">
        <v>38</v>
      </c>
    </row>
    <row r="84" spans="1:40" ht="30" customHeight="1" thickTop="1" x14ac:dyDescent="0.45">
      <c r="A84" s="5"/>
      <c r="B84" s="28" t="s">
        <v>161</v>
      </c>
      <c r="C84" s="29">
        <f>AB84</f>
        <v>4330</v>
      </c>
      <c r="D84" s="94">
        <f>AB84/AG84</f>
        <v>0.18113365404727044</v>
      </c>
      <c r="E84" s="29">
        <f>AC84</f>
        <v>7776</v>
      </c>
      <c r="F84" s="94">
        <f>AC84/AG84</f>
        <v>0.32528759673708429</v>
      </c>
      <c r="G84" s="29">
        <f>AD84</f>
        <v>2972</v>
      </c>
      <c r="H84" s="94">
        <f>AD84/AG84</f>
        <v>0.12432545492574776</v>
      </c>
      <c r="I84" s="29">
        <f>AE84</f>
        <v>746</v>
      </c>
      <c r="J84" s="94">
        <f>AE84/AG84</f>
        <v>3.1206860489437355E-2</v>
      </c>
      <c r="K84" s="95">
        <f>AF84</f>
        <v>8081</v>
      </c>
      <c r="L84" s="65">
        <f>AF84/AG84</f>
        <v>0.33804643380046018</v>
      </c>
      <c r="M84" s="96">
        <f>(4*AB84+3*AC84+2*AD84+1*AE84)/SUM(AB84:AE84)</f>
        <v>2.9915318503538928</v>
      </c>
      <c r="N84" s="5"/>
      <c r="O84" s="8"/>
      <c r="P84" s="5"/>
      <c r="Q84" s="5"/>
      <c r="AA84" s="26" t="s">
        <v>161</v>
      </c>
      <c r="AB84" s="89">
        <v>4330</v>
      </c>
      <c r="AC84" s="89">
        <v>7776</v>
      </c>
      <c r="AD84" s="89">
        <v>2972</v>
      </c>
      <c r="AE84" s="89">
        <v>746</v>
      </c>
      <c r="AF84" s="89">
        <v>8081</v>
      </c>
      <c r="AG84" s="26">
        <f>SUM(AB84:AF84)</f>
        <v>23905</v>
      </c>
      <c r="AH84" s="26" t="s">
        <v>161</v>
      </c>
      <c r="AI84" s="33">
        <f>D84</f>
        <v>0.18113365404727044</v>
      </c>
      <c r="AJ84" s="33">
        <f>F84</f>
        <v>0.32528759673708429</v>
      </c>
      <c r="AK84" s="33">
        <f>H84</f>
        <v>0.12432545492574776</v>
      </c>
      <c r="AL84" s="33">
        <f>J84</f>
        <v>3.1206860489437355E-2</v>
      </c>
      <c r="AM84" s="33">
        <f>L84</f>
        <v>0.33804643380046018</v>
      </c>
    </row>
    <row r="85" spans="1:40" ht="30" customHeight="1" x14ac:dyDescent="0.45">
      <c r="A85" s="5"/>
      <c r="B85" s="107" t="s">
        <v>162</v>
      </c>
      <c r="C85" s="91">
        <f>AB85</f>
        <v>5373</v>
      </c>
      <c r="D85" s="65">
        <f>AB85/AG85</f>
        <v>0.19623096307658594</v>
      </c>
      <c r="E85" s="91">
        <f>AC85</f>
        <v>9676</v>
      </c>
      <c r="F85" s="65">
        <f>AC85/AG85</f>
        <v>0.35338373324568129</v>
      </c>
      <c r="G85" s="91">
        <f>AD85</f>
        <v>3187</v>
      </c>
      <c r="H85" s="65">
        <f>AD85/AG85</f>
        <v>0.11639458018333881</v>
      </c>
      <c r="I85" s="91">
        <f>AE85</f>
        <v>765</v>
      </c>
      <c r="J85" s="65">
        <f>AE85/AG85</f>
        <v>2.7939081845075053E-2</v>
      </c>
      <c r="K85" s="91">
        <f>AF85</f>
        <v>8380</v>
      </c>
      <c r="L85" s="65">
        <f>AF85/AG85</f>
        <v>0.30605164164931886</v>
      </c>
      <c r="M85" s="97">
        <f>(4*AB85+3*AC85+2*AD85+1*AE85)/SUM(AB85:AE85)</f>
        <v>3.0345244987105944</v>
      </c>
      <c r="N85" s="5"/>
      <c r="O85" s="8"/>
      <c r="P85" s="5"/>
      <c r="Q85" s="5"/>
      <c r="AA85" s="26" t="s">
        <v>164</v>
      </c>
      <c r="AB85" s="89">
        <v>5373</v>
      </c>
      <c r="AC85" s="89">
        <v>9676</v>
      </c>
      <c r="AD85" s="89">
        <v>3187</v>
      </c>
      <c r="AE85" s="89">
        <v>765</v>
      </c>
      <c r="AF85" s="89">
        <v>8380</v>
      </c>
      <c r="AG85" s="26">
        <f>SUM(AB85:AF85)</f>
        <v>27381</v>
      </c>
      <c r="AH85" s="26" t="s">
        <v>164</v>
      </c>
      <c r="AI85" s="33">
        <f>D85</f>
        <v>0.19623096307658594</v>
      </c>
      <c r="AJ85" s="33">
        <f>F85</f>
        <v>0.35338373324568129</v>
      </c>
      <c r="AK85" s="33">
        <f>H85</f>
        <v>0.11639458018333881</v>
      </c>
      <c r="AL85" s="33">
        <f>J85</f>
        <v>2.7939081845075053E-2</v>
      </c>
      <c r="AM85" s="33">
        <f>L85</f>
        <v>0.30605164164931886</v>
      </c>
    </row>
    <row r="86" spans="1:40" ht="30" customHeight="1" x14ac:dyDescent="0.45">
      <c r="A86" s="5"/>
      <c r="B86" s="90" t="s">
        <v>163</v>
      </c>
      <c r="C86" s="91">
        <f>AB86</f>
        <v>5539</v>
      </c>
      <c r="D86" s="65">
        <f>AB86/AG86</f>
        <v>0.23896630570775271</v>
      </c>
      <c r="E86" s="91">
        <f>AC86</f>
        <v>8749</v>
      </c>
      <c r="F86" s="65">
        <f>AC86/AG86</f>
        <v>0.37745372966909702</v>
      </c>
      <c r="G86" s="91">
        <f>AD86</f>
        <v>2641</v>
      </c>
      <c r="H86" s="65">
        <f>AD86/AG86</f>
        <v>0.11393934164545494</v>
      </c>
      <c r="I86" s="91">
        <f>AE86</f>
        <v>599</v>
      </c>
      <c r="J86" s="65">
        <f>AE86/AG86</f>
        <v>2.5842357306182319E-2</v>
      </c>
      <c r="K86" s="91">
        <f>AF86</f>
        <v>5651</v>
      </c>
      <c r="L86" s="65">
        <f>AF86/AG86</f>
        <v>0.243798265671513</v>
      </c>
      <c r="M86" s="97">
        <f>(4*AB86+3*AC86+2*AD86+1*AE86)/SUM(AB86:AE86)</f>
        <v>3.0969876768598814</v>
      </c>
      <c r="N86" s="5"/>
      <c r="O86" s="8"/>
      <c r="P86" s="5"/>
      <c r="Q86" s="5"/>
      <c r="AA86" s="26" t="s">
        <v>163</v>
      </c>
      <c r="AB86" s="89">
        <v>5539</v>
      </c>
      <c r="AC86" s="89">
        <v>8749</v>
      </c>
      <c r="AD86" s="89">
        <v>2641</v>
      </c>
      <c r="AE86" s="89">
        <v>599</v>
      </c>
      <c r="AF86" s="89">
        <v>5651</v>
      </c>
      <c r="AG86" s="26">
        <f>SUM(AB86:AF86)</f>
        <v>23179</v>
      </c>
      <c r="AH86" s="26" t="s">
        <v>163</v>
      </c>
      <c r="AI86" s="33">
        <f>D86</f>
        <v>0.23896630570775271</v>
      </c>
      <c r="AJ86" s="33">
        <f>F86</f>
        <v>0.37745372966909702</v>
      </c>
      <c r="AK86" s="33">
        <f>H86</f>
        <v>0.11393934164545494</v>
      </c>
      <c r="AL86" s="33">
        <f>J86</f>
        <v>2.5842357306182319E-2</v>
      </c>
      <c r="AM86" s="33">
        <f>L86</f>
        <v>0.243798265671513</v>
      </c>
    </row>
    <row r="87" spans="1:40" ht="30" customHeight="1" x14ac:dyDescent="0.45">
      <c r="A87" s="5"/>
      <c r="B87" s="34"/>
      <c r="C87" s="35"/>
      <c r="D87" s="36"/>
      <c r="E87" s="35"/>
      <c r="F87" s="36"/>
      <c r="G87" s="35"/>
      <c r="H87" s="36"/>
      <c r="I87" s="35"/>
      <c r="J87" s="36"/>
      <c r="K87" s="37"/>
      <c r="L87" s="5"/>
      <c r="M87" s="8"/>
      <c r="N87" s="5"/>
      <c r="O87" s="8"/>
      <c r="P87" s="5"/>
      <c r="Q87" s="5"/>
    </row>
    <row r="88" spans="1:40" s="21" customFormat="1" ht="30" customHeight="1" x14ac:dyDescent="0.45">
      <c r="A88" s="5"/>
      <c r="B88" s="10"/>
      <c r="E88" s="22"/>
      <c r="G88" s="22"/>
      <c r="I88" s="22"/>
      <c r="K88" s="22"/>
      <c r="M88" s="22"/>
      <c r="O88" s="22"/>
      <c r="P88" s="23"/>
    </row>
    <row r="89" spans="1:40" s="21" customFormat="1" ht="30" customHeight="1" x14ac:dyDescent="0.45">
      <c r="A89" s="21">
        <v>14</v>
      </c>
      <c r="B89" s="10" t="s">
        <v>45</v>
      </c>
      <c r="E89" s="22"/>
      <c r="G89" s="22"/>
      <c r="I89" s="22"/>
      <c r="K89" s="22"/>
      <c r="M89" s="22"/>
      <c r="O89" s="22"/>
      <c r="P89" s="23"/>
      <c r="AA89" s="21" t="s">
        <v>13</v>
      </c>
    </row>
    <row r="90" spans="1:40" s="21" customFormat="1" ht="30" customHeight="1" thickBot="1" x14ac:dyDescent="0.5">
      <c r="A90" s="1"/>
      <c r="B90" s="24" t="s">
        <v>3</v>
      </c>
      <c r="C90" s="170" t="s">
        <v>34</v>
      </c>
      <c r="D90" s="147"/>
      <c r="E90" s="146" t="s">
        <v>35</v>
      </c>
      <c r="F90" s="147"/>
      <c r="G90" s="146" t="s">
        <v>36</v>
      </c>
      <c r="H90" s="147"/>
      <c r="I90" s="146" t="s">
        <v>37</v>
      </c>
      <c r="J90" s="147"/>
      <c r="K90" s="146" t="s">
        <v>38</v>
      </c>
      <c r="L90" s="147"/>
      <c r="M90" s="59" t="s">
        <v>18</v>
      </c>
      <c r="O90" s="22"/>
      <c r="P90" s="23"/>
      <c r="AA90" s="26"/>
      <c r="AB90" s="27" t="s">
        <v>39</v>
      </c>
      <c r="AC90" s="27" t="s">
        <v>40</v>
      </c>
      <c r="AD90" s="27" t="s">
        <v>41</v>
      </c>
      <c r="AE90" s="27" t="s">
        <v>42</v>
      </c>
      <c r="AF90" s="27" t="s">
        <v>38</v>
      </c>
      <c r="AG90" s="26" t="s">
        <v>23</v>
      </c>
      <c r="AH90" s="1"/>
      <c r="AI90" s="27" t="s">
        <v>39</v>
      </c>
      <c r="AJ90" s="27" t="s">
        <v>40</v>
      </c>
      <c r="AK90" s="27" t="s">
        <v>41</v>
      </c>
      <c r="AL90" s="27" t="s">
        <v>42</v>
      </c>
      <c r="AM90" s="27" t="s">
        <v>38</v>
      </c>
      <c r="AN90" s="1"/>
    </row>
    <row r="91" spans="1:40" s="21" customFormat="1" ht="30" customHeight="1" thickTop="1" x14ac:dyDescent="0.45">
      <c r="A91" s="1"/>
      <c r="B91" s="28" t="s">
        <v>161</v>
      </c>
      <c r="C91" s="29">
        <f>AB91</f>
        <v>3716</v>
      </c>
      <c r="D91" s="94">
        <f>AB91/AG91</f>
        <v>0.15544865090985149</v>
      </c>
      <c r="E91" s="29">
        <f>AC91</f>
        <v>6729</v>
      </c>
      <c r="F91" s="94">
        <f>AC91/AG91</f>
        <v>0.28148922819493832</v>
      </c>
      <c r="G91" s="29">
        <f>AD91</f>
        <v>2602</v>
      </c>
      <c r="H91" s="94">
        <f>AD91/AG91</f>
        <v>0.1088475214390295</v>
      </c>
      <c r="I91" s="29">
        <f>AE91</f>
        <v>1026</v>
      </c>
      <c r="J91" s="94">
        <f>AE91/AG91</f>
        <v>4.2919891236143065E-2</v>
      </c>
      <c r="K91" s="95">
        <f>AF91</f>
        <v>9832</v>
      </c>
      <c r="L91" s="65">
        <f>AF91/AG91</f>
        <v>0.41129470822003766</v>
      </c>
      <c r="M91" s="96">
        <f>(4*AB91+3*AC91+2*AD91+1*AE91)/SUM(AB91:AE91)</f>
        <v>2.9333475449442195</v>
      </c>
      <c r="O91" s="22"/>
      <c r="P91" s="23"/>
      <c r="AA91" s="26" t="s">
        <v>161</v>
      </c>
      <c r="AB91" s="89">
        <v>3716</v>
      </c>
      <c r="AC91" s="89">
        <v>6729</v>
      </c>
      <c r="AD91" s="89">
        <v>2602</v>
      </c>
      <c r="AE91" s="89">
        <v>1026</v>
      </c>
      <c r="AF91" s="89">
        <v>9832</v>
      </c>
      <c r="AG91" s="26">
        <f>SUM(AB91:AF91)</f>
        <v>23905</v>
      </c>
      <c r="AH91" s="26" t="s">
        <v>161</v>
      </c>
      <c r="AI91" s="33">
        <f>D91</f>
        <v>0.15544865090985149</v>
      </c>
      <c r="AJ91" s="33">
        <f>F91</f>
        <v>0.28148922819493832</v>
      </c>
      <c r="AK91" s="33">
        <f>H91</f>
        <v>0.1088475214390295</v>
      </c>
      <c r="AL91" s="33">
        <f>J91</f>
        <v>4.2919891236143065E-2</v>
      </c>
      <c r="AM91" s="33">
        <f>L91</f>
        <v>0.41129470822003766</v>
      </c>
      <c r="AN91" s="1"/>
    </row>
    <row r="92" spans="1:40" s="21" customFormat="1" ht="30" customHeight="1" x14ac:dyDescent="0.45">
      <c r="A92" s="1"/>
      <c r="B92" s="107" t="s">
        <v>162</v>
      </c>
      <c r="C92" s="91">
        <f>AB92</f>
        <v>4877</v>
      </c>
      <c r="D92" s="65">
        <f>AB92/AG92</f>
        <v>0.17811621197180527</v>
      </c>
      <c r="E92" s="91">
        <f>AC92</f>
        <v>8716</v>
      </c>
      <c r="F92" s="65">
        <f>AC92/AG92</f>
        <v>0.31832292465578321</v>
      </c>
      <c r="G92" s="91">
        <f>AD92</f>
        <v>3195</v>
      </c>
      <c r="H92" s="65">
        <f>AD92/AG92</f>
        <v>0.11668675358825463</v>
      </c>
      <c r="I92" s="91">
        <f>AE92</f>
        <v>1094</v>
      </c>
      <c r="J92" s="65">
        <f>AE92/AG92</f>
        <v>3.9954713122238049E-2</v>
      </c>
      <c r="K92" s="91">
        <f>AF92</f>
        <v>9499</v>
      </c>
      <c r="L92" s="65">
        <f>AF92/AG92</f>
        <v>0.34691939666191884</v>
      </c>
      <c r="M92" s="97">
        <f>(4*AB92+3*AC92+2*AD92+1*AE92)/SUM(AB92:AE92)</f>
        <v>2.9717033888826752</v>
      </c>
      <c r="O92" s="22"/>
      <c r="P92" s="23"/>
      <c r="AA92" s="26" t="s">
        <v>164</v>
      </c>
      <c r="AB92" s="89">
        <v>4877</v>
      </c>
      <c r="AC92" s="89">
        <v>8716</v>
      </c>
      <c r="AD92" s="89">
        <v>3195</v>
      </c>
      <c r="AE92" s="89">
        <v>1094</v>
      </c>
      <c r="AF92" s="89">
        <v>9499</v>
      </c>
      <c r="AG92" s="26">
        <f>SUM(AB92:AF92)</f>
        <v>27381</v>
      </c>
      <c r="AH92" s="26" t="s">
        <v>164</v>
      </c>
      <c r="AI92" s="33">
        <f>D92</f>
        <v>0.17811621197180527</v>
      </c>
      <c r="AJ92" s="33">
        <f>F92</f>
        <v>0.31832292465578321</v>
      </c>
      <c r="AK92" s="33">
        <f>H92</f>
        <v>0.11668675358825463</v>
      </c>
      <c r="AL92" s="33">
        <f>J92</f>
        <v>3.9954713122238049E-2</v>
      </c>
      <c r="AM92" s="33">
        <f>L92</f>
        <v>0.34691939666191884</v>
      </c>
      <c r="AN92" s="1"/>
    </row>
    <row r="93" spans="1:40" s="21" customFormat="1" ht="30" customHeight="1" x14ac:dyDescent="0.45">
      <c r="A93" s="1"/>
      <c r="B93" s="90" t="s">
        <v>163</v>
      </c>
      <c r="C93" s="91">
        <f>AB93</f>
        <v>4449</v>
      </c>
      <c r="D93" s="65">
        <f>AB93/AG93</f>
        <v>0.19194098106044263</v>
      </c>
      <c r="E93" s="91">
        <f>AC93</f>
        <v>7716</v>
      </c>
      <c r="F93" s="65">
        <f>AC93/AG93</f>
        <v>0.33288752750334355</v>
      </c>
      <c r="G93" s="91">
        <f>AD93</f>
        <v>2652</v>
      </c>
      <c r="H93" s="65">
        <f>AD93/AG93</f>
        <v>0.11441390914189568</v>
      </c>
      <c r="I93" s="91">
        <f>AE93</f>
        <v>858</v>
      </c>
      <c r="J93" s="65">
        <f>AE93/AG93</f>
        <v>3.7016264722378012E-2</v>
      </c>
      <c r="K93" s="91">
        <f>AF93</f>
        <v>7504</v>
      </c>
      <c r="L93" s="65">
        <f>AF93/AG93</f>
        <v>0.32374131757194013</v>
      </c>
      <c r="M93" s="97">
        <f>(4*AB93+3*AC93+2*AD93+1*AE93)/SUM(AB93:AE93)</f>
        <v>3.0051674641148325</v>
      </c>
      <c r="O93" s="22"/>
      <c r="P93" s="23"/>
      <c r="AA93" s="26" t="s">
        <v>163</v>
      </c>
      <c r="AB93" s="89">
        <v>4449</v>
      </c>
      <c r="AC93" s="89">
        <v>7716</v>
      </c>
      <c r="AD93" s="89">
        <v>2652</v>
      </c>
      <c r="AE93" s="89">
        <v>858</v>
      </c>
      <c r="AF93" s="89">
        <v>7504</v>
      </c>
      <c r="AG93" s="26">
        <f>SUM(AB93:AF93)</f>
        <v>23179</v>
      </c>
      <c r="AH93" s="26" t="s">
        <v>163</v>
      </c>
      <c r="AI93" s="33">
        <f>D93</f>
        <v>0.19194098106044263</v>
      </c>
      <c r="AJ93" s="33">
        <f>F93</f>
        <v>0.33288752750334355</v>
      </c>
      <c r="AK93" s="33">
        <f>H93</f>
        <v>0.11441390914189568</v>
      </c>
      <c r="AL93" s="33">
        <f>J93</f>
        <v>3.7016264722378012E-2</v>
      </c>
      <c r="AM93" s="33">
        <f>L93</f>
        <v>0.32374131757194013</v>
      </c>
      <c r="AN93" s="1"/>
    </row>
    <row r="94" spans="1:40" s="21" customFormat="1" ht="30" customHeight="1" x14ac:dyDescent="0.45">
      <c r="A94" s="5"/>
      <c r="B94" s="10"/>
      <c r="E94" s="22"/>
      <c r="G94" s="22"/>
      <c r="I94" s="22"/>
      <c r="K94" s="98"/>
      <c r="M94" s="22"/>
      <c r="O94" s="22"/>
      <c r="P94" s="23"/>
    </row>
    <row r="95" spans="1:40" s="21" customFormat="1" ht="30" customHeight="1" x14ac:dyDescent="0.45">
      <c r="A95" s="5"/>
      <c r="B95" s="10"/>
      <c r="E95" s="22"/>
      <c r="G95" s="22"/>
      <c r="I95" s="22"/>
      <c r="K95" s="22"/>
      <c r="M95" s="22"/>
      <c r="O95" s="22"/>
      <c r="P95" s="23"/>
    </row>
    <row r="96" spans="1:40" s="21" customFormat="1" ht="30" customHeight="1" x14ac:dyDescent="0.45">
      <c r="A96" s="21">
        <v>15</v>
      </c>
      <c r="B96" s="10" t="s">
        <v>46</v>
      </c>
      <c r="E96" s="22"/>
      <c r="G96" s="22"/>
      <c r="I96" s="22"/>
      <c r="K96" s="22"/>
      <c r="M96" s="22"/>
      <c r="O96" s="22"/>
      <c r="P96" s="23"/>
      <c r="AA96" s="21" t="s">
        <v>13</v>
      </c>
    </row>
    <row r="97" spans="1:40" s="21" customFormat="1" ht="30" customHeight="1" thickBot="1" x14ac:dyDescent="0.5">
      <c r="A97" s="1"/>
      <c r="B97" s="24" t="s">
        <v>3</v>
      </c>
      <c r="C97" s="170" t="s">
        <v>34</v>
      </c>
      <c r="D97" s="147"/>
      <c r="E97" s="146" t="s">
        <v>35</v>
      </c>
      <c r="F97" s="147"/>
      <c r="G97" s="146" t="s">
        <v>36</v>
      </c>
      <c r="H97" s="147"/>
      <c r="I97" s="146" t="s">
        <v>37</v>
      </c>
      <c r="J97" s="147"/>
      <c r="K97" s="146" t="s">
        <v>38</v>
      </c>
      <c r="L97" s="147"/>
      <c r="M97" s="59" t="s">
        <v>18</v>
      </c>
      <c r="O97" s="22"/>
      <c r="P97" s="23"/>
      <c r="AA97" s="26"/>
      <c r="AB97" s="27" t="s">
        <v>39</v>
      </c>
      <c r="AC97" s="27" t="s">
        <v>40</v>
      </c>
      <c r="AD97" s="27" t="s">
        <v>41</v>
      </c>
      <c r="AE97" s="27" t="s">
        <v>42</v>
      </c>
      <c r="AF97" s="27" t="s">
        <v>38</v>
      </c>
      <c r="AG97" s="26" t="s">
        <v>23</v>
      </c>
      <c r="AH97" s="1"/>
      <c r="AI97" s="27" t="s">
        <v>39</v>
      </c>
      <c r="AJ97" s="27" t="s">
        <v>40</v>
      </c>
      <c r="AK97" s="27" t="s">
        <v>41</v>
      </c>
      <c r="AL97" s="27" t="s">
        <v>42</v>
      </c>
      <c r="AM97" s="27" t="s">
        <v>38</v>
      </c>
      <c r="AN97" s="1"/>
    </row>
    <row r="98" spans="1:40" s="21" customFormat="1" ht="30" customHeight="1" thickTop="1" x14ac:dyDescent="0.45">
      <c r="A98" s="1"/>
      <c r="B98" s="28" t="s">
        <v>161</v>
      </c>
      <c r="C98" s="29">
        <f>AB98</f>
        <v>1719</v>
      </c>
      <c r="D98" s="94">
        <f>AB98/AG98</f>
        <v>7.1909642334239701E-2</v>
      </c>
      <c r="E98" s="29">
        <f>AC98</f>
        <v>1520</v>
      </c>
      <c r="F98" s="94">
        <f>AC98/AG98</f>
        <v>6.3585024053545283E-2</v>
      </c>
      <c r="G98" s="29">
        <f>AD98</f>
        <v>612</v>
      </c>
      <c r="H98" s="94">
        <f>AD98/AG98</f>
        <v>2.5601338632085337E-2</v>
      </c>
      <c r="I98" s="29">
        <f>AE98</f>
        <v>270</v>
      </c>
      <c r="J98" s="94">
        <f>AE98/AG98</f>
        <v>1.1294708220037648E-2</v>
      </c>
      <c r="K98" s="95">
        <f>AF98</f>
        <v>19784</v>
      </c>
      <c r="L98" s="65">
        <f>AF98/AG98</f>
        <v>0.82760928676009204</v>
      </c>
      <c r="M98" s="96">
        <f>(4*AB98+3*AC98+2*AD98+1*AE98)/SUM(AB98:AE98)</f>
        <v>3.1375879640863866</v>
      </c>
      <c r="O98" s="22"/>
      <c r="P98" s="23"/>
      <c r="AA98" s="26" t="s">
        <v>161</v>
      </c>
      <c r="AB98" s="89">
        <v>1719</v>
      </c>
      <c r="AC98" s="89">
        <v>1520</v>
      </c>
      <c r="AD98" s="89">
        <v>612</v>
      </c>
      <c r="AE98" s="89">
        <v>270</v>
      </c>
      <c r="AF98" s="89">
        <v>19784</v>
      </c>
      <c r="AG98" s="26">
        <f>SUM(AB98:AF98)</f>
        <v>23905</v>
      </c>
      <c r="AH98" s="26" t="s">
        <v>161</v>
      </c>
      <c r="AI98" s="33">
        <f>D98</f>
        <v>7.1909642334239701E-2</v>
      </c>
      <c r="AJ98" s="33">
        <f>F98</f>
        <v>6.3585024053545283E-2</v>
      </c>
      <c r="AK98" s="33">
        <f>H98</f>
        <v>2.5601338632085337E-2</v>
      </c>
      <c r="AL98" s="33">
        <f>J98</f>
        <v>1.1294708220037648E-2</v>
      </c>
      <c r="AM98" s="33">
        <f>L98</f>
        <v>0.82760928676009204</v>
      </c>
      <c r="AN98" s="1"/>
    </row>
    <row r="99" spans="1:40" s="21" customFormat="1" ht="30" customHeight="1" x14ac:dyDescent="0.45">
      <c r="A99" s="1"/>
      <c r="B99" s="107" t="s">
        <v>162</v>
      </c>
      <c r="C99" s="91">
        <f>AB99</f>
        <v>2309</v>
      </c>
      <c r="D99" s="65">
        <f>AB99/AG99</f>
        <v>8.4328548993827843E-2</v>
      </c>
      <c r="E99" s="91">
        <f>AC99</f>
        <v>2091</v>
      </c>
      <c r="F99" s="65">
        <f>AC99/AG99</f>
        <v>7.6366823709871814E-2</v>
      </c>
      <c r="G99" s="91">
        <f>AD99</f>
        <v>755</v>
      </c>
      <c r="H99" s="65">
        <f>AD99/AG99</f>
        <v>2.7573865088930279E-2</v>
      </c>
      <c r="I99" s="91">
        <f>AE99</f>
        <v>368</v>
      </c>
      <c r="J99" s="65">
        <f>AE99/AG99</f>
        <v>1.3439976626127607E-2</v>
      </c>
      <c r="K99" s="91">
        <f>AF99</f>
        <v>21858</v>
      </c>
      <c r="L99" s="65">
        <f>AF99/AG99</f>
        <v>0.79829078558124245</v>
      </c>
      <c r="M99" s="97">
        <f>(4*AB99+3*AC99+2*AD99+1*AE99)/SUM(AB99:AE99)</f>
        <v>3.1481079123664677</v>
      </c>
      <c r="O99" s="22"/>
      <c r="P99" s="23"/>
      <c r="AA99" s="26" t="s">
        <v>164</v>
      </c>
      <c r="AB99" s="89">
        <v>2309</v>
      </c>
      <c r="AC99" s="89">
        <v>2091</v>
      </c>
      <c r="AD99" s="89">
        <v>755</v>
      </c>
      <c r="AE99" s="89">
        <v>368</v>
      </c>
      <c r="AF99" s="89">
        <v>21858</v>
      </c>
      <c r="AG99" s="26">
        <f>SUM(AB99:AF99)</f>
        <v>27381</v>
      </c>
      <c r="AH99" s="26" t="s">
        <v>164</v>
      </c>
      <c r="AI99" s="33">
        <f>D99</f>
        <v>8.4328548993827843E-2</v>
      </c>
      <c r="AJ99" s="33">
        <f>F99</f>
        <v>7.6366823709871814E-2</v>
      </c>
      <c r="AK99" s="33">
        <f>H99</f>
        <v>2.7573865088930279E-2</v>
      </c>
      <c r="AL99" s="33">
        <f>J99</f>
        <v>1.3439976626127607E-2</v>
      </c>
      <c r="AM99" s="33">
        <f>L99</f>
        <v>0.79829078558124245</v>
      </c>
      <c r="AN99" s="1"/>
    </row>
    <row r="100" spans="1:40" s="21" customFormat="1" ht="30" customHeight="1" x14ac:dyDescent="0.45">
      <c r="A100" s="1"/>
      <c r="B100" s="90" t="s">
        <v>163</v>
      </c>
      <c r="C100" s="91">
        <f>AB100</f>
        <v>2236</v>
      </c>
      <c r="D100" s="65">
        <f>AB100/AG100</f>
        <v>9.6466629276500279E-2</v>
      </c>
      <c r="E100" s="91">
        <f>AC100</f>
        <v>1947</v>
      </c>
      <c r="F100" s="65">
        <f>AC100/AG100</f>
        <v>8.399844687001165E-2</v>
      </c>
      <c r="G100" s="91">
        <f>AD100</f>
        <v>688</v>
      </c>
      <c r="H100" s="65">
        <f>AD100/AG100</f>
        <v>2.9682039777384702E-2</v>
      </c>
      <c r="I100" s="91">
        <f>AE100</f>
        <v>285</v>
      </c>
      <c r="J100" s="65">
        <f>AE100/AG100</f>
        <v>1.2295612407782907E-2</v>
      </c>
      <c r="K100" s="91">
        <f>AF100</f>
        <v>18023</v>
      </c>
      <c r="L100" s="65">
        <f>AF100/AG100</f>
        <v>0.77755727166832045</v>
      </c>
      <c r="M100" s="97">
        <f>(4*AB100+3*AC100+2*AD100+1*AE100)/SUM(AB100:AE100)</f>
        <v>3.1896819239720715</v>
      </c>
      <c r="O100" s="22"/>
      <c r="P100" s="23"/>
      <c r="AA100" s="26" t="s">
        <v>163</v>
      </c>
      <c r="AB100" s="89">
        <v>2236</v>
      </c>
      <c r="AC100" s="89">
        <v>1947</v>
      </c>
      <c r="AD100" s="89">
        <v>688</v>
      </c>
      <c r="AE100" s="89">
        <v>285</v>
      </c>
      <c r="AF100" s="89">
        <v>18023</v>
      </c>
      <c r="AG100" s="26">
        <f>SUM(AB100:AF100)</f>
        <v>23179</v>
      </c>
      <c r="AH100" s="26" t="s">
        <v>163</v>
      </c>
      <c r="AI100" s="33">
        <f>D100</f>
        <v>9.6466629276500279E-2</v>
      </c>
      <c r="AJ100" s="33">
        <f>F100</f>
        <v>8.399844687001165E-2</v>
      </c>
      <c r="AK100" s="33">
        <f>H100</f>
        <v>2.9682039777384702E-2</v>
      </c>
      <c r="AL100" s="33">
        <f>J100</f>
        <v>1.2295612407782907E-2</v>
      </c>
      <c r="AM100" s="33">
        <f>L100</f>
        <v>0.77755727166832045</v>
      </c>
      <c r="AN100" s="1"/>
    </row>
    <row r="101" spans="1:40" s="21" customFormat="1" ht="30" customHeight="1" x14ac:dyDescent="0.45">
      <c r="A101" s="5"/>
      <c r="B101" s="10"/>
      <c r="E101" s="22"/>
      <c r="G101" s="22"/>
      <c r="I101" s="22"/>
      <c r="K101" s="22"/>
      <c r="M101" s="22"/>
      <c r="O101" s="22"/>
      <c r="P101" s="23"/>
    </row>
    <row r="102" spans="1:40" s="21" customFormat="1" ht="30" customHeight="1" x14ac:dyDescent="0.45">
      <c r="A102" s="5"/>
      <c r="B102" s="10"/>
      <c r="E102" s="22"/>
      <c r="G102" s="22"/>
      <c r="I102" s="22"/>
      <c r="K102" s="22"/>
      <c r="M102" s="22"/>
      <c r="O102" s="22"/>
      <c r="P102" s="23"/>
    </row>
    <row r="103" spans="1:40" s="21" customFormat="1" ht="30" customHeight="1" x14ac:dyDescent="0.45">
      <c r="A103" s="21">
        <v>16</v>
      </c>
      <c r="B103" s="10" t="s">
        <v>47</v>
      </c>
      <c r="E103" s="22"/>
      <c r="G103" s="22"/>
      <c r="I103" s="22"/>
      <c r="K103" s="22"/>
      <c r="M103" s="22"/>
      <c r="O103" s="22"/>
      <c r="P103" s="23"/>
      <c r="AA103" s="21" t="s">
        <v>13</v>
      </c>
    </row>
    <row r="104" spans="1:40" s="21" customFormat="1" ht="30" customHeight="1" thickBot="1" x14ac:dyDescent="0.5">
      <c r="A104" s="1"/>
      <c r="B104" s="24" t="s">
        <v>3</v>
      </c>
      <c r="C104" s="146" t="s">
        <v>34</v>
      </c>
      <c r="D104" s="147"/>
      <c r="E104" s="146" t="s">
        <v>35</v>
      </c>
      <c r="F104" s="147"/>
      <c r="G104" s="146" t="s">
        <v>36</v>
      </c>
      <c r="H104" s="147"/>
      <c r="I104" s="146" t="s">
        <v>37</v>
      </c>
      <c r="J104" s="147"/>
      <c r="K104" s="146" t="s">
        <v>38</v>
      </c>
      <c r="L104" s="147"/>
      <c r="M104" s="59" t="s">
        <v>18</v>
      </c>
      <c r="O104" s="22"/>
      <c r="P104" s="23"/>
      <c r="AA104" s="26"/>
      <c r="AB104" s="27" t="s">
        <v>39</v>
      </c>
      <c r="AC104" s="27" t="s">
        <v>40</v>
      </c>
      <c r="AD104" s="27" t="s">
        <v>41</v>
      </c>
      <c r="AE104" s="27" t="s">
        <v>42</v>
      </c>
      <c r="AF104" s="27" t="s">
        <v>38</v>
      </c>
      <c r="AG104" s="26" t="s">
        <v>23</v>
      </c>
      <c r="AH104" s="1"/>
      <c r="AI104" s="27" t="s">
        <v>39</v>
      </c>
      <c r="AJ104" s="27" t="s">
        <v>40</v>
      </c>
      <c r="AK104" s="27" t="s">
        <v>41</v>
      </c>
      <c r="AL104" s="27" t="s">
        <v>42</v>
      </c>
      <c r="AM104" s="27" t="s">
        <v>38</v>
      </c>
      <c r="AN104" s="1"/>
    </row>
    <row r="105" spans="1:40" s="21" customFormat="1" ht="30" customHeight="1" thickTop="1" x14ac:dyDescent="0.45">
      <c r="A105" s="1"/>
      <c r="B105" s="28" t="s">
        <v>161</v>
      </c>
      <c r="C105" s="29">
        <f>AB105</f>
        <v>1134</v>
      </c>
      <c r="D105" s="94">
        <f>AB105/AG105</f>
        <v>4.7437774524158129E-2</v>
      </c>
      <c r="E105" s="29">
        <f>AC105</f>
        <v>759</v>
      </c>
      <c r="F105" s="94">
        <f>AC105/AG105</f>
        <v>3.1750679774105839E-2</v>
      </c>
      <c r="G105" s="29">
        <f>AD105</f>
        <v>337</v>
      </c>
      <c r="H105" s="94">
        <f>AD105/AG105</f>
        <v>1.4097469148713659E-2</v>
      </c>
      <c r="I105" s="29">
        <f>AE105</f>
        <v>149</v>
      </c>
      <c r="J105" s="94">
        <f>AE105/AG105</f>
        <v>6.2330056473541102E-3</v>
      </c>
      <c r="K105" s="95">
        <f>AF105</f>
        <v>21526</v>
      </c>
      <c r="L105" s="65">
        <f>AF105/AG105</f>
        <v>0.90048107090566831</v>
      </c>
      <c r="M105" s="96">
        <f>(4*AB105+3*AC105+2*AD105+1*AE105)/SUM(AB105:AE105)</f>
        <v>3.2097519966372428</v>
      </c>
      <c r="O105" s="22"/>
      <c r="P105" s="23"/>
      <c r="AA105" s="26" t="s">
        <v>161</v>
      </c>
      <c r="AB105" s="89">
        <v>1134</v>
      </c>
      <c r="AC105" s="89">
        <v>759</v>
      </c>
      <c r="AD105" s="89">
        <v>337</v>
      </c>
      <c r="AE105" s="89">
        <v>149</v>
      </c>
      <c r="AF105" s="89">
        <v>21526</v>
      </c>
      <c r="AG105" s="26">
        <f>SUM(AB105:AF105)</f>
        <v>23905</v>
      </c>
      <c r="AH105" s="26" t="s">
        <v>161</v>
      </c>
      <c r="AI105" s="33">
        <f>D105</f>
        <v>4.7437774524158129E-2</v>
      </c>
      <c r="AJ105" s="33">
        <f>F105</f>
        <v>3.1750679774105839E-2</v>
      </c>
      <c r="AK105" s="33">
        <f>H105</f>
        <v>1.4097469148713659E-2</v>
      </c>
      <c r="AL105" s="33">
        <f>J105</f>
        <v>6.2330056473541102E-3</v>
      </c>
      <c r="AM105" s="33">
        <f>L105</f>
        <v>0.90048107090566831</v>
      </c>
      <c r="AN105" s="1"/>
    </row>
    <row r="106" spans="1:40" s="21" customFormat="1" ht="30" customHeight="1" x14ac:dyDescent="0.45">
      <c r="A106" s="1"/>
      <c r="B106" s="107" t="s">
        <v>162</v>
      </c>
      <c r="C106" s="91">
        <f>AB106</f>
        <v>1402</v>
      </c>
      <c r="D106" s="65">
        <f>AB106/AG106</f>
        <v>5.1203389211497023E-2</v>
      </c>
      <c r="E106" s="91">
        <f>AC106</f>
        <v>1000</v>
      </c>
      <c r="F106" s="65">
        <f>AC106/AG106</f>
        <v>3.6521675614477195E-2</v>
      </c>
      <c r="G106" s="91">
        <f>AD106</f>
        <v>406</v>
      </c>
      <c r="H106" s="65">
        <f>AD106/AG106</f>
        <v>1.482780029947774E-2</v>
      </c>
      <c r="I106" s="91">
        <f>AE106</f>
        <v>163</v>
      </c>
      <c r="J106" s="65">
        <f>AE106/AG106</f>
        <v>5.9530331251597826E-3</v>
      </c>
      <c r="K106" s="91">
        <f>AF106</f>
        <v>24410</v>
      </c>
      <c r="L106" s="65">
        <f>AF106/AG106</f>
        <v>0.89149410174938826</v>
      </c>
      <c r="M106" s="97">
        <f>(4*AB106+3*AC106+2*AD106+1*AE106)/SUM(AB106:AE106)</f>
        <v>3.225513295186806</v>
      </c>
      <c r="O106" s="22"/>
      <c r="P106" s="23"/>
      <c r="AA106" s="26" t="s">
        <v>164</v>
      </c>
      <c r="AB106" s="89">
        <v>1402</v>
      </c>
      <c r="AC106" s="89">
        <v>1000</v>
      </c>
      <c r="AD106" s="89">
        <v>406</v>
      </c>
      <c r="AE106" s="89">
        <v>163</v>
      </c>
      <c r="AF106" s="89">
        <v>24410</v>
      </c>
      <c r="AG106" s="26">
        <f>SUM(AB106:AF106)</f>
        <v>27381</v>
      </c>
      <c r="AH106" s="26" t="s">
        <v>164</v>
      </c>
      <c r="AI106" s="33">
        <f>D106</f>
        <v>5.1203389211497023E-2</v>
      </c>
      <c r="AJ106" s="33">
        <f>F106</f>
        <v>3.6521675614477195E-2</v>
      </c>
      <c r="AK106" s="33">
        <f>H106</f>
        <v>1.482780029947774E-2</v>
      </c>
      <c r="AL106" s="33">
        <f>J106</f>
        <v>5.9530331251597826E-3</v>
      </c>
      <c r="AM106" s="33">
        <f>L106</f>
        <v>0.89149410174938826</v>
      </c>
      <c r="AN106" s="1"/>
    </row>
    <row r="107" spans="1:40" s="21" customFormat="1" ht="30" customHeight="1" x14ac:dyDescent="0.45">
      <c r="A107" s="1"/>
      <c r="B107" s="90" t="s">
        <v>163</v>
      </c>
      <c r="C107" s="91">
        <f>AB107</f>
        <v>1160</v>
      </c>
      <c r="D107" s="65">
        <f>AB107/AG107</f>
        <v>5.0045299624660255E-2</v>
      </c>
      <c r="E107" s="91">
        <f>AC107</f>
        <v>870</v>
      </c>
      <c r="F107" s="65">
        <f>AC107/AG107</f>
        <v>3.7533974718495192E-2</v>
      </c>
      <c r="G107" s="91">
        <f>AD107</f>
        <v>369</v>
      </c>
      <c r="H107" s="65">
        <f>AD107/AG107</f>
        <v>1.591958238060313E-2</v>
      </c>
      <c r="I107" s="91">
        <f>AE107</f>
        <v>174</v>
      </c>
      <c r="J107" s="65">
        <f>AE107/AG107</f>
        <v>7.506794943699038E-3</v>
      </c>
      <c r="K107" s="91">
        <f>AF107</f>
        <v>20606</v>
      </c>
      <c r="L107" s="65">
        <f>AF107/AG107</f>
        <v>0.88899434833254243</v>
      </c>
      <c r="M107" s="97">
        <f>(4*AB107+3*AC107+2*AD107+1*AE107)/SUM(AB107:AE107)</f>
        <v>3.1721725612125922</v>
      </c>
      <c r="O107" s="22"/>
      <c r="P107" s="23"/>
      <c r="AA107" s="26" t="s">
        <v>163</v>
      </c>
      <c r="AB107" s="89">
        <v>1160</v>
      </c>
      <c r="AC107" s="89">
        <v>870</v>
      </c>
      <c r="AD107" s="89">
        <v>369</v>
      </c>
      <c r="AE107" s="89">
        <v>174</v>
      </c>
      <c r="AF107" s="89">
        <v>20606</v>
      </c>
      <c r="AG107" s="26">
        <f>SUM(AB107:AF107)</f>
        <v>23179</v>
      </c>
      <c r="AH107" s="26" t="s">
        <v>163</v>
      </c>
      <c r="AI107" s="33">
        <f>D107</f>
        <v>5.0045299624660255E-2</v>
      </c>
      <c r="AJ107" s="33">
        <f>F107</f>
        <v>3.7533974718495192E-2</v>
      </c>
      <c r="AK107" s="33">
        <f>H107</f>
        <v>1.591958238060313E-2</v>
      </c>
      <c r="AL107" s="33">
        <f>J107</f>
        <v>7.506794943699038E-3</v>
      </c>
      <c r="AM107" s="33">
        <f>L107</f>
        <v>0.88899434833254243</v>
      </c>
      <c r="AN107" s="1"/>
    </row>
    <row r="108" spans="1:40" s="21" customFormat="1" ht="30" customHeight="1" x14ac:dyDescent="0.45">
      <c r="A108" s="5"/>
      <c r="B108" s="10"/>
      <c r="E108" s="22"/>
      <c r="G108" s="22"/>
      <c r="I108" s="22"/>
      <c r="K108" s="22"/>
      <c r="M108" s="22"/>
      <c r="O108" s="22"/>
      <c r="P108" s="23"/>
    </row>
    <row r="109" spans="1:40" s="21" customFormat="1" ht="30" customHeight="1" x14ac:dyDescent="0.45">
      <c r="A109" s="5"/>
      <c r="B109" s="10"/>
      <c r="E109" s="22"/>
      <c r="G109" s="22"/>
      <c r="I109" s="22"/>
      <c r="K109" s="22"/>
      <c r="M109" s="22"/>
      <c r="O109" s="22"/>
      <c r="P109" s="23"/>
    </row>
    <row r="110" spans="1:40" s="21" customFormat="1" ht="30" customHeight="1" x14ac:dyDescent="0.45">
      <c r="A110" s="21">
        <v>17</v>
      </c>
      <c r="B110" s="10" t="s">
        <v>48</v>
      </c>
      <c r="E110" s="22"/>
      <c r="G110" s="22"/>
      <c r="I110" s="22"/>
      <c r="K110" s="22"/>
      <c r="M110" s="22"/>
      <c r="O110" s="22"/>
      <c r="P110" s="23"/>
      <c r="AA110" s="21" t="s">
        <v>13</v>
      </c>
    </row>
    <row r="111" spans="1:40" s="21" customFormat="1" ht="30" customHeight="1" thickBot="1" x14ac:dyDescent="0.5">
      <c r="A111" s="1"/>
      <c r="B111" s="24" t="s">
        <v>3</v>
      </c>
      <c r="C111" s="146" t="s">
        <v>34</v>
      </c>
      <c r="D111" s="147"/>
      <c r="E111" s="146" t="s">
        <v>35</v>
      </c>
      <c r="F111" s="147"/>
      <c r="G111" s="146" t="s">
        <v>36</v>
      </c>
      <c r="H111" s="147"/>
      <c r="I111" s="146" t="s">
        <v>37</v>
      </c>
      <c r="J111" s="147"/>
      <c r="K111" s="146" t="s">
        <v>38</v>
      </c>
      <c r="L111" s="147"/>
      <c r="M111" s="59" t="s">
        <v>18</v>
      </c>
      <c r="O111" s="22"/>
      <c r="P111" s="23"/>
      <c r="AA111" s="26"/>
      <c r="AB111" s="27" t="s">
        <v>39</v>
      </c>
      <c r="AC111" s="27" t="s">
        <v>40</v>
      </c>
      <c r="AD111" s="27" t="s">
        <v>41</v>
      </c>
      <c r="AE111" s="27" t="s">
        <v>42</v>
      </c>
      <c r="AF111" s="27" t="s">
        <v>38</v>
      </c>
      <c r="AG111" s="26" t="s">
        <v>23</v>
      </c>
      <c r="AH111" s="1"/>
      <c r="AI111" s="27" t="s">
        <v>39</v>
      </c>
      <c r="AJ111" s="27" t="s">
        <v>40</v>
      </c>
      <c r="AK111" s="27" t="s">
        <v>41</v>
      </c>
      <c r="AL111" s="27" t="s">
        <v>42</v>
      </c>
      <c r="AM111" s="27" t="s">
        <v>38</v>
      </c>
      <c r="AN111" s="1"/>
    </row>
    <row r="112" spans="1:40" s="21" customFormat="1" ht="30" customHeight="1" thickTop="1" x14ac:dyDescent="0.45">
      <c r="A112" s="1"/>
      <c r="B112" s="28" t="s">
        <v>161</v>
      </c>
      <c r="C112" s="29">
        <f>AB112</f>
        <v>961</v>
      </c>
      <c r="D112" s="94">
        <f>AB112/AG112</f>
        <v>4.0200794812800672E-2</v>
      </c>
      <c r="E112" s="29">
        <f>AC112</f>
        <v>1249</v>
      </c>
      <c r="F112" s="94">
        <f>AC112/AG112</f>
        <v>5.2248483580840825E-2</v>
      </c>
      <c r="G112" s="29">
        <f>AD112</f>
        <v>460</v>
      </c>
      <c r="H112" s="94">
        <f>AD112/AG112</f>
        <v>1.924283622673081E-2</v>
      </c>
      <c r="I112" s="29">
        <f>AE112</f>
        <v>225</v>
      </c>
      <c r="J112" s="94">
        <f>AE112/AG112</f>
        <v>9.4122568500313742E-3</v>
      </c>
      <c r="K112" s="95">
        <f>AF112</f>
        <v>21010</v>
      </c>
      <c r="L112" s="65">
        <f>AF112/AG112</f>
        <v>0.87889562852959635</v>
      </c>
      <c r="M112" s="96">
        <f>(4*AB112+3*AC112+2*AD112+1*AE112)/SUM(AB112:AE112)</f>
        <v>3.017616580310881</v>
      </c>
      <c r="O112" s="22"/>
      <c r="P112" s="23"/>
      <c r="AA112" s="26" t="s">
        <v>161</v>
      </c>
      <c r="AB112" s="89">
        <v>961</v>
      </c>
      <c r="AC112" s="89">
        <v>1249</v>
      </c>
      <c r="AD112" s="89">
        <v>460</v>
      </c>
      <c r="AE112" s="89">
        <v>225</v>
      </c>
      <c r="AF112" s="89">
        <v>21010</v>
      </c>
      <c r="AG112" s="26">
        <f>SUM(AB112:AF112)</f>
        <v>23905</v>
      </c>
      <c r="AH112" s="26" t="s">
        <v>161</v>
      </c>
      <c r="AI112" s="33">
        <f>D112</f>
        <v>4.0200794812800672E-2</v>
      </c>
      <c r="AJ112" s="33">
        <f>F112</f>
        <v>5.2248483580840825E-2</v>
      </c>
      <c r="AK112" s="33">
        <f>H112</f>
        <v>1.924283622673081E-2</v>
      </c>
      <c r="AL112" s="33">
        <f>J112</f>
        <v>9.4122568500313742E-3</v>
      </c>
      <c r="AM112" s="33">
        <f>L112</f>
        <v>0.87889562852959635</v>
      </c>
      <c r="AN112" s="1"/>
    </row>
    <row r="113" spans="1:40" s="21" customFormat="1" ht="30" customHeight="1" x14ac:dyDescent="0.45">
      <c r="A113" s="1"/>
      <c r="B113" s="107" t="s">
        <v>162</v>
      </c>
      <c r="C113" s="91">
        <f>AB113</f>
        <v>1191</v>
      </c>
      <c r="D113" s="65">
        <f>AB113/AG113</f>
        <v>4.3497315656842339E-2</v>
      </c>
      <c r="E113" s="91">
        <f>AC113</f>
        <v>1660</v>
      </c>
      <c r="F113" s="65">
        <f>AC113/AG113</f>
        <v>6.0625981520032138E-2</v>
      </c>
      <c r="G113" s="91">
        <f>AD113</f>
        <v>639</v>
      </c>
      <c r="H113" s="65">
        <f>AD113/AG113</f>
        <v>2.3337350717650925E-2</v>
      </c>
      <c r="I113" s="91">
        <f>AE113</f>
        <v>273</v>
      </c>
      <c r="J113" s="65">
        <f>AE113/AG113</f>
        <v>9.9704174427522729E-3</v>
      </c>
      <c r="K113" s="91">
        <f>AF113</f>
        <v>23618</v>
      </c>
      <c r="L113" s="65">
        <f>AF113/AG113</f>
        <v>0.86256893466272233</v>
      </c>
      <c r="M113" s="97">
        <f>(4*AB113+3*AC113+2*AD113+1*AE113)/SUM(AB113:AE113)</f>
        <v>3.0015944724953494</v>
      </c>
      <c r="O113" s="22"/>
      <c r="P113" s="23"/>
      <c r="AA113" s="26" t="s">
        <v>164</v>
      </c>
      <c r="AB113" s="89">
        <v>1191</v>
      </c>
      <c r="AC113" s="89">
        <v>1660</v>
      </c>
      <c r="AD113" s="89">
        <v>639</v>
      </c>
      <c r="AE113" s="89">
        <v>273</v>
      </c>
      <c r="AF113" s="89">
        <v>23618</v>
      </c>
      <c r="AG113" s="26">
        <f>SUM(AB113:AF113)</f>
        <v>27381</v>
      </c>
      <c r="AH113" s="26" t="s">
        <v>164</v>
      </c>
      <c r="AI113" s="33">
        <f>D113</f>
        <v>4.3497315656842339E-2</v>
      </c>
      <c r="AJ113" s="33">
        <f>F113</f>
        <v>6.0625981520032138E-2</v>
      </c>
      <c r="AK113" s="33">
        <f>H113</f>
        <v>2.3337350717650925E-2</v>
      </c>
      <c r="AL113" s="33">
        <f>J113</f>
        <v>9.9704174427522729E-3</v>
      </c>
      <c r="AM113" s="33">
        <f>L113</f>
        <v>0.86256893466272233</v>
      </c>
      <c r="AN113" s="1"/>
    </row>
    <row r="114" spans="1:40" s="21" customFormat="1" ht="30" customHeight="1" x14ac:dyDescent="0.45">
      <c r="A114" s="1"/>
      <c r="B114" s="90" t="s">
        <v>163</v>
      </c>
      <c r="C114" s="91">
        <f>AB114</f>
        <v>1112</v>
      </c>
      <c r="D114" s="65">
        <f>AB114/AG114</f>
        <v>4.797445964019155E-2</v>
      </c>
      <c r="E114" s="91">
        <f>AC114</f>
        <v>1483</v>
      </c>
      <c r="F114" s="65">
        <f>AC114/AG114</f>
        <v>6.3980327020147554E-2</v>
      </c>
      <c r="G114" s="91">
        <f>AD114</f>
        <v>566</v>
      </c>
      <c r="H114" s="65">
        <f>AD114/AG114</f>
        <v>2.4418654816860088E-2</v>
      </c>
      <c r="I114" s="91">
        <f>AE114</f>
        <v>227</v>
      </c>
      <c r="J114" s="65">
        <f>AE114/AG114</f>
        <v>9.7933474265498935E-3</v>
      </c>
      <c r="K114" s="91">
        <f>AF114</f>
        <v>19791</v>
      </c>
      <c r="L114" s="65">
        <f>AF114/AG114</f>
        <v>0.85383321109625088</v>
      </c>
      <c r="M114" s="97">
        <f>(4*AB114+3*AC114+2*AD114+1*AE114)/SUM(AB114:AE114)</f>
        <v>3.0271546635182998</v>
      </c>
      <c r="O114" s="22"/>
      <c r="P114" s="23"/>
      <c r="AA114" s="26" t="s">
        <v>163</v>
      </c>
      <c r="AB114" s="89">
        <v>1112</v>
      </c>
      <c r="AC114" s="89">
        <v>1483</v>
      </c>
      <c r="AD114" s="89">
        <v>566</v>
      </c>
      <c r="AE114" s="89">
        <v>227</v>
      </c>
      <c r="AF114" s="89">
        <v>19791</v>
      </c>
      <c r="AG114" s="26">
        <f>SUM(AB114:AF114)</f>
        <v>23179</v>
      </c>
      <c r="AH114" s="26" t="s">
        <v>163</v>
      </c>
      <c r="AI114" s="33">
        <f>D114</f>
        <v>4.797445964019155E-2</v>
      </c>
      <c r="AJ114" s="33">
        <f>F114</f>
        <v>6.3980327020147554E-2</v>
      </c>
      <c r="AK114" s="33">
        <f>H114</f>
        <v>2.4418654816860088E-2</v>
      </c>
      <c r="AL114" s="33">
        <f>J114</f>
        <v>9.7933474265498935E-3</v>
      </c>
      <c r="AM114" s="33">
        <f>L114</f>
        <v>0.85383321109625088</v>
      </c>
      <c r="AN114" s="1"/>
    </row>
    <row r="115" spans="1:40" s="21" customFormat="1" ht="30" customHeight="1" x14ac:dyDescent="0.45">
      <c r="A115" s="5"/>
      <c r="B115" s="10"/>
      <c r="E115" s="22"/>
      <c r="G115" s="22"/>
      <c r="I115" s="22"/>
      <c r="K115" s="22"/>
      <c r="M115" s="22"/>
      <c r="O115" s="22"/>
      <c r="P115" s="23"/>
    </row>
    <row r="116" spans="1:40" s="21" customFormat="1" ht="30" customHeight="1" x14ac:dyDescent="0.45">
      <c r="A116" s="5"/>
      <c r="B116" s="10"/>
      <c r="E116" s="22"/>
      <c r="G116" s="22"/>
      <c r="I116" s="22"/>
      <c r="K116" s="22"/>
      <c r="M116" s="22"/>
      <c r="O116" s="22"/>
      <c r="P116" s="23"/>
    </row>
    <row r="117" spans="1:40" s="21" customFormat="1" ht="30" customHeight="1" x14ac:dyDescent="0.45">
      <c r="A117" s="21">
        <v>18</v>
      </c>
      <c r="B117" s="10" t="s">
        <v>49</v>
      </c>
      <c r="E117" s="22"/>
      <c r="G117" s="22"/>
      <c r="I117" s="22"/>
      <c r="K117" s="22"/>
      <c r="M117" s="22"/>
      <c r="O117" s="22"/>
      <c r="P117" s="23"/>
      <c r="AA117" s="21" t="s">
        <v>13</v>
      </c>
    </row>
    <row r="118" spans="1:40" s="21" customFormat="1" ht="30" customHeight="1" thickBot="1" x14ac:dyDescent="0.5">
      <c r="A118" s="1"/>
      <c r="B118" s="24" t="s">
        <v>3</v>
      </c>
      <c r="C118" s="146" t="s">
        <v>34</v>
      </c>
      <c r="D118" s="147"/>
      <c r="E118" s="146" t="s">
        <v>35</v>
      </c>
      <c r="F118" s="147"/>
      <c r="G118" s="146" t="s">
        <v>36</v>
      </c>
      <c r="H118" s="147"/>
      <c r="I118" s="146" t="s">
        <v>37</v>
      </c>
      <c r="J118" s="147"/>
      <c r="K118" s="146" t="s">
        <v>38</v>
      </c>
      <c r="L118" s="147"/>
      <c r="M118" s="59" t="s">
        <v>18</v>
      </c>
      <c r="O118" s="22"/>
      <c r="P118" s="23"/>
      <c r="AA118" s="26"/>
      <c r="AB118" s="27" t="s">
        <v>39</v>
      </c>
      <c r="AC118" s="27" t="s">
        <v>40</v>
      </c>
      <c r="AD118" s="27" t="s">
        <v>41</v>
      </c>
      <c r="AE118" s="27" t="s">
        <v>42</v>
      </c>
      <c r="AF118" s="27" t="s">
        <v>38</v>
      </c>
      <c r="AG118" s="26" t="s">
        <v>23</v>
      </c>
      <c r="AH118" s="1"/>
      <c r="AI118" s="27" t="s">
        <v>39</v>
      </c>
      <c r="AJ118" s="27" t="s">
        <v>40</v>
      </c>
      <c r="AK118" s="27" t="s">
        <v>41</v>
      </c>
      <c r="AL118" s="27" t="s">
        <v>42</v>
      </c>
      <c r="AM118" s="27" t="s">
        <v>38</v>
      </c>
      <c r="AN118" s="1"/>
    </row>
    <row r="119" spans="1:40" s="21" customFormat="1" ht="30" customHeight="1" thickTop="1" x14ac:dyDescent="0.45">
      <c r="A119" s="1"/>
      <c r="B119" s="28" t="s">
        <v>161</v>
      </c>
      <c r="C119" s="29">
        <f>AB119</f>
        <v>2306</v>
      </c>
      <c r="D119" s="94">
        <f>AB119/AG119</f>
        <v>9.6465174649654886E-2</v>
      </c>
      <c r="E119" s="29">
        <f>AC119</f>
        <v>3818</v>
      </c>
      <c r="F119" s="94">
        <f>AC119/AG119</f>
        <v>0.15971554068186572</v>
      </c>
      <c r="G119" s="29">
        <f>AD119</f>
        <v>1036</v>
      </c>
      <c r="H119" s="94">
        <f>AD119/AG119</f>
        <v>4.3338213762811127E-2</v>
      </c>
      <c r="I119" s="29">
        <f>AE119</f>
        <v>371</v>
      </c>
      <c r="J119" s="94">
        <f>AE119/AG119</f>
        <v>1.5519765739385067E-2</v>
      </c>
      <c r="K119" s="95">
        <f>AF119</f>
        <v>16374</v>
      </c>
      <c r="L119" s="65">
        <f>AF119/AG119</f>
        <v>0.68496130516628317</v>
      </c>
      <c r="M119" s="96">
        <f>(4*AB119+3*AC119+2*AD119+1*AE119)/SUM(AB119:AE119)</f>
        <v>3.0701102111273402</v>
      </c>
      <c r="O119" s="22"/>
      <c r="P119" s="23"/>
      <c r="AA119" s="26" t="s">
        <v>161</v>
      </c>
      <c r="AB119" s="89">
        <v>2306</v>
      </c>
      <c r="AC119" s="89">
        <v>3818</v>
      </c>
      <c r="AD119" s="89">
        <v>1036</v>
      </c>
      <c r="AE119" s="89">
        <v>371</v>
      </c>
      <c r="AF119" s="89">
        <v>16374</v>
      </c>
      <c r="AG119" s="26">
        <f>SUM(AB119:AF119)</f>
        <v>23905</v>
      </c>
      <c r="AH119" s="26" t="s">
        <v>161</v>
      </c>
      <c r="AI119" s="33">
        <f>D119</f>
        <v>9.6465174649654886E-2</v>
      </c>
      <c r="AJ119" s="33">
        <f>F119</f>
        <v>0.15971554068186572</v>
      </c>
      <c r="AK119" s="33">
        <f>H119</f>
        <v>4.3338213762811127E-2</v>
      </c>
      <c r="AL119" s="33">
        <f>J119</f>
        <v>1.5519765739385067E-2</v>
      </c>
      <c r="AM119" s="33">
        <f>L119</f>
        <v>0.68496130516628317</v>
      </c>
      <c r="AN119" s="1"/>
    </row>
    <row r="120" spans="1:40" s="21" customFormat="1" ht="30" customHeight="1" x14ac:dyDescent="0.45">
      <c r="A120" s="1"/>
      <c r="B120" s="107" t="s">
        <v>162</v>
      </c>
      <c r="C120" s="91">
        <f>AB120</f>
        <v>2519</v>
      </c>
      <c r="D120" s="65">
        <f>AB120/AG120</f>
        <v>9.1998100872868041E-2</v>
      </c>
      <c r="E120" s="91">
        <f>AC120</f>
        <v>4270</v>
      </c>
      <c r="F120" s="65">
        <f>AC120/AG120</f>
        <v>0.15594755487381762</v>
      </c>
      <c r="G120" s="91">
        <f>AD120</f>
        <v>1229</v>
      </c>
      <c r="H120" s="65">
        <f>AD120/AG120</f>
        <v>4.4885139330192468E-2</v>
      </c>
      <c r="I120" s="91">
        <f>AE120</f>
        <v>402</v>
      </c>
      <c r="J120" s="65">
        <f>AE120/AG120</f>
        <v>1.4681713597019832E-2</v>
      </c>
      <c r="K120" s="91">
        <f>AF120</f>
        <v>18961</v>
      </c>
      <c r="L120" s="65">
        <f>AF120/AG120</f>
        <v>0.69248749132610199</v>
      </c>
      <c r="M120" s="97">
        <f>(4*AB120+3*AC120+2*AD120+1*AE120)/SUM(AB120:AE120)</f>
        <v>3.0577197149643704</v>
      </c>
      <c r="O120" s="22"/>
      <c r="P120" s="23"/>
      <c r="AA120" s="26" t="s">
        <v>164</v>
      </c>
      <c r="AB120" s="89">
        <v>2519</v>
      </c>
      <c r="AC120" s="89">
        <v>4270</v>
      </c>
      <c r="AD120" s="89">
        <v>1229</v>
      </c>
      <c r="AE120" s="89">
        <v>402</v>
      </c>
      <c r="AF120" s="89">
        <v>18961</v>
      </c>
      <c r="AG120" s="26">
        <f>SUM(AB120:AF120)</f>
        <v>27381</v>
      </c>
      <c r="AH120" s="26" t="s">
        <v>164</v>
      </c>
      <c r="AI120" s="33">
        <f>D120</f>
        <v>9.1998100872868041E-2</v>
      </c>
      <c r="AJ120" s="33">
        <f>F120</f>
        <v>0.15594755487381762</v>
      </c>
      <c r="AK120" s="33">
        <f>H120</f>
        <v>4.4885139330192468E-2</v>
      </c>
      <c r="AL120" s="33">
        <f>J120</f>
        <v>1.4681713597019832E-2</v>
      </c>
      <c r="AM120" s="33">
        <f>L120</f>
        <v>0.69248749132610199</v>
      </c>
      <c r="AN120" s="1"/>
    </row>
    <row r="121" spans="1:40" s="21" customFormat="1" ht="30" customHeight="1" x14ac:dyDescent="0.45">
      <c r="A121" s="1"/>
      <c r="B121" s="90" t="s">
        <v>163</v>
      </c>
      <c r="C121" s="91">
        <f>AB121</f>
        <v>1964</v>
      </c>
      <c r="D121" s="65">
        <f>AB121/AG121</f>
        <v>8.4731869364510978E-2</v>
      </c>
      <c r="E121" s="91">
        <f>AC121</f>
        <v>3131</v>
      </c>
      <c r="F121" s="65">
        <f>AC121/AG121</f>
        <v>0.13507916648690624</v>
      </c>
      <c r="G121" s="91">
        <f>AD121</f>
        <v>1029</v>
      </c>
      <c r="H121" s="65">
        <f>AD121/AG121</f>
        <v>4.439363216704776E-2</v>
      </c>
      <c r="I121" s="91">
        <f>AE121</f>
        <v>362</v>
      </c>
      <c r="J121" s="65">
        <f>AE121/AG121</f>
        <v>1.5617584882868114E-2</v>
      </c>
      <c r="K121" s="91">
        <f>AF121</f>
        <v>16693</v>
      </c>
      <c r="L121" s="65">
        <f>AF121/AG121</f>
        <v>0.72017774709866689</v>
      </c>
      <c r="M121" s="97">
        <f>(4*AB121+3*AC121+2*AD121+1*AE121)/SUM(AB121:AE121)</f>
        <v>3.032531606537157</v>
      </c>
      <c r="O121" s="22"/>
      <c r="P121" s="23"/>
      <c r="AA121" s="26" t="s">
        <v>163</v>
      </c>
      <c r="AB121" s="89">
        <v>1964</v>
      </c>
      <c r="AC121" s="89">
        <v>3131</v>
      </c>
      <c r="AD121" s="89">
        <v>1029</v>
      </c>
      <c r="AE121" s="89">
        <v>362</v>
      </c>
      <c r="AF121" s="89">
        <v>16693</v>
      </c>
      <c r="AG121" s="26">
        <f>SUM(AB121:AF121)</f>
        <v>23179</v>
      </c>
      <c r="AH121" s="26" t="s">
        <v>163</v>
      </c>
      <c r="AI121" s="33">
        <f>D121</f>
        <v>8.4731869364510978E-2</v>
      </c>
      <c r="AJ121" s="33">
        <f>F121</f>
        <v>0.13507916648690624</v>
      </c>
      <c r="AK121" s="33">
        <f>H121</f>
        <v>4.439363216704776E-2</v>
      </c>
      <c r="AL121" s="33">
        <f>J121</f>
        <v>1.5617584882868114E-2</v>
      </c>
      <c r="AM121" s="33">
        <f>L121</f>
        <v>0.72017774709866689</v>
      </c>
      <c r="AN121" s="1"/>
    </row>
    <row r="122" spans="1:40" s="21" customFormat="1" ht="30" customHeight="1" x14ac:dyDescent="0.45">
      <c r="A122" s="5"/>
      <c r="B122" s="10"/>
      <c r="E122" s="22"/>
      <c r="G122" s="22"/>
      <c r="I122" s="22"/>
      <c r="K122" s="22"/>
      <c r="M122" s="22"/>
      <c r="O122" s="22"/>
      <c r="P122" s="23"/>
    </row>
    <row r="123" spans="1:40" s="21" customFormat="1" ht="30" customHeight="1" x14ac:dyDescent="0.45">
      <c r="A123" s="5"/>
      <c r="B123" s="10"/>
      <c r="E123" s="22"/>
      <c r="G123" s="22"/>
      <c r="I123" s="22"/>
      <c r="K123" s="22"/>
      <c r="M123" s="22"/>
      <c r="O123" s="22"/>
      <c r="P123" s="23"/>
    </row>
    <row r="124" spans="1:40" s="21" customFormat="1" ht="30" customHeight="1" x14ac:dyDescent="0.45">
      <c r="A124" s="21">
        <v>19</v>
      </c>
      <c r="B124" s="10" t="s">
        <v>140</v>
      </c>
      <c r="E124" s="22"/>
      <c r="G124" s="22"/>
      <c r="I124" s="22"/>
      <c r="K124" s="22"/>
      <c r="M124" s="22"/>
      <c r="O124" s="22"/>
      <c r="P124" s="23"/>
      <c r="AA124" s="21" t="s">
        <v>13</v>
      </c>
    </row>
    <row r="125" spans="1:40" s="21" customFormat="1" ht="30" customHeight="1" thickBot="1" x14ac:dyDescent="0.5">
      <c r="A125" s="1"/>
      <c r="B125" s="24" t="s">
        <v>3</v>
      </c>
      <c r="C125" s="146" t="s">
        <v>34</v>
      </c>
      <c r="D125" s="147"/>
      <c r="E125" s="146" t="s">
        <v>35</v>
      </c>
      <c r="F125" s="147"/>
      <c r="G125" s="146" t="s">
        <v>36</v>
      </c>
      <c r="H125" s="147"/>
      <c r="I125" s="146" t="s">
        <v>37</v>
      </c>
      <c r="J125" s="147"/>
      <c r="K125" s="146" t="s">
        <v>38</v>
      </c>
      <c r="L125" s="147"/>
      <c r="M125" s="59" t="s">
        <v>18</v>
      </c>
      <c r="O125" s="22"/>
      <c r="P125" s="23"/>
      <c r="AA125" s="26"/>
      <c r="AB125" s="27" t="s">
        <v>39</v>
      </c>
      <c r="AC125" s="27" t="s">
        <v>40</v>
      </c>
      <c r="AD125" s="27" t="s">
        <v>41</v>
      </c>
      <c r="AE125" s="27" t="s">
        <v>42</v>
      </c>
      <c r="AF125" s="27" t="s">
        <v>38</v>
      </c>
      <c r="AG125" s="26" t="s">
        <v>23</v>
      </c>
      <c r="AH125" s="1"/>
      <c r="AI125" s="27" t="s">
        <v>39</v>
      </c>
      <c r="AJ125" s="27" t="s">
        <v>40</v>
      </c>
      <c r="AK125" s="27" t="s">
        <v>41</v>
      </c>
      <c r="AL125" s="27" t="s">
        <v>42</v>
      </c>
      <c r="AM125" s="27" t="s">
        <v>38</v>
      </c>
      <c r="AN125" s="1"/>
    </row>
    <row r="126" spans="1:40" s="21" customFormat="1" ht="30" customHeight="1" thickTop="1" x14ac:dyDescent="0.45">
      <c r="A126" s="1"/>
      <c r="B126" s="28" t="s">
        <v>161</v>
      </c>
      <c r="C126" s="29">
        <f>AB126</f>
        <v>10486</v>
      </c>
      <c r="D126" s="94">
        <f>AB126/AG126</f>
        <v>0.43865300146412883</v>
      </c>
      <c r="E126" s="29">
        <f>AC126</f>
        <v>9162</v>
      </c>
      <c r="F126" s="94">
        <f>AC126/AG126</f>
        <v>0.38326709893327754</v>
      </c>
      <c r="G126" s="29">
        <f>AD126</f>
        <v>1191</v>
      </c>
      <c r="H126" s="94">
        <f>AD126/AG126</f>
        <v>4.9822212926166072E-2</v>
      </c>
      <c r="I126" s="29">
        <f>AE126</f>
        <v>370</v>
      </c>
      <c r="J126" s="94">
        <f>AE126/AG126</f>
        <v>1.547793348671826E-2</v>
      </c>
      <c r="K126" s="95">
        <f>AF126</f>
        <v>2696</v>
      </c>
      <c r="L126" s="65">
        <f>AF126/AG126</f>
        <v>0.11277975318970927</v>
      </c>
      <c r="M126" s="96">
        <f>(4*AB126+3*AC126+2*AD126+1*AE126)/SUM(AB126:AE126)</f>
        <v>3.403366495355745</v>
      </c>
      <c r="O126" s="22"/>
      <c r="P126" s="23"/>
      <c r="AA126" s="26" t="s">
        <v>161</v>
      </c>
      <c r="AB126" s="89">
        <v>10486</v>
      </c>
      <c r="AC126" s="89">
        <v>9162</v>
      </c>
      <c r="AD126" s="89">
        <v>1191</v>
      </c>
      <c r="AE126" s="89">
        <v>370</v>
      </c>
      <c r="AF126" s="89">
        <v>2696</v>
      </c>
      <c r="AG126" s="26">
        <f>SUM(AB126:AF126)</f>
        <v>23905</v>
      </c>
      <c r="AH126" s="26" t="s">
        <v>161</v>
      </c>
      <c r="AI126" s="33">
        <f>D126</f>
        <v>0.43865300146412883</v>
      </c>
      <c r="AJ126" s="33">
        <f>F126</f>
        <v>0.38326709893327754</v>
      </c>
      <c r="AK126" s="33">
        <f>H126</f>
        <v>4.9822212926166072E-2</v>
      </c>
      <c r="AL126" s="33">
        <f>J126</f>
        <v>1.547793348671826E-2</v>
      </c>
      <c r="AM126" s="33">
        <f>L126</f>
        <v>0.11277975318970927</v>
      </c>
      <c r="AN126" s="1"/>
    </row>
    <row r="127" spans="1:40" s="21" customFormat="1" ht="30" customHeight="1" x14ac:dyDescent="0.45">
      <c r="A127" s="1"/>
      <c r="B127" s="107" t="s">
        <v>162</v>
      </c>
      <c r="C127" s="91">
        <f>AB127</f>
        <v>11165</v>
      </c>
      <c r="D127" s="65">
        <f>AB127/AG127</f>
        <v>0.40776450823563787</v>
      </c>
      <c r="E127" s="91">
        <f>AC127</f>
        <v>10839</v>
      </c>
      <c r="F127" s="65">
        <f>AC127/AG127</f>
        <v>0.39585844198531828</v>
      </c>
      <c r="G127" s="91">
        <f>AD127</f>
        <v>1484</v>
      </c>
      <c r="H127" s="65">
        <f>AD127/AG127</f>
        <v>5.4198166611884153E-2</v>
      </c>
      <c r="I127" s="91">
        <f>AE127</f>
        <v>443</v>
      </c>
      <c r="J127" s="65">
        <f>AE127/AG127</f>
        <v>1.6179102297213397E-2</v>
      </c>
      <c r="K127" s="91">
        <f>AF127</f>
        <v>3450</v>
      </c>
      <c r="L127" s="65">
        <f>AF127/AG127</f>
        <v>0.12599978086994632</v>
      </c>
      <c r="M127" s="97">
        <f>(4*AB127+3*AC127+2*AD127+1*AE127)/SUM(AB127:AE127)</f>
        <v>3.3675149387823327</v>
      </c>
      <c r="O127" s="22"/>
      <c r="P127" s="23"/>
      <c r="AA127" s="26" t="s">
        <v>164</v>
      </c>
      <c r="AB127" s="89">
        <v>11165</v>
      </c>
      <c r="AC127" s="89">
        <v>10839</v>
      </c>
      <c r="AD127" s="89">
        <v>1484</v>
      </c>
      <c r="AE127" s="89">
        <v>443</v>
      </c>
      <c r="AF127" s="89">
        <v>3450</v>
      </c>
      <c r="AG127" s="26">
        <f>SUM(AB127:AF127)</f>
        <v>27381</v>
      </c>
      <c r="AH127" s="26" t="s">
        <v>164</v>
      </c>
      <c r="AI127" s="33">
        <f>D127</f>
        <v>0.40776450823563787</v>
      </c>
      <c r="AJ127" s="33">
        <f>F127</f>
        <v>0.39585844198531828</v>
      </c>
      <c r="AK127" s="33">
        <f>H127</f>
        <v>5.4198166611884153E-2</v>
      </c>
      <c r="AL127" s="33">
        <f>J127</f>
        <v>1.6179102297213397E-2</v>
      </c>
      <c r="AM127" s="33">
        <f>L127</f>
        <v>0.12599978086994632</v>
      </c>
      <c r="AN127" s="1"/>
    </row>
    <row r="128" spans="1:40" s="21" customFormat="1" ht="30" customHeight="1" x14ac:dyDescent="0.45">
      <c r="A128" s="1"/>
      <c r="B128" s="90" t="s">
        <v>163</v>
      </c>
      <c r="C128" s="91">
        <f>AB128</f>
        <v>8976</v>
      </c>
      <c r="D128" s="65">
        <f>AB128/AG128</f>
        <v>0.38724707709564693</v>
      </c>
      <c r="E128" s="91">
        <f>AC128</f>
        <v>9207</v>
      </c>
      <c r="F128" s="65">
        <f>AC128/AG128</f>
        <v>0.39721299452090253</v>
      </c>
      <c r="G128" s="91">
        <f>AD128</f>
        <v>1393</v>
      </c>
      <c r="H128" s="65">
        <f>AD128/AG128</f>
        <v>6.0097502049268732E-2</v>
      </c>
      <c r="I128" s="91">
        <f>AE128</f>
        <v>448</v>
      </c>
      <c r="J128" s="65">
        <f>AE128/AG128</f>
        <v>1.93278398550412E-2</v>
      </c>
      <c r="K128" s="91">
        <f>AF128</f>
        <v>3155</v>
      </c>
      <c r="L128" s="65">
        <f>AF128/AG128</f>
        <v>0.1361145864791406</v>
      </c>
      <c r="M128" s="97">
        <f>(4*AB128+3*AC128+2*AD128+1*AE128)/SUM(AB128:AE128)</f>
        <v>3.3339492608869357</v>
      </c>
      <c r="O128" s="22"/>
      <c r="P128" s="23"/>
      <c r="AA128" s="26" t="s">
        <v>163</v>
      </c>
      <c r="AB128" s="89">
        <v>8976</v>
      </c>
      <c r="AC128" s="89">
        <v>9207</v>
      </c>
      <c r="AD128" s="89">
        <v>1393</v>
      </c>
      <c r="AE128" s="89">
        <v>448</v>
      </c>
      <c r="AF128" s="89">
        <v>3155</v>
      </c>
      <c r="AG128" s="26">
        <f>SUM(AB128:AF128)</f>
        <v>23179</v>
      </c>
      <c r="AH128" s="26" t="s">
        <v>163</v>
      </c>
      <c r="AI128" s="33">
        <f>D128</f>
        <v>0.38724707709564693</v>
      </c>
      <c r="AJ128" s="33">
        <f>F128</f>
        <v>0.39721299452090253</v>
      </c>
      <c r="AK128" s="33">
        <f>H128</f>
        <v>6.0097502049268732E-2</v>
      </c>
      <c r="AL128" s="33">
        <f>J128</f>
        <v>1.93278398550412E-2</v>
      </c>
      <c r="AM128" s="33">
        <f>L128</f>
        <v>0.1361145864791406</v>
      </c>
      <c r="AN128" s="1"/>
    </row>
    <row r="129" spans="1:40" s="21" customFormat="1" ht="30" customHeight="1" x14ac:dyDescent="0.45">
      <c r="A129" s="5"/>
      <c r="B129" s="10"/>
      <c r="E129" s="22"/>
      <c r="G129" s="22"/>
      <c r="I129" s="22"/>
      <c r="K129" s="22"/>
      <c r="M129" s="22"/>
      <c r="O129" s="22"/>
      <c r="P129" s="23"/>
    </row>
    <row r="130" spans="1:40" s="21" customFormat="1" ht="30" customHeight="1" x14ac:dyDescent="0.45">
      <c r="A130" s="5"/>
      <c r="B130" s="10"/>
      <c r="E130" s="22"/>
      <c r="G130" s="22"/>
      <c r="I130" s="22"/>
      <c r="K130" s="22"/>
      <c r="M130" s="22"/>
      <c r="O130" s="22"/>
      <c r="P130" s="23"/>
    </row>
    <row r="131" spans="1:40" s="21" customFormat="1" ht="30" customHeight="1" x14ac:dyDescent="0.45">
      <c r="A131" s="21">
        <v>20</v>
      </c>
      <c r="B131" s="10" t="s">
        <v>51</v>
      </c>
      <c r="E131" s="22"/>
      <c r="G131" s="22"/>
      <c r="I131" s="22"/>
      <c r="K131" s="22"/>
      <c r="M131" s="22"/>
      <c r="O131" s="22"/>
      <c r="P131" s="23"/>
      <c r="AA131" s="21" t="s">
        <v>13</v>
      </c>
    </row>
    <row r="132" spans="1:40" s="21" customFormat="1" ht="30" customHeight="1" thickBot="1" x14ac:dyDescent="0.5">
      <c r="A132" s="1"/>
      <c r="B132" s="24" t="s">
        <v>3</v>
      </c>
      <c r="C132" s="146" t="s">
        <v>34</v>
      </c>
      <c r="D132" s="147"/>
      <c r="E132" s="146" t="s">
        <v>35</v>
      </c>
      <c r="F132" s="147"/>
      <c r="G132" s="146" t="s">
        <v>36</v>
      </c>
      <c r="H132" s="147"/>
      <c r="I132" s="146" t="s">
        <v>37</v>
      </c>
      <c r="J132" s="147"/>
      <c r="K132" s="146" t="s">
        <v>38</v>
      </c>
      <c r="L132" s="147"/>
      <c r="M132" s="59" t="s">
        <v>18</v>
      </c>
      <c r="O132" s="22"/>
      <c r="P132" s="23"/>
      <c r="AA132" s="26"/>
      <c r="AB132" s="27" t="s">
        <v>39</v>
      </c>
      <c r="AC132" s="27" t="s">
        <v>40</v>
      </c>
      <c r="AD132" s="27" t="s">
        <v>41</v>
      </c>
      <c r="AE132" s="27" t="s">
        <v>42</v>
      </c>
      <c r="AF132" s="27" t="s">
        <v>38</v>
      </c>
      <c r="AG132" s="26" t="s">
        <v>23</v>
      </c>
      <c r="AH132" s="1"/>
      <c r="AI132" s="27" t="s">
        <v>39</v>
      </c>
      <c r="AJ132" s="27" t="s">
        <v>40</v>
      </c>
      <c r="AK132" s="27" t="s">
        <v>41</v>
      </c>
      <c r="AL132" s="27" t="s">
        <v>42</v>
      </c>
      <c r="AM132" s="27" t="s">
        <v>38</v>
      </c>
      <c r="AN132" s="1"/>
    </row>
    <row r="133" spans="1:40" s="21" customFormat="1" ht="30" customHeight="1" thickTop="1" x14ac:dyDescent="0.45">
      <c r="A133" s="1"/>
      <c r="B133" s="28" t="s">
        <v>161</v>
      </c>
      <c r="C133" s="29">
        <f>AB133</f>
        <v>3037</v>
      </c>
      <c r="D133" s="94">
        <f>AB133/AG133</f>
        <v>0.12704455134909015</v>
      </c>
      <c r="E133" s="29">
        <f>AC133</f>
        <v>6898</v>
      </c>
      <c r="F133" s="94">
        <f>AC133/AG133</f>
        <v>0.28855887889562853</v>
      </c>
      <c r="G133" s="29">
        <f>AD133</f>
        <v>3333</v>
      </c>
      <c r="H133" s="94">
        <f>AD133/AG133</f>
        <v>0.13942689813846476</v>
      </c>
      <c r="I133" s="29">
        <f>AE133</f>
        <v>1297</v>
      </c>
      <c r="J133" s="94">
        <f>AE133/AG133</f>
        <v>5.4256431708847523E-2</v>
      </c>
      <c r="K133" s="95">
        <f>AF133</f>
        <v>9340</v>
      </c>
      <c r="L133" s="65">
        <f>AF133/AG133</f>
        <v>0.39071323990796902</v>
      </c>
      <c r="M133" s="96">
        <f>(4*AB133+3*AC133+2*AD133+1*AE133)/SUM(AB133:AE133)</f>
        <v>2.8015791280466873</v>
      </c>
      <c r="O133" s="22"/>
      <c r="P133" s="23"/>
      <c r="AA133" s="26" t="s">
        <v>161</v>
      </c>
      <c r="AB133" s="89">
        <v>3037</v>
      </c>
      <c r="AC133" s="89">
        <v>6898</v>
      </c>
      <c r="AD133" s="89">
        <v>3333</v>
      </c>
      <c r="AE133" s="89">
        <v>1297</v>
      </c>
      <c r="AF133" s="89">
        <v>9340</v>
      </c>
      <c r="AG133" s="26">
        <f>SUM(AB133:AF133)</f>
        <v>23905</v>
      </c>
      <c r="AH133" s="26" t="s">
        <v>161</v>
      </c>
      <c r="AI133" s="33">
        <f>D133</f>
        <v>0.12704455134909015</v>
      </c>
      <c r="AJ133" s="33">
        <f>F133</f>
        <v>0.28855887889562853</v>
      </c>
      <c r="AK133" s="33">
        <f>H133</f>
        <v>0.13942689813846476</v>
      </c>
      <c r="AL133" s="33">
        <f>J133</f>
        <v>5.4256431708847523E-2</v>
      </c>
      <c r="AM133" s="33">
        <f>L133</f>
        <v>0.39071323990796902</v>
      </c>
      <c r="AN133" s="1"/>
    </row>
    <row r="134" spans="1:40" s="21" customFormat="1" ht="30" customHeight="1" x14ac:dyDescent="0.45">
      <c r="A134" s="1"/>
      <c r="B134" s="107" t="s">
        <v>162</v>
      </c>
      <c r="C134" s="91">
        <f>AB134</f>
        <v>3841</v>
      </c>
      <c r="D134" s="65">
        <f>AB134/AG134</f>
        <v>0.1402797560352069</v>
      </c>
      <c r="E134" s="91">
        <f>AC134</f>
        <v>8781</v>
      </c>
      <c r="F134" s="65">
        <f>AC134/AG134</f>
        <v>0.3206968335707242</v>
      </c>
      <c r="G134" s="91">
        <f>AD134</f>
        <v>4003</v>
      </c>
      <c r="H134" s="65">
        <f>AD134/AG134</f>
        <v>0.1461962674847522</v>
      </c>
      <c r="I134" s="91">
        <f>AE134</f>
        <v>1336</v>
      </c>
      <c r="J134" s="65">
        <f>AE134/AG134</f>
        <v>4.8792958620941532E-2</v>
      </c>
      <c r="K134" s="91">
        <f>AF134</f>
        <v>9420</v>
      </c>
      <c r="L134" s="65">
        <f>AF134/AG134</f>
        <v>0.34403418428837518</v>
      </c>
      <c r="M134" s="97">
        <f>(4*AB134+3*AC134+2*AD134+1*AE134)/SUM(AB134:AE134)</f>
        <v>2.8422136852068371</v>
      </c>
      <c r="O134" s="22"/>
      <c r="P134" s="23"/>
      <c r="AA134" s="26" t="s">
        <v>164</v>
      </c>
      <c r="AB134" s="89">
        <v>3841</v>
      </c>
      <c r="AC134" s="89">
        <v>8781</v>
      </c>
      <c r="AD134" s="89">
        <v>4003</v>
      </c>
      <c r="AE134" s="89">
        <v>1336</v>
      </c>
      <c r="AF134" s="89">
        <v>9420</v>
      </c>
      <c r="AG134" s="26">
        <f>SUM(AB134:AF134)</f>
        <v>27381</v>
      </c>
      <c r="AH134" s="26" t="s">
        <v>164</v>
      </c>
      <c r="AI134" s="33">
        <f>D134</f>
        <v>0.1402797560352069</v>
      </c>
      <c r="AJ134" s="33">
        <f>F134</f>
        <v>0.3206968335707242</v>
      </c>
      <c r="AK134" s="33">
        <f>H134</f>
        <v>0.1461962674847522</v>
      </c>
      <c r="AL134" s="33">
        <f>J134</f>
        <v>4.8792958620941532E-2</v>
      </c>
      <c r="AM134" s="33">
        <f>L134</f>
        <v>0.34403418428837518</v>
      </c>
      <c r="AN134" s="1"/>
    </row>
    <row r="135" spans="1:40" s="21" customFormat="1" ht="30" customHeight="1" x14ac:dyDescent="0.45">
      <c r="A135" s="1"/>
      <c r="B135" s="90" t="s">
        <v>163</v>
      </c>
      <c r="C135" s="91">
        <f>AB135</f>
        <v>2943</v>
      </c>
      <c r="D135" s="65">
        <f>AB135/AG135</f>
        <v>0.12696837654773718</v>
      </c>
      <c r="E135" s="91">
        <f>AC135</f>
        <v>7447</v>
      </c>
      <c r="F135" s="65">
        <f>AC135/AG135</f>
        <v>0.32128219509038353</v>
      </c>
      <c r="G135" s="91">
        <f>AD135</f>
        <v>3547</v>
      </c>
      <c r="H135" s="65">
        <f>AD135/AG135</f>
        <v>0.15302644635230164</v>
      </c>
      <c r="I135" s="91">
        <f>AE135</f>
        <v>1239</v>
      </c>
      <c r="J135" s="65">
        <f>AE135/AG135</f>
        <v>5.3453557099098319E-2</v>
      </c>
      <c r="K135" s="91">
        <f>AF135</f>
        <v>8003</v>
      </c>
      <c r="L135" s="65">
        <f>AF135/AG135</f>
        <v>0.34526942491047929</v>
      </c>
      <c r="M135" s="97">
        <f>(4*AB135+3*AC135+2*AD135+1*AE135)/SUM(AB135:AE135)</f>
        <v>2.7969161834475487</v>
      </c>
      <c r="O135" s="22"/>
      <c r="P135" s="23"/>
      <c r="AA135" s="26" t="s">
        <v>163</v>
      </c>
      <c r="AB135" s="89">
        <v>2943</v>
      </c>
      <c r="AC135" s="89">
        <v>7447</v>
      </c>
      <c r="AD135" s="89">
        <v>3547</v>
      </c>
      <c r="AE135" s="89">
        <v>1239</v>
      </c>
      <c r="AF135" s="89">
        <v>8003</v>
      </c>
      <c r="AG135" s="26">
        <f>SUM(AB135:AF135)</f>
        <v>23179</v>
      </c>
      <c r="AH135" s="26" t="s">
        <v>163</v>
      </c>
      <c r="AI135" s="33">
        <f>D135</f>
        <v>0.12696837654773718</v>
      </c>
      <c r="AJ135" s="33">
        <f>F135</f>
        <v>0.32128219509038353</v>
      </c>
      <c r="AK135" s="33">
        <f>H135</f>
        <v>0.15302644635230164</v>
      </c>
      <c r="AL135" s="33">
        <f>J135</f>
        <v>5.3453557099098319E-2</v>
      </c>
      <c r="AM135" s="33">
        <f>L135</f>
        <v>0.34526942491047929</v>
      </c>
      <c r="AN135" s="1"/>
    </row>
    <row r="136" spans="1:40" s="21" customFormat="1" ht="30" customHeight="1" x14ac:dyDescent="0.45">
      <c r="A136" s="5"/>
      <c r="B136" s="10"/>
      <c r="E136" s="22"/>
      <c r="G136" s="22"/>
      <c r="I136" s="22"/>
      <c r="K136" s="22"/>
      <c r="M136" s="22"/>
      <c r="O136" s="22"/>
      <c r="P136" s="23"/>
    </row>
    <row r="137" spans="1:40" s="21" customFormat="1" ht="30" customHeight="1" x14ac:dyDescent="0.45">
      <c r="A137" s="5"/>
      <c r="B137" s="10"/>
      <c r="E137" s="22"/>
      <c r="G137" s="22"/>
      <c r="I137" s="22"/>
      <c r="K137" s="22"/>
      <c r="M137" s="22"/>
      <c r="O137" s="22"/>
      <c r="P137" s="23"/>
    </row>
    <row r="138" spans="1:40" s="21" customFormat="1" ht="30" customHeight="1" x14ac:dyDescent="0.45">
      <c r="A138" s="5"/>
      <c r="B138" s="10" t="s">
        <v>141</v>
      </c>
      <c r="E138" s="22"/>
      <c r="G138" s="22"/>
      <c r="I138" s="22"/>
      <c r="K138" s="22"/>
      <c r="M138" s="22"/>
      <c r="O138" s="22"/>
      <c r="P138" s="23"/>
    </row>
    <row r="139" spans="1:40" s="21" customFormat="1" ht="30" customHeight="1" x14ac:dyDescent="0.45">
      <c r="A139" s="5"/>
      <c r="B139" s="14" t="s">
        <v>142</v>
      </c>
      <c r="E139" s="22"/>
      <c r="G139" s="22"/>
      <c r="I139" s="22"/>
      <c r="K139" s="22"/>
      <c r="M139" s="22"/>
      <c r="O139" s="22"/>
      <c r="P139" s="23"/>
    </row>
    <row r="140" spans="1:40" s="21" customFormat="1" ht="30" customHeight="1" x14ac:dyDescent="0.45">
      <c r="A140" s="5"/>
      <c r="B140" s="14"/>
      <c r="E140" s="22"/>
      <c r="G140" s="22"/>
      <c r="I140" s="22"/>
      <c r="K140" s="22"/>
      <c r="M140" s="22"/>
      <c r="O140" s="22"/>
      <c r="P140" s="23"/>
    </row>
    <row r="141" spans="1:40" s="21" customFormat="1" ht="30" customHeight="1" x14ac:dyDescent="0.45">
      <c r="A141" s="21">
        <v>21</v>
      </c>
      <c r="B141" s="10" t="s">
        <v>143</v>
      </c>
      <c r="E141" s="22"/>
      <c r="G141" s="22"/>
      <c r="I141" s="22"/>
      <c r="K141" s="22"/>
      <c r="M141" s="22"/>
      <c r="O141" s="22"/>
      <c r="P141" s="23"/>
      <c r="AA141" s="21" t="s">
        <v>13</v>
      </c>
    </row>
    <row r="142" spans="1:40" s="21" customFormat="1" ht="30" customHeight="1" thickBot="1" x14ac:dyDescent="0.5">
      <c r="A142" s="1"/>
      <c r="B142" s="24" t="s">
        <v>3</v>
      </c>
      <c r="C142" s="140" t="s">
        <v>55</v>
      </c>
      <c r="D142" s="140"/>
      <c r="E142" s="140" t="s">
        <v>56</v>
      </c>
      <c r="F142" s="140"/>
      <c r="G142" s="140" t="s">
        <v>57</v>
      </c>
      <c r="H142" s="140"/>
      <c r="I142" s="140" t="s">
        <v>58</v>
      </c>
      <c r="J142" s="140"/>
      <c r="K142" s="25" t="s">
        <v>18</v>
      </c>
      <c r="M142" s="22"/>
      <c r="O142" s="22"/>
      <c r="P142" s="23"/>
      <c r="AA142" s="26"/>
      <c r="AB142" s="27" t="s">
        <v>55</v>
      </c>
      <c r="AC142" s="27" t="s">
        <v>56</v>
      </c>
      <c r="AD142" s="27" t="s">
        <v>57</v>
      </c>
      <c r="AE142" s="27" t="s">
        <v>58</v>
      </c>
      <c r="AF142" s="26" t="s">
        <v>23</v>
      </c>
      <c r="AG142" s="1"/>
      <c r="AH142" s="27" t="s">
        <v>55</v>
      </c>
      <c r="AI142" s="27" t="s">
        <v>56</v>
      </c>
      <c r="AJ142" s="27" t="s">
        <v>57</v>
      </c>
      <c r="AK142" s="27" t="s">
        <v>58</v>
      </c>
      <c r="AN142" s="1"/>
    </row>
    <row r="143" spans="1:40" s="21" customFormat="1" ht="30" customHeight="1" thickTop="1" x14ac:dyDescent="0.45">
      <c r="A143" s="1"/>
      <c r="B143" s="28" t="s">
        <v>161</v>
      </c>
      <c r="C143" s="29">
        <f>AB143</f>
        <v>7300</v>
      </c>
      <c r="D143" s="30">
        <f>AB143/AF143</f>
        <v>0.30537544446768461</v>
      </c>
      <c r="E143" s="29">
        <f>AC143</f>
        <v>13613</v>
      </c>
      <c r="F143" s="30">
        <f>AC143/AF143</f>
        <v>0.56946245555323149</v>
      </c>
      <c r="G143" s="29">
        <f>AD143</f>
        <v>2561</v>
      </c>
      <c r="H143" s="30">
        <f>AD143/AF143</f>
        <v>0.10713239907969044</v>
      </c>
      <c r="I143" s="29">
        <f>AE143</f>
        <v>431</v>
      </c>
      <c r="J143" s="30">
        <f>AE143/AF143</f>
        <v>1.8029700899393434E-2</v>
      </c>
      <c r="K143" s="31">
        <f>(4*C143+3*E143+2*G143+1*I143)/AF143</f>
        <v>3.1621836435892074</v>
      </c>
      <c r="M143" s="22"/>
      <c r="O143" s="22"/>
      <c r="P143" s="23"/>
      <c r="AA143" s="26" t="s">
        <v>161</v>
      </c>
      <c r="AB143" s="89">
        <v>7300</v>
      </c>
      <c r="AC143" s="89">
        <v>13613</v>
      </c>
      <c r="AD143" s="89">
        <v>2561</v>
      </c>
      <c r="AE143" s="89">
        <v>431</v>
      </c>
      <c r="AF143" s="26">
        <f>SUM(AB143:AE143)</f>
        <v>23905</v>
      </c>
      <c r="AG143" s="26" t="s">
        <v>161</v>
      </c>
      <c r="AH143" s="33">
        <f>D143</f>
        <v>0.30537544446768461</v>
      </c>
      <c r="AI143" s="33">
        <f>F143</f>
        <v>0.56946245555323149</v>
      </c>
      <c r="AJ143" s="33">
        <f>H143</f>
        <v>0.10713239907969044</v>
      </c>
      <c r="AK143" s="33">
        <f>J143</f>
        <v>1.8029700899393434E-2</v>
      </c>
      <c r="AN143" s="1"/>
    </row>
    <row r="144" spans="1:40" s="21" customFormat="1" ht="30" customHeight="1" x14ac:dyDescent="0.45">
      <c r="A144" s="1"/>
      <c r="B144" s="107" t="s">
        <v>162</v>
      </c>
      <c r="C144" s="91">
        <f>AB144</f>
        <v>8716</v>
      </c>
      <c r="D144" s="92">
        <f>AB144/AF144</f>
        <v>0.31832292465578321</v>
      </c>
      <c r="E144" s="91">
        <f>AC144</f>
        <v>15541</v>
      </c>
      <c r="F144" s="92">
        <f>AC144/AF144</f>
        <v>0.56758336072459004</v>
      </c>
      <c r="G144" s="91">
        <f>AD144</f>
        <v>2738</v>
      </c>
      <c r="H144" s="92">
        <f>AD144/AF144</f>
        <v>9.9996347832438548E-2</v>
      </c>
      <c r="I144" s="91">
        <f>AE144</f>
        <v>386</v>
      </c>
      <c r="J144" s="92">
        <f>AE144/AF144</f>
        <v>1.4097366787188197E-2</v>
      </c>
      <c r="K144" s="93">
        <f>(4*C144+3*E144+2*G144+1*I144)/AF144</f>
        <v>3.1901318432489685</v>
      </c>
      <c r="M144" s="22"/>
      <c r="O144" s="22"/>
      <c r="P144" s="23"/>
      <c r="AA144" s="26" t="s">
        <v>164</v>
      </c>
      <c r="AB144" s="89">
        <v>8716</v>
      </c>
      <c r="AC144" s="89">
        <v>15541</v>
      </c>
      <c r="AD144" s="89">
        <v>2738</v>
      </c>
      <c r="AE144" s="89">
        <v>386</v>
      </c>
      <c r="AF144" s="26">
        <f>SUM(AB144:AE144)</f>
        <v>27381</v>
      </c>
      <c r="AG144" s="26" t="s">
        <v>164</v>
      </c>
      <c r="AH144" s="33">
        <f>D144</f>
        <v>0.31832292465578321</v>
      </c>
      <c r="AI144" s="33">
        <f>F144</f>
        <v>0.56758336072459004</v>
      </c>
      <c r="AJ144" s="33">
        <f>H144</f>
        <v>9.9996347832438548E-2</v>
      </c>
      <c r="AK144" s="33">
        <f>J144</f>
        <v>1.4097366787188197E-2</v>
      </c>
      <c r="AN144" s="1"/>
    </row>
    <row r="145" spans="1:40" s="21" customFormat="1" ht="30" customHeight="1" x14ac:dyDescent="0.45">
      <c r="A145" s="1"/>
      <c r="B145" s="90" t="s">
        <v>163</v>
      </c>
      <c r="C145" s="91">
        <f>AB145</f>
        <v>8526</v>
      </c>
      <c r="D145" s="92">
        <f>AB145/AF145</f>
        <v>0.36783295224125284</v>
      </c>
      <c r="E145" s="91">
        <f>AC145</f>
        <v>12523</v>
      </c>
      <c r="F145" s="92">
        <f>AC145/AF145</f>
        <v>0.54027352344794854</v>
      </c>
      <c r="G145" s="91">
        <f>AD145</f>
        <v>1872</v>
      </c>
      <c r="H145" s="92">
        <f>AD145/AF145</f>
        <v>8.0762759394279307E-2</v>
      </c>
      <c r="I145" s="91">
        <f>AE145</f>
        <v>258</v>
      </c>
      <c r="J145" s="92">
        <f>AE145/AF145</f>
        <v>1.1130764916519263E-2</v>
      </c>
      <c r="K145" s="93">
        <f>(4*C145+3*E145+2*G145+1*I145)/AF145</f>
        <v>3.2648086630139352</v>
      </c>
      <c r="M145" s="22"/>
      <c r="O145" s="22"/>
      <c r="P145" s="23"/>
      <c r="AA145" s="26" t="s">
        <v>163</v>
      </c>
      <c r="AB145" s="89">
        <v>8526</v>
      </c>
      <c r="AC145" s="89">
        <v>12523</v>
      </c>
      <c r="AD145" s="89">
        <v>1872</v>
      </c>
      <c r="AE145" s="89">
        <v>258</v>
      </c>
      <c r="AF145" s="26">
        <f>SUM(AB145:AE145)</f>
        <v>23179</v>
      </c>
      <c r="AG145" s="26" t="s">
        <v>163</v>
      </c>
      <c r="AH145" s="33">
        <f>D145</f>
        <v>0.36783295224125284</v>
      </c>
      <c r="AI145" s="33">
        <f>F145</f>
        <v>0.54027352344794854</v>
      </c>
      <c r="AJ145" s="33">
        <f>H145</f>
        <v>8.0762759394279307E-2</v>
      </c>
      <c r="AK145" s="33">
        <f>J145</f>
        <v>1.1130764916519263E-2</v>
      </c>
      <c r="AN145" s="1"/>
    </row>
    <row r="146" spans="1:40" s="21" customFormat="1" ht="30" customHeight="1" x14ac:dyDescent="0.45">
      <c r="A146" s="5"/>
      <c r="B146" s="10"/>
      <c r="E146" s="22"/>
      <c r="G146" s="22"/>
      <c r="I146" s="22"/>
      <c r="K146" s="22"/>
      <c r="M146" s="22"/>
      <c r="O146" s="22"/>
      <c r="P146" s="23"/>
    </row>
    <row r="147" spans="1:40" s="21" customFormat="1" ht="30" customHeight="1" x14ac:dyDescent="0.45">
      <c r="A147" s="5"/>
      <c r="B147" s="10"/>
      <c r="E147" s="22"/>
      <c r="G147" s="22"/>
      <c r="I147" s="22"/>
      <c r="K147" s="22"/>
      <c r="M147" s="22"/>
      <c r="O147" s="22"/>
      <c r="P147" s="23"/>
    </row>
    <row r="148" spans="1:40" s="21" customFormat="1" ht="30" customHeight="1" x14ac:dyDescent="0.45">
      <c r="A148" s="21">
        <v>22</v>
      </c>
      <c r="B148" s="10" t="s">
        <v>144</v>
      </c>
      <c r="E148" s="22"/>
      <c r="G148" s="22"/>
      <c r="I148" s="22"/>
      <c r="K148" s="22"/>
      <c r="M148" s="22"/>
      <c r="O148" s="22"/>
      <c r="P148" s="23"/>
      <c r="AA148" s="21" t="s">
        <v>13</v>
      </c>
    </row>
    <row r="149" spans="1:40" s="21" customFormat="1" ht="30" customHeight="1" thickBot="1" x14ac:dyDescent="0.5">
      <c r="A149" s="1"/>
      <c r="B149" s="24" t="s">
        <v>3</v>
      </c>
      <c r="C149" s="140" t="s">
        <v>55</v>
      </c>
      <c r="D149" s="140"/>
      <c r="E149" s="140" t="s">
        <v>56</v>
      </c>
      <c r="F149" s="140"/>
      <c r="G149" s="140" t="s">
        <v>57</v>
      </c>
      <c r="H149" s="140"/>
      <c r="I149" s="140" t="s">
        <v>58</v>
      </c>
      <c r="J149" s="140"/>
      <c r="K149" s="25" t="s">
        <v>18</v>
      </c>
      <c r="M149" s="22"/>
      <c r="O149" s="22"/>
      <c r="P149" s="23"/>
      <c r="AA149" s="26"/>
      <c r="AB149" s="27" t="s">
        <v>55</v>
      </c>
      <c r="AC149" s="27" t="s">
        <v>56</v>
      </c>
      <c r="AD149" s="27" t="s">
        <v>57</v>
      </c>
      <c r="AE149" s="27" t="s">
        <v>58</v>
      </c>
      <c r="AF149" s="26" t="s">
        <v>23</v>
      </c>
      <c r="AG149" s="1"/>
      <c r="AH149" s="27" t="s">
        <v>55</v>
      </c>
      <c r="AI149" s="27" t="s">
        <v>56</v>
      </c>
      <c r="AJ149" s="27" t="s">
        <v>57</v>
      </c>
      <c r="AK149" s="27" t="s">
        <v>58</v>
      </c>
      <c r="AN149" s="1"/>
    </row>
    <row r="150" spans="1:40" s="21" customFormat="1" ht="30" customHeight="1" thickTop="1" x14ac:dyDescent="0.45">
      <c r="A150" s="1"/>
      <c r="B150" s="28" t="s">
        <v>161</v>
      </c>
      <c r="C150" s="29">
        <f>AB150</f>
        <v>6379</v>
      </c>
      <c r="D150" s="30">
        <f>AB150/AF150</f>
        <v>0.26684793976155619</v>
      </c>
      <c r="E150" s="29">
        <f>AC150</f>
        <v>11965</v>
      </c>
      <c r="F150" s="30">
        <f>AC150/AF150</f>
        <v>0.50052290315833503</v>
      </c>
      <c r="G150" s="29">
        <f>AD150</f>
        <v>4551</v>
      </c>
      <c r="H150" s="30">
        <f>AD150/AF150</f>
        <v>0.19037858188663459</v>
      </c>
      <c r="I150" s="29">
        <f>AE150</f>
        <v>1010</v>
      </c>
      <c r="J150" s="30">
        <f>AE150/AF150</f>
        <v>4.2250575193474166E-2</v>
      </c>
      <c r="K150" s="31">
        <f>(4*C150+3*E150+2*G150+1*I150)/AF150</f>
        <v>2.9919682074879734</v>
      </c>
      <c r="M150" s="22"/>
      <c r="O150" s="22"/>
      <c r="P150" s="23"/>
      <c r="AA150" s="26" t="s">
        <v>161</v>
      </c>
      <c r="AB150" s="89">
        <v>6379</v>
      </c>
      <c r="AC150" s="89">
        <v>11965</v>
      </c>
      <c r="AD150" s="89">
        <v>4551</v>
      </c>
      <c r="AE150" s="89">
        <v>1010</v>
      </c>
      <c r="AF150" s="26">
        <f>SUM(AB150:AE150)</f>
        <v>23905</v>
      </c>
      <c r="AG150" s="26" t="s">
        <v>161</v>
      </c>
      <c r="AH150" s="33">
        <f>D150</f>
        <v>0.26684793976155619</v>
      </c>
      <c r="AI150" s="33">
        <f>F150</f>
        <v>0.50052290315833503</v>
      </c>
      <c r="AJ150" s="33">
        <f>H150</f>
        <v>0.19037858188663459</v>
      </c>
      <c r="AK150" s="33">
        <f>J150</f>
        <v>4.2250575193474166E-2</v>
      </c>
      <c r="AN150" s="1"/>
    </row>
    <row r="151" spans="1:40" s="21" customFormat="1" ht="30" customHeight="1" x14ac:dyDescent="0.45">
      <c r="A151" s="1"/>
      <c r="B151" s="107" t="s">
        <v>162</v>
      </c>
      <c r="C151" s="91">
        <f>AB151</f>
        <v>8042</v>
      </c>
      <c r="D151" s="92">
        <f>AB151/AF151</f>
        <v>0.29370731529162558</v>
      </c>
      <c r="E151" s="91">
        <f>AC151</f>
        <v>13608</v>
      </c>
      <c r="F151" s="92">
        <f>AC151/AF151</f>
        <v>0.49698696176180562</v>
      </c>
      <c r="G151" s="91">
        <f>AD151</f>
        <v>4781</v>
      </c>
      <c r="H151" s="92">
        <f>AD151/AF151</f>
        <v>0.17461013111281545</v>
      </c>
      <c r="I151" s="91">
        <f>AE151</f>
        <v>950</v>
      </c>
      <c r="J151" s="92">
        <f>AE151/AF151</f>
        <v>3.4695591833753335E-2</v>
      </c>
      <c r="K151" s="93">
        <f>(4*C151+3*E151+2*G151+1*I151)/AF151</f>
        <v>3.0497060005113035</v>
      </c>
      <c r="M151" s="22"/>
      <c r="O151" s="22"/>
      <c r="P151" s="23"/>
      <c r="AA151" s="26" t="s">
        <v>164</v>
      </c>
      <c r="AB151" s="89">
        <v>8042</v>
      </c>
      <c r="AC151" s="89">
        <v>13608</v>
      </c>
      <c r="AD151" s="89">
        <v>4781</v>
      </c>
      <c r="AE151" s="89">
        <v>950</v>
      </c>
      <c r="AF151" s="26">
        <f>SUM(AB151:AE151)</f>
        <v>27381</v>
      </c>
      <c r="AG151" s="26" t="s">
        <v>164</v>
      </c>
      <c r="AH151" s="33">
        <f>D151</f>
        <v>0.29370731529162558</v>
      </c>
      <c r="AI151" s="33">
        <f>F151</f>
        <v>0.49698696176180562</v>
      </c>
      <c r="AJ151" s="33">
        <f>H151</f>
        <v>0.17461013111281545</v>
      </c>
      <c r="AK151" s="33">
        <f>J151</f>
        <v>3.4695591833753335E-2</v>
      </c>
      <c r="AN151" s="1"/>
    </row>
    <row r="152" spans="1:40" s="21" customFormat="1" ht="30" customHeight="1" x14ac:dyDescent="0.45">
      <c r="A152" s="1"/>
      <c r="B152" s="90" t="s">
        <v>163</v>
      </c>
      <c r="C152" s="91">
        <f>AB152</f>
        <v>8877</v>
      </c>
      <c r="D152" s="92">
        <f>AB152/AF152</f>
        <v>0.38297596962768021</v>
      </c>
      <c r="E152" s="91">
        <f>AC152</f>
        <v>11179</v>
      </c>
      <c r="F152" s="92">
        <f>AC152/AF152</f>
        <v>0.48229000388282495</v>
      </c>
      <c r="G152" s="91">
        <f>AD152</f>
        <v>2645</v>
      </c>
      <c r="H152" s="92">
        <f>AD152/AF152</f>
        <v>0.11411191164416067</v>
      </c>
      <c r="I152" s="91">
        <f>AE152</f>
        <v>478</v>
      </c>
      <c r="J152" s="92">
        <f>AE152/AF152</f>
        <v>2.062211484533414E-2</v>
      </c>
      <c r="K152" s="93">
        <f>(4*C152+3*E152+2*G152+1*I152)/AF152</f>
        <v>3.2276198282928514</v>
      </c>
      <c r="M152" s="22"/>
      <c r="O152" s="22"/>
      <c r="P152" s="23"/>
      <c r="AA152" s="26" t="s">
        <v>163</v>
      </c>
      <c r="AB152" s="89">
        <v>8877</v>
      </c>
      <c r="AC152" s="89">
        <v>11179</v>
      </c>
      <c r="AD152" s="89">
        <v>2645</v>
      </c>
      <c r="AE152" s="89">
        <v>478</v>
      </c>
      <c r="AF152" s="26">
        <f>SUM(AB152:AE152)</f>
        <v>23179</v>
      </c>
      <c r="AG152" s="26" t="s">
        <v>163</v>
      </c>
      <c r="AH152" s="33">
        <f>D152</f>
        <v>0.38297596962768021</v>
      </c>
      <c r="AI152" s="33">
        <f>F152</f>
        <v>0.48229000388282495</v>
      </c>
      <c r="AJ152" s="33">
        <f>H152</f>
        <v>0.11411191164416067</v>
      </c>
      <c r="AK152" s="33">
        <f>J152</f>
        <v>2.062211484533414E-2</v>
      </c>
      <c r="AN152" s="1"/>
    </row>
    <row r="153" spans="1:40" s="21" customFormat="1" ht="30" customHeight="1" x14ac:dyDescent="0.45">
      <c r="A153" s="5"/>
      <c r="B153" s="10"/>
      <c r="E153" s="22"/>
      <c r="G153" s="22"/>
      <c r="I153" s="22"/>
      <c r="K153" s="22"/>
      <c r="M153" s="22"/>
      <c r="O153" s="22"/>
      <c r="P153" s="23"/>
    </row>
    <row r="154" spans="1:40" s="21" customFormat="1" ht="30" customHeight="1" x14ac:dyDescent="0.45">
      <c r="A154" s="5"/>
      <c r="B154" s="10"/>
      <c r="E154" s="22"/>
      <c r="G154" s="22"/>
      <c r="I154" s="22"/>
      <c r="K154" s="22"/>
      <c r="M154" s="22"/>
      <c r="O154" s="22"/>
      <c r="P154" s="23"/>
    </row>
    <row r="155" spans="1:40" s="21" customFormat="1" ht="30" customHeight="1" x14ac:dyDescent="0.45">
      <c r="A155" s="21">
        <v>23</v>
      </c>
      <c r="B155" s="10" t="s">
        <v>145</v>
      </c>
      <c r="E155" s="22"/>
      <c r="G155" s="22"/>
      <c r="I155" s="22"/>
      <c r="K155" s="22"/>
      <c r="M155" s="22"/>
      <c r="O155" s="22"/>
      <c r="P155" s="23"/>
      <c r="AA155" s="21" t="s">
        <v>13</v>
      </c>
    </row>
    <row r="156" spans="1:40" s="21" customFormat="1" ht="30" customHeight="1" thickBot="1" x14ac:dyDescent="0.5">
      <c r="A156" s="1"/>
      <c r="B156" s="24" t="s">
        <v>3</v>
      </c>
      <c r="C156" s="140" t="s">
        <v>55</v>
      </c>
      <c r="D156" s="140"/>
      <c r="E156" s="140" t="s">
        <v>56</v>
      </c>
      <c r="F156" s="140"/>
      <c r="G156" s="140" t="s">
        <v>57</v>
      </c>
      <c r="H156" s="140"/>
      <c r="I156" s="140" t="s">
        <v>58</v>
      </c>
      <c r="J156" s="140"/>
      <c r="K156" s="25" t="s">
        <v>18</v>
      </c>
      <c r="M156" s="22"/>
      <c r="O156" s="22"/>
      <c r="P156" s="23"/>
      <c r="AA156" s="26"/>
      <c r="AB156" s="27" t="s">
        <v>55</v>
      </c>
      <c r="AC156" s="27" t="s">
        <v>56</v>
      </c>
      <c r="AD156" s="27" t="s">
        <v>57</v>
      </c>
      <c r="AE156" s="27" t="s">
        <v>58</v>
      </c>
      <c r="AF156" s="26" t="s">
        <v>23</v>
      </c>
      <c r="AG156" s="1"/>
      <c r="AH156" s="27" t="s">
        <v>55</v>
      </c>
      <c r="AI156" s="27" t="s">
        <v>56</v>
      </c>
      <c r="AJ156" s="27" t="s">
        <v>57</v>
      </c>
      <c r="AK156" s="27" t="s">
        <v>58</v>
      </c>
      <c r="AN156" s="1"/>
    </row>
    <row r="157" spans="1:40" s="21" customFormat="1" ht="30" customHeight="1" thickTop="1" x14ac:dyDescent="0.45">
      <c r="A157" s="1"/>
      <c r="B157" s="28" t="s">
        <v>161</v>
      </c>
      <c r="C157" s="29">
        <f>AB157</f>
        <v>6815</v>
      </c>
      <c r="D157" s="30">
        <f>AB157/AF157</f>
        <v>0.28508680192428365</v>
      </c>
      <c r="E157" s="29">
        <f>AC157</f>
        <v>12458</v>
      </c>
      <c r="F157" s="30">
        <f>AC157/AF157</f>
        <v>0.52114620372307052</v>
      </c>
      <c r="G157" s="29">
        <f>AD157</f>
        <v>3885</v>
      </c>
      <c r="H157" s="30">
        <f>AD157/AF157</f>
        <v>0.16251830161054173</v>
      </c>
      <c r="I157" s="29">
        <f>AE157</f>
        <v>747</v>
      </c>
      <c r="J157" s="30">
        <f>AE157/AF157</f>
        <v>3.1248692742104161E-2</v>
      </c>
      <c r="K157" s="31">
        <f>(4*C157+3*E157+2*G157+1*I157)/AF157</f>
        <v>3.0600711148295336</v>
      </c>
      <c r="M157" s="22"/>
      <c r="O157" s="22"/>
      <c r="P157" s="23"/>
      <c r="AA157" s="26" t="s">
        <v>161</v>
      </c>
      <c r="AB157" s="89">
        <v>6815</v>
      </c>
      <c r="AC157" s="89">
        <v>12458</v>
      </c>
      <c r="AD157" s="89">
        <v>3885</v>
      </c>
      <c r="AE157" s="89">
        <v>747</v>
      </c>
      <c r="AF157" s="26">
        <f>SUM(AB157:AE157)</f>
        <v>23905</v>
      </c>
      <c r="AG157" s="26" t="s">
        <v>161</v>
      </c>
      <c r="AH157" s="33">
        <f>D157</f>
        <v>0.28508680192428365</v>
      </c>
      <c r="AI157" s="33">
        <f>F157</f>
        <v>0.52114620372307052</v>
      </c>
      <c r="AJ157" s="33">
        <f>H157</f>
        <v>0.16251830161054173</v>
      </c>
      <c r="AK157" s="33">
        <f>J157</f>
        <v>3.1248692742104161E-2</v>
      </c>
      <c r="AN157" s="1"/>
    </row>
    <row r="158" spans="1:40" s="21" customFormat="1" ht="30" customHeight="1" x14ac:dyDescent="0.45">
      <c r="A158" s="1"/>
      <c r="B158" s="107" t="s">
        <v>162</v>
      </c>
      <c r="C158" s="91">
        <f>AB158</f>
        <v>7412</v>
      </c>
      <c r="D158" s="92">
        <f>AB158/AF158</f>
        <v>0.27069865965450496</v>
      </c>
      <c r="E158" s="91">
        <f>AC158</f>
        <v>14766</v>
      </c>
      <c r="F158" s="92">
        <f>AC158/AF158</f>
        <v>0.53927906212337018</v>
      </c>
      <c r="G158" s="91">
        <f>AD158</f>
        <v>4551</v>
      </c>
      <c r="H158" s="92">
        <f>AD158/AF158</f>
        <v>0.16621014572148571</v>
      </c>
      <c r="I158" s="91">
        <f>AE158</f>
        <v>652</v>
      </c>
      <c r="J158" s="92">
        <f>AE158/AF158</f>
        <v>2.3812132500639131E-2</v>
      </c>
      <c r="K158" s="93">
        <f>(4*C158+3*E158+2*G158+1*I158)/AF158</f>
        <v>3.056864248931741</v>
      </c>
      <c r="M158" s="22"/>
      <c r="O158" s="22"/>
      <c r="P158" s="23"/>
      <c r="AA158" s="26" t="s">
        <v>164</v>
      </c>
      <c r="AB158" s="89">
        <v>7412</v>
      </c>
      <c r="AC158" s="89">
        <v>14766</v>
      </c>
      <c r="AD158" s="89">
        <v>4551</v>
      </c>
      <c r="AE158" s="89">
        <v>652</v>
      </c>
      <c r="AF158" s="26">
        <f>SUM(AB158:AE158)</f>
        <v>27381</v>
      </c>
      <c r="AG158" s="26" t="s">
        <v>164</v>
      </c>
      <c r="AH158" s="33">
        <f>D158</f>
        <v>0.27069865965450496</v>
      </c>
      <c r="AI158" s="33">
        <f>F158</f>
        <v>0.53927906212337018</v>
      </c>
      <c r="AJ158" s="33">
        <f>H158</f>
        <v>0.16621014572148571</v>
      </c>
      <c r="AK158" s="33">
        <f>J158</f>
        <v>2.3812132500639131E-2</v>
      </c>
      <c r="AN158" s="1"/>
    </row>
    <row r="159" spans="1:40" s="21" customFormat="1" ht="30" customHeight="1" x14ac:dyDescent="0.45">
      <c r="A159" s="1"/>
      <c r="B159" s="90" t="s">
        <v>163</v>
      </c>
      <c r="C159" s="91">
        <f>AB159</f>
        <v>6201</v>
      </c>
      <c r="D159" s="92">
        <f>AB159/AF159</f>
        <v>0.26752664049355018</v>
      </c>
      <c r="E159" s="91">
        <f>AC159</f>
        <v>12583</v>
      </c>
      <c r="F159" s="92">
        <f>AC159/AF159</f>
        <v>0.54286207342853443</v>
      </c>
      <c r="G159" s="91">
        <f>AD159</f>
        <v>3812</v>
      </c>
      <c r="H159" s="92">
        <f>AD159/AF159</f>
        <v>0.16445920876655593</v>
      </c>
      <c r="I159" s="91">
        <f>AE159</f>
        <v>583</v>
      </c>
      <c r="J159" s="92">
        <f>AE159/AF159</f>
        <v>2.5152077311359419E-2</v>
      </c>
      <c r="K159" s="93">
        <f>(4*C159+3*E159+2*G159+1*I159)/AF159</f>
        <v>3.0527632771042756</v>
      </c>
      <c r="M159" s="22"/>
      <c r="O159" s="22"/>
      <c r="P159" s="23"/>
      <c r="AA159" s="26" t="s">
        <v>163</v>
      </c>
      <c r="AB159" s="89">
        <v>6201</v>
      </c>
      <c r="AC159" s="89">
        <v>12583</v>
      </c>
      <c r="AD159" s="89">
        <v>3812</v>
      </c>
      <c r="AE159" s="89">
        <v>583</v>
      </c>
      <c r="AF159" s="26">
        <f>SUM(AB159:AE159)</f>
        <v>23179</v>
      </c>
      <c r="AG159" s="26" t="s">
        <v>163</v>
      </c>
      <c r="AH159" s="33">
        <f>D159</f>
        <v>0.26752664049355018</v>
      </c>
      <c r="AI159" s="33">
        <f>F159</f>
        <v>0.54286207342853443</v>
      </c>
      <c r="AJ159" s="33">
        <f>H159</f>
        <v>0.16445920876655593</v>
      </c>
      <c r="AK159" s="33">
        <f>J159</f>
        <v>2.5152077311359419E-2</v>
      </c>
      <c r="AN159" s="1"/>
    </row>
    <row r="160" spans="1:40" s="21" customFormat="1" ht="30" customHeight="1" x14ac:dyDescent="0.45">
      <c r="A160" s="5"/>
      <c r="B160" s="10"/>
      <c r="E160" s="22"/>
      <c r="G160" s="22"/>
      <c r="I160" s="22"/>
      <c r="K160" s="22"/>
      <c r="M160" s="22"/>
      <c r="O160" s="22"/>
      <c r="P160" s="23"/>
    </row>
    <row r="161" spans="1:37" s="21" customFormat="1" ht="30" customHeight="1" x14ac:dyDescent="0.45">
      <c r="A161" s="5"/>
      <c r="B161" s="10"/>
      <c r="E161" s="22"/>
      <c r="G161" s="22"/>
      <c r="I161" s="22"/>
      <c r="K161" s="22"/>
      <c r="M161" s="22"/>
      <c r="O161" s="22"/>
      <c r="P161" s="23"/>
    </row>
    <row r="162" spans="1:37" s="21" customFormat="1" ht="30" customHeight="1" x14ac:dyDescent="0.45">
      <c r="A162" s="5">
        <v>24</v>
      </c>
      <c r="B162" s="10" t="s">
        <v>146</v>
      </c>
      <c r="E162" s="22"/>
      <c r="G162" s="22"/>
      <c r="I162" s="22"/>
      <c r="K162" s="22"/>
      <c r="M162" s="22"/>
      <c r="O162" s="22"/>
      <c r="P162" s="23"/>
      <c r="AA162" s="21" t="s">
        <v>13</v>
      </c>
    </row>
    <row r="163" spans="1:37" ht="30" customHeight="1" thickBot="1" x14ac:dyDescent="0.5">
      <c r="A163" s="5"/>
      <c r="B163" s="24" t="s">
        <v>3</v>
      </c>
      <c r="C163" s="140" t="s">
        <v>55</v>
      </c>
      <c r="D163" s="140"/>
      <c r="E163" s="140" t="s">
        <v>56</v>
      </c>
      <c r="F163" s="140"/>
      <c r="G163" s="140" t="s">
        <v>57</v>
      </c>
      <c r="H163" s="140"/>
      <c r="I163" s="140" t="s">
        <v>58</v>
      </c>
      <c r="J163" s="140"/>
      <c r="K163" s="25" t="s">
        <v>18</v>
      </c>
      <c r="L163" s="5"/>
      <c r="M163" s="8"/>
      <c r="N163" s="5"/>
      <c r="O163" s="8"/>
      <c r="P163" s="5"/>
      <c r="Q163" s="5"/>
      <c r="AA163" s="26"/>
      <c r="AB163" s="27" t="s">
        <v>55</v>
      </c>
      <c r="AC163" s="27" t="s">
        <v>56</v>
      </c>
      <c r="AD163" s="27" t="s">
        <v>57</v>
      </c>
      <c r="AE163" s="27" t="s">
        <v>58</v>
      </c>
      <c r="AF163" s="26" t="s">
        <v>23</v>
      </c>
      <c r="AH163" s="27" t="s">
        <v>55</v>
      </c>
      <c r="AI163" s="27" t="s">
        <v>56</v>
      </c>
      <c r="AJ163" s="27" t="s">
        <v>57</v>
      </c>
      <c r="AK163" s="27" t="s">
        <v>58</v>
      </c>
    </row>
    <row r="164" spans="1:37" ht="30" customHeight="1" thickTop="1" x14ac:dyDescent="0.45">
      <c r="A164" s="5"/>
      <c r="B164" s="28" t="s">
        <v>161</v>
      </c>
      <c r="C164" s="29">
        <f>AB164</f>
        <v>5373</v>
      </c>
      <c r="D164" s="30">
        <f>AB164/AF164</f>
        <v>0.2247646935787492</v>
      </c>
      <c r="E164" s="29">
        <f>AC164</f>
        <v>12689</v>
      </c>
      <c r="F164" s="30">
        <f>AC164/AF164</f>
        <v>0.53080945408910274</v>
      </c>
      <c r="G164" s="29">
        <f>AD164</f>
        <v>4949</v>
      </c>
      <c r="H164" s="30">
        <f>AD164/AF164</f>
        <v>0.20702781844802343</v>
      </c>
      <c r="I164" s="29">
        <f>AE164</f>
        <v>894</v>
      </c>
      <c r="J164" s="30">
        <f>AE164/AF164</f>
        <v>3.739803388412466E-2</v>
      </c>
      <c r="K164" s="31">
        <f>(4*C164+3*E164+2*G164+1*I164)/AF164</f>
        <v>2.9429408073624765</v>
      </c>
      <c r="L164" s="5"/>
      <c r="M164" s="8"/>
      <c r="N164" s="5"/>
      <c r="O164" s="8"/>
      <c r="P164" s="5"/>
      <c r="Q164" s="5"/>
      <c r="AA164" s="26" t="s">
        <v>161</v>
      </c>
      <c r="AB164" s="89">
        <v>5373</v>
      </c>
      <c r="AC164" s="89">
        <v>12689</v>
      </c>
      <c r="AD164" s="89">
        <v>4949</v>
      </c>
      <c r="AE164" s="89">
        <v>894</v>
      </c>
      <c r="AF164" s="26">
        <f>SUM(AB164:AE164)</f>
        <v>23905</v>
      </c>
      <c r="AG164" s="26" t="s">
        <v>161</v>
      </c>
      <c r="AH164" s="33">
        <f>D164</f>
        <v>0.2247646935787492</v>
      </c>
      <c r="AI164" s="33">
        <f>F164</f>
        <v>0.53080945408910274</v>
      </c>
      <c r="AJ164" s="33">
        <f>H164</f>
        <v>0.20702781844802343</v>
      </c>
      <c r="AK164" s="33">
        <f>J164</f>
        <v>3.739803388412466E-2</v>
      </c>
    </row>
    <row r="165" spans="1:37" ht="30" customHeight="1" x14ac:dyDescent="0.45">
      <c r="A165" s="5"/>
      <c r="B165" s="107" t="s">
        <v>162</v>
      </c>
      <c r="C165" s="91">
        <f>AB165</f>
        <v>5925</v>
      </c>
      <c r="D165" s="92">
        <f>AB165/AF165</f>
        <v>0.21639092801577736</v>
      </c>
      <c r="E165" s="91">
        <f>AC165</f>
        <v>14750</v>
      </c>
      <c r="F165" s="92">
        <f>AC165/AF165</f>
        <v>0.53869471531353863</v>
      </c>
      <c r="G165" s="91">
        <f>AD165</f>
        <v>5826</v>
      </c>
      <c r="H165" s="92">
        <f>AD165/AF165</f>
        <v>0.21277528212994412</v>
      </c>
      <c r="I165" s="91">
        <f>AE165</f>
        <v>880</v>
      </c>
      <c r="J165" s="92">
        <f>AE165/AF165</f>
        <v>3.2139074540739929E-2</v>
      </c>
      <c r="K165" s="93">
        <f>(4*C165+3*E165+2*G165+1*I165)/AF165</f>
        <v>2.9393374968043533</v>
      </c>
      <c r="L165" s="5"/>
      <c r="M165" s="8"/>
      <c r="N165" s="5"/>
      <c r="O165" s="8"/>
      <c r="P165" s="5"/>
      <c r="Q165" s="5"/>
      <c r="AA165" s="26" t="s">
        <v>164</v>
      </c>
      <c r="AB165" s="89">
        <v>5925</v>
      </c>
      <c r="AC165" s="89">
        <v>14750</v>
      </c>
      <c r="AD165" s="89">
        <v>5826</v>
      </c>
      <c r="AE165" s="89">
        <v>880</v>
      </c>
      <c r="AF165" s="26">
        <f>SUM(AB165:AE165)</f>
        <v>27381</v>
      </c>
      <c r="AG165" s="26" t="s">
        <v>164</v>
      </c>
      <c r="AH165" s="33">
        <f>D165</f>
        <v>0.21639092801577736</v>
      </c>
      <c r="AI165" s="33">
        <f>F165</f>
        <v>0.53869471531353863</v>
      </c>
      <c r="AJ165" s="33">
        <f>H165</f>
        <v>0.21277528212994412</v>
      </c>
      <c r="AK165" s="33">
        <f>J165</f>
        <v>3.2139074540739929E-2</v>
      </c>
    </row>
    <row r="166" spans="1:37" ht="30" customHeight="1" x14ac:dyDescent="0.45">
      <c r="A166" s="5"/>
      <c r="B166" s="90" t="s">
        <v>163</v>
      </c>
      <c r="C166" s="91">
        <f>AB166</f>
        <v>4846</v>
      </c>
      <c r="D166" s="92">
        <f>AB166/AF166</f>
        <v>0.20906855343198585</v>
      </c>
      <c r="E166" s="91">
        <f>AC166</f>
        <v>12305</v>
      </c>
      <c r="F166" s="92">
        <f>AC166/AF166</f>
        <v>0.53086845851848652</v>
      </c>
      <c r="G166" s="91">
        <f>AD166</f>
        <v>5151</v>
      </c>
      <c r="H166" s="92">
        <f>AD166/AF166</f>
        <v>0.22222701583329738</v>
      </c>
      <c r="I166" s="91">
        <f>AE166</f>
        <v>877</v>
      </c>
      <c r="J166" s="92">
        <f>AE166/AF166</f>
        <v>3.783597221623021E-2</v>
      </c>
      <c r="K166" s="93">
        <f>(4*C166+3*E166+2*G166+1*I166)/AF166</f>
        <v>2.9111695931662283</v>
      </c>
      <c r="L166" s="5"/>
      <c r="M166" s="8"/>
      <c r="N166" s="5"/>
      <c r="O166" s="8"/>
      <c r="P166" s="5"/>
      <c r="Q166" s="5"/>
      <c r="AA166" s="26" t="s">
        <v>163</v>
      </c>
      <c r="AB166" s="89">
        <v>4846</v>
      </c>
      <c r="AC166" s="89">
        <v>12305</v>
      </c>
      <c r="AD166" s="89">
        <v>5151</v>
      </c>
      <c r="AE166" s="89">
        <v>877</v>
      </c>
      <c r="AF166" s="26">
        <f>SUM(AB166:AE166)</f>
        <v>23179</v>
      </c>
      <c r="AG166" s="26" t="s">
        <v>163</v>
      </c>
      <c r="AH166" s="33">
        <f>D166</f>
        <v>0.20906855343198585</v>
      </c>
      <c r="AI166" s="33">
        <f>F166</f>
        <v>0.53086845851848652</v>
      </c>
      <c r="AJ166" s="33">
        <f>H166</f>
        <v>0.22222701583329738</v>
      </c>
      <c r="AK166" s="33">
        <f>J166</f>
        <v>3.783597221623021E-2</v>
      </c>
    </row>
    <row r="167" spans="1:37" ht="30" customHeight="1" x14ac:dyDescent="0.45">
      <c r="A167" s="5"/>
      <c r="B167" s="34"/>
      <c r="C167" s="35"/>
      <c r="D167" s="36"/>
      <c r="E167" s="35"/>
      <c r="F167" s="36"/>
      <c r="G167" s="35"/>
      <c r="H167" s="36"/>
      <c r="I167" s="35"/>
      <c r="J167" s="36"/>
      <c r="K167" s="37"/>
      <c r="L167" s="5"/>
      <c r="M167" s="8"/>
      <c r="N167" s="5"/>
      <c r="O167" s="8"/>
      <c r="P167" s="5"/>
      <c r="Q167" s="5"/>
    </row>
    <row r="168" spans="1:37" ht="30" customHeight="1" x14ac:dyDescent="0.45">
      <c r="C168" s="14"/>
      <c r="D168" s="11"/>
      <c r="E168" s="14"/>
      <c r="F168" s="11"/>
      <c r="G168" s="14"/>
      <c r="H168" s="11"/>
      <c r="I168" s="14"/>
      <c r="J168" s="11"/>
      <c r="K168" s="14"/>
      <c r="P168" s="38"/>
    </row>
    <row r="169" spans="1:37" s="21" customFormat="1" ht="30" customHeight="1" x14ac:dyDescent="0.45">
      <c r="A169" s="5">
        <v>25</v>
      </c>
      <c r="B169" s="10" t="s">
        <v>69</v>
      </c>
      <c r="E169" s="22"/>
      <c r="G169" s="22"/>
      <c r="I169" s="22"/>
      <c r="K169" s="22"/>
      <c r="M169" s="22"/>
      <c r="O169" s="22"/>
      <c r="P169" s="23"/>
      <c r="AA169" s="21" t="s">
        <v>13</v>
      </c>
    </row>
    <row r="170" spans="1:37" ht="30" customHeight="1" thickBot="1" x14ac:dyDescent="0.5">
      <c r="A170" s="5"/>
      <c r="B170" s="24" t="s">
        <v>3</v>
      </c>
      <c r="C170" s="140" t="s">
        <v>55</v>
      </c>
      <c r="D170" s="140"/>
      <c r="E170" s="140" t="s">
        <v>56</v>
      </c>
      <c r="F170" s="140"/>
      <c r="G170" s="140" t="s">
        <v>57</v>
      </c>
      <c r="H170" s="140"/>
      <c r="I170" s="140" t="s">
        <v>58</v>
      </c>
      <c r="J170" s="140"/>
      <c r="K170" s="25" t="s">
        <v>18</v>
      </c>
      <c r="L170" s="5"/>
      <c r="M170" s="8"/>
      <c r="N170" s="5"/>
      <c r="O170" s="8"/>
      <c r="P170" s="5"/>
      <c r="Q170" s="5"/>
      <c r="AA170" s="26"/>
      <c r="AB170" s="27" t="s">
        <v>55</v>
      </c>
      <c r="AC170" s="27" t="s">
        <v>56</v>
      </c>
      <c r="AD170" s="27" t="s">
        <v>57</v>
      </c>
      <c r="AE170" s="27" t="s">
        <v>58</v>
      </c>
      <c r="AF170" s="26" t="s">
        <v>23</v>
      </c>
      <c r="AH170" s="27" t="s">
        <v>55</v>
      </c>
      <c r="AI170" s="27" t="s">
        <v>56</v>
      </c>
      <c r="AJ170" s="27" t="s">
        <v>57</v>
      </c>
      <c r="AK170" s="27" t="s">
        <v>58</v>
      </c>
    </row>
    <row r="171" spans="1:37" ht="30" customHeight="1" thickTop="1" x14ac:dyDescent="0.45">
      <c r="A171" s="5"/>
      <c r="B171" s="28" t="s">
        <v>161</v>
      </c>
      <c r="C171" s="29">
        <f>AB171</f>
        <v>4772</v>
      </c>
      <c r="D171" s="30">
        <f>AB171/AF171</f>
        <v>0.19962350972599874</v>
      </c>
      <c r="E171" s="29">
        <f>AC171</f>
        <v>12155</v>
      </c>
      <c r="F171" s="30">
        <f>AC171/AF171</f>
        <v>0.50847103116502823</v>
      </c>
      <c r="G171" s="29">
        <f>AD171</f>
        <v>5917</v>
      </c>
      <c r="H171" s="30">
        <f>AD171/AF171</f>
        <v>0.24752143902949172</v>
      </c>
      <c r="I171" s="29">
        <f>AE171</f>
        <v>1061</v>
      </c>
      <c r="J171" s="30">
        <f>AE171/AF171</f>
        <v>4.4384020079481279E-2</v>
      </c>
      <c r="K171" s="31">
        <f>(4*C171+3*E171+2*G171+1*I171)/AF171</f>
        <v>2.8633340305375445</v>
      </c>
      <c r="L171" s="5"/>
      <c r="M171" s="8"/>
      <c r="N171" s="5"/>
      <c r="O171" s="8"/>
      <c r="P171" s="5"/>
      <c r="Q171" s="5"/>
      <c r="AA171" s="26" t="s">
        <v>161</v>
      </c>
      <c r="AB171" s="89">
        <v>4772</v>
      </c>
      <c r="AC171" s="89">
        <v>12155</v>
      </c>
      <c r="AD171" s="89">
        <v>5917</v>
      </c>
      <c r="AE171" s="89">
        <v>1061</v>
      </c>
      <c r="AF171" s="26">
        <f>SUM(AB171:AE171)</f>
        <v>23905</v>
      </c>
      <c r="AG171" s="26" t="s">
        <v>161</v>
      </c>
      <c r="AH171" s="33">
        <f>D171</f>
        <v>0.19962350972599874</v>
      </c>
      <c r="AI171" s="33">
        <f>F171</f>
        <v>0.50847103116502823</v>
      </c>
      <c r="AJ171" s="33">
        <f>H171</f>
        <v>0.24752143902949172</v>
      </c>
      <c r="AK171" s="33">
        <f>J171</f>
        <v>4.4384020079481279E-2</v>
      </c>
    </row>
    <row r="172" spans="1:37" ht="30" customHeight="1" x14ac:dyDescent="0.45">
      <c r="A172" s="5"/>
      <c r="B172" s="107" t="s">
        <v>162</v>
      </c>
      <c r="C172" s="91">
        <f>AB172</f>
        <v>5457</v>
      </c>
      <c r="D172" s="92">
        <f>AB172/AF172</f>
        <v>0.19929878382820204</v>
      </c>
      <c r="E172" s="91">
        <f>AC172</f>
        <v>14339</v>
      </c>
      <c r="F172" s="92">
        <f>AC172/AF172</f>
        <v>0.52368430663598842</v>
      </c>
      <c r="G172" s="91">
        <f>AD172</f>
        <v>6659</v>
      </c>
      <c r="H172" s="92">
        <f>AD172/AF172</f>
        <v>0.24319783791680363</v>
      </c>
      <c r="I172" s="91">
        <f>AE172</f>
        <v>926</v>
      </c>
      <c r="J172" s="92">
        <f>AE172/AF172</f>
        <v>3.381907161900588E-2</v>
      </c>
      <c r="K172" s="93">
        <f>(4*C172+3*E172+2*G172+1*I172)/AF172</f>
        <v>2.8884628026733865</v>
      </c>
      <c r="L172" s="5"/>
      <c r="M172" s="8"/>
      <c r="N172" s="5"/>
      <c r="O172" s="8"/>
      <c r="P172" s="5"/>
      <c r="Q172" s="5"/>
      <c r="AA172" s="26" t="s">
        <v>164</v>
      </c>
      <c r="AB172" s="89">
        <v>5457</v>
      </c>
      <c r="AC172" s="89">
        <v>14339</v>
      </c>
      <c r="AD172" s="89">
        <v>6659</v>
      </c>
      <c r="AE172" s="89">
        <v>926</v>
      </c>
      <c r="AF172" s="26">
        <f>SUM(AB172:AE172)</f>
        <v>27381</v>
      </c>
      <c r="AG172" s="26" t="s">
        <v>164</v>
      </c>
      <c r="AH172" s="33">
        <f>D172</f>
        <v>0.19929878382820204</v>
      </c>
      <c r="AI172" s="33">
        <f>F172</f>
        <v>0.52368430663598842</v>
      </c>
      <c r="AJ172" s="33">
        <f>H172</f>
        <v>0.24319783791680363</v>
      </c>
      <c r="AK172" s="33">
        <f>J172</f>
        <v>3.381907161900588E-2</v>
      </c>
    </row>
    <row r="173" spans="1:37" ht="30" customHeight="1" x14ac:dyDescent="0.45">
      <c r="A173" s="5"/>
      <c r="B173" s="90" t="s">
        <v>163</v>
      </c>
      <c r="C173" s="91">
        <f>AB173</f>
        <v>4937</v>
      </c>
      <c r="D173" s="92">
        <f>AB173/AF173</f>
        <v>0.21299452090254109</v>
      </c>
      <c r="E173" s="91">
        <f>AC173</f>
        <v>12423</v>
      </c>
      <c r="F173" s="92">
        <f>AC173/AF173</f>
        <v>0.53595927348030548</v>
      </c>
      <c r="G173" s="91">
        <f>AD173</f>
        <v>5086</v>
      </c>
      <c r="H173" s="92">
        <f>AD173/AF173</f>
        <v>0.21942275335432934</v>
      </c>
      <c r="I173" s="91">
        <f>AE173</f>
        <v>733</v>
      </c>
      <c r="J173" s="92">
        <f>AE173/AF173</f>
        <v>3.1623452262824106E-2</v>
      </c>
      <c r="K173" s="93">
        <f>(4*C173+3*E173+2*G173+1*I173)/AF173</f>
        <v>2.9303248630225633</v>
      </c>
      <c r="L173" s="5"/>
      <c r="M173" s="8"/>
      <c r="N173" s="5"/>
      <c r="O173" s="8"/>
      <c r="P173" s="5"/>
      <c r="Q173" s="5"/>
      <c r="AA173" s="26" t="s">
        <v>163</v>
      </c>
      <c r="AB173" s="89">
        <v>4937</v>
      </c>
      <c r="AC173" s="89">
        <v>12423</v>
      </c>
      <c r="AD173" s="89">
        <v>5086</v>
      </c>
      <c r="AE173" s="89">
        <v>733</v>
      </c>
      <c r="AF173" s="26">
        <f>SUM(AB173:AE173)</f>
        <v>23179</v>
      </c>
      <c r="AG173" s="26" t="s">
        <v>163</v>
      </c>
      <c r="AH173" s="33">
        <f>D173</f>
        <v>0.21299452090254109</v>
      </c>
      <c r="AI173" s="33">
        <f>F173</f>
        <v>0.53595927348030548</v>
      </c>
      <c r="AJ173" s="33">
        <f>H173</f>
        <v>0.21942275335432934</v>
      </c>
      <c r="AK173" s="33">
        <f>J173</f>
        <v>3.1623452262824106E-2</v>
      </c>
    </row>
    <row r="174" spans="1:37" ht="30" customHeight="1" x14ac:dyDescent="0.45">
      <c r="A174" s="5"/>
      <c r="B174" s="34"/>
      <c r="C174" s="35"/>
      <c r="D174" s="36"/>
      <c r="E174" s="35"/>
      <c r="F174" s="36"/>
      <c r="G174" s="35"/>
      <c r="H174" s="36"/>
      <c r="I174" s="35"/>
      <c r="J174" s="36"/>
      <c r="K174" s="37"/>
      <c r="L174" s="5"/>
      <c r="M174" s="8"/>
      <c r="N174" s="5"/>
      <c r="O174" s="8"/>
      <c r="P174" s="5"/>
      <c r="Q174" s="5"/>
    </row>
    <row r="175" spans="1:37" ht="30" customHeight="1" x14ac:dyDescent="0.45">
      <c r="C175" s="14"/>
      <c r="D175" s="11"/>
      <c r="E175" s="14"/>
      <c r="F175" s="11"/>
      <c r="G175" s="14"/>
      <c r="H175" s="11"/>
      <c r="I175" s="14"/>
      <c r="J175" s="11"/>
      <c r="K175" s="14"/>
      <c r="P175" s="38"/>
    </row>
    <row r="176" spans="1:37" s="21" customFormat="1" ht="30" customHeight="1" x14ac:dyDescent="0.45">
      <c r="A176" s="5">
        <v>26</v>
      </c>
      <c r="B176" s="10" t="s">
        <v>70</v>
      </c>
      <c r="E176" s="22"/>
      <c r="G176" s="22"/>
      <c r="I176" s="22"/>
      <c r="K176" s="22"/>
      <c r="M176" s="22"/>
      <c r="O176" s="22"/>
      <c r="P176" s="23"/>
      <c r="AA176" s="21" t="s">
        <v>13</v>
      </c>
    </row>
    <row r="177" spans="1:37" ht="30" customHeight="1" thickBot="1" x14ac:dyDescent="0.5">
      <c r="A177" s="5"/>
      <c r="B177" s="24" t="s">
        <v>3</v>
      </c>
      <c r="C177" s="140" t="s">
        <v>55</v>
      </c>
      <c r="D177" s="140"/>
      <c r="E177" s="140" t="s">
        <v>56</v>
      </c>
      <c r="F177" s="140"/>
      <c r="G177" s="140" t="s">
        <v>57</v>
      </c>
      <c r="H177" s="140"/>
      <c r="I177" s="140" t="s">
        <v>58</v>
      </c>
      <c r="J177" s="140"/>
      <c r="K177" s="25" t="s">
        <v>18</v>
      </c>
      <c r="L177" s="5"/>
      <c r="M177" s="8"/>
      <c r="N177" s="5"/>
      <c r="O177" s="8"/>
      <c r="P177" s="5"/>
      <c r="Q177" s="5"/>
      <c r="AA177" s="26"/>
      <c r="AB177" s="27" t="s">
        <v>55</v>
      </c>
      <c r="AC177" s="27" t="s">
        <v>56</v>
      </c>
      <c r="AD177" s="27" t="s">
        <v>57</v>
      </c>
      <c r="AE177" s="27" t="s">
        <v>58</v>
      </c>
      <c r="AF177" s="26" t="s">
        <v>23</v>
      </c>
      <c r="AH177" s="27" t="s">
        <v>55</v>
      </c>
      <c r="AI177" s="27" t="s">
        <v>56</v>
      </c>
      <c r="AJ177" s="27" t="s">
        <v>57</v>
      </c>
      <c r="AK177" s="27" t="s">
        <v>58</v>
      </c>
    </row>
    <row r="178" spans="1:37" ht="30" customHeight="1" thickTop="1" x14ac:dyDescent="0.45">
      <c r="A178" s="5"/>
      <c r="B178" s="28" t="s">
        <v>161</v>
      </c>
      <c r="C178" s="29">
        <f>AB178</f>
        <v>2546</v>
      </c>
      <c r="D178" s="30">
        <f>AB178/AF178</f>
        <v>0.10650491528968835</v>
      </c>
      <c r="E178" s="29">
        <f>AC178</f>
        <v>8375</v>
      </c>
      <c r="F178" s="30">
        <f>AC178/AF178</f>
        <v>0.35034511608450114</v>
      </c>
      <c r="G178" s="29">
        <f>AD178</f>
        <v>9008</v>
      </c>
      <c r="H178" s="30">
        <f>AD178/AF178</f>
        <v>0.37682493202258943</v>
      </c>
      <c r="I178" s="29">
        <f>AE178</f>
        <v>3976</v>
      </c>
      <c r="J178" s="30">
        <f>AE178/AF178</f>
        <v>0.16632503660322109</v>
      </c>
      <c r="K178" s="31">
        <f>(4*C178+3*E178+2*G178+1*I178)/AF178</f>
        <v>2.3970299100606569</v>
      </c>
      <c r="L178" s="5"/>
      <c r="M178" s="8"/>
      <c r="N178" s="5"/>
      <c r="O178" s="8"/>
      <c r="P178" s="5"/>
      <c r="Q178" s="5"/>
      <c r="AA178" s="26" t="s">
        <v>161</v>
      </c>
      <c r="AB178" s="89">
        <v>2546</v>
      </c>
      <c r="AC178" s="89">
        <v>8375</v>
      </c>
      <c r="AD178" s="89">
        <v>9008</v>
      </c>
      <c r="AE178" s="89">
        <v>3976</v>
      </c>
      <c r="AF178" s="26">
        <f>SUM(AB178:AE178)</f>
        <v>23905</v>
      </c>
      <c r="AG178" s="26" t="s">
        <v>161</v>
      </c>
      <c r="AH178" s="33">
        <f>D178</f>
        <v>0.10650491528968835</v>
      </c>
      <c r="AI178" s="33">
        <f>F178</f>
        <v>0.35034511608450114</v>
      </c>
      <c r="AJ178" s="33">
        <f>H178</f>
        <v>0.37682493202258943</v>
      </c>
      <c r="AK178" s="33">
        <f>J178</f>
        <v>0.16632503660322109</v>
      </c>
    </row>
    <row r="179" spans="1:37" ht="30" customHeight="1" x14ac:dyDescent="0.45">
      <c r="A179" s="5"/>
      <c r="B179" s="107" t="s">
        <v>162</v>
      </c>
      <c r="C179" s="91">
        <f>AB179</f>
        <v>2664</v>
      </c>
      <c r="D179" s="92">
        <f>AB179/AF179</f>
        <v>9.7293743836967234E-2</v>
      </c>
      <c r="E179" s="91">
        <f>AC179</f>
        <v>9404</v>
      </c>
      <c r="F179" s="92">
        <f>AC179/AF179</f>
        <v>0.34344983747854352</v>
      </c>
      <c r="G179" s="91">
        <f>AD179</f>
        <v>10542</v>
      </c>
      <c r="H179" s="92">
        <f>AD179/AF179</f>
        <v>0.38501150432781855</v>
      </c>
      <c r="I179" s="91">
        <f>AE179</f>
        <v>4771</v>
      </c>
      <c r="J179" s="92">
        <f>AE179/AF179</f>
        <v>0.17424491435667069</v>
      </c>
      <c r="K179" s="93">
        <f>(4*C179+3*E179+2*G179+1*I179)/AF179</f>
        <v>2.3637924107958073</v>
      </c>
      <c r="L179" s="5"/>
      <c r="M179" s="8"/>
      <c r="N179" s="5"/>
      <c r="O179" s="8"/>
      <c r="P179" s="5"/>
      <c r="Q179" s="5"/>
      <c r="AA179" s="26" t="s">
        <v>164</v>
      </c>
      <c r="AB179" s="89">
        <v>2664</v>
      </c>
      <c r="AC179" s="89">
        <v>9404</v>
      </c>
      <c r="AD179" s="89">
        <v>10542</v>
      </c>
      <c r="AE179" s="89">
        <v>4771</v>
      </c>
      <c r="AF179" s="26">
        <f>SUM(AB179:AE179)</f>
        <v>27381</v>
      </c>
      <c r="AG179" s="26" t="s">
        <v>164</v>
      </c>
      <c r="AH179" s="33">
        <f>D179</f>
        <v>9.7293743836967234E-2</v>
      </c>
      <c r="AI179" s="33">
        <f>F179</f>
        <v>0.34344983747854352</v>
      </c>
      <c r="AJ179" s="33">
        <f>H179</f>
        <v>0.38501150432781855</v>
      </c>
      <c r="AK179" s="33">
        <f>J179</f>
        <v>0.17424491435667069</v>
      </c>
    </row>
    <row r="180" spans="1:37" ht="30" customHeight="1" x14ac:dyDescent="0.45">
      <c r="A180" s="5"/>
      <c r="B180" s="90" t="s">
        <v>163</v>
      </c>
      <c r="C180" s="91">
        <f>AB180</f>
        <v>2088</v>
      </c>
      <c r="D180" s="92">
        <f>AB180/AF180</f>
        <v>9.0081539324388449E-2</v>
      </c>
      <c r="E180" s="91">
        <f>AC180</f>
        <v>7091</v>
      </c>
      <c r="F180" s="92">
        <f>AC180/AF180</f>
        <v>0.30592346520557401</v>
      </c>
      <c r="G180" s="91">
        <f>AD180</f>
        <v>9022</v>
      </c>
      <c r="H180" s="92">
        <f>AD180/AF180</f>
        <v>0.38923163208076278</v>
      </c>
      <c r="I180" s="91">
        <f>AE180</f>
        <v>4978</v>
      </c>
      <c r="J180" s="92">
        <f>AE180/AF180</f>
        <v>0.21476336338927476</v>
      </c>
      <c r="K180" s="93">
        <f>(4*C180+3*E180+2*G180+1*I180)/AF180</f>
        <v>2.271323180465076</v>
      </c>
      <c r="L180" s="5"/>
      <c r="M180" s="8"/>
      <c r="N180" s="5"/>
      <c r="O180" s="8"/>
      <c r="P180" s="5"/>
      <c r="Q180" s="5"/>
      <c r="AA180" s="26" t="s">
        <v>163</v>
      </c>
      <c r="AB180" s="89">
        <v>2088</v>
      </c>
      <c r="AC180" s="89">
        <v>7091</v>
      </c>
      <c r="AD180" s="89">
        <v>9022</v>
      </c>
      <c r="AE180" s="89">
        <v>4978</v>
      </c>
      <c r="AF180" s="26">
        <f>SUM(AB180:AE180)</f>
        <v>23179</v>
      </c>
      <c r="AG180" s="26" t="s">
        <v>163</v>
      </c>
      <c r="AH180" s="33">
        <f>D180</f>
        <v>9.0081539324388449E-2</v>
      </c>
      <c r="AI180" s="33">
        <f>F180</f>
        <v>0.30592346520557401</v>
      </c>
      <c r="AJ180" s="33">
        <f>H180</f>
        <v>0.38923163208076278</v>
      </c>
      <c r="AK180" s="33">
        <f>J180</f>
        <v>0.21476336338927476</v>
      </c>
    </row>
    <row r="181" spans="1:37" ht="30" customHeight="1" x14ac:dyDescent="0.45">
      <c r="A181" s="5"/>
      <c r="B181" s="34"/>
      <c r="C181" s="35"/>
      <c r="D181" s="36"/>
      <c r="E181" s="35"/>
      <c r="F181" s="36"/>
      <c r="G181" s="35"/>
      <c r="H181" s="36"/>
      <c r="I181" s="35"/>
      <c r="J181" s="36"/>
      <c r="K181" s="37"/>
      <c r="L181" s="5"/>
      <c r="M181" s="8"/>
      <c r="N181" s="5"/>
      <c r="O181" s="8"/>
      <c r="P181" s="5"/>
      <c r="Q181" s="5"/>
    </row>
    <row r="182" spans="1:37" ht="30" customHeight="1" x14ac:dyDescent="0.45">
      <c r="C182" s="14"/>
      <c r="D182" s="11"/>
      <c r="E182" s="14"/>
      <c r="F182" s="11"/>
      <c r="G182" s="14"/>
      <c r="H182" s="11"/>
      <c r="I182" s="14"/>
      <c r="J182" s="11"/>
      <c r="K182" s="14"/>
      <c r="P182" s="38"/>
    </row>
    <row r="183" spans="1:37" s="21" customFormat="1" ht="30" customHeight="1" x14ac:dyDescent="0.45">
      <c r="A183" s="5">
        <v>27</v>
      </c>
      <c r="B183" s="10" t="s">
        <v>71</v>
      </c>
      <c r="E183" s="22"/>
      <c r="G183" s="22"/>
      <c r="I183" s="22"/>
      <c r="K183" s="22"/>
      <c r="M183" s="22"/>
      <c r="O183" s="22"/>
      <c r="P183" s="23"/>
      <c r="AA183" s="21" t="s">
        <v>13</v>
      </c>
    </row>
    <row r="184" spans="1:37" ht="30" customHeight="1" thickBot="1" x14ac:dyDescent="0.5">
      <c r="A184" s="5"/>
      <c r="B184" s="24" t="s">
        <v>3</v>
      </c>
      <c r="C184" s="140" t="s">
        <v>55</v>
      </c>
      <c r="D184" s="140"/>
      <c r="E184" s="140" t="s">
        <v>56</v>
      </c>
      <c r="F184" s="140"/>
      <c r="G184" s="140" t="s">
        <v>57</v>
      </c>
      <c r="H184" s="140"/>
      <c r="I184" s="140" t="s">
        <v>58</v>
      </c>
      <c r="J184" s="140"/>
      <c r="K184" s="25" t="s">
        <v>18</v>
      </c>
      <c r="L184" s="5"/>
      <c r="M184" s="8"/>
      <c r="N184" s="5"/>
      <c r="O184" s="8"/>
      <c r="P184" s="5"/>
      <c r="Q184" s="5"/>
      <c r="AA184" s="26"/>
      <c r="AB184" s="27" t="s">
        <v>55</v>
      </c>
      <c r="AC184" s="27" t="s">
        <v>56</v>
      </c>
      <c r="AD184" s="27" t="s">
        <v>57</v>
      </c>
      <c r="AE184" s="27" t="s">
        <v>58</v>
      </c>
      <c r="AF184" s="26" t="s">
        <v>23</v>
      </c>
      <c r="AH184" s="27" t="s">
        <v>55</v>
      </c>
      <c r="AI184" s="27" t="s">
        <v>56</v>
      </c>
      <c r="AJ184" s="27" t="s">
        <v>57</v>
      </c>
      <c r="AK184" s="27" t="s">
        <v>58</v>
      </c>
    </row>
    <row r="185" spans="1:37" ht="30" customHeight="1" thickTop="1" x14ac:dyDescent="0.45">
      <c r="A185" s="5"/>
      <c r="B185" s="28" t="s">
        <v>161</v>
      </c>
      <c r="C185" s="29">
        <f>AB185</f>
        <v>2286</v>
      </c>
      <c r="D185" s="30">
        <f>AB185/AF185</f>
        <v>9.5628529596318762E-2</v>
      </c>
      <c r="E185" s="29">
        <f>AC185</f>
        <v>7292</v>
      </c>
      <c r="F185" s="30">
        <f>AC185/AF185</f>
        <v>0.30504078644635013</v>
      </c>
      <c r="G185" s="29">
        <f>AD185</f>
        <v>9576</v>
      </c>
      <c r="H185" s="30">
        <f>AD185/AF185</f>
        <v>0.40058565153733527</v>
      </c>
      <c r="I185" s="29">
        <f>AE185</f>
        <v>4751</v>
      </c>
      <c r="J185" s="30">
        <f>AE185/AF185</f>
        <v>0.1987450324199958</v>
      </c>
      <c r="K185" s="31">
        <f>(4*C185+3*E185+2*G185+1*I185)/AF185</f>
        <v>2.2975528132189917</v>
      </c>
      <c r="L185" s="5"/>
      <c r="M185" s="8"/>
      <c r="N185" s="5"/>
      <c r="O185" s="8"/>
      <c r="P185" s="5"/>
      <c r="Q185" s="5"/>
      <c r="AA185" s="26" t="s">
        <v>161</v>
      </c>
      <c r="AB185" s="89">
        <v>2286</v>
      </c>
      <c r="AC185" s="89">
        <v>7292</v>
      </c>
      <c r="AD185" s="89">
        <v>9576</v>
      </c>
      <c r="AE185" s="89">
        <v>4751</v>
      </c>
      <c r="AF185" s="26">
        <f>SUM(AB185:AE185)</f>
        <v>23905</v>
      </c>
      <c r="AG185" s="26" t="s">
        <v>161</v>
      </c>
      <c r="AH185" s="33">
        <f>D185</f>
        <v>9.5628529596318762E-2</v>
      </c>
      <c r="AI185" s="33">
        <f>F185</f>
        <v>0.30504078644635013</v>
      </c>
      <c r="AJ185" s="33">
        <f>H185</f>
        <v>0.40058565153733527</v>
      </c>
      <c r="AK185" s="33">
        <f>J185</f>
        <v>0.1987450324199958</v>
      </c>
    </row>
    <row r="186" spans="1:37" ht="30" customHeight="1" x14ac:dyDescent="0.45">
      <c r="A186" s="5"/>
      <c r="B186" s="107" t="s">
        <v>162</v>
      </c>
      <c r="C186" s="91">
        <f>AB186</f>
        <v>2512</v>
      </c>
      <c r="D186" s="92">
        <f>AB186/AF186</f>
        <v>9.1742449143566704E-2</v>
      </c>
      <c r="E186" s="91">
        <f>AC186</f>
        <v>8285</v>
      </c>
      <c r="F186" s="92">
        <f>AC186/AF186</f>
        <v>0.30258208246594354</v>
      </c>
      <c r="G186" s="91">
        <f>AD186</f>
        <v>11017</v>
      </c>
      <c r="H186" s="92">
        <f>AD186/AF186</f>
        <v>0.40235930024469524</v>
      </c>
      <c r="I186" s="91">
        <f>AE186</f>
        <v>5567</v>
      </c>
      <c r="J186" s="92">
        <f>AE186/AF186</f>
        <v>0.20331616814579453</v>
      </c>
      <c r="K186" s="93">
        <f>(4*C186+3*E186+2*G186+1*I186)/AF186</f>
        <v>2.2827508126072824</v>
      </c>
      <c r="L186" s="5"/>
      <c r="M186" s="8"/>
      <c r="N186" s="5"/>
      <c r="O186" s="8"/>
      <c r="P186" s="5"/>
      <c r="Q186" s="5"/>
      <c r="AA186" s="26" t="s">
        <v>164</v>
      </c>
      <c r="AB186" s="89">
        <v>2512</v>
      </c>
      <c r="AC186" s="89">
        <v>8285</v>
      </c>
      <c r="AD186" s="89">
        <v>11017</v>
      </c>
      <c r="AE186" s="89">
        <v>5567</v>
      </c>
      <c r="AF186" s="26">
        <f>SUM(AB186:AE186)</f>
        <v>27381</v>
      </c>
      <c r="AG186" s="26" t="s">
        <v>164</v>
      </c>
      <c r="AH186" s="33">
        <f>D186</f>
        <v>9.1742449143566704E-2</v>
      </c>
      <c r="AI186" s="33">
        <f>F186</f>
        <v>0.30258208246594354</v>
      </c>
      <c r="AJ186" s="33">
        <f>H186</f>
        <v>0.40235930024469524</v>
      </c>
      <c r="AK186" s="33">
        <f>J186</f>
        <v>0.20331616814579453</v>
      </c>
    </row>
    <row r="187" spans="1:37" ht="30" customHeight="1" x14ac:dyDescent="0.45">
      <c r="A187" s="5"/>
      <c r="B187" s="90" t="s">
        <v>163</v>
      </c>
      <c r="C187" s="91">
        <f>AB187</f>
        <v>1994</v>
      </c>
      <c r="D187" s="92">
        <f>AB187/AF187</f>
        <v>8.6026144354803921E-2</v>
      </c>
      <c r="E187" s="91">
        <f>AC187</f>
        <v>6416</v>
      </c>
      <c r="F187" s="92">
        <f>AC187/AF187</f>
        <v>0.27680227792398293</v>
      </c>
      <c r="G187" s="91">
        <f>AD187</f>
        <v>9237</v>
      </c>
      <c r="H187" s="92">
        <f>AD187/AF187</f>
        <v>0.39850726951119547</v>
      </c>
      <c r="I187" s="91">
        <f>AE187</f>
        <v>5532</v>
      </c>
      <c r="J187" s="92">
        <f>AE187/AF187</f>
        <v>0.23866430821001769</v>
      </c>
      <c r="K187" s="93">
        <f>(4*C187+3*E187+2*G187+1*I187)/AF187</f>
        <v>2.2101902584235731</v>
      </c>
      <c r="L187" s="5"/>
      <c r="M187" s="8"/>
      <c r="N187" s="5"/>
      <c r="O187" s="8"/>
      <c r="P187" s="5"/>
      <c r="Q187" s="5"/>
      <c r="AA187" s="26" t="s">
        <v>163</v>
      </c>
      <c r="AB187" s="89">
        <v>1994</v>
      </c>
      <c r="AC187" s="89">
        <v>6416</v>
      </c>
      <c r="AD187" s="89">
        <v>9237</v>
      </c>
      <c r="AE187" s="89">
        <v>5532</v>
      </c>
      <c r="AF187" s="26">
        <f>SUM(AB187:AE187)</f>
        <v>23179</v>
      </c>
      <c r="AG187" s="26" t="s">
        <v>163</v>
      </c>
      <c r="AH187" s="33">
        <f>D187</f>
        <v>8.6026144354803921E-2</v>
      </c>
      <c r="AI187" s="33">
        <f>F187</f>
        <v>0.27680227792398293</v>
      </c>
      <c r="AJ187" s="33">
        <f>H187</f>
        <v>0.39850726951119547</v>
      </c>
      <c r="AK187" s="33">
        <f>J187</f>
        <v>0.23866430821001769</v>
      </c>
    </row>
    <row r="188" spans="1:37" ht="30" customHeight="1" x14ac:dyDescent="0.45">
      <c r="A188" s="5"/>
      <c r="B188" s="34"/>
      <c r="C188" s="35"/>
      <c r="D188" s="36"/>
      <c r="E188" s="35"/>
      <c r="F188" s="36"/>
      <c r="G188" s="35"/>
      <c r="H188" s="36"/>
      <c r="I188" s="35"/>
      <c r="J188" s="36"/>
      <c r="K188" s="37"/>
      <c r="L188" s="5"/>
      <c r="M188" s="8"/>
      <c r="N188" s="5"/>
      <c r="O188" s="8"/>
      <c r="P188" s="5"/>
      <c r="Q188" s="5"/>
    </row>
    <row r="189" spans="1:37" ht="30" customHeight="1" x14ac:dyDescent="0.45">
      <c r="C189" s="14"/>
      <c r="D189" s="11"/>
      <c r="E189" s="14"/>
      <c r="F189" s="11"/>
      <c r="G189" s="14"/>
      <c r="H189" s="11"/>
      <c r="I189" s="14"/>
      <c r="J189" s="11"/>
      <c r="K189" s="14"/>
      <c r="P189" s="38"/>
    </row>
    <row r="190" spans="1:37" s="21" customFormat="1" ht="30" customHeight="1" x14ac:dyDescent="0.45">
      <c r="A190" s="5">
        <v>28</v>
      </c>
      <c r="B190" s="10" t="s">
        <v>72</v>
      </c>
      <c r="E190" s="22"/>
      <c r="G190" s="22"/>
      <c r="I190" s="22"/>
      <c r="K190" s="22"/>
      <c r="M190" s="22"/>
      <c r="O190" s="22"/>
      <c r="P190" s="23"/>
      <c r="AA190" s="21" t="s">
        <v>13</v>
      </c>
    </row>
    <row r="191" spans="1:37" ht="30" customHeight="1" thickBot="1" x14ac:dyDescent="0.5">
      <c r="A191" s="5"/>
      <c r="B191" s="24" t="s">
        <v>3</v>
      </c>
      <c r="C191" s="140" t="s">
        <v>55</v>
      </c>
      <c r="D191" s="140"/>
      <c r="E191" s="140" t="s">
        <v>56</v>
      </c>
      <c r="F191" s="140"/>
      <c r="G191" s="140" t="s">
        <v>57</v>
      </c>
      <c r="H191" s="140"/>
      <c r="I191" s="140" t="s">
        <v>58</v>
      </c>
      <c r="J191" s="140"/>
      <c r="K191" s="25" t="s">
        <v>18</v>
      </c>
      <c r="L191" s="5"/>
      <c r="M191" s="8"/>
      <c r="N191" s="5"/>
      <c r="O191" s="8"/>
      <c r="P191" s="5"/>
      <c r="Q191" s="5"/>
      <c r="AA191" s="26"/>
      <c r="AB191" s="27" t="s">
        <v>55</v>
      </c>
      <c r="AC191" s="27" t="s">
        <v>56</v>
      </c>
      <c r="AD191" s="27" t="s">
        <v>57</v>
      </c>
      <c r="AE191" s="27" t="s">
        <v>58</v>
      </c>
      <c r="AF191" s="26" t="s">
        <v>23</v>
      </c>
      <c r="AH191" s="27" t="s">
        <v>55</v>
      </c>
      <c r="AI191" s="27" t="s">
        <v>56</v>
      </c>
      <c r="AJ191" s="27" t="s">
        <v>57</v>
      </c>
      <c r="AK191" s="27" t="s">
        <v>58</v>
      </c>
    </row>
    <row r="192" spans="1:37" ht="30" customHeight="1" thickTop="1" x14ac:dyDescent="0.45">
      <c r="A192" s="5"/>
      <c r="B192" s="28" t="s">
        <v>161</v>
      </c>
      <c r="C192" s="29">
        <f>AB192</f>
        <v>3027</v>
      </c>
      <c r="D192" s="30">
        <f>AB192/AF192</f>
        <v>0.12662622882242208</v>
      </c>
      <c r="E192" s="29">
        <f>AC192</f>
        <v>9603</v>
      </c>
      <c r="F192" s="30">
        <f>AC192/AF192</f>
        <v>0.40171512235933904</v>
      </c>
      <c r="G192" s="29">
        <f>AD192</f>
        <v>7525</v>
      </c>
      <c r="H192" s="30">
        <f>AD192/AF192</f>
        <v>0.31478770131771594</v>
      </c>
      <c r="I192" s="29">
        <f>AE192</f>
        <v>3750</v>
      </c>
      <c r="J192" s="30">
        <f>AE192/AF192</f>
        <v>0.15687094750052291</v>
      </c>
      <c r="K192" s="31">
        <f>(4*C192+3*E192+2*G192+1*I192)/AF192</f>
        <v>2.4980966325036604</v>
      </c>
      <c r="L192" s="5"/>
      <c r="M192" s="8"/>
      <c r="N192" s="5"/>
      <c r="O192" s="8"/>
      <c r="P192" s="5"/>
      <c r="Q192" s="5"/>
      <c r="AA192" s="26" t="s">
        <v>161</v>
      </c>
      <c r="AB192" s="89">
        <v>3027</v>
      </c>
      <c r="AC192" s="89">
        <v>9603</v>
      </c>
      <c r="AD192" s="89">
        <v>7525</v>
      </c>
      <c r="AE192" s="89">
        <v>3750</v>
      </c>
      <c r="AF192" s="26">
        <f>SUM(AB192:AE192)</f>
        <v>23905</v>
      </c>
      <c r="AG192" s="26" t="s">
        <v>161</v>
      </c>
      <c r="AH192" s="33">
        <f>D192</f>
        <v>0.12662622882242208</v>
      </c>
      <c r="AI192" s="33">
        <f>F192</f>
        <v>0.40171512235933904</v>
      </c>
      <c r="AJ192" s="33">
        <f>H192</f>
        <v>0.31478770131771594</v>
      </c>
      <c r="AK192" s="33">
        <f>J192</f>
        <v>0.15687094750052291</v>
      </c>
    </row>
    <row r="193" spans="1:37" ht="30" customHeight="1" x14ac:dyDescent="0.45">
      <c r="A193" s="5"/>
      <c r="B193" s="107" t="s">
        <v>162</v>
      </c>
      <c r="C193" s="91">
        <f>AB193</f>
        <v>3286</v>
      </c>
      <c r="D193" s="92">
        <f>AB193/AF193</f>
        <v>0.12001022606917205</v>
      </c>
      <c r="E193" s="91">
        <f>AC193</f>
        <v>11252</v>
      </c>
      <c r="F193" s="92">
        <f>AC193/AF193</f>
        <v>0.41094189401409736</v>
      </c>
      <c r="G193" s="91">
        <f>AD193</f>
        <v>9082</v>
      </c>
      <c r="H193" s="92">
        <f>AD193/AF193</f>
        <v>0.33168985793068184</v>
      </c>
      <c r="I193" s="91">
        <f>AE193</f>
        <v>3761</v>
      </c>
      <c r="J193" s="92">
        <f>AE193/AF193</f>
        <v>0.13735802198604871</v>
      </c>
      <c r="K193" s="93">
        <f>(4*C193+3*E193+2*G193+1*I193)/AF193</f>
        <v>2.5136043241663928</v>
      </c>
      <c r="L193" s="5"/>
      <c r="M193" s="8"/>
      <c r="N193" s="5"/>
      <c r="O193" s="8"/>
      <c r="P193" s="5"/>
      <c r="Q193" s="5"/>
      <c r="AA193" s="26" t="s">
        <v>164</v>
      </c>
      <c r="AB193" s="89">
        <v>3286</v>
      </c>
      <c r="AC193" s="89">
        <v>11252</v>
      </c>
      <c r="AD193" s="89">
        <v>9082</v>
      </c>
      <c r="AE193" s="89">
        <v>3761</v>
      </c>
      <c r="AF193" s="26">
        <f>SUM(AB193:AE193)</f>
        <v>27381</v>
      </c>
      <c r="AG193" s="26" t="s">
        <v>164</v>
      </c>
      <c r="AH193" s="33">
        <f>D193</f>
        <v>0.12001022606917205</v>
      </c>
      <c r="AI193" s="33">
        <f>F193</f>
        <v>0.41094189401409736</v>
      </c>
      <c r="AJ193" s="33">
        <f>H193</f>
        <v>0.33168985793068184</v>
      </c>
      <c r="AK193" s="33">
        <f>J193</f>
        <v>0.13735802198604871</v>
      </c>
    </row>
    <row r="194" spans="1:37" ht="30" customHeight="1" x14ac:dyDescent="0.45">
      <c r="A194" s="5"/>
      <c r="B194" s="90" t="s">
        <v>163</v>
      </c>
      <c r="C194" s="91">
        <f>AB194</f>
        <v>2527</v>
      </c>
      <c r="D194" s="92">
        <f>AB194/AF194</f>
        <v>0.10902109668234178</v>
      </c>
      <c r="E194" s="91">
        <f>AC194</f>
        <v>9104</v>
      </c>
      <c r="F194" s="92">
        <f>AC194/AF194</f>
        <v>0.39276931705423013</v>
      </c>
      <c r="G194" s="91">
        <f>AD194</f>
        <v>8215</v>
      </c>
      <c r="H194" s="92">
        <f>AD194/AF194</f>
        <v>0.35441563484188277</v>
      </c>
      <c r="I194" s="91">
        <f>AE194</f>
        <v>3333</v>
      </c>
      <c r="J194" s="92">
        <f>AE194/AF194</f>
        <v>0.14379395142154536</v>
      </c>
      <c r="K194" s="93">
        <f>(4*C194+3*E194+2*G194+1*I194)/AF194</f>
        <v>2.4670175589973682</v>
      </c>
      <c r="L194" s="5"/>
      <c r="M194" s="8"/>
      <c r="N194" s="5"/>
      <c r="O194" s="8"/>
      <c r="P194" s="5"/>
      <c r="Q194" s="5"/>
      <c r="AA194" s="26" t="s">
        <v>163</v>
      </c>
      <c r="AB194" s="89">
        <v>2527</v>
      </c>
      <c r="AC194" s="89">
        <v>9104</v>
      </c>
      <c r="AD194" s="89">
        <v>8215</v>
      </c>
      <c r="AE194" s="89">
        <v>3333</v>
      </c>
      <c r="AF194" s="26">
        <f>SUM(AB194:AE194)</f>
        <v>23179</v>
      </c>
      <c r="AG194" s="26" t="s">
        <v>163</v>
      </c>
      <c r="AH194" s="33">
        <f>D194</f>
        <v>0.10902109668234178</v>
      </c>
      <c r="AI194" s="33">
        <f>F194</f>
        <v>0.39276931705423013</v>
      </c>
      <c r="AJ194" s="33">
        <f>H194</f>
        <v>0.35441563484188277</v>
      </c>
      <c r="AK194" s="33">
        <f>J194</f>
        <v>0.14379395142154536</v>
      </c>
    </row>
    <row r="195" spans="1:37" ht="30" customHeight="1" x14ac:dyDescent="0.45">
      <c r="A195" s="5"/>
      <c r="B195" s="34"/>
      <c r="C195" s="35"/>
      <c r="D195" s="36"/>
      <c r="E195" s="35"/>
      <c r="F195" s="36"/>
      <c r="G195" s="35"/>
      <c r="H195" s="36"/>
      <c r="I195" s="35"/>
      <c r="J195" s="36"/>
      <c r="K195" s="37"/>
      <c r="L195" s="5"/>
      <c r="M195" s="8"/>
      <c r="N195" s="5"/>
      <c r="O195" s="8"/>
      <c r="P195" s="5"/>
      <c r="Q195" s="5"/>
    </row>
    <row r="196" spans="1:37" ht="30" customHeight="1" x14ac:dyDescent="0.45">
      <c r="C196" s="14"/>
      <c r="D196" s="11"/>
      <c r="E196" s="14"/>
      <c r="F196" s="11"/>
      <c r="G196" s="14"/>
      <c r="H196" s="11"/>
      <c r="I196" s="14"/>
      <c r="J196" s="11"/>
      <c r="K196" s="14"/>
      <c r="P196" s="38"/>
    </row>
    <row r="197" spans="1:37" s="21" customFormat="1" ht="30" customHeight="1" x14ac:dyDescent="0.45">
      <c r="A197" s="5">
        <v>29</v>
      </c>
      <c r="B197" s="10" t="s">
        <v>73</v>
      </c>
      <c r="E197" s="22"/>
      <c r="G197" s="22"/>
      <c r="I197" s="22"/>
      <c r="K197" s="22"/>
      <c r="M197" s="22"/>
      <c r="O197" s="22"/>
      <c r="P197" s="23"/>
      <c r="AA197" s="21" t="s">
        <v>13</v>
      </c>
    </row>
    <row r="198" spans="1:37" ht="30" customHeight="1" thickBot="1" x14ac:dyDescent="0.5">
      <c r="A198" s="5"/>
      <c r="B198" s="24" t="s">
        <v>3</v>
      </c>
      <c r="C198" s="140" t="s">
        <v>55</v>
      </c>
      <c r="D198" s="140"/>
      <c r="E198" s="140" t="s">
        <v>56</v>
      </c>
      <c r="F198" s="140"/>
      <c r="G198" s="140" t="s">
        <v>57</v>
      </c>
      <c r="H198" s="140"/>
      <c r="I198" s="140" t="s">
        <v>58</v>
      </c>
      <c r="J198" s="140"/>
      <c r="K198" s="25" t="s">
        <v>18</v>
      </c>
      <c r="L198" s="5"/>
      <c r="M198" s="8"/>
      <c r="N198" s="5"/>
      <c r="O198" s="8"/>
      <c r="P198" s="5"/>
      <c r="Q198" s="5"/>
      <c r="AA198" s="26"/>
      <c r="AB198" s="27" t="s">
        <v>55</v>
      </c>
      <c r="AC198" s="27" t="s">
        <v>56</v>
      </c>
      <c r="AD198" s="27" t="s">
        <v>57</v>
      </c>
      <c r="AE198" s="27" t="s">
        <v>58</v>
      </c>
      <c r="AF198" s="26" t="s">
        <v>23</v>
      </c>
      <c r="AH198" s="27" t="s">
        <v>55</v>
      </c>
      <c r="AI198" s="27" t="s">
        <v>56</v>
      </c>
      <c r="AJ198" s="27" t="s">
        <v>57</v>
      </c>
      <c r="AK198" s="27" t="s">
        <v>58</v>
      </c>
    </row>
    <row r="199" spans="1:37" ht="30" customHeight="1" thickTop="1" x14ac:dyDescent="0.45">
      <c r="A199" s="5"/>
      <c r="B199" s="28" t="s">
        <v>161</v>
      </c>
      <c r="C199" s="29">
        <f>AB199</f>
        <v>5202</v>
      </c>
      <c r="D199" s="30">
        <f>AB199/AF199</f>
        <v>0.21761137837272537</v>
      </c>
      <c r="E199" s="29">
        <f>AC199</f>
        <v>13474</v>
      </c>
      <c r="F199" s="30">
        <f>AC199/AF199</f>
        <v>0.56364777243254549</v>
      </c>
      <c r="G199" s="29">
        <f>AD199</f>
        <v>4285</v>
      </c>
      <c r="H199" s="30">
        <f>AD199/AF199</f>
        <v>0.17925120267726416</v>
      </c>
      <c r="I199" s="29">
        <f>AE199</f>
        <v>944</v>
      </c>
      <c r="J199" s="30">
        <f>AE199/AF199</f>
        <v>3.9489646517464963E-2</v>
      </c>
      <c r="K199" s="31">
        <f>(4*C199+3*E199+2*G199+1*I199)/AF199</f>
        <v>2.9593808826605312</v>
      </c>
      <c r="L199" s="5"/>
      <c r="M199" s="8"/>
      <c r="N199" s="5"/>
      <c r="O199" s="8"/>
      <c r="P199" s="5"/>
      <c r="Q199" s="5"/>
      <c r="AA199" s="26" t="s">
        <v>161</v>
      </c>
      <c r="AB199" s="89">
        <v>5202</v>
      </c>
      <c r="AC199" s="89">
        <v>13474</v>
      </c>
      <c r="AD199" s="89">
        <v>4285</v>
      </c>
      <c r="AE199" s="89">
        <v>944</v>
      </c>
      <c r="AF199" s="26">
        <f>SUM(AB199:AE199)</f>
        <v>23905</v>
      </c>
      <c r="AG199" s="26" t="s">
        <v>161</v>
      </c>
      <c r="AH199" s="33">
        <f>D199</f>
        <v>0.21761137837272537</v>
      </c>
      <c r="AI199" s="33">
        <f>F199</f>
        <v>0.56364777243254549</v>
      </c>
      <c r="AJ199" s="33">
        <f>H199</f>
        <v>0.17925120267726416</v>
      </c>
      <c r="AK199" s="33">
        <f>J199</f>
        <v>3.9489646517464963E-2</v>
      </c>
    </row>
    <row r="200" spans="1:37" ht="30" customHeight="1" x14ac:dyDescent="0.45">
      <c r="A200" s="5"/>
      <c r="B200" s="107" t="s">
        <v>162</v>
      </c>
      <c r="C200" s="91">
        <f>AB200</f>
        <v>5749</v>
      </c>
      <c r="D200" s="92">
        <f>AB200/AF200</f>
        <v>0.20996311310762938</v>
      </c>
      <c r="E200" s="91">
        <f>AC200</f>
        <v>15951</v>
      </c>
      <c r="F200" s="92">
        <f>AC200/AF200</f>
        <v>0.58255724772652573</v>
      </c>
      <c r="G200" s="91">
        <f>AD200</f>
        <v>4830</v>
      </c>
      <c r="H200" s="92">
        <f>AD200/AF200</f>
        <v>0.17639969321792484</v>
      </c>
      <c r="I200" s="91">
        <f>AE200</f>
        <v>851</v>
      </c>
      <c r="J200" s="92">
        <f>AE200/AF200</f>
        <v>3.1079945947920091E-2</v>
      </c>
      <c r="K200" s="93">
        <f>(4*C200+3*E200+2*G200+1*I200)/AF200</f>
        <v>2.9714035279938642</v>
      </c>
      <c r="L200" s="5"/>
      <c r="M200" s="8"/>
      <c r="N200" s="5"/>
      <c r="O200" s="8"/>
      <c r="P200" s="5"/>
      <c r="Q200" s="5"/>
      <c r="AA200" s="26" t="s">
        <v>164</v>
      </c>
      <c r="AB200" s="89">
        <v>5749</v>
      </c>
      <c r="AC200" s="89">
        <v>15951</v>
      </c>
      <c r="AD200" s="89">
        <v>4830</v>
      </c>
      <c r="AE200" s="89">
        <v>851</v>
      </c>
      <c r="AF200" s="26">
        <f>SUM(AB200:AE200)</f>
        <v>27381</v>
      </c>
      <c r="AG200" s="26" t="s">
        <v>164</v>
      </c>
      <c r="AH200" s="33">
        <f>D200</f>
        <v>0.20996311310762938</v>
      </c>
      <c r="AI200" s="33">
        <f>F200</f>
        <v>0.58255724772652573</v>
      </c>
      <c r="AJ200" s="33">
        <f>H200</f>
        <v>0.17639969321792484</v>
      </c>
      <c r="AK200" s="33">
        <f>J200</f>
        <v>3.1079945947920091E-2</v>
      </c>
    </row>
    <row r="201" spans="1:37" ht="30" customHeight="1" x14ac:dyDescent="0.45">
      <c r="A201" s="5"/>
      <c r="B201" s="90" t="s">
        <v>163</v>
      </c>
      <c r="C201" s="91">
        <f>AB201</f>
        <v>4981</v>
      </c>
      <c r="D201" s="92">
        <f>AB201/AF201</f>
        <v>0.21489279088830407</v>
      </c>
      <c r="E201" s="91">
        <f>AC201</f>
        <v>13836</v>
      </c>
      <c r="F201" s="92">
        <f>AC201/AF201</f>
        <v>0.59691962552310285</v>
      </c>
      <c r="G201" s="91">
        <f>AD201</f>
        <v>3678</v>
      </c>
      <c r="H201" s="92">
        <f>AD201/AF201</f>
        <v>0.15867811380991415</v>
      </c>
      <c r="I201" s="91">
        <f>AE201</f>
        <v>684</v>
      </c>
      <c r="J201" s="92">
        <f>AE201/AF201</f>
        <v>2.9509469778678975E-2</v>
      </c>
      <c r="K201" s="93">
        <f>(4*C201+3*E201+2*G201+1*I201)/AF201</f>
        <v>2.9971957375210319</v>
      </c>
      <c r="L201" s="5"/>
      <c r="M201" s="8"/>
      <c r="N201" s="5"/>
      <c r="O201" s="8"/>
      <c r="P201" s="5"/>
      <c r="Q201" s="5"/>
      <c r="AA201" s="26" t="s">
        <v>163</v>
      </c>
      <c r="AB201" s="89">
        <v>4981</v>
      </c>
      <c r="AC201" s="89">
        <v>13836</v>
      </c>
      <c r="AD201" s="89">
        <v>3678</v>
      </c>
      <c r="AE201" s="89">
        <v>684</v>
      </c>
      <c r="AF201" s="26">
        <f>SUM(AB201:AE201)</f>
        <v>23179</v>
      </c>
      <c r="AG201" s="26" t="s">
        <v>163</v>
      </c>
      <c r="AH201" s="33">
        <f>D201</f>
        <v>0.21489279088830407</v>
      </c>
      <c r="AI201" s="33">
        <f>F201</f>
        <v>0.59691962552310285</v>
      </c>
      <c r="AJ201" s="33">
        <f>H201</f>
        <v>0.15867811380991415</v>
      </c>
      <c r="AK201" s="33">
        <f>J201</f>
        <v>2.9509469778678975E-2</v>
      </c>
    </row>
    <row r="202" spans="1:37" ht="30" customHeight="1" x14ac:dyDescent="0.45">
      <c r="A202" s="5"/>
      <c r="B202" s="34"/>
      <c r="C202" s="35"/>
      <c r="D202" s="36"/>
      <c r="E202" s="35"/>
      <c r="F202" s="36"/>
      <c r="G202" s="35"/>
      <c r="H202" s="36"/>
      <c r="I202" s="35"/>
      <c r="J202" s="36"/>
      <c r="K202" s="37"/>
      <c r="L202" s="5"/>
      <c r="M202" s="8"/>
      <c r="N202" s="5"/>
      <c r="O202" s="8"/>
      <c r="P202" s="5"/>
      <c r="Q202" s="5"/>
    </row>
    <row r="203" spans="1:37" ht="30" customHeight="1" x14ac:dyDescent="0.45">
      <c r="C203" s="14"/>
      <c r="D203" s="11"/>
      <c r="E203" s="14"/>
      <c r="F203" s="11"/>
      <c r="G203" s="14"/>
      <c r="H203" s="11"/>
      <c r="I203" s="14"/>
      <c r="J203" s="11"/>
      <c r="K203" s="14"/>
      <c r="P203" s="38"/>
    </row>
    <row r="204" spans="1:37" s="21" customFormat="1" ht="30" customHeight="1" x14ac:dyDescent="0.45">
      <c r="A204" s="5">
        <v>30</v>
      </c>
      <c r="B204" s="10" t="s">
        <v>74</v>
      </c>
      <c r="E204" s="22"/>
      <c r="G204" s="22"/>
      <c r="I204" s="22"/>
      <c r="K204" s="22"/>
      <c r="M204" s="22"/>
      <c r="O204" s="22"/>
      <c r="P204" s="23"/>
      <c r="AA204" s="21" t="s">
        <v>13</v>
      </c>
    </row>
    <row r="205" spans="1:37" ht="30" customHeight="1" thickBot="1" x14ac:dyDescent="0.5">
      <c r="A205" s="5"/>
      <c r="B205" s="24" t="s">
        <v>3</v>
      </c>
      <c r="C205" s="140" t="s">
        <v>55</v>
      </c>
      <c r="D205" s="140"/>
      <c r="E205" s="140" t="s">
        <v>56</v>
      </c>
      <c r="F205" s="140"/>
      <c r="G205" s="140" t="s">
        <v>57</v>
      </c>
      <c r="H205" s="140"/>
      <c r="I205" s="140" t="s">
        <v>58</v>
      </c>
      <c r="J205" s="140"/>
      <c r="K205" s="25" t="s">
        <v>18</v>
      </c>
      <c r="L205" s="5"/>
      <c r="M205" s="8"/>
      <c r="N205" s="5"/>
      <c r="O205" s="8"/>
      <c r="P205" s="5"/>
      <c r="Q205" s="5"/>
      <c r="AA205" s="26"/>
      <c r="AB205" s="27" t="s">
        <v>55</v>
      </c>
      <c r="AC205" s="27" t="s">
        <v>56</v>
      </c>
      <c r="AD205" s="27" t="s">
        <v>57</v>
      </c>
      <c r="AE205" s="27" t="s">
        <v>58</v>
      </c>
      <c r="AF205" s="26" t="s">
        <v>23</v>
      </c>
      <c r="AH205" s="27" t="s">
        <v>55</v>
      </c>
      <c r="AI205" s="27" t="s">
        <v>56</v>
      </c>
      <c r="AJ205" s="27" t="s">
        <v>57</v>
      </c>
      <c r="AK205" s="27" t="s">
        <v>58</v>
      </c>
    </row>
    <row r="206" spans="1:37" ht="30" customHeight="1" thickTop="1" x14ac:dyDescent="0.45">
      <c r="A206" s="5"/>
      <c r="B206" s="28" t="s">
        <v>161</v>
      </c>
      <c r="C206" s="29">
        <f>AB206</f>
        <v>6564</v>
      </c>
      <c r="D206" s="30">
        <f>AB206/AF206</f>
        <v>0.2745869065049153</v>
      </c>
      <c r="E206" s="29">
        <f>AC206</f>
        <v>12258</v>
      </c>
      <c r="F206" s="30">
        <f>AC206/AF206</f>
        <v>0.51277975318970925</v>
      </c>
      <c r="G206" s="29">
        <f>AD206</f>
        <v>3883</v>
      </c>
      <c r="H206" s="30">
        <f>AD206/AF206</f>
        <v>0.16243463710520811</v>
      </c>
      <c r="I206" s="29">
        <f>AE206</f>
        <v>1200</v>
      </c>
      <c r="J206" s="30">
        <f>AE206/AF206</f>
        <v>5.0198703200167331E-2</v>
      </c>
      <c r="K206" s="31">
        <f>(4*C206+3*E206+2*G206+1*I206)/AF206</f>
        <v>3.0117548629993727</v>
      </c>
      <c r="L206" s="5"/>
      <c r="M206" s="8"/>
      <c r="N206" s="5"/>
      <c r="O206" s="8"/>
      <c r="P206" s="5"/>
      <c r="Q206" s="5"/>
      <c r="AA206" s="26" t="s">
        <v>161</v>
      </c>
      <c r="AB206" s="89">
        <v>6564</v>
      </c>
      <c r="AC206" s="89">
        <v>12258</v>
      </c>
      <c r="AD206" s="89">
        <v>3883</v>
      </c>
      <c r="AE206" s="89">
        <v>1200</v>
      </c>
      <c r="AF206" s="26">
        <f>SUM(AB206:AE206)</f>
        <v>23905</v>
      </c>
      <c r="AG206" s="26" t="s">
        <v>161</v>
      </c>
      <c r="AH206" s="33">
        <f>D206</f>
        <v>0.2745869065049153</v>
      </c>
      <c r="AI206" s="33">
        <f>F206</f>
        <v>0.51277975318970925</v>
      </c>
      <c r="AJ206" s="33">
        <f>H206</f>
        <v>0.16243463710520811</v>
      </c>
      <c r="AK206" s="33">
        <f>J206</f>
        <v>5.0198703200167331E-2</v>
      </c>
    </row>
    <row r="207" spans="1:37" ht="30" customHeight="1" x14ac:dyDescent="0.45">
      <c r="A207" s="5"/>
      <c r="B207" s="107" t="s">
        <v>162</v>
      </c>
      <c r="C207" s="91">
        <f>AB207</f>
        <v>7802</v>
      </c>
      <c r="D207" s="92">
        <f>AB207/AF207</f>
        <v>0.28494211314415108</v>
      </c>
      <c r="E207" s="91">
        <f>AC207</f>
        <v>14442</v>
      </c>
      <c r="F207" s="92">
        <f>AC207/AF207</f>
        <v>0.52744603922427957</v>
      </c>
      <c r="G207" s="91">
        <f>AD207</f>
        <v>4114</v>
      </c>
      <c r="H207" s="92">
        <f>AD207/AF207</f>
        <v>0.15025017347795916</v>
      </c>
      <c r="I207" s="91">
        <f>AE207</f>
        <v>1023</v>
      </c>
      <c r="J207" s="92">
        <f>AE207/AF207</f>
        <v>3.7361674153610171E-2</v>
      </c>
      <c r="K207" s="93">
        <f>(4*C207+3*E207+2*G207+1*I207)/AF207</f>
        <v>3.0599685913589716</v>
      </c>
      <c r="L207" s="5"/>
      <c r="M207" s="8"/>
      <c r="N207" s="5"/>
      <c r="O207" s="8"/>
      <c r="P207" s="5"/>
      <c r="Q207" s="5"/>
      <c r="AA207" s="26" t="s">
        <v>164</v>
      </c>
      <c r="AB207" s="89">
        <v>7802</v>
      </c>
      <c r="AC207" s="89">
        <v>14442</v>
      </c>
      <c r="AD207" s="89">
        <v>4114</v>
      </c>
      <c r="AE207" s="89">
        <v>1023</v>
      </c>
      <c r="AF207" s="26">
        <f>SUM(AB207:AE207)</f>
        <v>27381</v>
      </c>
      <c r="AG207" s="26" t="s">
        <v>164</v>
      </c>
      <c r="AH207" s="33">
        <f>D207</f>
        <v>0.28494211314415108</v>
      </c>
      <c r="AI207" s="33">
        <f>F207</f>
        <v>0.52744603922427957</v>
      </c>
      <c r="AJ207" s="33">
        <f>H207</f>
        <v>0.15025017347795916</v>
      </c>
      <c r="AK207" s="33">
        <f>J207</f>
        <v>3.7361674153610171E-2</v>
      </c>
    </row>
    <row r="208" spans="1:37" ht="30" customHeight="1" x14ac:dyDescent="0.45">
      <c r="A208" s="5"/>
      <c r="B208" s="90" t="s">
        <v>163</v>
      </c>
      <c r="C208" s="91">
        <f>AB208</f>
        <v>7167</v>
      </c>
      <c r="D208" s="92">
        <f>AB208/AF208</f>
        <v>0.3092022951809828</v>
      </c>
      <c r="E208" s="91">
        <f>AC208</f>
        <v>12596</v>
      </c>
      <c r="F208" s="92">
        <f>AC208/AF208</f>
        <v>0.54342292592432806</v>
      </c>
      <c r="G208" s="91">
        <f>AD208</f>
        <v>2706</v>
      </c>
      <c r="H208" s="92">
        <f>AD208/AF208</f>
        <v>0.11674360412442297</v>
      </c>
      <c r="I208" s="91">
        <f>AE208</f>
        <v>710</v>
      </c>
      <c r="J208" s="92">
        <f>AE208/AF208</f>
        <v>3.0631174770266188E-2</v>
      </c>
      <c r="K208" s="93">
        <f>(4*C208+3*E208+2*G208+1*I208)/AF208</f>
        <v>3.1311963415160275</v>
      </c>
      <c r="L208" s="5"/>
      <c r="M208" s="8"/>
      <c r="N208" s="5"/>
      <c r="O208" s="8"/>
      <c r="P208" s="5"/>
      <c r="Q208" s="5"/>
      <c r="AA208" s="26" t="s">
        <v>163</v>
      </c>
      <c r="AB208" s="89">
        <v>7167</v>
      </c>
      <c r="AC208" s="89">
        <v>12596</v>
      </c>
      <c r="AD208" s="89">
        <v>2706</v>
      </c>
      <c r="AE208" s="89">
        <v>710</v>
      </c>
      <c r="AF208" s="26">
        <f>SUM(AB208:AE208)</f>
        <v>23179</v>
      </c>
      <c r="AG208" s="26" t="s">
        <v>163</v>
      </c>
      <c r="AH208" s="33">
        <f>D208</f>
        <v>0.3092022951809828</v>
      </c>
      <c r="AI208" s="33">
        <f>F208</f>
        <v>0.54342292592432806</v>
      </c>
      <c r="AJ208" s="33">
        <f>H208</f>
        <v>0.11674360412442297</v>
      </c>
      <c r="AK208" s="33">
        <f>J208</f>
        <v>3.0631174770266188E-2</v>
      </c>
    </row>
    <row r="209" spans="1:37" ht="30" customHeight="1" x14ac:dyDescent="0.45">
      <c r="A209" s="5"/>
      <c r="B209" s="34"/>
      <c r="C209" s="35"/>
      <c r="D209" s="36"/>
      <c r="E209" s="35"/>
      <c r="F209" s="36"/>
      <c r="G209" s="35"/>
      <c r="H209" s="36"/>
      <c r="I209" s="35"/>
      <c r="J209" s="36"/>
      <c r="K209" s="37"/>
      <c r="L209" s="5"/>
      <c r="M209" s="8"/>
      <c r="N209" s="5"/>
      <c r="O209" s="8"/>
      <c r="P209" s="5"/>
      <c r="Q209" s="5"/>
    </row>
    <row r="210" spans="1:37" ht="30" customHeight="1" x14ac:dyDescent="0.45">
      <c r="C210" s="14"/>
      <c r="D210" s="11"/>
      <c r="E210" s="14"/>
      <c r="F210" s="11"/>
      <c r="G210" s="14"/>
      <c r="H210" s="11"/>
      <c r="I210" s="14"/>
      <c r="J210" s="11"/>
      <c r="K210" s="14"/>
      <c r="P210" s="38"/>
    </row>
    <row r="211" spans="1:37" s="21" customFormat="1" ht="30" customHeight="1" x14ac:dyDescent="0.45">
      <c r="A211" s="5">
        <v>31</v>
      </c>
      <c r="B211" s="10" t="s">
        <v>75</v>
      </c>
      <c r="E211" s="22"/>
      <c r="G211" s="22"/>
      <c r="I211" s="22"/>
      <c r="K211" s="22"/>
      <c r="M211" s="22"/>
      <c r="O211" s="22"/>
      <c r="P211" s="23"/>
      <c r="AA211" s="21" t="s">
        <v>13</v>
      </c>
    </row>
    <row r="212" spans="1:37" ht="30" customHeight="1" thickBot="1" x14ac:dyDescent="0.5">
      <c r="A212" s="5"/>
      <c r="B212" s="24" t="s">
        <v>3</v>
      </c>
      <c r="C212" s="140" t="s">
        <v>55</v>
      </c>
      <c r="D212" s="140"/>
      <c r="E212" s="140" t="s">
        <v>56</v>
      </c>
      <c r="F212" s="140"/>
      <c r="G212" s="140" t="s">
        <v>57</v>
      </c>
      <c r="H212" s="140"/>
      <c r="I212" s="140" t="s">
        <v>58</v>
      </c>
      <c r="J212" s="140"/>
      <c r="K212" s="25" t="s">
        <v>18</v>
      </c>
      <c r="L212" s="5"/>
      <c r="M212" s="8"/>
      <c r="N212" s="5"/>
      <c r="O212" s="8"/>
      <c r="P212" s="5"/>
      <c r="Q212" s="5"/>
      <c r="AA212" s="26"/>
      <c r="AB212" s="27" t="s">
        <v>55</v>
      </c>
      <c r="AC212" s="27" t="s">
        <v>56</v>
      </c>
      <c r="AD212" s="27" t="s">
        <v>57</v>
      </c>
      <c r="AE212" s="27" t="s">
        <v>58</v>
      </c>
      <c r="AF212" s="26" t="s">
        <v>23</v>
      </c>
      <c r="AH212" s="27" t="s">
        <v>55</v>
      </c>
      <c r="AI212" s="27" t="s">
        <v>56</v>
      </c>
      <c r="AJ212" s="27" t="s">
        <v>57</v>
      </c>
      <c r="AK212" s="27" t="s">
        <v>58</v>
      </c>
    </row>
    <row r="213" spans="1:37" ht="30" customHeight="1" thickTop="1" x14ac:dyDescent="0.45">
      <c r="A213" s="5"/>
      <c r="B213" s="28" t="s">
        <v>161</v>
      </c>
      <c r="C213" s="29">
        <f>AB213</f>
        <v>4559</v>
      </c>
      <c r="D213" s="30">
        <f>AB213/AF213</f>
        <v>0.19071323990796904</v>
      </c>
      <c r="E213" s="29">
        <f>AC213</f>
        <v>11215</v>
      </c>
      <c r="F213" s="30">
        <f>AC213/AF213</f>
        <v>0.46914871365823052</v>
      </c>
      <c r="G213" s="29">
        <f>AD213</f>
        <v>6256</v>
      </c>
      <c r="H213" s="30">
        <f>AD213/AF213</f>
        <v>0.26170257268353903</v>
      </c>
      <c r="I213" s="29">
        <f>AE213</f>
        <v>1875</v>
      </c>
      <c r="J213" s="30">
        <f>AE213/AF213</f>
        <v>7.8435473750261456E-2</v>
      </c>
      <c r="K213" s="31">
        <f>(4*C213+3*E213+2*G213+1*I213)/AF213</f>
        <v>2.7721397197239073</v>
      </c>
      <c r="L213" s="5"/>
      <c r="M213" s="8"/>
      <c r="N213" s="5"/>
      <c r="O213" s="8"/>
      <c r="P213" s="5"/>
      <c r="Q213" s="5"/>
      <c r="AA213" s="26" t="s">
        <v>161</v>
      </c>
      <c r="AB213" s="89">
        <v>4559</v>
      </c>
      <c r="AC213" s="89">
        <v>11215</v>
      </c>
      <c r="AD213" s="89">
        <v>6256</v>
      </c>
      <c r="AE213" s="89">
        <v>1875</v>
      </c>
      <c r="AF213" s="26">
        <f>SUM(AB213:AE213)</f>
        <v>23905</v>
      </c>
      <c r="AG213" s="26" t="s">
        <v>161</v>
      </c>
      <c r="AH213" s="33">
        <f>D213</f>
        <v>0.19071323990796904</v>
      </c>
      <c r="AI213" s="33">
        <f>F213</f>
        <v>0.46914871365823052</v>
      </c>
      <c r="AJ213" s="33">
        <f>H213</f>
        <v>0.26170257268353903</v>
      </c>
      <c r="AK213" s="33">
        <f>J213</f>
        <v>7.8435473750261456E-2</v>
      </c>
    </row>
    <row r="214" spans="1:37" ht="30" customHeight="1" x14ac:dyDescent="0.45">
      <c r="A214" s="5"/>
      <c r="B214" s="107" t="s">
        <v>162</v>
      </c>
      <c r="C214" s="91">
        <f>AB214</f>
        <v>5092</v>
      </c>
      <c r="D214" s="92">
        <f>AB214/AF214</f>
        <v>0.18596837222891785</v>
      </c>
      <c r="E214" s="91">
        <f>AC214</f>
        <v>13671</v>
      </c>
      <c r="F214" s="92">
        <f>AC214/AF214</f>
        <v>0.49928782732551769</v>
      </c>
      <c r="G214" s="91">
        <f>AD214</f>
        <v>6864</v>
      </c>
      <c r="H214" s="92">
        <f>AD214/AF214</f>
        <v>0.25068478141777145</v>
      </c>
      <c r="I214" s="91">
        <f>AE214</f>
        <v>1754</v>
      </c>
      <c r="J214" s="92">
        <f>AE214/AF214</f>
        <v>6.4059019027792999E-2</v>
      </c>
      <c r="K214" s="93">
        <f>(4*C214+3*E214+2*G214+1*I214)/AF214</f>
        <v>2.8071655527555603</v>
      </c>
      <c r="L214" s="5"/>
      <c r="M214" s="8"/>
      <c r="N214" s="5"/>
      <c r="O214" s="8"/>
      <c r="P214" s="5"/>
      <c r="Q214" s="5"/>
      <c r="AA214" s="26" t="s">
        <v>164</v>
      </c>
      <c r="AB214" s="89">
        <v>5092</v>
      </c>
      <c r="AC214" s="89">
        <v>13671</v>
      </c>
      <c r="AD214" s="89">
        <v>6864</v>
      </c>
      <c r="AE214" s="89">
        <v>1754</v>
      </c>
      <c r="AF214" s="26">
        <f>SUM(AB214:AE214)</f>
        <v>27381</v>
      </c>
      <c r="AG214" s="26" t="s">
        <v>164</v>
      </c>
      <c r="AH214" s="33">
        <f>D214</f>
        <v>0.18596837222891785</v>
      </c>
      <c r="AI214" s="33">
        <f>F214</f>
        <v>0.49928782732551769</v>
      </c>
      <c r="AJ214" s="33">
        <f>H214</f>
        <v>0.25068478141777145</v>
      </c>
      <c r="AK214" s="33">
        <f>J214</f>
        <v>6.4059019027792999E-2</v>
      </c>
    </row>
    <row r="215" spans="1:37" ht="30" customHeight="1" x14ac:dyDescent="0.45">
      <c r="A215" s="5"/>
      <c r="B215" s="90" t="s">
        <v>163</v>
      </c>
      <c r="C215" s="91">
        <f>AB215</f>
        <v>4510</v>
      </c>
      <c r="D215" s="92">
        <f>AB215/AF215</f>
        <v>0.19457267354070495</v>
      </c>
      <c r="E215" s="91">
        <f>AC215</f>
        <v>11956</v>
      </c>
      <c r="F215" s="92">
        <f>AC215/AF215</f>
        <v>0.51581172613141202</v>
      </c>
      <c r="G215" s="91">
        <f>AD215</f>
        <v>5350</v>
      </c>
      <c r="H215" s="92">
        <f>AD215/AF215</f>
        <v>0.23081237326890719</v>
      </c>
      <c r="I215" s="91">
        <f>AE215</f>
        <v>1363</v>
      </c>
      <c r="J215" s="92">
        <f>AE215/AF215</f>
        <v>5.8803227058975796E-2</v>
      </c>
      <c r="K215" s="93">
        <f>(4*C215+3*E215+2*G215+1*I215)/AF215</f>
        <v>2.8461538461538463</v>
      </c>
      <c r="L215" s="5"/>
      <c r="M215" s="8"/>
      <c r="N215" s="5"/>
      <c r="O215" s="8"/>
      <c r="P215" s="5"/>
      <c r="Q215" s="5"/>
      <c r="AA215" s="26" t="s">
        <v>163</v>
      </c>
      <c r="AB215" s="89">
        <v>4510</v>
      </c>
      <c r="AC215" s="89">
        <v>11956</v>
      </c>
      <c r="AD215" s="89">
        <v>5350</v>
      </c>
      <c r="AE215" s="89">
        <v>1363</v>
      </c>
      <c r="AF215" s="26">
        <f>SUM(AB215:AE215)</f>
        <v>23179</v>
      </c>
      <c r="AG215" s="26" t="s">
        <v>163</v>
      </c>
      <c r="AH215" s="33">
        <f>D215</f>
        <v>0.19457267354070495</v>
      </c>
      <c r="AI215" s="33">
        <f>F215</f>
        <v>0.51581172613141202</v>
      </c>
      <c r="AJ215" s="33">
        <f>H215</f>
        <v>0.23081237326890719</v>
      </c>
      <c r="AK215" s="33">
        <f>J215</f>
        <v>5.8803227058975796E-2</v>
      </c>
    </row>
    <row r="216" spans="1:37" ht="30" customHeight="1" x14ac:dyDescent="0.45">
      <c r="A216" s="5"/>
      <c r="B216" s="34"/>
      <c r="C216" s="35"/>
      <c r="D216" s="36"/>
      <c r="E216" s="35"/>
      <c r="F216" s="36"/>
      <c r="G216" s="35"/>
      <c r="H216" s="36"/>
      <c r="I216" s="35"/>
      <c r="J216" s="36"/>
      <c r="K216" s="37"/>
      <c r="L216" s="5"/>
      <c r="M216" s="8"/>
      <c r="N216" s="5"/>
      <c r="O216" s="8"/>
      <c r="P216" s="5"/>
      <c r="Q216" s="5"/>
    </row>
    <row r="217" spans="1:37" ht="30" customHeight="1" x14ac:dyDescent="0.45">
      <c r="C217" s="14"/>
      <c r="D217" s="11"/>
      <c r="E217" s="14"/>
      <c r="F217" s="11"/>
      <c r="G217" s="14"/>
      <c r="H217" s="11"/>
      <c r="I217" s="14"/>
      <c r="J217" s="11"/>
      <c r="K217" s="14"/>
      <c r="P217" s="38"/>
    </row>
    <row r="218" spans="1:37" s="21" customFormat="1" ht="30" customHeight="1" x14ac:dyDescent="0.45">
      <c r="A218" s="5">
        <v>35</v>
      </c>
      <c r="B218" s="10" t="s">
        <v>76</v>
      </c>
      <c r="E218" s="22"/>
      <c r="G218" s="22"/>
      <c r="I218" s="22"/>
      <c r="K218" s="22"/>
      <c r="M218" s="22"/>
      <c r="O218" s="22"/>
      <c r="P218" s="23"/>
      <c r="AA218" s="21" t="s">
        <v>13</v>
      </c>
    </row>
    <row r="219" spans="1:37" ht="30" customHeight="1" thickBot="1" x14ac:dyDescent="0.5">
      <c r="A219" s="5"/>
      <c r="B219" s="24" t="s">
        <v>3</v>
      </c>
      <c r="C219" s="140" t="s">
        <v>55</v>
      </c>
      <c r="D219" s="140"/>
      <c r="E219" s="140" t="s">
        <v>56</v>
      </c>
      <c r="F219" s="140"/>
      <c r="G219" s="140" t="s">
        <v>57</v>
      </c>
      <c r="H219" s="140"/>
      <c r="I219" s="140" t="s">
        <v>58</v>
      </c>
      <c r="J219" s="140"/>
      <c r="K219" s="25" t="s">
        <v>18</v>
      </c>
      <c r="L219" s="5"/>
      <c r="M219" s="8"/>
      <c r="N219" s="5"/>
      <c r="O219" s="8"/>
      <c r="P219" s="5"/>
      <c r="Q219" s="5"/>
      <c r="AA219" s="26"/>
      <c r="AB219" s="27" t="s">
        <v>55</v>
      </c>
      <c r="AC219" s="27" t="s">
        <v>56</v>
      </c>
      <c r="AD219" s="27" t="s">
        <v>57</v>
      </c>
      <c r="AE219" s="27" t="s">
        <v>58</v>
      </c>
      <c r="AF219" s="26" t="s">
        <v>23</v>
      </c>
      <c r="AH219" s="27" t="s">
        <v>55</v>
      </c>
      <c r="AI219" s="27" t="s">
        <v>56</v>
      </c>
      <c r="AJ219" s="27" t="s">
        <v>57</v>
      </c>
      <c r="AK219" s="27" t="s">
        <v>58</v>
      </c>
    </row>
    <row r="220" spans="1:37" ht="30" customHeight="1" thickTop="1" x14ac:dyDescent="0.45">
      <c r="A220" s="5"/>
      <c r="B220" s="28" t="s">
        <v>161</v>
      </c>
      <c r="C220" s="29">
        <f>AB220</f>
        <v>5268</v>
      </c>
      <c r="D220" s="30">
        <f>AB220/AF220</f>
        <v>0.22037230704873456</v>
      </c>
      <c r="E220" s="29">
        <f>AC220</f>
        <v>10390</v>
      </c>
      <c r="F220" s="30">
        <f>AC220/AF220</f>
        <v>0.43463710520811544</v>
      </c>
      <c r="G220" s="29">
        <f>AD220</f>
        <v>6013</v>
      </c>
      <c r="H220" s="30">
        <f>AD220/AF220</f>
        <v>0.25153733528550515</v>
      </c>
      <c r="I220" s="29">
        <f>AE220</f>
        <v>2234</v>
      </c>
      <c r="J220" s="30">
        <f>AE220/AF220</f>
        <v>9.3453252457644839E-2</v>
      </c>
      <c r="K220" s="31">
        <f>(4*C220+3*E220+2*G220+1*I220)/AF220</f>
        <v>2.7819284668479396</v>
      </c>
      <c r="L220" s="5"/>
      <c r="M220" s="8"/>
      <c r="N220" s="5"/>
      <c r="O220" s="8"/>
      <c r="P220" s="5"/>
      <c r="Q220" s="5"/>
      <c r="AA220" s="26" t="s">
        <v>161</v>
      </c>
      <c r="AB220" s="89">
        <v>5268</v>
      </c>
      <c r="AC220" s="89">
        <v>10390</v>
      </c>
      <c r="AD220" s="89">
        <v>6013</v>
      </c>
      <c r="AE220" s="89">
        <v>2234</v>
      </c>
      <c r="AF220" s="26">
        <f>SUM(AB220:AE220)</f>
        <v>23905</v>
      </c>
      <c r="AG220" s="26" t="s">
        <v>161</v>
      </c>
      <c r="AH220" s="33">
        <f>D220</f>
        <v>0.22037230704873456</v>
      </c>
      <c r="AI220" s="33">
        <f>F220</f>
        <v>0.43463710520811544</v>
      </c>
      <c r="AJ220" s="33">
        <f>H220</f>
        <v>0.25153733528550515</v>
      </c>
      <c r="AK220" s="33">
        <f>J220</f>
        <v>9.3453252457644839E-2</v>
      </c>
    </row>
    <row r="221" spans="1:37" ht="30" customHeight="1" x14ac:dyDescent="0.45">
      <c r="A221" s="5"/>
      <c r="B221" s="107" t="s">
        <v>162</v>
      </c>
      <c r="C221" s="91">
        <f>AB221</f>
        <v>5704</v>
      </c>
      <c r="D221" s="92">
        <f>AB221/AF221</f>
        <v>0.20831963770497791</v>
      </c>
      <c r="E221" s="91">
        <f>AC221</f>
        <v>12401</v>
      </c>
      <c r="F221" s="92">
        <f>AC221/AF221</f>
        <v>0.45290529929513168</v>
      </c>
      <c r="G221" s="91">
        <f>AD221</f>
        <v>6916</v>
      </c>
      <c r="H221" s="92">
        <f>AD221/AF221</f>
        <v>0.25258390854972423</v>
      </c>
      <c r="I221" s="91">
        <f>AE221</f>
        <v>2360</v>
      </c>
      <c r="J221" s="92">
        <f>AE221/AF221</f>
        <v>8.6191154450166174E-2</v>
      </c>
      <c r="K221" s="93">
        <f>(4*C221+3*E221+2*G221+1*I221)/AF221</f>
        <v>2.7833534202549215</v>
      </c>
      <c r="L221" s="5"/>
      <c r="M221" s="8"/>
      <c r="N221" s="5"/>
      <c r="O221" s="8"/>
      <c r="P221" s="5"/>
      <c r="Q221" s="5"/>
      <c r="AA221" s="26" t="s">
        <v>164</v>
      </c>
      <c r="AB221" s="89">
        <v>5704</v>
      </c>
      <c r="AC221" s="89">
        <v>12401</v>
      </c>
      <c r="AD221" s="89">
        <v>6916</v>
      </c>
      <c r="AE221" s="89">
        <v>2360</v>
      </c>
      <c r="AF221" s="26">
        <f>SUM(AB221:AE221)</f>
        <v>27381</v>
      </c>
      <c r="AG221" s="26" t="s">
        <v>164</v>
      </c>
      <c r="AH221" s="33">
        <f>D221</f>
        <v>0.20831963770497791</v>
      </c>
      <c r="AI221" s="33">
        <f>F221</f>
        <v>0.45290529929513168</v>
      </c>
      <c r="AJ221" s="33">
        <f>H221</f>
        <v>0.25258390854972423</v>
      </c>
      <c r="AK221" s="33">
        <f>J221</f>
        <v>8.6191154450166174E-2</v>
      </c>
    </row>
    <row r="222" spans="1:37" ht="30" customHeight="1" x14ac:dyDescent="0.45">
      <c r="A222" s="5"/>
      <c r="B222" s="90" t="s">
        <v>163</v>
      </c>
      <c r="C222" s="91">
        <f>AB222</f>
        <v>4556</v>
      </c>
      <c r="D222" s="92">
        <f>AB222/AF222</f>
        <v>0.19655722852582078</v>
      </c>
      <c r="E222" s="91">
        <f>AC222</f>
        <v>10422</v>
      </c>
      <c r="F222" s="92">
        <f>AC222/AF222</f>
        <v>0.44963113162776652</v>
      </c>
      <c r="G222" s="91">
        <f>AD222</f>
        <v>5924</v>
      </c>
      <c r="H222" s="92">
        <f>AD222/AF222</f>
        <v>0.25557616808317873</v>
      </c>
      <c r="I222" s="91">
        <f>AE222</f>
        <v>2277</v>
      </c>
      <c r="J222" s="92">
        <f>AE222/AF222</f>
        <v>9.8235471763233967E-2</v>
      </c>
      <c r="K222" s="93">
        <f>(4*C222+3*E222+2*G222+1*I222)/AF222</f>
        <v>2.7445101169161741</v>
      </c>
      <c r="L222" s="5"/>
      <c r="M222" s="8"/>
      <c r="N222" s="5"/>
      <c r="O222" s="8"/>
      <c r="P222" s="5"/>
      <c r="Q222" s="5"/>
      <c r="AA222" s="26" t="s">
        <v>163</v>
      </c>
      <c r="AB222" s="89">
        <v>4556</v>
      </c>
      <c r="AC222" s="89">
        <v>10422</v>
      </c>
      <c r="AD222" s="89">
        <v>5924</v>
      </c>
      <c r="AE222" s="89">
        <v>2277</v>
      </c>
      <c r="AF222" s="26">
        <f>SUM(AB222:AE222)</f>
        <v>23179</v>
      </c>
      <c r="AG222" s="26" t="s">
        <v>163</v>
      </c>
      <c r="AH222" s="33">
        <f>D222</f>
        <v>0.19655722852582078</v>
      </c>
      <c r="AI222" s="33">
        <f>F222</f>
        <v>0.44963113162776652</v>
      </c>
      <c r="AJ222" s="33">
        <f>H222</f>
        <v>0.25557616808317873</v>
      </c>
      <c r="AK222" s="33">
        <f>J222</f>
        <v>9.8235471763233967E-2</v>
      </c>
    </row>
    <row r="223" spans="1:37" ht="30" customHeight="1" x14ac:dyDescent="0.45">
      <c r="A223" s="5"/>
      <c r="B223" s="34"/>
      <c r="C223" s="35"/>
      <c r="D223" s="36"/>
      <c r="E223" s="35"/>
      <c r="F223" s="36"/>
      <c r="G223" s="35"/>
      <c r="H223" s="36"/>
      <c r="I223" s="35"/>
      <c r="J223" s="36"/>
      <c r="K223" s="37"/>
      <c r="L223" s="5"/>
      <c r="M223" s="8"/>
      <c r="N223" s="5"/>
      <c r="O223" s="8"/>
      <c r="P223" s="5"/>
      <c r="Q223" s="5"/>
    </row>
    <row r="224" spans="1:37" ht="30" customHeight="1" x14ac:dyDescent="0.45">
      <c r="C224" s="14"/>
      <c r="D224" s="11"/>
      <c r="E224" s="14"/>
      <c r="F224" s="11"/>
      <c r="G224" s="14"/>
      <c r="H224" s="11"/>
      <c r="I224" s="14"/>
      <c r="J224" s="11"/>
      <c r="K224" s="14"/>
      <c r="P224" s="38"/>
    </row>
    <row r="225" spans="1:37" s="21" customFormat="1" ht="30" customHeight="1" x14ac:dyDescent="0.45">
      <c r="A225" s="5">
        <v>33</v>
      </c>
      <c r="B225" s="10" t="s">
        <v>77</v>
      </c>
      <c r="E225" s="22"/>
      <c r="G225" s="22"/>
      <c r="I225" s="22"/>
      <c r="K225" s="22"/>
      <c r="M225" s="22"/>
      <c r="O225" s="22"/>
      <c r="P225" s="23"/>
      <c r="AA225" s="21" t="s">
        <v>13</v>
      </c>
    </row>
    <row r="226" spans="1:37" ht="30" customHeight="1" thickBot="1" x14ac:dyDescent="0.5">
      <c r="A226" s="5"/>
      <c r="B226" s="24" t="s">
        <v>3</v>
      </c>
      <c r="C226" s="140" t="s">
        <v>55</v>
      </c>
      <c r="D226" s="140"/>
      <c r="E226" s="140" t="s">
        <v>56</v>
      </c>
      <c r="F226" s="140"/>
      <c r="G226" s="140" t="s">
        <v>57</v>
      </c>
      <c r="H226" s="140"/>
      <c r="I226" s="140" t="s">
        <v>58</v>
      </c>
      <c r="J226" s="140"/>
      <c r="K226" s="25" t="s">
        <v>18</v>
      </c>
      <c r="L226" s="5"/>
      <c r="M226" s="8"/>
      <c r="N226" s="5"/>
      <c r="O226" s="8"/>
      <c r="P226" s="5"/>
      <c r="Q226" s="5"/>
      <c r="AA226" s="26"/>
      <c r="AB226" s="27" t="s">
        <v>55</v>
      </c>
      <c r="AC226" s="27" t="s">
        <v>56</v>
      </c>
      <c r="AD226" s="27" t="s">
        <v>57</v>
      </c>
      <c r="AE226" s="27" t="s">
        <v>58</v>
      </c>
      <c r="AF226" s="26" t="s">
        <v>23</v>
      </c>
      <c r="AH226" s="27" t="s">
        <v>55</v>
      </c>
      <c r="AI226" s="27" t="s">
        <v>56</v>
      </c>
      <c r="AJ226" s="27" t="s">
        <v>57</v>
      </c>
      <c r="AK226" s="27" t="s">
        <v>58</v>
      </c>
    </row>
    <row r="227" spans="1:37" ht="30" customHeight="1" thickTop="1" x14ac:dyDescent="0.45">
      <c r="A227" s="5"/>
      <c r="B227" s="28" t="s">
        <v>161</v>
      </c>
      <c r="C227" s="29">
        <f>AB227</f>
        <v>4681</v>
      </c>
      <c r="D227" s="30">
        <f>AB227/AF227</f>
        <v>0.19581677473331938</v>
      </c>
      <c r="E227" s="29">
        <f>AC227</f>
        <v>12256</v>
      </c>
      <c r="F227" s="30">
        <f>AC227/AF227</f>
        <v>0.51269608868437566</v>
      </c>
      <c r="G227" s="29">
        <f>AD227</f>
        <v>5470</v>
      </c>
      <c r="H227" s="30">
        <f>AD227/AF227</f>
        <v>0.22882242208742939</v>
      </c>
      <c r="I227" s="29">
        <f>AE227</f>
        <v>1498</v>
      </c>
      <c r="J227" s="30">
        <f>AE227/AF227</f>
        <v>6.2664714494875554E-2</v>
      </c>
      <c r="K227" s="31">
        <f>(4*C227+3*E227+2*G227+1*I227)/AF227</f>
        <v>2.8416649236561389</v>
      </c>
      <c r="L227" s="5"/>
      <c r="M227" s="8"/>
      <c r="N227" s="5"/>
      <c r="O227" s="8"/>
      <c r="P227" s="5"/>
      <c r="Q227" s="5"/>
      <c r="AA227" s="26" t="s">
        <v>161</v>
      </c>
      <c r="AB227" s="89">
        <v>4681</v>
      </c>
      <c r="AC227" s="89">
        <v>12256</v>
      </c>
      <c r="AD227" s="89">
        <v>5470</v>
      </c>
      <c r="AE227" s="89">
        <v>1498</v>
      </c>
      <c r="AF227" s="26">
        <f>SUM(AB227:AE227)</f>
        <v>23905</v>
      </c>
      <c r="AG227" s="26" t="s">
        <v>161</v>
      </c>
      <c r="AH227" s="33">
        <f>D227</f>
        <v>0.19581677473331938</v>
      </c>
      <c r="AI227" s="33">
        <f>F227</f>
        <v>0.51269608868437566</v>
      </c>
      <c r="AJ227" s="33">
        <f>H227</f>
        <v>0.22882242208742939</v>
      </c>
      <c r="AK227" s="33">
        <f>J227</f>
        <v>6.2664714494875554E-2</v>
      </c>
    </row>
    <row r="228" spans="1:37" ht="30" customHeight="1" x14ac:dyDescent="0.45">
      <c r="A228" s="5"/>
      <c r="B228" s="107" t="s">
        <v>162</v>
      </c>
      <c r="C228" s="91">
        <f>AB228</f>
        <v>5320</v>
      </c>
      <c r="D228" s="92">
        <f>AB228/AF228</f>
        <v>0.19429531426901867</v>
      </c>
      <c r="E228" s="91">
        <f>AC228</f>
        <v>14490</v>
      </c>
      <c r="F228" s="92">
        <f>AC228/AF228</f>
        <v>0.52919907965377455</v>
      </c>
      <c r="G228" s="91">
        <f>AD228</f>
        <v>6121</v>
      </c>
      <c r="H228" s="92">
        <f>AD228/AF228</f>
        <v>0.22354917643621489</v>
      </c>
      <c r="I228" s="91">
        <f>AE228</f>
        <v>1450</v>
      </c>
      <c r="J228" s="92">
        <f>AE228/AF228</f>
        <v>5.2956429640991926E-2</v>
      </c>
      <c r="K228" s="93">
        <f>(4*C228+3*E228+2*G228+1*I228)/AF228</f>
        <v>2.8648332785508197</v>
      </c>
      <c r="L228" s="5"/>
      <c r="M228" s="8"/>
      <c r="N228" s="5"/>
      <c r="O228" s="8"/>
      <c r="P228" s="5"/>
      <c r="Q228" s="5"/>
      <c r="AA228" s="26" t="s">
        <v>164</v>
      </c>
      <c r="AB228" s="89">
        <v>5320</v>
      </c>
      <c r="AC228" s="89">
        <v>14490</v>
      </c>
      <c r="AD228" s="89">
        <v>6121</v>
      </c>
      <c r="AE228" s="89">
        <v>1450</v>
      </c>
      <c r="AF228" s="26">
        <f>SUM(AB228:AE228)</f>
        <v>27381</v>
      </c>
      <c r="AG228" s="26" t="s">
        <v>164</v>
      </c>
      <c r="AH228" s="33">
        <f>D228</f>
        <v>0.19429531426901867</v>
      </c>
      <c r="AI228" s="33">
        <f>F228</f>
        <v>0.52919907965377455</v>
      </c>
      <c r="AJ228" s="33">
        <f>H228</f>
        <v>0.22354917643621489</v>
      </c>
      <c r="AK228" s="33">
        <f>J228</f>
        <v>5.2956429640991926E-2</v>
      </c>
    </row>
    <row r="229" spans="1:37" ht="30" customHeight="1" x14ac:dyDescent="0.45">
      <c r="A229" s="5"/>
      <c r="B229" s="90" t="s">
        <v>163</v>
      </c>
      <c r="C229" s="91">
        <f>AB229</f>
        <v>4878</v>
      </c>
      <c r="D229" s="92">
        <f>AB229/AF229</f>
        <v>0.21044911342163164</v>
      </c>
      <c r="E229" s="91">
        <f>AC229</f>
        <v>12590</v>
      </c>
      <c r="F229" s="92">
        <f>AC229/AF229</f>
        <v>0.5431640709262695</v>
      </c>
      <c r="G229" s="91">
        <f>AD229</f>
        <v>4579</v>
      </c>
      <c r="H229" s="92">
        <f>AD229/AF229</f>
        <v>0.1975495060183787</v>
      </c>
      <c r="I229" s="91">
        <f>AE229</f>
        <v>1132</v>
      </c>
      <c r="J229" s="92">
        <f>AE229/AF229</f>
        <v>4.8837309633720176E-2</v>
      </c>
      <c r="K229" s="93">
        <f>(4*C229+3*E229+2*G229+1*I229)/AF229</f>
        <v>2.9152249881358125</v>
      </c>
      <c r="L229" s="5"/>
      <c r="M229" s="8"/>
      <c r="N229" s="5"/>
      <c r="O229" s="8"/>
      <c r="P229" s="5"/>
      <c r="Q229" s="5"/>
      <c r="AA229" s="26" t="s">
        <v>163</v>
      </c>
      <c r="AB229" s="89">
        <v>4878</v>
      </c>
      <c r="AC229" s="89">
        <v>12590</v>
      </c>
      <c r="AD229" s="89">
        <v>4579</v>
      </c>
      <c r="AE229" s="89">
        <v>1132</v>
      </c>
      <c r="AF229" s="26">
        <f>SUM(AB229:AE229)</f>
        <v>23179</v>
      </c>
      <c r="AG229" s="26" t="s">
        <v>163</v>
      </c>
      <c r="AH229" s="33">
        <f>D229</f>
        <v>0.21044911342163164</v>
      </c>
      <c r="AI229" s="33">
        <f>F229</f>
        <v>0.5431640709262695</v>
      </c>
      <c r="AJ229" s="33">
        <f>H229</f>
        <v>0.1975495060183787</v>
      </c>
      <c r="AK229" s="33">
        <f>J229</f>
        <v>4.8837309633720176E-2</v>
      </c>
    </row>
    <row r="230" spans="1:37" ht="30" customHeight="1" x14ac:dyDescent="0.45">
      <c r="A230" s="5"/>
      <c r="B230" s="34"/>
      <c r="C230" s="35"/>
      <c r="D230" s="36"/>
      <c r="E230" s="35"/>
      <c r="F230" s="36"/>
      <c r="G230" s="35"/>
      <c r="H230" s="36"/>
      <c r="I230" s="35"/>
      <c r="J230" s="36"/>
      <c r="K230" s="37"/>
      <c r="L230" s="5"/>
      <c r="M230" s="8"/>
      <c r="N230" s="5"/>
      <c r="O230" s="8"/>
      <c r="P230" s="5"/>
      <c r="Q230" s="5"/>
    </row>
    <row r="231" spans="1:37" s="21" customFormat="1" ht="30" customHeight="1" x14ac:dyDescent="0.45">
      <c r="A231" s="5">
        <v>34</v>
      </c>
      <c r="B231" s="10" t="s">
        <v>78</v>
      </c>
      <c r="E231" s="22"/>
      <c r="G231" s="22"/>
      <c r="I231" s="22"/>
      <c r="K231" s="22"/>
      <c r="M231" s="22"/>
      <c r="O231" s="22"/>
      <c r="P231" s="23"/>
      <c r="AA231" s="21" t="s">
        <v>13</v>
      </c>
    </row>
    <row r="232" spans="1:37" ht="30" customHeight="1" thickBot="1" x14ac:dyDescent="0.5">
      <c r="A232" s="5"/>
      <c r="B232" s="24" t="s">
        <v>3</v>
      </c>
      <c r="C232" s="140" t="s">
        <v>55</v>
      </c>
      <c r="D232" s="140"/>
      <c r="E232" s="140" t="s">
        <v>56</v>
      </c>
      <c r="F232" s="140"/>
      <c r="G232" s="140" t="s">
        <v>57</v>
      </c>
      <c r="H232" s="140"/>
      <c r="I232" s="140" t="s">
        <v>58</v>
      </c>
      <c r="J232" s="140"/>
      <c r="K232" s="25" t="s">
        <v>18</v>
      </c>
      <c r="L232" s="5"/>
      <c r="M232" s="8"/>
      <c r="N232" s="5"/>
      <c r="O232" s="8"/>
      <c r="P232" s="5"/>
      <c r="Q232" s="5"/>
      <c r="AA232" s="26"/>
      <c r="AB232" s="27" t="s">
        <v>55</v>
      </c>
      <c r="AC232" s="27" t="s">
        <v>56</v>
      </c>
      <c r="AD232" s="27" t="s">
        <v>57</v>
      </c>
      <c r="AE232" s="27" t="s">
        <v>58</v>
      </c>
      <c r="AF232" s="26" t="s">
        <v>23</v>
      </c>
      <c r="AH232" s="27" t="s">
        <v>55</v>
      </c>
      <c r="AI232" s="27" t="s">
        <v>56</v>
      </c>
      <c r="AJ232" s="27" t="s">
        <v>57</v>
      </c>
      <c r="AK232" s="27" t="s">
        <v>58</v>
      </c>
    </row>
    <row r="233" spans="1:37" ht="30" customHeight="1" thickTop="1" x14ac:dyDescent="0.45">
      <c r="A233" s="5"/>
      <c r="B233" s="28" t="s">
        <v>161</v>
      </c>
      <c r="C233" s="29">
        <f>AB233</f>
        <v>7384</v>
      </c>
      <c r="D233" s="30">
        <f>AB233/AF233</f>
        <v>0.30888935369169629</v>
      </c>
      <c r="E233" s="29">
        <f>AC233</f>
        <v>12584</v>
      </c>
      <c r="F233" s="30">
        <f>AC233/AF233</f>
        <v>0.52641706755908801</v>
      </c>
      <c r="G233" s="29">
        <f>AD233</f>
        <v>2912</v>
      </c>
      <c r="H233" s="30">
        <f>AD233/AF233</f>
        <v>0.12181551976573939</v>
      </c>
      <c r="I233" s="29">
        <f>AE233</f>
        <v>1025</v>
      </c>
      <c r="J233" s="30">
        <f>AE233/AF233</f>
        <v>4.2878058983476262E-2</v>
      </c>
      <c r="K233" s="31">
        <f>(4*C233+3*E233+2*G233+1*I233)/AF233</f>
        <v>3.1013177159590044</v>
      </c>
      <c r="L233" s="5"/>
      <c r="M233" s="8"/>
      <c r="N233" s="5"/>
      <c r="O233" s="8"/>
      <c r="P233" s="5"/>
      <c r="Q233" s="5"/>
      <c r="AA233" s="26" t="s">
        <v>161</v>
      </c>
      <c r="AB233" s="89">
        <v>7384</v>
      </c>
      <c r="AC233" s="89">
        <v>12584</v>
      </c>
      <c r="AD233" s="89">
        <v>2912</v>
      </c>
      <c r="AE233" s="89">
        <v>1025</v>
      </c>
      <c r="AF233" s="26">
        <f>SUM(AB233:AE233)</f>
        <v>23905</v>
      </c>
      <c r="AG233" s="26" t="s">
        <v>161</v>
      </c>
      <c r="AH233" s="33">
        <f>D233</f>
        <v>0.30888935369169629</v>
      </c>
      <c r="AI233" s="33">
        <f>F233</f>
        <v>0.52641706755908801</v>
      </c>
      <c r="AJ233" s="33">
        <f>H233</f>
        <v>0.12181551976573939</v>
      </c>
      <c r="AK233" s="33">
        <f>J233</f>
        <v>4.2878058983476262E-2</v>
      </c>
    </row>
    <row r="234" spans="1:37" ht="30" customHeight="1" x14ac:dyDescent="0.45">
      <c r="A234" s="5"/>
      <c r="B234" s="107" t="s">
        <v>162</v>
      </c>
      <c r="C234" s="91">
        <f>AB234</f>
        <v>8595</v>
      </c>
      <c r="D234" s="92">
        <f>AB234/AF234</f>
        <v>0.31390380190643147</v>
      </c>
      <c r="E234" s="91">
        <f>AC234</f>
        <v>14841</v>
      </c>
      <c r="F234" s="92">
        <f>AC234/AF234</f>
        <v>0.54201818779445599</v>
      </c>
      <c r="G234" s="91">
        <f>AD234</f>
        <v>3130</v>
      </c>
      <c r="H234" s="92">
        <f>AD234/AF234</f>
        <v>0.11431284467331361</v>
      </c>
      <c r="I234" s="91">
        <f>AE234</f>
        <v>815</v>
      </c>
      <c r="J234" s="92">
        <f>AE234/AF234</f>
        <v>2.9765165625798912E-2</v>
      </c>
      <c r="K234" s="93">
        <f>(4*C234+3*E234+2*G234+1*I234)/AF234</f>
        <v>3.14006062598152</v>
      </c>
      <c r="L234" s="5"/>
      <c r="M234" s="8"/>
      <c r="N234" s="5"/>
      <c r="O234" s="8"/>
      <c r="P234" s="5"/>
      <c r="Q234" s="5"/>
      <c r="AA234" s="26" t="s">
        <v>164</v>
      </c>
      <c r="AB234" s="89">
        <v>8595</v>
      </c>
      <c r="AC234" s="89">
        <v>14841</v>
      </c>
      <c r="AD234" s="89">
        <v>3130</v>
      </c>
      <c r="AE234" s="89">
        <v>815</v>
      </c>
      <c r="AF234" s="26">
        <f>SUM(AB234:AE234)</f>
        <v>27381</v>
      </c>
      <c r="AG234" s="26" t="s">
        <v>164</v>
      </c>
      <c r="AH234" s="33">
        <f>D234</f>
        <v>0.31390380190643147</v>
      </c>
      <c r="AI234" s="33">
        <f>F234</f>
        <v>0.54201818779445599</v>
      </c>
      <c r="AJ234" s="33">
        <f>H234</f>
        <v>0.11431284467331361</v>
      </c>
      <c r="AK234" s="33">
        <f>J234</f>
        <v>2.9765165625798912E-2</v>
      </c>
    </row>
    <row r="235" spans="1:37" ht="30" customHeight="1" x14ac:dyDescent="0.45">
      <c r="A235" s="5"/>
      <c r="B235" s="90" t="s">
        <v>163</v>
      </c>
      <c r="C235" s="91">
        <f>AB235</f>
        <v>7834</v>
      </c>
      <c r="D235" s="92">
        <f>AB235/AF235</f>
        <v>0.33797834246516245</v>
      </c>
      <c r="E235" s="91">
        <f>AC235</f>
        <v>12451</v>
      </c>
      <c r="F235" s="92">
        <f>AC235/AF235</f>
        <v>0.53716726347124555</v>
      </c>
      <c r="G235" s="91">
        <f>AD235</f>
        <v>2249</v>
      </c>
      <c r="H235" s="92">
        <f>AD235/AF235</f>
        <v>9.702748177229388E-2</v>
      </c>
      <c r="I235" s="91">
        <f>AE235</f>
        <v>645</v>
      </c>
      <c r="J235" s="92">
        <f>AE235/AF235</f>
        <v>2.7826912291298158E-2</v>
      </c>
      <c r="K235" s="93">
        <f>(4*C235+3*E235+2*G235+1*I235)/AF235</f>
        <v>3.1852970361102724</v>
      </c>
      <c r="L235" s="5"/>
      <c r="M235" s="8"/>
      <c r="N235" s="5"/>
      <c r="O235" s="8"/>
      <c r="P235" s="5"/>
      <c r="Q235" s="5"/>
      <c r="AA235" s="26" t="s">
        <v>163</v>
      </c>
      <c r="AB235" s="89">
        <v>7834</v>
      </c>
      <c r="AC235" s="89">
        <v>12451</v>
      </c>
      <c r="AD235" s="89">
        <v>2249</v>
      </c>
      <c r="AE235" s="89">
        <v>645</v>
      </c>
      <c r="AF235" s="26">
        <f>SUM(AB235:AE235)</f>
        <v>23179</v>
      </c>
      <c r="AG235" s="26" t="s">
        <v>163</v>
      </c>
      <c r="AH235" s="33">
        <f>D235</f>
        <v>0.33797834246516245</v>
      </c>
      <c r="AI235" s="33">
        <f>F235</f>
        <v>0.53716726347124555</v>
      </c>
      <c r="AJ235" s="33">
        <f>H235</f>
        <v>9.702748177229388E-2</v>
      </c>
      <c r="AK235" s="33">
        <f>J235</f>
        <v>2.7826912291298158E-2</v>
      </c>
    </row>
    <row r="236" spans="1:37" ht="30" customHeight="1" x14ac:dyDescent="0.45">
      <c r="A236" s="5"/>
      <c r="B236" s="36"/>
      <c r="C236" s="35"/>
      <c r="D236" s="36"/>
      <c r="E236" s="35"/>
      <c r="F236" s="36"/>
      <c r="G236" s="35"/>
      <c r="H236" s="36"/>
      <c r="I236" s="35"/>
      <c r="J236" s="36"/>
      <c r="K236" s="37"/>
      <c r="L236" s="5"/>
      <c r="M236" s="8"/>
      <c r="N236" s="5"/>
      <c r="O236" s="8"/>
      <c r="P236" s="5"/>
      <c r="Q236" s="5"/>
      <c r="AB236" s="89"/>
      <c r="AC236" s="89"/>
      <c r="AD236" s="89"/>
      <c r="AE236" s="89"/>
      <c r="AH236" s="33"/>
      <c r="AI236" s="33"/>
      <c r="AJ236" s="33"/>
      <c r="AK236" s="33"/>
    </row>
    <row r="237" spans="1:37" ht="30" customHeight="1" x14ac:dyDescent="0.45">
      <c r="A237" s="5"/>
      <c r="B237" s="36"/>
      <c r="C237" s="35"/>
      <c r="D237" s="36"/>
      <c r="E237" s="35"/>
      <c r="F237" s="36"/>
      <c r="G237" s="35"/>
      <c r="H237" s="36"/>
      <c r="I237" s="35"/>
      <c r="J237" s="36"/>
      <c r="K237" s="37"/>
      <c r="L237" s="5"/>
      <c r="M237" s="8"/>
      <c r="N237" s="5"/>
      <c r="O237" s="8"/>
      <c r="P237" s="5"/>
      <c r="Q237" s="5"/>
    </row>
    <row r="238" spans="1:37" ht="30" customHeight="1" x14ac:dyDescent="0.45">
      <c r="A238" s="5"/>
      <c r="B238" s="36"/>
      <c r="C238" s="35"/>
      <c r="D238" s="36"/>
      <c r="E238" s="35"/>
      <c r="F238" s="36"/>
      <c r="G238" s="35"/>
      <c r="H238" s="36"/>
      <c r="I238" s="35"/>
      <c r="J238" s="36"/>
      <c r="K238" s="37"/>
      <c r="L238" s="5"/>
      <c r="M238" s="8"/>
      <c r="N238" s="5"/>
      <c r="O238" s="8"/>
      <c r="P238" s="5"/>
      <c r="Q238" s="5"/>
      <c r="AB238" s="89"/>
      <c r="AC238" s="89"/>
      <c r="AD238" s="89"/>
      <c r="AE238" s="89"/>
      <c r="AH238" s="33"/>
      <c r="AI238" s="33"/>
      <c r="AJ238" s="33"/>
      <c r="AK238" s="33"/>
    </row>
    <row r="239" spans="1:37" ht="30" customHeight="1" x14ac:dyDescent="0.45">
      <c r="A239" s="5"/>
      <c r="B239" s="36"/>
      <c r="C239" s="35"/>
      <c r="D239" s="36"/>
      <c r="E239" s="35"/>
      <c r="F239" s="36"/>
      <c r="G239" s="35"/>
      <c r="H239" s="36"/>
      <c r="I239" s="35"/>
      <c r="J239" s="36"/>
      <c r="K239" s="37"/>
      <c r="L239" s="5"/>
      <c r="M239" s="8"/>
      <c r="N239" s="5"/>
      <c r="O239" s="8"/>
      <c r="P239" s="5"/>
      <c r="Q239" s="5"/>
    </row>
    <row r="240" spans="1:37" ht="30" customHeight="1" x14ac:dyDescent="0.45">
      <c r="A240" s="5"/>
      <c r="B240" s="10" t="s">
        <v>148</v>
      </c>
      <c r="C240" s="35"/>
      <c r="D240" s="36"/>
      <c r="E240" s="35"/>
      <c r="F240" s="36"/>
      <c r="G240" s="35"/>
      <c r="H240" s="36"/>
      <c r="I240" s="35"/>
      <c r="J240" s="36"/>
      <c r="K240" s="37"/>
      <c r="L240" s="5"/>
      <c r="M240" s="8"/>
      <c r="N240" s="5"/>
      <c r="O240" s="8"/>
      <c r="P240" s="5"/>
      <c r="Q240" s="5"/>
    </row>
    <row r="241" spans="1:37" ht="30" customHeight="1" x14ac:dyDescent="0.45">
      <c r="A241" s="5"/>
      <c r="B241" s="14" t="s">
        <v>149</v>
      </c>
      <c r="C241" s="35"/>
      <c r="D241" s="36"/>
      <c r="E241" s="35"/>
      <c r="F241" s="36"/>
      <c r="G241" s="35"/>
      <c r="H241" s="36"/>
      <c r="I241" s="35"/>
      <c r="J241" s="36"/>
      <c r="K241" s="37"/>
      <c r="L241" s="5"/>
      <c r="M241" s="8"/>
      <c r="N241" s="5"/>
      <c r="O241" s="8"/>
      <c r="P241" s="5"/>
      <c r="Q241" s="5"/>
    </row>
    <row r="242" spans="1:37" s="21" customFormat="1" ht="30" customHeight="1" x14ac:dyDescent="0.45">
      <c r="A242" s="5">
        <v>35</v>
      </c>
      <c r="B242" s="10" t="s">
        <v>81</v>
      </c>
      <c r="E242" s="22"/>
      <c r="G242" s="22"/>
      <c r="I242" s="22"/>
      <c r="K242" s="22"/>
      <c r="M242" s="22"/>
      <c r="O242" s="22"/>
      <c r="P242" s="23"/>
      <c r="AA242" s="21" t="s">
        <v>13</v>
      </c>
    </row>
    <row r="243" spans="1:37" ht="30" customHeight="1" thickBot="1" x14ac:dyDescent="0.5">
      <c r="A243" s="5"/>
      <c r="B243" s="24" t="s">
        <v>3</v>
      </c>
      <c r="C243" s="156" t="s">
        <v>82</v>
      </c>
      <c r="D243" s="157"/>
      <c r="E243" s="156" t="s">
        <v>83</v>
      </c>
      <c r="F243" s="157"/>
      <c r="G243" s="156" t="s">
        <v>84</v>
      </c>
      <c r="H243" s="157"/>
      <c r="I243" s="156" t="s">
        <v>86</v>
      </c>
      <c r="J243" s="157"/>
      <c r="K243" s="25" t="s">
        <v>18</v>
      </c>
      <c r="L243" s="5"/>
      <c r="M243" s="8"/>
      <c r="N243" s="5"/>
      <c r="O243" s="8"/>
      <c r="P243" s="5"/>
      <c r="Q243" s="5"/>
      <c r="AA243" s="26"/>
      <c r="AB243" s="27" t="s">
        <v>82</v>
      </c>
      <c r="AC243" s="27" t="s">
        <v>83</v>
      </c>
      <c r="AD243" s="27" t="s">
        <v>84</v>
      </c>
      <c r="AE243" s="27" t="s">
        <v>86</v>
      </c>
      <c r="AF243" s="26" t="s">
        <v>23</v>
      </c>
      <c r="AH243" s="27" t="s">
        <v>82</v>
      </c>
      <c r="AI243" s="27" t="s">
        <v>83</v>
      </c>
      <c r="AJ243" s="27" t="s">
        <v>84</v>
      </c>
      <c r="AK243" s="27" t="s">
        <v>86</v>
      </c>
    </row>
    <row r="244" spans="1:37" ht="30" customHeight="1" thickTop="1" x14ac:dyDescent="0.45">
      <c r="A244" s="5"/>
      <c r="B244" s="28" t="s">
        <v>161</v>
      </c>
      <c r="C244" s="29">
        <f>AB244</f>
        <v>5413</v>
      </c>
      <c r="D244" s="30">
        <f>AB244/AF244</f>
        <v>0.22643798368542145</v>
      </c>
      <c r="E244" s="29">
        <f>AC244</f>
        <v>12930</v>
      </c>
      <c r="F244" s="30">
        <f>AC244/AF244</f>
        <v>0.54089102698180302</v>
      </c>
      <c r="G244" s="29">
        <f>AD244</f>
        <v>4516</v>
      </c>
      <c r="H244" s="30">
        <f>AD244/AF244</f>
        <v>0.18891445304329638</v>
      </c>
      <c r="I244" s="29">
        <f>AE244</f>
        <v>1046</v>
      </c>
      <c r="J244" s="30">
        <f>AE244/AF244</f>
        <v>4.3756536289479189E-2</v>
      </c>
      <c r="K244" s="31">
        <f>(4*C244+3*E244+2*G244+1*I244)/AF244</f>
        <v>2.9500104580631668</v>
      </c>
      <c r="L244" s="5"/>
      <c r="M244" s="8"/>
      <c r="N244" s="5"/>
      <c r="O244" s="8"/>
      <c r="P244" s="5"/>
      <c r="Q244" s="5"/>
      <c r="AA244" s="26" t="s">
        <v>161</v>
      </c>
      <c r="AB244" s="89">
        <v>5413</v>
      </c>
      <c r="AC244" s="89">
        <v>12930</v>
      </c>
      <c r="AD244" s="89">
        <v>4516</v>
      </c>
      <c r="AE244" s="89">
        <v>1046</v>
      </c>
      <c r="AF244" s="26">
        <f>SUM(AB244:AE244)</f>
        <v>23905</v>
      </c>
      <c r="AG244" s="26" t="s">
        <v>161</v>
      </c>
      <c r="AH244" s="33">
        <f>D244</f>
        <v>0.22643798368542145</v>
      </c>
      <c r="AI244" s="33">
        <f>F244</f>
        <v>0.54089102698180302</v>
      </c>
      <c r="AJ244" s="33">
        <f>H244</f>
        <v>0.18891445304329638</v>
      </c>
      <c r="AK244" s="33">
        <f>J244</f>
        <v>4.3756536289479189E-2</v>
      </c>
    </row>
    <row r="245" spans="1:37" ht="30" customHeight="1" x14ac:dyDescent="0.45">
      <c r="A245" s="5"/>
      <c r="B245" s="107" t="s">
        <v>162</v>
      </c>
      <c r="C245" s="91">
        <f>AB245</f>
        <v>6597</v>
      </c>
      <c r="D245" s="92">
        <f>AB245/AF245</f>
        <v>0.24093349402870604</v>
      </c>
      <c r="E245" s="91">
        <f>AC245</f>
        <v>15499</v>
      </c>
      <c r="F245" s="92">
        <f>AC245/AF245</f>
        <v>0.56604945034878196</v>
      </c>
      <c r="G245" s="91">
        <f>AD245</f>
        <v>4423</v>
      </c>
      <c r="H245" s="92">
        <f>AD245/AF245</f>
        <v>0.16153537124283263</v>
      </c>
      <c r="I245" s="91">
        <f>AE245</f>
        <v>862</v>
      </c>
      <c r="J245" s="92">
        <f>AE245/AF245</f>
        <v>3.1481684379679339E-2</v>
      </c>
      <c r="K245" s="93">
        <f>(4*C245+3*E245+2*G245+1*I245)/AF245</f>
        <v>3.0164347540265148</v>
      </c>
      <c r="L245" s="5"/>
      <c r="M245" s="8"/>
      <c r="N245" s="5"/>
      <c r="O245" s="8"/>
      <c r="P245" s="5"/>
      <c r="Q245" s="5"/>
      <c r="AA245" s="26" t="s">
        <v>164</v>
      </c>
      <c r="AB245" s="89">
        <v>6597</v>
      </c>
      <c r="AC245" s="89">
        <v>15499</v>
      </c>
      <c r="AD245" s="89">
        <v>4423</v>
      </c>
      <c r="AE245" s="89">
        <v>862</v>
      </c>
      <c r="AF245" s="26">
        <f>SUM(AB245:AE245)</f>
        <v>27381</v>
      </c>
      <c r="AG245" s="26" t="s">
        <v>164</v>
      </c>
      <c r="AH245" s="33">
        <f>D245</f>
        <v>0.24093349402870604</v>
      </c>
      <c r="AI245" s="33">
        <f>F245</f>
        <v>0.56604945034878196</v>
      </c>
      <c r="AJ245" s="33">
        <f>H245</f>
        <v>0.16153537124283263</v>
      </c>
      <c r="AK245" s="33">
        <f>J245</f>
        <v>3.1481684379679339E-2</v>
      </c>
    </row>
    <row r="246" spans="1:37" ht="30" customHeight="1" x14ac:dyDescent="0.45">
      <c r="A246" s="5"/>
      <c r="B246" s="90" t="s">
        <v>163</v>
      </c>
      <c r="C246" s="91">
        <f>AB246</f>
        <v>6770</v>
      </c>
      <c r="D246" s="92">
        <f>AB246/AF246</f>
        <v>0.29207472280943958</v>
      </c>
      <c r="E246" s="91">
        <f>AC246</f>
        <v>12898</v>
      </c>
      <c r="F246" s="92">
        <f>AC246/AF246</f>
        <v>0.5564519608266103</v>
      </c>
      <c r="G246" s="91">
        <f>AD246</f>
        <v>2880</v>
      </c>
      <c r="H246" s="92">
        <f>AD246/AF246</f>
        <v>0.12425039906812201</v>
      </c>
      <c r="I246" s="91">
        <f>AE246</f>
        <v>631</v>
      </c>
      <c r="J246" s="92">
        <f>AE246/AF246</f>
        <v>2.7222917295828122E-2</v>
      </c>
      <c r="K246" s="93">
        <f>(4*C246+3*E246+2*G246+1*I246)/AF246</f>
        <v>3.1133784891496612</v>
      </c>
      <c r="L246" s="5"/>
      <c r="M246" s="8"/>
      <c r="N246" s="5"/>
      <c r="O246" s="8"/>
      <c r="P246" s="5"/>
      <c r="Q246" s="5"/>
      <c r="AA246" s="26" t="s">
        <v>163</v>
      </c>
      <c r="AB246" s="89">
        <v>6770</v>
      </c>
      <c r="AC246" s="89">
        <v>12898</v>
      </c>
      <c r="AD246" s="89">
        <v>2880</v>
      </c>
      <c r="AE246" s="89">
        <v>631</v>
      </c>
      <c r="AF246" s="26">
        <f>SUM(AB246:AE246)</f>
        <v>23179</v>
      </c>
      <c r="AG246" s="26" t="s">
        <v>163</v>
      </c>
      <c r="AH246" s="33">
        <f>D246</f>
        <v>0.29207472280943958</v>
      </c>
      <c r="AI246" s="33">
        <f>F246</f>
        <v>0.5564519608266103</v>
      </c>
      <c r="AJ246" s="33">
        <f>H246</f>
        <v>0.12425039906812201</v>
      </c>
      <c r="AK246" s="33">
        <f>J246</f>
        <v>2.7222917295828122E-2</v>
      </c>
    </row>
    <row r="247" spans="1:37" ht="30" customHeight="1" x14ac:dyDescent="0.45">
      <c r="A247" s="5"/>
      <c r="B247" s="34"/>
      <c r="C247" s="35"/>
      <c r="D247" s="36"/>
      <c r="E247" s="35"/>
      <c r="F247" s="36"/>
      <c r="G247" s="35"/>
      <c r="H247" s="36"/>
      <c r="I247" s="35"/>
      <c r="J247" s="36"/>
      <c r="K247" s="37"/>
      <c r="L247" s="5"/>
      <c r="M247" s="8"/>
      <c r="N247" s="5"/>
      <c r="O247" s="8"/>
      <c r="P247" s="5"/>
      <c r="Q247" s="5"/>
    </row>
    <row r="248" spans="1:37" ht="30" customHeight="1" x14ac:dyDescent="0.45">
      <c r="C248" s="14"/>
      <c r="D248" s="11"/>
      <c r="E248" s="14"/>
      <c r="F248" s="11"/>
      <c r="G248" s="14"/>
      <c r="H248" s="11"/>
      <c r="I248" s="14"/>
      <c r="J248" s="11"/>
      <c r="K248" s="14"/>
      <c r="P248" s="38"/>
    </row>
    <row r="249" spans="1:37" s="21" customFormat="1" ht="30" customHeight="1" x14ac:dyDescent="0.45">
      <c r="A249" s="5">
        <v>36</v>
      </c>
      <c r="B249" s="10" t="s">
        <v>87</v>
      </c>
      <c r="E249" s="22"/>
      <c r="G249" s="22"/>
      <c r="I249" s="22"/>
      <c r="K249" s="22"/>
      <c r="M249" s="22"/>
      <c r="O249" s="22"/>
      <c r="P249" s="23"/>
      <c r="AA249" s="21" t="s">
        <v>13</v>
      </c>
    </row>
    <row r="250" spans="1:37" ht="30" customHeight="1" thickBot="1" x14ac:dyDescent="0.5">
      <c r="A250" s="5"/>
      <c r="B250" s="24" t="s">
        <v>3</v>
      </c>
      <c r="C250" s="156" t="s">
        <v>82</v>
      </c>
      <c r="D250" s="157"/>
      <c r="E250" s="156" t="s">
        <v>83</v>
      </c>
      <c r="F250" s="157"/>
      <c r="G250" s="156" t="s">
        <v>84</v>
      </c>
      <c r="H250" s="157"/>
      <c r="I250" s="156" t="s">
        <v>86</v>
      </c>
      <c r="J250" s="157"/>
      <c r="K250" s="25" t="s">
        <v>18</v>
      </c>
      <c r="L250" s="5"/>
      <c r="M250" s="8"/>
      <c r="N250" s="5"/>
      <c r="O250" s="8"/>
      <c r="P250" s="5"/>
      <c r="Q250" s="5"/>
      <c r="AA250" s="26"/>
      <c r="AB250" s="27" t="s">
        <v>82</v>
      </c>
      <c r="AC250" s="27" t="s">
        <v>83</v>
      </c>
      <c r="AD250" s="27" t="s">
        <v>84</v>
      </c>
      <c r="AE250" s="27" t="s">
        <v>86</v>
      </c>
      <c r="AF250" s="26" t="s">
        <v>23</v>
      </c>
      <c r="AH250" s="27" t="s">
        <v>82</v>
      </c>
      <c r="AI250" s="27" t="s">
        <v>83</v>
      </c>
      <c r="AJ250" s="27" t="s">
        <v>84</v>
      </c>
      <c r="AK250" s="27" t="s">
        <v>86</v>
      </c>
    </row>
    <row r="251" spans="1:37" ht="30" customHeight="1" thickTop="1" x14ac:dyDescent="0.45">
      <c r="A251" s="5"/>
      <c r="B251" s="28" t="s">
        <v>161</v>
      </c>
      <c r="C251" s="29">
        <f>AB251</f>
        <v>2690</v>
      </c>
      <c r="D251" s="30">
        <f>AB251/AF251</f>
        <v>0.11252875967370843</v>
      </c>
      <c r="E251" s="29">
        <f>AC251</f>
        <v>8354</v>
      </c>
      <c r="F251" s="30">
        <f>AC251/AF251</f>
        <v>0.34946663877849821</v>
      </c>
      <c r="G251" s="29">
        <f>AD251</f>
        <v>9202</v>
      </c>
      <c r="H251" s="30">
        <f>AD251/AF251</f>
        <v>0.38494038903994982</v>
      </c>
      <c r="I251" s="29">
        <f>AE251</f>
        <v>3659</v>
      </c>
      <c r="J251" s="30">
        <f>AE251/AF251</f>
        <v>0.15306421250784355</v>
      </c>
      <c r="K251" s="31">
        <f>(4*C251+3*E251+2*G251+1*I251)/AF251</f>
        <v>2.4214599456180714</v>
      </c>
      <c r="L251" s="5"/>
      <c r="M251" s="8"/>
      <c r="N251" s="5"/>
      <c r="O251" s="8"/>
      <c r="P251" s="5"/>
      <c r="Q251" s="5"/>
      <c r="AA251" s="26" t="s">
        <v>161</v>
      </c>
      <c r="AB251" s="89">
        <v>2690</v>
      </c>
      <c r="AC251" s="89">
        <v>8354</v>
      </c>
      <c r="AD251" s="89">
        <v>9202</v>
      </c>
      <c r="AE251" s="89">
        <v>3659</v>
      </c>
      <c r="AF251" s="26">
        <f>SUM(AB251:AE251)</f>
        <v>23905</v>
      </c>
      <c r="AG251" s="26" t="s">
        <v>161</v>
      </c>
      <c r="AH251" s="33">
        <f>D251</f>
        <v>0.11252875967370843</v>
      </c>
      <c r="AI251" s="33">
        <f>F251</f>
        <v>0.34946663877849821</v>
      </c>
      <c r="AJ251" s="33">
        <f>H251</f>
        <v>0.38494038903994982</v>
      </c>
      <c r="AK251" s="33">
        <f>J251</f>
        <v>0.15306421250784355</v>
      </c>
    </row>
    <row r="252" spans="1:37" ht="30" customHeight="1" x14ac:dyDescent="0.45">
      <c r="A252" s="5"/>
      <c r="B252" s="107" t="s">
        <v>162</v>
      </c>
      <c r="C252" s="91">
        <f>AB252</f>
        <v>3369</v>
      </c>
      <c r="D252" s="92">
        <f>AB252/AF252</f>
        <v>0.12304152514517366</v>
      </c>
      <c r="E252" s="91">
        <f>AC252</f>
        <v>10586</v>
      </c>
      <c r="F252" s="92">
        <f>AC252/AF252</f>
        <v>0.38661845805485556</v>
      </c>
      <c r="G252" s="91">
        <f>AD252</f>
        <v>9948</v>
      </c>
      <c r="H252" s="92">
        <f>AD252/AF252</f>
        <v>0.36331762901281911</v>
      </c>
      <c r="I252" s="91">
        <f>AE252</f>
        <v>3478</v>
      </c>
      <c r="J252" s="92">
        <f>AE252/AF252</f>
        <v>0.12702238778715166</v>
      </c>
      <c r="K252" s="93">
        <f>(4*C252+3*E252+2*G252+1*I252)/AF252</f>
        <v>2.5056791205580513</v>
      </c>
      <c r="L252" s="5"/>
      <c r="M252" s="8"/>
      <c r="N252" s="5"/>
      <c r="O252" s="8"/>
      <c r="P252" s="5"/>
      <c r="Q252" s="5"/>
      <c r="AA252" s="26" t="s">
        <v>164</v>
      </c>
      <c r="AB252" s="89">
        <v>3369</v>
      </c>
      <c r="AC252" s="89">
        <v>10586</v>
      </c>
      <c r="AD252" s="89">
        <v>9948</v>
      </c>
      <c r="AE252" s="89">
        <v>3478</v>
      </c>
      <c r="AF252" s="26">
        <f>SUM(AB252:AE252)</f>
        <v>27381</v>
      </c>
      <c r="AG252" s="26" t="s">
        <v>164</v>
      </c>
      <c r="AH252" s="33">
        <f>D252</f>
        <v>0.12304152514517366</v>
      </c>
      <c r="AI252" s="33">
        <f>F252</f>
        <v>0.38661845805485556</v>
      </c>
      <c r="AJ252" s="33">
        <f>H252</f>
        <v>0.36331762901281911</v>
      </c>
      <c r="AK252" s="33">
        <f>J252</f>
        <v>0.12702238778715166</v>
      </c>
    </row>
    <row r="253" spans="1:37" ht="30" customHeight="1" x14ac:dyDescent="0.45">
      <c r="A253" s="5"/>
      <c r="B253" s="90" t="s">
        <v>163</v>
      </c>
      <c r="C253" s="91">
        <f>AB253</f>
        <v>3355</v>
      </c>
      <c r="D253" s="92">
        <f>AB253/AF253</f>
        <v>0.14474308641442685</v>
      </c>
      <c r="E253" s="91">
        <f>AC253</f>
        <v>9097</v>
      </c>
      <c r="F253" s="92">
        <f>AC253/AF253</f>
        <v>0.39246731955649511</v>
      </c>
      <c r="G253" s="91">
        <f>AD253</f>
        <v>7870</v>
      </c>
      <c r="H253" s="92">
        <f>AD253/AF253</f>
        <v>0.33953147245351395</v>
      </c>
      <c r="I253" s="91">
        <f>AE253</f>
        <v>2857</v>
      </c>
      <c r="J253" s="92">
        <f>AE253/AF253</f>
        <v>0.12325812157556409</v>
      </c>
      <c r="K253" s="93">
        <f>(4*C253+3*E253+2*G253+1*I253)/AF253</f>
        <v>2.5586953708097848</v>
      </c>
      <c r="L253" s="5"/>
      <c r="M253" s="8"/>
      <c r="N253" s="5"/>
      <c r="O253" s="8"/>
      <c r="P253" s="5"/>
      <c r="Q253" s="5"/>
      <c r="AA253" s="26" t="s">
        <v>163</v>
      </c>
      <c r="AB253" s="89">
        <v>3355</v>
      </c>
      <c r="AC253" s="89">
        <v>9097</v>
      </c>
      <c r="AD253" s="89">
        <v>7870</v>
      </c>
      <c r="AE253" s="89">
        <v>2857</v>
      </c>
      <c r="AF253" s="26">
        <f>SUM(AB253:AE253)</f>
        <v>23179</v>
      </c>
      <c r="AG253" s="26" t="s">
        <v>163</v>
      </c>
      <c r="AH253" s="33">
        <f>D253</f>
        <v>0.14474308641442685</v>
      </c>
      <c r="AI253" s="33">
        <f>F253</f>
        <v>0.39246731955649511</v>
      </c>
      <c r="AJ253" s="33">
        <f>H253</f>
        <v>0.33953147245351395</v>
      </c>
      <c r="AK253" s="33">
        <f>J253</f>
        <v>0.12325812157556409</v>
      </c>
    </row>
    <row r="254" spans="1:37" ht="30" customHeight="1" x14ac:dyDescent="0.45">
      <c r="A254" s="5"/>
      <c r="B254" s="34"/>
      <c r="C254" s="35"/>
      <c r="D254" s="36"/>
      <c r="E254" s="35"/>
      <c r="F254" s="36"/>
      <c r="G254" s="35"/>
      <c r="H254" s="36"/>
      <c r="I254" s="35"/>
      <c r="J254" s="36"/>
      <c r="K254" s="37"/>
      <c r="L254" s="5"/>
      <c r="M254" s="8"/>
      <c r="N254" s="5"/>
      <c r="O254" s="8"/>
      <c r="P254" s="5"/>
      <c r="Q254" s="5"/>
    </row>
    <row r="255" spans="1:37" s="21" customFormat="1" ht="30" customHeight="1" x14ac:dyDescent="0.45">
      <c r="B255" s="14"/>
      <c r="E255" s="22"/>
      <c r="G255" s="22"/>
      <c r="I255" s="22"/>
      <c r="K255" s="22"/>
      <c r="M255" s="22"/>
      <c r="O255" s="22"/>
      <c r="P255" s="23"/>
    </row>
    <row r="256" spans="1:37" s="21" customFormat="1" ht="30" customHeight="1" x14ac:dyDescent="0.45">
      <c r="A256" s="5">
        <v>37</v>
      </c>
      <c r="B256" s="10" t="s">
        <v>88</v>
      </c>
      <c r="E256" s="22"/>
      <c r="G256" s="22"/>
      <c r="I256" s="22"/>
      <c r="K256" s="22"/>
      <c r="M256" s="22"/>
      <c r="O256" s="22"/>
      <c r="P256" s="23"/>
      <c r="AA256" s="21" t="s">
        <v>13</v>
      </c>
    </row>
    <row r="257" spans="1:37" ht="30" customHeight="1" thickBot="1" x14ac:dyDescent="0.5">
      <c r="A257" s="5"/>
      <c r="B257" s="24" t="s">
        <v>165</v>
      </c>
      <c r="C257" s="156" t="s">
        <v>82</v>
      </c>
      <c r="D257" s="157"/>
      <c r="E257" s="156" t="s">
        <v>83</v>
      </c>
      <c r="F257" s="157"/>
      <c r="G257" s="156" t="s">
        <v>84</v>
      </c>
      <c r="H257" s="157"/>
      <c r="I257" s="156" t="s">
        <v>86</v>
      </c>
      <c r="J257" s="157"/>
      <c r="K257" s="25" t="s">
        <v>18</v>
      </c>
      <c r="L257" s="5"/>
      <c r="M257" s="8"/>
      <c r="N257" s="5"/>
      <c r="O257" s="8"/>
      <c r="P257" s="5"/>
      <c r="Q257" s="5"/>
      <c r="AA257" s="26"/>
      <c r="AB257" s="27" t="s">
        <v>82</v>
      </c>
      <c r="AC257" s="27" t="s">
        <v>83</v>
      </c>
      <c r="AD257" s="27" t="s">
        <v>84</v>
      </c>
      <c r="AE257" s="27" t="s">
        <v>86</v>
      </c>
      <c r="AF257" s="26" t="s">
        <v>23</v>
      </c>
      <c r="AH257" s="27" t="s">
        <v>82</v>
      </c>
      <c r="AI257" s="27" t="s">
        <v>83</v>
      </c>
      <c r="AJ257" s="27" t="s">
        <v>84</v>
      </c>
      <c r="AK257" s="27" t="s">
        <v>86</v>
      </c>
    </row>
    <row r="258" spans="1:37" ht="30" customHeight="1" thickTop="1" x14ac:dyDescent="0.45">
      <c r="A258" s="5"/>
      <c r="B258" s="28" t="s">
        <v>161</v>
      </c>
      <c r="C258" s="29">
        <f>AB258</f>
        <v>5511</v>
      </c>
      <c r="D258" s="30">
        <f>AB258/AF258</f>
        <v>0.23053754444676847</v>
      </c>
      <c r="E258" s="29">
        <f>AC258</f>
        <v>12772</v>
      </c>
      <c r="F258" s="30">
        <f>AC258/AF258</f>
        <v>0.53428153106044762</v>
      </c>
      <c r="G258" s="29">
        <f>AD258</f>
        <v>4267</v>
      </c>
      <c r="H258" s="30">
        <f>AD258/AF258</f>
        <v>0.17849822212926167</v>
      </c>
      <c r="I258" s="29">
        <f>AE258</f>
        <v>1355</v>
      </c>
      <c r="J258" s="30">
        <f>AE258/AF258</f>
        <v>5.6682702363522276E-2</v>
      </c>
      <c r="K258" s="31">
        <f>(4*C258+3*E258+2*G258+1*I258)/AF258</f>
        <v>2.9386739175904624</v>
      </c>
      <c r="L258" s="5"/>
      <c r="M258" s="8"/>
      <c r="N258" s="5"/>
      <c r="O258" s="8"/>
      <c r="P258" s="5"/>
      <c r="Q258" s="5"/>
      <c r="AA258" s="26" t="s">
        <v>161</v>
      </c>
      <c r="AB258" s="89">
        <v>5511</v>
      </c>
      <c r="AC258" s="89">
        <v>12772</v>
      </c>
      <c r="AD258" s="89">
        <v>4267</v>
      </c>
      <c r="AE258" s="89">
        <v>1355</v>
      </c>
      <c r="AF258" s="26">
        <f>SUM(AB258:AE258)</f>
        <v>23905</v>
      </c>
      <c r="AG258" s="26" t="s">
        <v>161</v>
      </c>
      <c r="AH258" s="33">
        <f>D258</f>
        <v>0.23053754444676847</v>
      </c>
      <c r="AI258" s="33">
        <f>F258</f>
        <v>0.53428153106044762</v>
      </c>
      <c r="AJ258" s="33">
        <f>H258</f>
        <v>0.17849822212926167</v>
      </c>
      <c r="AK258" s="33">
        <f>J258</f>
        <v>5.6682702363522276E-2</v>
      </c>
    </row>
    <row r="259" spans="1:37" ht="30" customHeight="1" x14ac:dyDescent="0.45">
      <c r="A259" s="5"/>
      <c r="B259" s="107" t="s">
        <v>162</v>
      </c>
      <c r="C259" s="91">
        <f>AB259</f>
        <v>6918</v>
      </c>
      <c r="D259" s="92">
        <f>AB259/AF259</f>
        <v>0.25265695190095322</v>
      </c>
      <c r="E259" s="91">
        <f>AC259</f>
        <v>15076</v>
      </c>
      <c r="F259" s="92">
        <f>AC259/AF259</f>
        <v>0.55060078156385817</v>
      </c>
      <c r="G259" s="91">
        <f>AD259</f>
        <v>4192</v>
      </c>
      <c r="H259" s="92">
        <f>AD259/AF259</f>
        <v>0.15309886417588839</v>
      </c>
      <c r="I259" s="91">
        <f>AE259</f>
        <v>1195</v>
      </c>
      <c r="J259" s="92">
        <f>AE259/AF259</f>
        <v>4.3643402359300247E-2</v>
      </c>
      <c r="K259" s="93">
        <f>(4*C259+3*E259+2*G259+1*I259)/AF259</f>
        <v>3.0122712830064642</v>
      </c>
      <c r="L259" s="5"/>
      <c r="M259" s="8"/>
      <c r="N259" s="5"/>
      <c r="O259" s="8"/>
      <c r="P259" s="5"/>
      <c r="Q259" s="5"/>
      <c r="AA259" s="26" t="s">
        <v>164</v>
      </c>
      <c r="AB259" s="89">
        <v>6918</v>
      </c>
      <c r="AC259" s="89">
        <v>15076</v>
      </c>
      <c r="AD259" s="89">
        <v>4192</v>
      </c>
      <c r="AE259" s="89">
        <v>1195</v>
      </c>
      <c r="AF259" s="26">
        <f>SUM(AB259:AE259)</f>
        <v>27381</v>
      </c>
      <c r="AG259" s="26" t="s">
        <v>164</v>
      </c>
      <c r="AH259" s="33">
        <f>D259</f>
        <v>0.25265695190095322</v>
      </c>
      <c r="AI259" s="33">
        <f>F259</f>
        <v>0.55060078156385817</v>
      </c>
      <c r="AJ259" s="33">
        <f>H259</f>
        <v>0.15309886417588839</v>
      </c>
      <c r="AK259" s="33">
        <f>J259</f>
        <v>4.3643402359300247E-2</v>
      </c>
    </row>
    <row r="260" spans="1:37" ht="30" customHeight="1" x14ac:dyDescent="0.45">
      <c r="A260" s="5"/>
      <c r="B260" s="90" t="s">
        <v>163</v>
      </c>
      <c r="C260" s="91">
        <f>AB260</f>
        <v>6863</v>
      </c>
      <c r="D260" s="92">
        <f>AB260/AF260</f>
        <v>0.29608697527934769</v>
      </c>
      <c r="E260" s="91">
        <f>AC260</f>
        <v>12326</v>
      </c>
      <c r="F260" s="92">
        <f>AC260/AF260</f>
        <v>0.53177445101169163</v>
      </c>
      <c r="G260" s="91">
        <f>AD260</f>
        <v>3044</v>
      </c>
      <c r="H260" s="92">
        <f>AD260/AF260</f>
        <v>0.13132576901505674</v>
      </c>
      <c r="I260" s="91">
        <f>AE260</f>
        <v>946</v>
      </c>
      <c r="J260" s="92">
        <f>AE260/AF260</f>
        <v>4.0812804693903963E-2</v>
      </c>
      <c r="K260" s="93">
        <f>(4*C260+3*E260+2*G260+1*I260)/AF260</f>
        <v>3.0831355968764829</v>
      </c>
      <c r="L260" s="5"/>
      <c r="M260" s="8"/>
      <c r="N260" s="5"/>
      <c r="O260" s="8"/>
      <c r="P260" s="5"/>
      <c r="Q260" s="5"/>
      <c r="AA260" s="26" t="s">
        <v>163</v>
      </c>
      <c r="AB260" s="89">
        <v>6863</v>
      </c>
      <c r="AC260" s="89">
        <v>12326</v>
      </c>
      <c r="AD260" s="89">
        <v>3044</v>
      </c>
      <c r="AE260" s="89">
        <v>946</v>
      </c>
      <c r="AF260" s="26">
        <f>SUM(AB260:AE260)</f>
        <v>23179</v>
      </c>
      <c r="AG260" s="26" t="s">
        <v>163</v>
      </c>
      <c r="AH260" s="33">
        <f>D260</f>
        <v>0.29608697527934769</v>
      </c>
      <c r="AI260" s="33">
        <f>F260</f>
        <v>0.53177445101169163</v>
      </c>
      <c r="AJ260" s="33">
        <f>H260</f>
        <v>0.13132576901505674</v>
      </c>
      <c r="AK260" s="33">
        <f>J260</f>
        <v>4.0812804693903963E-2</v>
      </c>
    </row>
    <row r="261" spans="1:37" ht="30" customHeight="1" x14ac:dyDescent="0.45">
      <c r="A261" s="5"/>
      <c r="B261" s="34"/>
      <c r="C261" s="35"/>
      <c r="D261" s="36"/>
      <c r="E261" s="35"/>
      <c r="F261" s="36"/>
      <c r="G261" s="35"/>
      <c r="H261" s="36"/>
      <c r="I261" s="35"/>
      <c r="J261" s="36"/>
      <c r="K261" s="37"/>
      <c r="L261" s="5"/>
      <c r="M261" s="8"/>
      <c r="N261" s="5"/>
      <c r="O261" s="8"/>
      <c r="P261" s="5"/>
      <c r="Q261" s="5"/>
    </row>
    <row r="262" spans="1:37" ht="30" customHeight="1" x14ac:dyDescent="0.45">
      <c r="C262" s="14"/>
      <c r="D262" s="11"/>
      <c r="E262" s="14"/>
      <c r="F262" s="11"/>
      <c r="G262" s="14"/>
      <c r="H262" s="11"/>
      <c r="I262" s="14"/>
      <c r="J262" s="11"/>
      <c r="K262" s="14"/>
      <c r="P262" s="38"/>
    </row>
    <row r="263" spans="1:37" s="21" customFormat="1" ht="30" customHeight="1" x14ac:dyDescent="0.45">
      <c r="A263" s="5">
        <v>38</v>
      </c>
      <c r="B263" s="155" t="s">
        <v>89</v>
      </c>
      <c r="C263" s="155"/>
      <c r="D263" s="155"/>
      <c r="E263" s="155"/>
      <c r="F263" s="155"/>
      <c r="G263" s="155"/>
      <c r="H263" s="155"/>
      <c r="I263" s="155"/>
      <c r="J263" s="155"/>
      <c r="K263" s="155"/>
      <c r="M263" s="22"/>
      <c r="O263" s="22"/>
      <c r="P263" s="23"/>
      <c r="AA263" s="21" t="s">
        <v>13</v>
      </c>
    </row>
    <row r="264" spans="1:37" ht="30" customHeight="1" thickBot="1" x14ac:dyDescent="0.5">
      <c r="A264" s="5"/>
      <c r="B264" s="24" t="s">
        <v>3</v>
      </c>
      <c r="C264" s="156" t="s">
        <v>82</v>
      </c>
      <c r="D264" s="157"/>
      <c r="E264" s="156" t="s">
        <v>83</v>
      </c>
      <c r="F264" s="157"/>
      <c r="G264" s="156" t="s">
        <v>84</v>
      </c>
      <c r="H264" s="157"/>
      <c r="I264" s="156" t="s">
        <v>86</v>
      </c>
      <c r="J264" s="157"/>
      <c r="K264" s="25" t="s">
        <v>18</v>
      </c>
      <c r="L264" s="5"/>
      <c r="M264" s="8"/>
      <c r="N264" s="5"/>
      <c r="O264" s="8"/>
      <c r="P264" s="5"/>
      <c r="Q264" s="5"/>
      <c r="AA264" s="26"/>
      <c r="AB264" s="27" t="s">
        <v>82</v>
      </c>
      <c r="AC264" s="27" t="s">
        <v>83</v>
      </c>
      <c r="AD264" s="27" t="s">
        <v>84</v>
      </c>
      <c r="AE264" s="27" t="s">
        <v>86</v>
      </c>
      <c r="AF264" s="26" t="s">
        <v>23</v>
      </c>
      <c r="AH264" s="27" t="s">
        <v>82</v>
      </c>
      <c r="AI264" s="27" t="s">
        <v>83</v>
      </c>
      <c r="AJ264" s="27" t="s">
        <v>84</v>
      </c>
      <c r="AK264" s="27" t="s">
        <v>86</v>
      </c>
    </row>
    <row r="265" spans="1:37" ht="30" customHeight="1" thickTop="1" x14ac:dyDescent="0.45">
      <c r="A265" s="5"/>
      <c r="B265" s="28" t="s">
        <v>161</v>
      </c>
      <c r="C265" s="29">
        <f>AB265</f>
        <v>7272</v>
      </c>
      <c r="D265" s="30">
        <f>AB265/AF265</f>
        <v>0.30420414139301399</v>
      </c>
      <c r="E265" s="29">
        <f>AC265</f>
        <v>11872</v>
      </c>
      <c r="F265" s="30">
        <f>AC265/AF265</f>
        <v>0.49663250366032213</v>
      </c>
      <c r="G265" s="29">
        <f>AD265</f>
        <v>3598</v>
      </c>
      <c r="H265" s="30">
        <f>AD265/AF265</f>
        <v>0.15051244509516837</v>
      </c>
      <c r="I265" s="29">
        <f>AE265</f>
        <v>1163</v>
      </c>
      <c r="J265" s="30">
        <f>AE265/AF265</f>
        <v>4.8650909851495505E-2</v>
      </c>
      <c r="K265" s="31">
        <f>(4*C265+3*E265+2*G265+1*I265)/AF265</f>
        <v>3.0563898765948547</v>
      </c>
      <c r="L265" s="5"/>
      <c r="M265" s="8"/>
      <c r="N265" s="5"/>
      <c r="O265" s="8"/>
      <c r="P265" s="5"/>
      <c r="Q265" s="5"/>
      <c r="AA265" s="26" t="s">
        <v>161</v>
      </c>
      <c r="AB265" s="89">
        <v>7272</v>
      </c>
      <c r="AC265" s="89">
        <v>11872</v>
      </c>
      <c r="AD265" s="89">
        <v>3598</v>
      </c>
      <c r="AE265" s="89">
        <v>1163</v>
      </c>
      <c r="AF265" s="26">
        <f>SUM(AB265:AE265)</f>
        <v>23905</v>
      </c>
      <c r="AG265" s="26" t="s">
        <v>161</v>
      </c>
      <c r="AH265" s="33">
        <f>D265</f>
        <v>0.30420414139301399</v>
      </c>
      <c r="AI265" s="33">
        <f>F265</f>
        <v>0.49663250366032213</v>
      </c>
      <c r="AJ265" s="33">
        <f>H265</f>
        <v>0.15051244509516837</v>
      </c>
      <c r="AK265" s="33">
        <f>J265</f>
        <v>4.8650909851495505E-2</v>
      </c>
    </row>
    <row r="266" spans="1:37" ht="30" customHeight="1" x14ac:dyDescent="0.45">
      <c r="A266" s="5"/>
      <c r="B266" s="107" t="s">
        <v>162</v>
      </c>
      <c r="C266" s="91">
        <f>AB266</f>
        <v>8330</v>
      </c>
      <c r="D266" s="92">
        <f>AB266/AF266</f>
        <v>0.30422555786859501</v>
      </c>
      <c r="E266" s="91">
        <f>AC266</f>
        <v>14150</v>
      </c>
      <c r="F266" s="92">
        <f>AC266/AF266</f>
        <v>0.51678170994485229</v>
      </c>
      <c r="G266" s="91">
        <f>AD266</f>
        <v>3843</v>
      </c>
      <c r="H266" s="92">
        <f>AD266/AF266</f>
        <v>0.14035279938643586</v>
      </c>
      <c r="I266" s="91">
        <f>AE266</f>
        <v>1058</v>
      </c>
      <c r="J266" s="92">
        <f>AE266/AF266</f>
        <v>3.863993280011687E-2</v>
      </c>
      <c r="K266" s="93">
        <f>(4*C266+3*E266+2*G266+1*I266)/AF266</f>
        <v>3.0865928928819253</v>
      </c>
      <c r="L266" s="5"/>
      <c r="M266" s="8"/>
      <c r="N266" s="5"/>
      <c r="O266" s="8"/>
      <c r="P266" s="5"/>
      <c r="Q266" s="5"/>
      <c r="AA266" s="26" t="s">
        <v>164</v>
      </c>
      <c r="AB266" s="89">
        <v>8330</v>
      </c>
      <c r="AC266" s="89">
        <v>14150</v>
      </c>
      <c r="AD266" s="89">
        <v>3843</v>
      </c>
      <c r="AE266" s="89">
        <v>1058</v>
      </c>
      <c r="AF266" s="26">
        <f>SUM(AB266:AE266)</f>
        <v>27381</v>
      </c>
      <c r="AG266" s="26" t="s">
        <v>164</v>
      </c>
      <c r="AH266" s="33">
        <f>D266</f>
        <v>0.30422555786859501</v>
      </c>
      <c r="AI266" s="33">
        <f>F266</f>
        <v>0.51678170994485229</v>
      </c>
      <c r="AJ266" s="33">
        <f>H266</f>
        <v>0.14035279938643586</v>
      </c>
      <c r="AK266" s="33">
        <f>J266</f>
        <v>3.863993280011687E-2</v>
      </c>
    </row>
    <row r="267" spans="1:37" ht="30" customHeight="1" x14ac:dyDescent="0.45">
      <c r="A267" s="5"/>
      <c r="B267" s="90" t="s">
        <v>163</v>
      </c>
      <c r="C267" s="91">
        <f>AB267</f>
        <v>7771</v>
      </c>
      <c r="D267" s="92">
        <f>AB267/AF267</f>
        <v>0.33526036498554729</v>
      </c>
      <c r="E267" s="91">
        <f>AC267</f>
        <v>11997</v>
      </c>
      <c r="F267" s="92">
        <f>AC267/AF267</f>
        <v>0.51758056861814572</v>
      </c>
      <c r="G267" s="91">
        <f>AD267</f>
        <v>2659</v>
      </c>
      <c r="H267" s="92">
        <f>AD267/AF267</f>
        <v>0.1147159066396307</v>
      </c>
      <c r="I267" s="91">
        <f>AE267</f>
        <v>752</v>
      </c>
      <c r="J267" s="92">
        <f>AE267/AF267</f>
        <v>3.2443159756676304E-2</v>
      </c>
      <c r="K267" s="93">
        <f>(4*C267+3*E267+2*G267+1*I267)/AF267</f>
        <v>3.155658138832564</v>
      </c>
      <c r="L267" s="5"/>
      <c r="M267" s="8"/>
      <c r="N267" s="5"/>
      <c r="O267" s="8"/>
      <c r="P267" s="5"/>
      <c r="Q267" s="5"/>
      <c r="AA267" s="26" t="s">
        <v>163</v>
      </c>
      <c r="AB267" s="89">
        <v>7771</v>
      </c>
      <c r="AC267" s="89">
        <v>11997</v>
      </c>
      <c r="AD267" s="89">
        <v>2659</v>
      </c>
      <c r="AE267" s="89">
        <v>752</v>
      </c>
      <c r="AF267" s="26">
        <f>SUM(AB267:AE267)</f>
        <v>23179</v>
      </c>
      <c r="AG267" s="26" t="s">
        <v>163</v>
      </c>
      <c r="AH267" s="33">
        <f>D267</f>
        <v>0.33526036498554729</v>
      </c>
      <c r="AI267" s="33">
        <f>F267</f>
        <v>0.51758056861814572</v>
      </c>
      <c r="AJ267" s="33">
        <f>H267</f>
        <v>0.1147159066396307</v>
      </c>
      <c r="AK267" s="33">
        <f>J267</f>
        <v>3.2443159756676304E-2</v>
      </c>
    </row>
    <row r="268" spans="1:37" ht="30" customHeight="1" x14ac:dyDescent="0.45">
      <c r="A268" s="5"/>
      <c r="B268" s="34"/>
      <c r="C268" s="35"/>
      <c r="D268" s="36"/>
      <c r="E268" s="35"/>
      <c r="F268" s="36"/>
      <c r="G268" s="35"/>
      <c r="H268" s="36"/>
      <c r="I268" s="35"/>
      <c r="J268" s="36"/>
      <c r="K268" s="37"/>
      <c r="L268" s="5"/>
      <c r="M268" s="8"/>
      <c r="N268" s="5"/>
      <c r="O268" s="8"/>
      <c r="P268" s="5"/>
      <c r="Q268" s="5"/>
    </row>
    <row r="269" spans="1:37" ht="30" customHeight="1" x14ac:dyDescent="0.45">
      <c r="A269" s="5"/>
      <c r="B269" s="34"/>
      <c r="C269" s="35"/>
      <c r="D269" s="36"/>
      <c r="E269" s="35"/>
      <c r="F269" s="36"/>
      <c r="G269" s="35"/>
      <c r="H269" s="36"/>
      <c r="I269" s="35"/>
      <c r="J269" s="36"/>
      <c r="K269" s="37"/>
      <c r="L269" s="5"/>
      <c r="M269" s="8"/>
      <c r="N269" s="5"/>
      <c r="O269" s="8"/>
      <c r="P269" s="5"/>
      <c r="Q269" s="5"/>
    </row>
    <row r="270" spans="1:37" ht="30" customHeight="1" x14ac:dyDescent="0.45">
      <c r="A270" s="5"/>
      <c r="B270" s="10" t="s">
        <v>90</v>
      </c>
      <c r="C270" s="35"/>
      <c r="D270" s="36"/>
      <c r="E270" s="35"/>
      <c r="F270" s="36"/>
      <c r="G270" s="35"/>
      <c r="H270" s="36"/>
      <c r="I270" s="35"/>
      <c r="J270" s="36"/>
      <c r="K270" s="37"/>
      <c r="L270" s="5"/>
      <c r="M270" s="8"/>
      <c r="N270" s="5"/>
      <c r="O270" s="8"/>
      <c r="P270" s="5"/>
      <c r="Q270" s="5"/>
    </row>
    <row r="271" spans="1:37" ht="30" customHeight="1" x14ac:dyDescent="0.45">
      <c r="C271" s="14"/>
      <c r="D271" s="11"/>
      <c r="E271" s="14"/>
      <c r="F271" s="11"/>
      <c r="G271" s="14"/>
      <c r="H271" s="11"/>
      <c r="I271" s="14"/>
      <c r="J271" s="11"/>
      <c r="K271" s="14"/>
      <c r="P271" s="38"/>
    </row>
    <row r="272" spans="1:37" s="21" customFormat="1" ht="30" customHeight="1" x14ac:dyDescent="0.45">
      <c r="A272" s="5">
        <v>39</v>
      </c>
      <c r="B272" s="10" t="s">
        <v>166</v>
      </c>
      <c r="E272" s="22"/>
      <c r="G272" s="22"/>
      <c r="I272" s="22"/>
      <c r="K272" s="22"/>
      <c r="M272" s="22"/>
      <c r="O272" s="22"/>
      <c r="P272" s="23"/>
      <c r="AA272" s="21" t="s">
        <v>13</v>
      </c>
    </row>
    <row r="273" spans="1:43" ht="30" customHeight="1" thickBot="1" x14ac:dyDescent="0.5">
      <c r="A273" s="5"/>
      <c r="B273" s="24" t="s">
        <v>3</v>
      </c>
      <c r="C273" s="146" t="s">
        <v>92</v>
      </c>
      <c r="D273" s="147"/>
      <c r="E273" s="146" t="s">
        <v>93</v>
      </c>
      <c r="F273" s="147"/>
      <c r="G273" s="146" t="s">
        <v>94</v>
      </c>
      <c r="H273" s="147"/>
      <c r="I273" s="146" t="s">
        <v>95</v>
      </c>
      <c r="J273" s="147"/>
      <c r="K273" s="146" t="s">
        <v>96</v>
      </c>
      <c r="L273" s="147"/>
      <c r="M273" s="146" t="s">
        <v>97</v>
      </c>
      <c r="N273" s="147"/>
      <c r="O273" s="146" t="s">
        <v>98</v>
      </c>
      <c r="P273" s="158"/>
      <c r="Q273" s="5"/>
      <c r="AA273" s="26"/>
      <c r="AB273" s="27" t="s">
        <v>92</v>
      </c>
      <c r="AC273" s="27" t="s">
        <v>93</v>
      </c>
      <c r="AD273" s="27" t="s">
        <v>94</v>
      </c>
      <c r="AE273" s="27" t="s">
        <v>95</v>
      </c>
      <c r="AF273" s="27" t="s">
        <v>96</v>
      </c>
      <c r="AG273" s="27" t="s">
        <v>97</v>
      </c>
      <c r="AH273" s="27" t="s">
        <v>99</v>
      </c>
      <c r="AI273" s="26" t="s">
        <v>23</v>
      </c>
      <c r="AK273" s="27" t="s">
        <v>92</v>
      </c>
      <c r="AL273" s="27" t="s">
        <v>93</v>
      </c>
      <c r="AM273" s="27" t="s">
        <v>94</v>
      </c>
      <c r="AN273" s="27" t="s">
        <v>95</v>
      </c>
      <c r="AO273" s="27" t="s">
        <v>96</v>
      </c>
      <c r="AP273" s="27" t="s">
        <v>97</v>
      </c>
      <c r="AQ273" s="27" t="s">
        <v>99</v>
      </c>
    </row>
    <row r="274" spans="1:43" ht="30" customHeight="1" thickTop="1" x14ac:dyDescent="0.45">
      <c r="A274" s="5"/>
      <c r="B274" s="28" t="s">
        <v>161</v>
      </c>
      <c r="C274" s="100">
        <f>AB274</f>
        <v>2201</v>
      </c>
      <c r="D274" s="94">
        <f>C274/AI274</f>
        <v>9.2072788119640245E-2</v>
      </c>
      <c r="E274" s="100">
        <f>AC274</f>
        <v>6656</v>
      </c>
      <c r="F274" s="94">
        <f>E274/AI274</f>
        <v>0.27843547375026145</v>
      </c>
      <c r="G274" s="100">
        <f>AD274</f>
        <v>2772</v>
      </c>
      <c r="H274" s="94">
        <f>G274/AI274</f>
        <v>0.11595900439238653</v>
      </c>
      <c r="I274" s="100">
        <f>AE274</f>
        <v>2930</v>
      </c>
      <c r="J274" s="94">
        <f>I274/AI274</f>
        <v>0.12256850031374189</v>
      </c>
      <c r="K274" s="100">
        <f>AF274</f>
        <v>4313</v>
      </c>
      <c r="L274" s="94">
        <f>K274/AI274</f>
        <v>0.18042250575193475</v>
      </c>
      <c r="M274" s="100">
        <f>AG274</f>
        <v>3179</v>
      </c>
      <c r="N274" s="94">
        <f>M274/AI274</f>
        <v>0.13298473122777663</v>
      </c>
      <c r="O274" s="100">
        <f>AH274</f>
        <v>1854</v>
      </c>
      <c r="P274" s="102">
        <f>O274/AI274</f>
        <v>7.7556996444258522E-2</v>
      </c>
      <c r="Q274" s="5"/>
      <c r="AA274" s="26" t="s">
        <v>161</v>
      </c>
      <c r="AB274" s="89">
        <v>2201</v>
      </c>
      <c r="AC274" s="89">
        <v>6656</v>
      </c>
      <c r="AD274" s="89">
        <v>2772</v>
      </c>
      <c r="AE274" s="89">
        <v>2930</v>
      </c>
      <c r="AF274" s="89">
        <v>4313</v>
      </c>
      <c r="AG274" s="89">
        <v>3179</v>
      </c>
      <c r="AH274" s="89">
        <v>1854</v>
      </c>
      <c r="AI274" s="26">
        <f>SUM(AB274:AH274)</f>
        <v>23905</v>
      </c>
      <c r="AJ274" s="26" t="s">
        <v>161</v>
      </c>
      <c r="AK274" s="33">
        <f>D274</f>
        <v>9.2072788119640245E-2</v>
      </c>
      <c r="AL274" s="33">
        <f>F274</f>
        <v>0.27843547375026145</v>
      </c>
      <c r="AM274" s="33">
        <f>H274</f>
        <v>0.11595900439238653</v>
      </c>
      <c r="AN274" s="33">
        <f>J274</f>
        <v>0.12256850031374189</v>
      </c>
      <c r="AO274" s="103">
        <f>L274</f>
        <v>0.18042250575193475</v>
      </c>
      <c r="AP274" s="103">
        <f>N274</f>
        <v>0.13298473122777663</v>
      </c>
      <c r="AQ274" s="103">
        <f>P274</f>
        <v>7.7556996444258522E-2</v>
      </c>
    </row>
    <row r="275" spans="1:43" ht="30" customHeight="1" x14ac:dyDescent="0.45">
      <c r="A275" s="5"/>
      <c r="B275" s="107" t="s">
        <v>162</v>
      </c>
      <c r="C275" s="91">
        <f>AB275</f>
        <v>2055</v>
      </c>
      <c r="D275" s="65">
        <f>C275/AI275</f>
        <v>7.5052043387750636E-2</v>
      </c>
      <c r="E275" s="91">
        <f>AC275</f>
        <v>7770</v>
      </c>
      <c r="F275" s="65">
        <f>E275/AI275</f>
        <v>0.28377341952448776</v>
      </c>
      <c r="G275" s="91">
        <f>AD275</f>
        <v>3111</v>
      </c>
      <c r="H275" s="65">
        <f>G275/AI275</f>
        <v>0.11361893283663854</v>
      </c>
      <c r="I275" s="91">
        <f>AE275</f>
        <v>3163</v>
      </c>
      <c r="J275" s="65">
        <f>I275/AI275</f>
        <v>0.11551805996859135</v>
      </c>
      <c r="K275" s="91">
        <f>AF275</f>
        <v>4665</v>
      </c>
      <c r="L275" s="65">
        <f>K275/AI275</f>
        <v>0.17037361674153609</v>
      </c>
      <c r="M275" s="91">
        <f>AG275</f>
        <v>4028</v>
      </c>
      <c r="N275" s="65">
        <f>M275/AI275</f>
        <v>0.14710930937511413</v>
      </c>
      <c r="O275" s="91">
        <f>AH275</f>
        <v>2589</v>
      </c>
      <c r="P275" s="65">
        <f>O275/AI275</f>
        <v>9.4554618165881454E-2</v>
      </c>
      <c r="Q275" s="5"/>
      <c r="AA275" s="26" t="s">
        <v>164</v>
      </c>
      <c r="AB275" s="89">
        <v>2055</v>
      </c>
      <c r="AC275" s="89">
        <v>7770</v>
      </c>
      <c r="AD275" s="89">
        <v>3111</v>
      </c>
      <c r="AE275" s="89">
        <v>3163</v>
      </c>
      <c r="AF275" s="89">
        <v>4665</v>
      </c>
      <c r="AG275" s="89">
        <v>4028</v>
      </c>
      <c r="AH275" s="89">
        <v>2589</v>
      </c>
      <c r="AI275" s="26">
        <f>SUM(AB275:AH275)</f>
        <v>27381</v>
      </c>
      <c r="AJ275" s="26" t="s">
        <v>164</v>
      </c>
      <c r="AK275" s="33">
        <f>D275</f>
        <v>7.5052043387750636E-2</v>
      </c>
      <c r="AL275" s="33">
        <f>F275</f>
        <v>0.28377341952448776</v>
      </c>
      <c r="AM275" s="33">
        <f>H275</f>
        <v>0.11361893283663854</v>
      </c>
      <c r="AN275" s="33">
        <f>J275</f>
        <v>0.11551805996859135</v>
      </c>
      <c r="AO275" s="103">
        <f>L275</f>
        <v>0.17037361674153609</v>
      </c>
      <c r="AP275" s="103">
        <f>N275</f>
        <v>0.14710930937511413</v>
      </c>
      <c r="AQ275" s="103">
        <f>P275</f>
        <v>9.4554618165881454E-2</v>
      </c>
    </row>
    <row r="276" spans="1:43" ht="30" customHeight="1" x14ac:dyDescent="0.45">
      <c r="A276" s="5"/>
      <c r="B276" s="90" t="s">
        <v>163</v>
      </c>
      <c r="C276" s="91">
        <f>AB276</f>
        <v>1316</v>
      </c>
      <c r="D276" s="65">
        <f>C276/AI276</f>
        <v>5.6775529574183525E-2</v>
      </c>
      <c r="E276" s="91">
        <f>AC276</f>
        <v>5335</v>
      </c>
      <c r="F276" s="65">
        <f>E276/AI276</f>
        <v>0.23016523577376072</v>
      </c>
      <c r="G276" s="91">
        <f>AD276</f>
        <v>2927</v>
      </c>
      <c r="H276" s="65">
        <f>G276/AI276</f>
        <v>0.12627809655291428</v>
      </c>
      <c r="I276" s="91">
        <f>AE276</f>
        <v>2473</v>
      </c>
      <c r="J276" s="65">
        <f>I276/AI276</f>
        <v>0.10669140169981449</v>
      </c>
      <c r="K276" s="91">
        <f>AF276</f>
        <v>3507</v>
      </c>
      <c r="L276" s="65">
        <f>K276/AI276</f>
        <v>0.1513007463652444</v>
      </c>
      <c r="M276" s="91">
        <f>AG276</f>
        <v>3873</v>
      </c>
      <c r="N276" s="65">
        <f>M276/AI276</f>
        <v>0.16709090124681825</v>
      </c>
      <c r="O276" s="91">
        <f>AH276</f>
        <v>3748</v>
      </c>
      <c r="P276" s="65">
        <f>O276/AI276</f>
        <v>0.16169808878726433</v>
      </c>
      <c r="Q276" s="5"/>
      <c r="AA276" s="26" t="s">
        <v>163</v>
      </c>
      <c r="AB276" s="89">
        <v>1316</v>
      </c>
      <c r="AC276" s="89">
        <v>5335</v>
      </c>
      <c r="AD276" s="89">
        <v>2927</v>
      </c>
      <c r="AE276" s="89">
        <v>2473</v>
      </c>
      <c r="AF276" s="89">
        <v>3507</v>
      </c>
      <c r="AG276" s="89">
        <v>3873</v>
      </c>
      <c r="AH276" s="89">
        <v>3748</v>
      </c>
      <c r="AI276" s="26">
        <f>SUM(AB276:AH276)</f>
        <v>23179</v>
      </c>
      <c r="AJ276" s="26" t="s">
        <v>163</v>
      </c>
      <c r="AK276" s="33">
        <f>D276</f>
        <v>5.6775529574183525E-2</v>
      </c>
      <c r="AL276" s="33">
        <f>F276</f>
        <v>0.23016523577376072</v>
      </c>
      <c r="AM276" s="33">
        <f>H276</f>
        <v>0.12627809655291428</v>
      </c>
      <c r="AN276" s="33">
        <f>J276</f>
        <v>0.10669140169981449</v>
      </c>
      <c r="AO276" s="103">
        <f>L276</f>
        <v>0.1513007463652444</v>
      </c>
      <c r="AP276" s="103">
        <f>N276</f>
        <v>0.16709090124681825</v>
      </c>
      <c r="AQ276" s="103">
        <f>P276</f>
        <v>0.16169808878726433</v>
      </c>
    </row>
    <row r="277" spans="1:43" ht="30" customHeight="1" x14ac:dyDescent="0.45">
      <c r="A277" s="5"/>
      <c r="B277" s="34"/>
      <c r="C277" s="35"/>
      <c r="D277" s="36"/>
      <c r="E277" s="35"/>
      <c r="F277" s="36"/>
      <c r="G277" s="35"/>
      <c r="H277" s="36"/>
      <c r="I277" s="35"/>
      <c r="J277" s="36"/>
      <c r="K277" s="37"/>
      <c r="L277" s="5"/>
      <c r="M277" s="8"/>
      <c r="N277" s="5"/>
      <c r="O277" s="8"/>
      <c r="P277" s="5"/>
      <c r="Q277" s="5"/>
    </row>
    <row r="278" spans="1:43" ht="30" customHeight="1" x14ac:dyDescent="0.45">
      <c r="C278" s="14"/>
      <c r="D278" s="11"/>
      <c r="E278" s="14"/>
      <c r="F278" s="11"/>
      <c r="G278" s="14"/>
      <c r="H278" s="11"/>
      <c r="I278" s="14"/>
      <c r="J278" s="11"/>
      <c r="K278" s="14"/>
      <c r="P278" s="38"/>
    </row>
    <row r="279" spans="1:43" s="21" customFormat="1" ht="30" customHeight="1" x14ac:dyDescent="0.45">
      <c r="A279" s="5">
        <v>40</v>
      </c>
      <c r="B279" s="10" t="s">
        <v>100</v>
      </c>
      <c r="E279" s="22"/>
      <c r="G279" s="22"/>
      <c r="I279" s="22"/>
      <c r="K279" s="22"/>
      <c r="M279" s="22"/>
      <c r="O279" s="22"/>
      <c r="P279" s="23"/>
      <c r="AA279" s="21" t="s">
        <v>13</v>
      </c>
    </row>
    <row r="280" spans="1:43" ht="30" customHeight="1" thickBot="1" x14ac:dyDescent="0.5">
      <c r="A280" s="5"/>
      <c r="B280" s="24" t="s">
        <v>3</v>
      </c>
      <c r="C280" s="146" t="s">
        <v>92</v>
      </c>
      <c r="D280" s="147"/>
      <c r="E280" s="146" t="s">
        <v>93</v>
      </c>
      <c r="F280" s="147"/>
      <c r="G280" s="146" t="s">
        <v>94</v>
      </c>
      <c r="H280" s="147"/>
      <c r="I280" s="146" t="s">
        <v>95</v>
      </c>
      <c r="J280" s="147"/>
      <c r="K280" s="146" t="s">
        <v>96</v>
      </c>
      <c r="L280" s="147"/>
      <c r="M280" s="146" t="s">
        <v>97</v>
      </c>
      <c r="N280" s="147"/>
      <c r="O280" s="146" t="s">
        <v>98</v>
      </c>
      <c r="P280" s="158"/>
      <c r="Q280" s="5"/>
      <c r="AA280" s="26"/>
      <c r="AB280" s="27" t="s">
        <v>92</v>
      </c>
      <c r="AC280" s="27" t="s">
        <v>93</v>
      </c>
      <c r="AD280" s="27" t="s">
        <v>94</v>
      </c>
      <c r="AE280" s="27" t="s">
        <v>95</v>
      </c>
      <c r="AF280" s="27" t="s">
        <v>96</v>
      </c>
      <c r="AG280" s="27" t="s">
        <v>97</v>
      </c>
      <c r="AH280" s="27" t="s">
        <v>99</v>
      </c>
      <c r="AI280" s="26" t="s">
        <v>23</v>
      </c>
      <c r="AK280" s="27" t="s">
        <v>92</v>
      </c>
      <c r="AL280" s="27" t="s">
        <v>93</v>
      </c>
      <c r="AM280" s="27" t="s">
        <v>94</v>
      </c>
      <c r="AN280" s="27" t="s">
        <v>95</v>
      </c>
      <c r="AO280" s="27" t="s">
        <v>96</v>
      </c>
      <c r="AP280" s="27" t="s">
        <v>97</v>
      </c>
      <c r="AQ280" s="27" t="s">
        <v>99</v>
      </c>
    </row>
    <row r="281" spans="1:43" ht="30" customHeight="1" thickTop="1" x14ac:dyDescent="0.45">
      <c r="A281" s="5"/>
      <c r="B281" s="28" t="s">
        <v>161</v>
      </c>
      <c r="C281" s="100">
        <f>AB281</f>
        <v>2236</v>
      </c>
      <c r="D281" s="94">
        <f>C281/AI281</f>
        <v>0.18456458935204292</v>
      </c>
      <c r="E281" s="100">
        <f>AC281</f>
        <v>2258</v>
      </c>
      <c r="F281" s="94">
        <f>E281/AI281</f>
        <v>0.18638052001650846</v>
      </c>
      <c r="G281" s="100">
        <f>AD281</f>
        <v>1686</v>
      </c>
      <c r="H281" s="94">
        <f>G281/AI281</f>
        <v>0.13916632274040447</v>
      </c>
      <c r="I281" s="100">
        <f>AE281</f>
        <v>1118</v>
      </c>
      <c r="J281" s="94">
        <f>I281/AI281</f>
        <v>9.2282294676021462E-2</v>
      </c>
      <c r="K281" s="100">
        <f>AF281</f>
        <v>1088</v>
      </c>
      <c r="L281" s="94">
        <f>K281/AI281</f>
        <v>8.9806025588113902E-2</v>
      </c>
      <c r="M281" s="100">
        <f>AG281</f>
        <v>1120</v>
      </c>
      <c r="N281" s="94">
        <f>M281/AI281</f>
        <v>9.2447379281881958E-2</v>
      </c>
      <c r="O281" s="100">
        <f>AH281</f>
        <v>2609</v>
      </c>
      <c r="P281" s="102">
        <f>O281/AI281</f>
        <v>0.21535286834502682</v>
      </c>
      <c r="Q281" s="5"/>
      <c r="AA281" s="26" t="s">
        <v>161</v>
      </c>
      <c r="AB281" s="89">
        <v>2236</v>
      </c>
      <c r="AC281" s="89">
        <v>2258</v>
      </c>
      <c r="AD281" s="89">
        <v>1686</v>
      </c>
      <c r="AE281" s="89">
        <v>1118</v>
      </c>
      <c r="AF281" s="89">
        <v>1088</v>
      </c>
      <c r="AG281" s="89">
        <v>1120</v>
      </c>
      <c r="AH281" s="89">
        <v>2609</v>
      </c>
      <c r="AI281" s="26">
        <f>SUM(AB281:AH281)</f>
        <v>12115</v>
      </c>
      <c r="AJ281" s="26" t="s">
        <v>161</v>
      </c>
      <c r="AK281" s="33">
        <f>D281</f>
        <v>0.18456458935204292</v>
      </c>
      <c r="AL281" s="33">
        <f>F281</f>
        <v>0.18638052001650846</v>
      </c>
      <c r="AM281" s="33">
        <f>H281</f>
        <v>0.13916632274040447</v>
      </c>
      <c r="AN281" s="33">
        <f>J281</f>
        <v>9.2282294676021462E-2</v>
      </c>
      <c r="AO281" s="103">
        <f>L281</f>
        <v>8.9806025588113902E-2</v>
      </c>
      <c r="AP281" s="103">
        <f>N281</f>
        <v>9.2447379281881958E-2</v>
      </c>
      <c r="AQ281" s="103">
        <f>P281</f>
        <v>0.21535286834502682</v>
      </c>
    </row>
    <row r="282" spans="1:43" ht="30" customHeight="1" x14ac:dyDescent="0.45">
      <c r="A282" s="5"/>
      <c r="B282" s="107" t="s">
        <v>162</v>
      </c>
      <c r="C282" s="91">
        <f>AB282</f>
        <v>1220</v>
      </c>
      <c r="D282" s="65">
        <f>C282/AI282</f>
        <v>8.9187806126178812E-2</v>
      </c>
      <c r="E282" s="91">
        <f>AC282</f>
        <v>3328</v>
      </c>
      <c r="F282" s="65">
        <f>E282/AI282</f>
        <v>0.24329263835075662</v>
      </c>
      <c r="G282" s="91">
        <f>AD282</f>
        <v>2387</v>
      </c>
      <c r="H282" s="65">
        <f>G282/AI282</f>
        <v>0.17450106001900723</v>
      </c>
      <c r="I282" s="91">
        <f>AE282</f>
        <v>1407</v>
      </c>
      <c r="J282" s="65">
        <f>I282/AI282</f>
        <v>0.10285839608158491</v>
      </c>
      <c r="K282" s="91">
        <f>AF282</f>
        <v>1263</v>
      </c>
      <c r="L282" s="65">
        <f>K282/AI282</f>
        <v>9.2331310768331024E-2</v>
      </c>
      <c r="M282" s="91">
        <f>AG282</f>
        <v>1138</v>
      </c>
      <c r="N282" s="65">
        <f>M282/AI282</f>
        <v>8.3193215878353682E-2</v>
      </c>
      <c r="O282" s="91">
        <f>AH282</f>
        <v>2936</v>
      </c>
      <c r="P282" s="65">
        <f>O282/AI282</f>
        <v>0.21463557277578771</v>
      </c>
      <c r="Q282" s="5"/>
      <c r="AA282" s="26" t="s">
        <v>164</v>
      </c>
      <c r="AB282" s="89">
        <v>1220</v>
      </c>
      <c r="AC282" s="89">
        <v>3328</v>
      </c>
      <c r="AD282" s="89">
        <v>2387</v>
      </c>
      <c r="AE282" s="89">
        <v>1407</v>
      </c>
      <c r="AF282" s="89">
        <v>1263</v>
      </c>
      <c r="AG282" s="89">
        <v>1138</v>
      </c>
      <c r="AH282" s="89">
        <v>2936</v>
      </c>
      <c r="AI282" s="26">
        <f>SUM(AB282:AH282)</f>
        <v>13679</v>
      </c>
      <c r="AJ282" s="26" t="s">
        <v>164</v>
      </c>
      <c r="AK282" s="33">
        <f>D282</f>
        <v>8.9187806126178812E-2</v>
      </c>
      <c r="AL282" s="33">
        <f>F282</f>
        <v>0.24329263835075662</v>
      </c>
      <c r="AM282" s="33">
        <f>H282</f>
        <v>0.17450106001900723</v>
      </c>
      <c r="AN282" s="33">
        <f>J282</f>
        <v>0.10285839608158491</v>
      </c>
      <c r="AO282" s="103">
        <f>L282</f>
        <v>9.2331310768331024E-2</v>
      </c>
      <c r="AP282" s="103">
        <f>N282</f>
        <v>8.3193215878353682E-2</v>
      </c>
      <c r="AQ282" s="103">
        <f>P282</f>
        <v>0.21463557277578771</v>
      </c>
    </row>
    <row r="283" spans="1:43" ht="30" customHeight="1" x14ac:dyDescent="0.45">
      <c r="A283" s="5"/>
      <c r="B283" s="90" t="s">
        <v>163</v>
      </c>
      <c r="C283" s="91">
        <f>AB283</f>
        <v>1627</v>
      </c>
      <c r="D283" s="65">
        <f>C283/AI283</f>
        <v>0.14840828240445134</v>
      </c>
      <c r="E283" s="91">
        <f>AC283</f>
        <v>2762</v>
      </c>
      <c r="F283" s="65">
        <f>E283/AI283</f>
        <v>0.25193833804615523</v>
      </c>
      <c r="G283" s="91">
        <f>AD283</f>
        <v>1848</v>
      </c>
      <c r="H283" s="65">
        <f>G283/AI283</f>
        <v>0.16856699808446593</v>
      </c>
      <c r="I283" s="91">
        <f>AE283</f>
        <v>1046</v>
      </c>
      <c r="J283" s="65">
        <f>I283/AI283</f>
        <v>9.5411839824865452E-2</v>
      </c>
      <c r="K283" s="91">
        <f>AF283</f>
        <v>801</v>
      </c>
      <c r="L283" s="65">
        <f>K283/AI283</f>
        <v>7.3063942351546105E-2</v>
      </c>
      <c r="M283" s="91">
        <f>AG283</f>
        <v>751</v>
      </c>
      <c r="N283" s="65">
        <f>M283/AI283</f>
        <v>6.8503146948827878E-2</v>
      </c>
      <c r="O283" s="91">
        <f>AH283</f>
        <v>2128</v>
      </c>
      <c r="P283" s="65">
        <f>O283/AI283</f>
        <v>0.19410745233968804</v>
      </c>
      <c r="Q283" s="5"/>
      <c r="AA283" s="26" t="s">
        <v>163</v>
      </c>
      <c r="AB283" s="89">
        <v>1627</v>
      </c>
      <c r="AC283" s="89">
        <v>2762</v>
      </c>
      <c r="AD283" s="89">
        <v>1848</v>
      </c>
      <c r="AE283" s="89">
        <v>1046</v>
      </c>
      <c r="AF283" s="89">
        <v>801</v>
      </c>
      <c r="AG283" s="89">
        <v>751</v>
      </c>
      <c r="AH283" s="89">
        <v>2128</v>
      </c>
      <c r="AI283" s="26">
        <f>SUM(AB283:AH283)</f>
        <v>10963</v>
      </c>
      <c r="AJ283" s="26" t="s">
        <v>163</v>
      </c>
      <c r="AK283" s="33">
        <f>D283</f>
        <v>0.14840828240445134</v>
      </c>
      <c r="AL283" s="33">
        <f>F283</f>
        <v>0.25193833804615523</v>
      </c>
      <c r="AM283" s="33">
        <f>H283</f>
        <v>0.16856699808446593</v>
      </c>
      <c r="AN283" s="33">
        <f>J283</f>
        <v>9.5411839824865452E-2</v>
      </c>
      <c r="AO283" s="103">
        <f>L283</f>
        <v>7.3063942351546105E-2</v>
      </c>
      <c r="AP283" s="103">
        <f>N283</f>
        <v>6.8503146948827878E-2</v>
      </c>
      <c r="AQ283" s="103">
        <f>P283</f>
        <v>0.19410745233968804</v>
      </c>
    </row>
    <row r="284" spans="1:43" ht="30" customHeight="1" x14ac:dyDescent="0.45">
      <c r="A284" s="5"/>
      <c r="B284" s="34"/>
      <c r="C284" s="35"/>
      <c r="D284" s="36"/>
      <c r="E284" s="35"/>
      <c r="F284" s="36"/>
      <c r="G284" s="35"/>
      <c r="H284" s="36"/>
      <c r="I284" s="35"/>
      <c r="J284" s="36"/>
      <c r="K284" s="37"/>
      <c r="L284" s="5"/>
      <c r="M284" s="8"/>
      <c r="N284" s="5"/>
      <c r="O284" s="8"/>
      <c r="P284" s="5"/>
      <c r="Q284" s="5"/>
    </row>
    <row r="285" spans="1:43" ht="30" customHeight="1" x14ac:dyDescent="0.45">
      <c r="C285" s="14"/>
      <c r="D285" s="11"/>
      <c r="E285" s="14"/>
      <c r="F285" s="11"/>
      <c r="G285" s="14"/>
      <c r="H285" s="11"/>
      <c r="I285" s="14"/>
      <c r="J285" s="11"/>
      <c r="K285" s="14"/>
      <c r="P285" s="38"/>
    </row>
    <row r="286" spans="1:43" s="21" customFormat="1" ht="30" customHeight="1" x14ac:dyDescent="0.45">
      <c r="A286" s="5">
        <v>41</v>
      </c>
      <c r="B286" s="10" t="s">
        <v>167</v>
      </c>
      <c r="E286" s="22"/>
      <c r="G286" s="22"/>
      <c r="I286" s="22"/>
      <c r="K286" s="22"/>
      <c r="M286" s="22"/>
      <c r="O286" s="22"/>
      <c r="P286" s="23"/>
      <c r="AA286" s="21" t="s">
        <v>13</v>
      </c>
    </row>
    <row r="287" spans="1:43" ht="30" customHeight="1" thickBot="1" x14ac:dyDescent="0.5">
      <c r="A287" s="5"/>
      <c r="B287" s="24" t="s">
        <v>3</v>
      </c>
      <c r="C287" s="146" t="s">
        <v>92</v>
      </c>
      <c r="D287" s="147"/>
      <c r="E287" s="146" t="s">
        <v>93</v>
      </c>
      <c r="F287" s="147"/>
      <c r="G287" s="146" t="s">
        <v>94</v>
      </c>
      <c r="H287" s="147"/>
      <c r="I287" s="146" t="s">
        <v>95</v>
      </c>
      <c r="J287" s="147"/>
      <c r="K287" s="146" t="s">
        <v>96</v>
      </c>
      <c r="L287" s="147"/>
      <c r="M287" s="146" t="s">
        <v>97</v>
      </c>
      <c r="N287" s="147"/>
      <c r="O287" s="146" t="s">
        <v>98</v>
      </c>
      <c r="P287" s="158"/>
      <c r="Q287" s="5"/>
      <c r="AA287" s="26"/>
      <c r="AB287" s="27" t="s">
        <v>92</v>
      </c>
      <c r="AC287" s="27" t="s">
        <v>93</v>
      </c>
      <c r="AD287" s="27" t="s">
        <v>94</v>
      </c>
      <c r="AE287" s="27" t="s">
        <v>95</v>
      </c>
      <c r="AF287" s="27" t="s">
        <v>96</v>
      </c>
      <c r="AG287" s="27" t="s">
        <v>97</v>
      </c>
      <c r="AH287" s="27" t="s">
        <v>99</v>
      </c>
      <c r="AI287" s="26" t="s">
        <v>23</v>
      </c>
      <c r="AK287" s="27" t="s">
        <v>92</v>
      </c>
      <c r="AL287" s="27" t="s">
        <v>93</v>
      </c>
      <c r="AM287" s="27" t="s">
        <v>94</v>
      </c>
      <c r="AN287" s="27" t="s">
        <v>95</v>
      </c>
      <c r="AO287" s="27" t="s">
        <v>96</v>
      </c>
      <c r="AP287" s="27" t="s">
        <v>97</v>
      </c>
      <c r="AQ287" s="27" t="s">
        <v>99</v>
      </c>
    </row>
    <row r="288" spans="1:43" ht="30" customHeight="1" thickTop="1" x14ac:dyDescent="0.45">
      <c r="A288" s="5"/>
      <c r="B288" s="28" t="s">
        <v>161</v>
      </c>
      <c r="C288" s="100">
        <f>AB288</f>
        <v>4422</v>
      </c>
      <c r="D288" s="94">
        <f>C288/AI288</f>
        <v>0.1849822212926166</v>
      </c>
      <c r="E288" s="100">
        <f>AC288</f>
        <v>10664</v>
      </c>
      <c r="F288" s="94">
        <f>E288/AI288</f>
        <v>0.44609914243882032</v>
      </c>
      <c r="G288" s="100">
        <f>AD288</f>
        <v>4614</v>
      </c>
      <c r="H288" s="94">
        <f>G288/AI288</f>
        <v>0.19301401380464339</v>
      </c>
      <c r="I288" s="100">
        <f>AE288</f>
        <v>1975</v>
      </c>
      <c r="J288" s="94">
        <f>I288/AI288</f>
        <v>8.2618699016942063E-2</v>
      </c>
      <c r="K288" s="100">
        <f>AF288</f>
        <v>991</v>
      </c>
      <c r="L288" s="94">
        <f>K288/AI288</f>
        <v>4.1455762392804851E-2</v>
      </c>
      <c r="M288" s="100">
        <f>AG288</f>
        <v>537</v>
      </c>
      <c r="N288" s="94">
        <f>M288/AI288</f>
        <v>2.2463919682074878E-2</v>
      </c>
      <c r="O288" s="100">
        <f>AH288</f>
        <v>702</v>
      </c>
      <c r="P288" s="102">
        <f>O288/AI288</f>
        <v>2.9366241372097888E-2</v>
      </c>
      <c r="Q288" s="5"/>
      <c r="AA288" s="26" t="s">
        <v>161</v>
      </c>
      <c r="AB288" s="89">
        <v>4422</v>
      </c>
      <c r="AC288" s="89">
        <v>10664</v>
      </c>
      <c r="AD288" s="89">
        <v>4614</v>
      </c>
      <c r="AE288" s="89">
        <v>1975</v>
      </c>
      <c r="AF288" s="89">
        <v>991</v>
      </c>
      <c r="AG288" s="89">
        <v>537</v>
      </c>
      <c r="AH288" s="89">
        <v>702</v>
      </c>
      <c r="AI288" s="26">
        <f>SUM(AB288:AH288)</f>
        <v>23905</v>
      </c>
      <c r="AJ288" s="26" t="s">
        <v>161</v>
      </c>
      <c r="AK288" s="33">
        <f>D288</f>
        <v>0.1849822212926166</v>
      </c>
      <c r="AL288" s="33">
        <f>F288</f>
        <v>0.44609914243882032</v>
      </c>
      <c r="AM288" s="33">
        <f>H288</f>
        <v>0.19301401380464339</v>
      </c>
      <c r="AN288" s="33">
        <f>J288</f>
        <v>8.2618699016942063E-2</v>
      </c>
      <c r="AO288" s="103">
        <f>L288</f>
        <v>4.1455762392804851E-2</v>
      </c>
      <c r="AP288" s="103">
        <f>N288</f>
        <v>2.2463919682074878E-2</v>
      </c>
      <c r="AQ288" s="103">
        <f>P288</f>
        <v>2.9366241372097888E-2</v>
      </c>
    </row>
    <row r="289" spans="1:43" ht="30" customHeight="1" x14ac:dyDescent="0.45">
      <c r="A289" s="5"/>
      <c r="B289" s="107" t="s">
        <v>162</v>
      </c>
      <c r="C289" s="91">
        <f>AB289</f>
        <v>5130</v>
      </c>
      <c r="D289" s="65">
        <f>C289/AI289</f>
        <v>0.18735619590226799</v>
      </c>
      <c r="E289" s="91">
        <f>AC289</f>
        <v>12346</v>
      </c>
      <c r="F289" s="65">
        <f>E289/AI289</f>
        <v>0.45089660713633539</v>
      </c>
      <c r="G289" s="91">
        <f>AD289</f>
        <v>5258</v>
      </c>
      <c r="H289" s="65">
        <f>G289/AI289</f>
        <v>0.19203097038092107</v>
      </c>
      <c r="I289" s="91">
        <f>AE289</f>
        <v>2160</v>
      </c>
      <c r="J289" s="65">
        <f>I289/AI289</f>
        <v>7.8886819327270735E-2</v>
      </c>
      <c r="K289" s="91">
        <f>AF289</f>
        <v>1071</v>
      </c>
      <c r="L289" s="65">
        <f>K289/AI289</f>
        <v>3.9114714583105073E-2</v>
      </c>
      <c r="M289" s="91">
        <f>AG289</f>
        <v>564</v>
      </c>
      <c r="N289" s="65">
        <f>M289/AI289</f>
        <v>2.0598225046565135E-2</v>
      </c>
      <c r="O289" s="91">
        <f>AH289</f>
        <v>852</v>
      </c>
      <c r="P289" s="65">
        <f>O289/AI289</f>
        <v>3.1116467623534566E-2</v>
      </c>
      <c r="Q289" s="5"/>
      <c r="AA289" s="26" t="s">
        <v>164</v>
      </c>
      <c r="AB289" s="89">
        <v>5130</v>
      </c>
      <c r="AC289" s="89">
        <v>12346</v>
      </c>
      <c r="AD289" s="89">
        <v>5258</v>
      </c>
      <c r="AE289" s="89">
        <v>2160</v>
      </c>
      <c r="AF289" s="89">
        <v>1071</v>
      </c>
      <c r="AG289" s="89">
        <v>564</v>
      </c>
      <c r="AH289" s="89">
        <v>852</v>
      </c>
      <c r="AI289" s="26">
        <f>SUM(AB289:AH289)</f>
        <v>27381</v>
      </c>
      <c r="AJ289" s="26" t="s">
        <v>164</v>
      </c>
      <c r="AK289" s="33">
        <f>D289</f>
        <v>0.18735619590226799</v>
      </c>
      <c r="AL289" s="33">
        <f>F289</f>
        <v>0.45089660713633539</v>
      </c>
      <c r="AM289" s="33">
        <f>H289</f>
        <v>0.19203097038092107</v>
      </c>
      <c r="AN289" s="33">
        <f>J289</f>
        <v>7.8886819327270735E-2</v>
      </c>
      <c r="AO289" s="103">
        <f>L289</f>
        <v>3.9114714583105073E-2</v>
      </c>
      <c r="AP289" s="103">
        <f>N289</f>
        <v>2.0598225046565135E-2</v>
      </c>
      <c r="AQ289" s="103">
        <f>P289</f>
        <v>3.1116467623534566E-2</v>
      </c>
    </row>
    <row r="290" spans="1:43" ht="30" customHeight="1" x14ac:dyDescent="0.45">
      <c r="A290" s="5"/>
      <c r="B290" s="90" t="s">
        <v>163</v>
      </c>
      <c r="C290" s="91">
        <f>AB290</f>
        <v>3348</v>
      </c>
      <c r="D290" s="65">
        <f>C290/AI290</f>
        <v>0.14444108891669183</v>
      </c>
      <c r="E290" s="91">
        <f>AC290</f>
        <v>10491</v>
      </c>
      <c r="F290" s="65">
        <f>E290/AI290</f>
        <v>0.4526079641054403</v>
      </c>
      <c r="G290" s="91">
        <f>AD290</f>
        <v>4464</v>
      </c>
      <c r="H290" s="65">
        <f>G290/AI290</f>
        <v>0.19258811855558911</v>
      </c>
      <c r="I290" s="91">
        <f>AE290</f>
        <v>1926</v>
      </c>
      <c r="J290" s="65">
        <f>I290/AI290</f>
        <v>8.3092454376806596E-2</v>
      </c>
      <c r="K290" s="91">
        <f>AF290</f>
        <v>1055</v>
      </c>
      <c r="L290" s="65">
        <f>K290/AI290</f>
        <v>4.5515337158634969E-2</v>
      </c>
      <c r="M290" s="91">
        <f>AG290</f>
        <v>617</v>
      </c>
      <c r="N290" s="65">
        <f>M290/AI290</f>
        <v>2.6618922300358082E-2</v>
      </c>
      <c r="O290" s="91">
        <f>AH290</f>
        <v>1278</v>
      </c>
      <c r="P290" s="65">
        <f>O290/AI290</f>
        <v>5.5136114586479143E-2</v>
      </c>
      <c r="Q290" s="5"/>
      <c r="AA290" s="26" t="s">
        <v>163</v>
      </c>
      <c r="AB290" s="89">
        <v>3348</v>
      </c>
      <c r="AC290" s="89">
        <v>10491</v>
      </c>
      <c r="AD290" s="89">
        <v>4464</v>
      </c>
      <c r="AE290" s="89">
        <v>1926</v>
      </c>
      <c r="AF290" s="89">
        <v>1055</v>
      </c>
      <c r="AG290" s="89">
        <v>617</v>
      </c>
      <c r="AH290" s="89">
        <v>1278</v>
      </c>
      <c r="AI290" s="26">
        <f>SUM(AB290:AH290)</f>
        <v>23179</v>
      </c>
      <c r="AJ290" s="26" t="s">
        <v>163</v>
      </c>
      <c r="AK290" s="33">
        <f>D290</f>
        <v>0.14444108891669183</v>
      </c>
      <c r="AL290" s="33">
        <f>F290</f>
        <v>0.4526079641054403</v>
      </c>
      <c r="AM290" s="33">
        <f>H290</f>
        <v>0.19258811855558911</v>
      </c>
      <c r="AN290" s="33">
        <f>J290</f>
        <v>8.3092454376806596E-2</v>
      </c>
      <c r="AO290" s="103">
        <f>L290</f>
        <v>4.5515337158634969E-2</v>
      </c>
      <c r="AP290" s="103">
        <f>N290</f>
        <v>2.6618922300358082E-2</v>
      </c>
      <c r="AQ290" s="103">
        <f>P290</f>
        <v>5.5136114586479143E-2</v>
      </c>
    </row>
    <row r="291" spans="1:43" ht="30" customHeight="1" x14ac:dyDescent="0.45">
      <c r="A291" s="5"/>
      <c r="B291" s="34"/>
      <c r="C291" s="35"/>
      <c r="D291" s="36"/>
      <c r="E291" s="35"/>
      <c r="F291" s="36"/>
      <c r="G291" s="35"/>
      <c r="H291" s="36"/>
      <c r="I291" s="35"/>
      <c r="J291" s="36"/>
      <c r="K291" s="37"/>
      <c r="L291" s="5"/>
      <c r="M291" s="8"/>
      <c r="N291" s="5"/>
      <c r="O291" s="8"/>
      <c r="P291" s="5"/>
      <c r="Q291" s="5"/>
    </row>
    <row r="292" spans="1:43" ht="30" customHeight="1" x14ac:dyDescent="0.45">
      <c r="C292" s="14"/>
      <c r="D292" s="11"/>
      <c r="E292" s="14"/>
      <c r="F292" s="11"/>
      <c r="G292" s="14"/>
      <c r="H292" s="11"/>
      <c r="I292" s="14"/>
      <c r="J292" s="11"/>
      <c r="K292" s="14"/>
      <c r="P292" s="38"/>
    </row>
    <row r="293" spans="1:43" s="21" customFormat="1" ht="30" customHeight="1" x14ac:dyDescent="0.45">
      <c r="A293" s="5">
        <v>42</v>
      </c>
      <c r="B293" s="10" t="s">
        <v>102</v>
      </c>
      <c r="E293" s="22"/>
      <c r="G293" s="22"/>
      <c r="I293" s="22"/>
      <c r="K293" s="22"/>
      <c r="M293" s="22"/>
      <c r="O293" s="22"/>
      <c r="P293" s="23"/>
      <c r="AA293" s="21" t="s">
        <v>13</v>
      </c>
    </row>
    <row r="294" spans="1:43" s="21" customFormat="1" ht="30" customHeight="1" x14ac:dyDescent="0.45">
      <c r="A294" s="5"/>
      <c r="B294" s="10" t="s">
        <v>103</v>
      </c>
      <c r="E294" s="22"/>
      <c r="G294" s="22"/>
      <c r="I294" s="22"/>
      <c r="K294" s="22"/>
      <c r="M294" s="22"/>
      <c r="O294" s="22"/>
      <c r="P294" s="23"/>
    </row>
    <row r="295" spans="1:43" ht="30" customHeight="1" thickBot="1" x14ac:dyDescent="0.5">
      <c r="A295" s="5"/>
      <c r="B295" s="24" t="s">
        <v>3</v>
      </c>
      <c r="C295" s="146" t="s">
        <v>92</v>
      </c>
      <c r="D295" s="147"/>
      <c r="E295" s="146" t="s">
        <v>93</v>
      </c>
      <c r="F295" s="147"/>
      <c r="G295" s="146" t="s">
        <v>94</v>
      </c>
      <c r="H295" s="147"/>
      <c r="I295" s="146" t="s">
        <v>95</v>
      </c>
      <c r="J295" s="147"/>
      <c r="K295" s="146" t="s">
        <v>96</v>
      </c>
      <c r="L295" s="147"/>
      <c r="M295" s="146" t="s">
        <v>97</v>
      </c>
      <c r="N295" s="147"/>
      <c r="O295" s="146" t="s">
        <v>98</v>
      </c>
      <c r="P295" s="158"/>
      <c r="Q295" s="5"/>
      <c r="AA295" s="26"/>
      <c r="AB295" s="27" t="s">
        <v>92</v>
      </c>
      <c r="AC295" s="27" t="s">
        <v>93</v>
      </c>
      <c r="AD295" s="27" t="s">
        <v>94</v>
      </c>
      <c r="AE295" s="27" t="s">
        <v>95</v>
      </c>
      <c r="AF295" s="27" t="s">
        <v>96</v>
      </c>
      <c r="AG295" s="27" t="s">
        <v>97</v>
      </c>
      <c r="AH295" s="27" t="s">
        <v>99</v>
      </c>
      <c r="AI295" s="26" t="s">
        <v>23</v>
      </c>
      <c r="AK295" s="27" t="s">
        <v>92</v>
      </c>
      <c r="AL295" s="27" t="s">
        <v>93</v>
      </c>
      <c r="AM295" s="27" t="s">
        <v>94</v>
      </c>
      <c r="AN295" s="27" t="s">
        <v>95</v>
      </c>
      <c r="AO295" s="27" t="s">
        <v>96</v>
      </c>
      <c r="AP295" s="27" t="s">
        <v>97</v>
      </c>
      <c r="AQ295" s="27" t="s">
        <v>99</v>
      </c>
    </row>
    <row r="296" spans="1:43" ht="30" customHeight="1" thickTop="1" x14ac:dyDescent="0.45">
      <c r="A296" s="5"/>
      <c r="B296" s="28" t="s">
        <v>161</v>
      </c>
      <c r="C296" s="100">
        <f>AB296</f>
        <v>5784</v>
      </c>
      <c r="D296" s="94">
        <f>C296/AI296</f>
        <v>0.24195774942480652</v>
      </c>
      <c r="E296" s="100">
        <f>AC296</f>
        <v>11842</v>
      </c>
      <c r="F296" s="94">
        <f>E296/AI296</f>
        <v>0.49537753608031793</v>
      </c>
      <c r="G296" s="100">
        <f>AD296</f>
        <v>3042</v>
      </c>
      <c r="H296" s="94">
        <f>G296/AI296</f>
        <v>0.12725371261242419</v>
      </c>
      <c r="I296" s="100">
        <f>AE296</f>
        <v>1189</v>
      </c>
      <c r="J296" s="94">
        <f>I296/AI296</f>
        <v>4.973854842083246E-2</v>
      </c>
      <c r="K296" s="100">
        <f>AF296</f>
        <v>654</v>
      </c>
      <c r="L296" s="94">
        <f>K296/AI296</f>
        <v>2.7358293244091194E-2</v>
      </c>
      <c r="M296" s="100">
        <f>AG296</f>
        <v>405</v>
      </c>
      <c r="N296" s="94">
        <f>M296/AI296</f>
        <v>1.6942062330056473E-2</v>
      </c>
      <c r="O296" s="100">
        <f>AH296</f>
        <v>989</v>
      </c>
      <c r="P296" s="102">
        <f>O296/AI296</f>
        <v>4.1372097887471239E-2</v>
      </c>
      <c r="Q296" s="5"/>
      <c r="AA296" s="26" t="s">
        <v>161</v>
      </c>
      <c r="AB296" s="89">
        <v>5784</v>
      </c>
      <c r="AC296" s="89">
        <v>11842</v>
      </c>
      <c r="AD296" s="89">
        <v>3042</v>
      </c>
      <c r="AE296" s="89">
        <v>1189</v>
      </c>
      <c r="AF296" s="89">
        <v>654</v>
      </c>
      <c r="AG296" s="89">
        <v>405</v>
      </c>
      <c r="AH296" s="89">
        <v>989</v>
      </c>
      <c r="AI296" s="26">
        <f>SUM(AB296:AH296)</f>
        <v>23905</v>
      </c>
      <c r="AJ296" s="26" t="s">
        <v>161</v>
      </c>
      <c r="AK296" s="33">
        <f>D296</f>
        <v>0.24195774942480652</v>
      </c>
      <c r="AL296" s="33">
        <f>F296</f>
        <v>0.49537753608031793</v>
      </c>
      <c r="AM296" s="33">
        <f>H296</f>
        <v>0.12725371261242419</v>
      </c>
      <c r="AN296" s="33">
        <f>J296</f>
        <v>4.973854842083246E-2</v>
      </c>
      <c r="AO296" s="103">
        <f>L296</f>
        <v>2.7358293244091194E-2</v>
      </c>
      <c r="AP296" s="103">
        <f>N296</f>
        <v>1.6942062330056473E-2</v>
      </c>
      <c r="AQ296" s="103">
        <f>P296</f>
        <v>4.1372097887471239E-2</v>
      </c>
    </row>
    <row r="297" spans="1:43" ht="30" customHeight="1" x14ac:dyDescent="0.45">
      <c r="A297" s="5"/>
      <c r="B297" s="107" t="s">
        <v>162</v>
      </c>
      <c r="C297" s="91">
        <f>AB297</f>
        <v>7206</v>
      </c>
      <c r="D297" s="65">
        <f>C297/AI297</f>
        <v>0.26317519447792265</v>
      </c>
      <c r="E297" s="91">
        <f>AC297</f>
        <v>13247</v>
      </c>
      <c r="F297" s="65">
        <f>E297/AI297</f>
        <v>0.48380263686497937</v>
      </c>
      <c r="G297" s="91">
        <f>AD297</f>
        <v>3336</v>
      </c>
      <c r="H297" s="65">
        <f>G297/AI297</f>
        <v>0.12183630984989591</v>
      </c>
      <c r="I297" s="91">
        <f>AE297</f>
        <v>1246</v>
      </c>
      <c r="J297" s="65">
        <f>I297/AI297</f>
        <v>4.5506007815638579E-2</v>
      </c>
      <c r="K297" s="91">
        <f>AF297</f>
        <v>761</v>
      </c>
      <c r="L297" s="65">
        <f>K297/AI297</f>
        <v>2.7792995142617145E-2</v>
      </c>
      <c r="M297" s="91">
        <f>AG297</f>
        <v>408</v>
      </c>
      <c r="N297" s="65">
        <f>M297/AI297</f>
        <v>1.4900843650706694E-2</v>
      </c>
      <c r="O297" s="91">
        <f>AH297</f>
        <v>1177</v>
      </c>
      <c r="P297" s="65">
        <f>O297/AI297</f>
        <v>4.2986012198239658E-2</v>
      </c>
      <c r="Q297" s="5"/>
      <c r="AA297" s="26" t="s">
        <v>164</v>
      </c>
      <c r="AB297" s="89">
        <v>7206</v>
      </c>
      <c r="AC297" s="89">
        <v>13247</v>
      </c>
      <c r="AD297" s="89">
        <v>3336</v>
      </c>
      <c r="AE297" s="89">
        <v>1246</v>
      </c>
      <c r="AF297" s="89">
        <v>761</v>
      </c>
      <c r="AG297" s="89">
        <v>408</v>
      </c>
      <c r="AH297" s="89">
        <v>1177</v>
      </c>
      <c r="AI297" s="26">
        <f>SUM(AB297:AH297)</f>
        <v>27381</v>
      </c>
      <c r="AJ297" s="26" t="s">
        <v>164</v>
      </c>
      <c r="AK297" s="33">
        <f>D297</f>
        <v>0.26317519447792265</v>
      </c>
      <c r="AL297" s="33">
        <f>F297</f>
        <v>0.48380263686497937</v>
      </c>
      <c r="AM297" s="33">
        <f>H297</f>
        <v>0.12183630984989591</v>
      </c>
      <c r="AN297" s="33">
        <f>J297</f>
        <v>4.5506007815638579E-2</v>
      </c>
      <c r="AO297" s="103">
        <f>L297</f>
        <v>2.7792995142617145E-2</v>
      </c>
      <c r="AP297" s="103">
        <f>N297</f>
        <v>1.4900843650706694E-2</v>
      </c>
      <c r="AQ297" s="103">
        <f>P297</f>
        <v>4.2986012198239658E-2</v>
      </c>
    </row>
    <row r="298" spans="1:43" ht="30" customHeight="1" x14ac:dyDescent="0.45">
      <c r="A298" s="5"/>
      <c r="B298" s="90" t="s">
        <v>163</v>
      </c>
      <c r="C298" s="91">
        <f>AB298</f>
        <v>5828</v>
      </c>
      <c r="D298" s="65">
        <f>C298/AI298</f>
        <v>0.25143448811424135</v>
      </c>
      <c r="E298" s="91">
        <f>AC298</f>
        <v>10789</v>
      </c>
      <c r="F298" s="65">
        <f>E298/AI298</f>
        <v>0.4654644290090168</v>
      </c>
      <c r="G298" s="91">
        <f>AD298</f>
        <v>2614</v>
      </c>
      <c r="H298" s="65">
        <f>G298/AI298</f>
        <v>0.11277449415419129</v>
      </c>
      <c r="I298" s="91">
        <f>AE298</f>
        <v>1166</v>
      </c>
      <c r="J298" s="65">
        <f>I298/AI298</f>
        <v>5.0304154622718839E-2</v>
      </c>
      <c r="K298" s="91">
        <f>AF298</f>
        <v>735</v>
      </c>
      <c r="L298" s="65">
        <f>K298/AI298</f>
        <v>3.1709737262176969E-2</v>
      </c>
      <c r="M298" s="91">
        <f>AG298</f>
        <v>547</v>
      </c>
      <c r="N298" s="65">
        <f>M298/AI298</f>
        <v>2.3598947323007897E-2</v>
      </c>
      <c r="O298" s="91">
        <f>AH298</f>
        <v>1500</v>
      </c>
      <c r="P298" s="65">
        <f>O298/AI298</f>
        <v>6.4713749514646882E-2</v>
      </c>
      <c r="Q298" s="5"/>
      <c r="AA298" s="26" t="s">
        <v>163</v>
      </c>
      <c r="AB298" s="89">
        <v>5828</v>
      </c>
      <c r="AC298" s="89">
        <v>10789</v>
      </c>
      <c r="AD298" s="89">
        <v>2614</v>
      </c>
      <c r="AE298" s="89">
        <v>1166</v>
      </c>
      <c r="AF298" s="89">
        <v>735</v>
      </c>
      <c r="AG298" s="89">
        <v>547</v>
      </c>
      <c r="AH298" s="89">
        <v>1500</v>
      </c>
      <c r="AI298" s="26">
        <f>SUM(AB298:AH298)</f>
        <v>23179</v>
      </c>
      <c r="AJ298" s="26" t="s">
        <v>163</v>
      </c>
      <c r="AK298" s="33">
        <f>D298</f>
        <v>0.25143448811424135</v>
      </c>
      <c r="AL298" s="33">
        <f>F298</f>
        <v>0.4654644290090168</v>
      </c>
      <c r="AM298" s="33">
        <f>H298</f>
        <v>0.11277449415419129</v>
      </c>
      <c r="AN298" s="33">
        <f>J298</f>
        <v>5.0304154622718839E-2</v>
      </c>
      <c r="AO298" s="103">
        <f>L298</f>
        <v>3.1709737262176969E-2</v>
      </c>
      <c r="AP298" s="103">
        <f>N298</f>
        <v>2.3598947323007897E-2</v>
      </c>
      <c r="AQ298" s="103">
        <f>P298</f>
        <v>6.4713749514646882E-2</v>
      </c>
    </row>
    <row r="299" spans="1:43" ht="30" customHeight="1" x14ac:dyDescent="0.45">
      <c r="A299" s="5"/>
      <c r="B299" s="34"/>
      <c r="C299" s="35"/>
      <c r="D299" s="36"/>
      <c r="E299" s="35"/>
      <c r="F299" s="36"/>
      <c r="G299" s="35"/>
      <c r="H299" s="36"/>
      <c r="I299" s="35"/>
      <c r="J299" s="36"/>
      <c r="K299" s="37"/>
      <c r="L299" s="5"/>
      <c r="M299" s="8"/>
      <c r="N299" s="5"/>
      <c r="O299" s="8"/>
      <c r="P299" s="5"/>
      <c r="Q299" s="5"/>
    </row>
    <row r="300" spans="1:43" ht="30" customHeight="1" x14ac:dyDescent="0.45">
      <c r="C300" s="14"/>
      <c r="D300" s="11"/>
      <c r="E300" s="14"/>
      <c r="F300" s="11"/>
      <c r="G300" s="14"/>
      <c r="H300" s="11"/>
      <c r="I300" s="14"/>
      <c r="J300" s="11"/>
      <c r="K300" s="14"/>
      <c r="P300" s="38"/>
    </row>
    <row r="301" spans="1:43" s="21" customFormat="1" ht="30" customHeight="1" x14ac:dyDescent="0.45">
      <c r="A301" s="5">
        <v>43</v>
      </c>
      <c r="B301" s="10" t="s">
        <v>104</v>
      </c>
      <c r="E301" s="22"/>
      <c r="G301" s="22"/>
      <c r="I301" s="22"/>
      <c r="K301" s="22"/>
      <c r="M301" s="22"/>
      <c r="O301" s="22"/>
      <c r="P301" s="23"/>
      <c r="AA301" s="21" t="s">
        <v>13</v>
      </c>
    </row>
    <row r="302" spans="1:43" ht="30" customHeight="1" thickBot="1" x14ac:dyDescent="0.5">
      <c r="A302" s="5"/>
      <c r="B302" s="24" t="s">
        <v>3</v>
      </c>
      <c r="C302" s="146" t="s">
        <v>92</v>
      </c>
      <c r="D302" s="147"/>
      <c r="E302" s="146" t="s">
        <v>93</v>
      </c>
      <c r="F302" s="147"/>
      <c r="G302" s="146" t="s">
        <v>94</v>
      </c>
      <c r="H302" s="147"/>
      <c r="I302" s="146" t="s">
        <v>95</v>
      </c>
      <c r="J302" s="147"/>
      <c r="K302" s="146" t="s">
        <v>96</v>
      </c>
      <c r="L302" s="147"/>
      <c r="M302" s="146" t="s">
        <v>97</v>
      </c>
      <c r="N302" s="147"/>
      <c r="O302" s="146" t="s">
        <v>98</v>
      </c>
      <c r="P302" s="158"/>
      <c r="Q302" s="5"/>
      <c r="AA302" s="26"/>
      <c r="AB302" s="27" t="s">
        <v>92</v>
      </c>
      <c r="AC302" s="27" t="s">
        <v>93</v>
      </c>
      <c r="AD302" s="27" t="s">
        <v>94</v>
      </c>
      <c r="AE302" s="27" t="s">
        <v>95</v>
      </c>
      <c r="AF302" s="27" t="s">
        <v>96</v>
      </c>
      <c r="AG302" s="27" t="s">
        <v>97</v>
      </c>
      <c r="AH302" s="27" t="s">
        <v>99</v>
      </c>
      <c r="AI302" s="26" t="s">
        <v>23</v>
      </c>
      <c r="AK302" s="27" t="s">
        <v>92</v>
      </c>
      <c r="AL302" s="27" t="s">
        <v>93</v>
      </c>
      <c r="AM302" s="27" t="s">
        <v>94</v>
      </c>
      <c r="AN302" s="27" t="s">
        <v>95</v>
      </c>
      <c r="AO302" s="27" t="s">
        <v>96</v>
      </c>
      <c r="AP302" s="27" t="s">
        <v>97</v>
      </c>
      <c r="AQ302" s="27" t="s">
        <v>99</v>
      </c>
    </row>
    <row r="303" spans="1:43" ht="30" customHeight="1" thickTop="1" x14ac:dyDescent="0.45">
      <c r="A303" s="5"/>
      <c r="B303" s="28" t="s">
        <v>161</v>
      </c>
      <c r="C303" s="100">
        <f>AB303</f>
        <v>15417</v>
      </c>
      <c r="D303" s="94">
        <f>C303/AI303</f>
        <v>0.64492783936414977</v>
      </c>
      <c r="E303" s="100">
        <f>AC303</f>
        <v>4739</v>
      </c>
      <c r="F303" s="94">
        <f>E303/AI303</f>
        <v>0.19824304538799414</v>
      </c>
      <c r="G303" s="100">
        <f>AD303</f>
        <v>1725</v>
      </c>
      <c r="H303" s="94">
        <f>G303/AI303</f>
        <v>7.2160635850240532E-2</v>
      </c>
      <c r="I303" s="100">
        <f>AE303</f>
        <v>807</v>
      </c>
      <c r="J303" s="94">
        <f>I303/AI303</f>
        <v>3.375862790211253E-2</v>
      </c>
      <c r="K303" s="100">
        <f>AF303</f>
        <v>464</v>
      </c>
      <c r="L303" s="94">
        <f>K303/AI303</f>
        <v>1.9410165237398035E-2</v>
      </c>
      <c r="M303" s="100">
        <f>AG303</f>
        <v>257</v>
      </c>
      <c r="N303" s="94">
        <f>M303/AI303</f>
        <v>1.0750888935369169E-2</v>
      </c>
      <c r="O303" s="100">
        <f>AH303</f>
        <v>496</v>
      </c>
      <c r="P303" s="102">
        <f>O303/AI303</f>
        <v>2.074879732273583E-2</v>
      </c>
      <c r="Q303" s="5"/>
      <c r="AA303" s="26" t="s">
        <v>161</v>
      </c>
      <c r="AB303" s="89">
        <v>15417</v>
      </c>
      <c r="AC303" s="89">
        <v>4739</v>
      </c>
      <c r="AD303" s="89">
        <v>1725</v>
      </c>
      <c r="AE303" s="89">
        <v>807</v>
      </c>
      <c r="AF303" s="89">
        <v>464</v>
      </c>
      <c r="AG303" s="89">
        <v>257</v>
      </c>
      <c r="AH303" s="89">
        <v>496</v>
      </c>
      <c r="AI303" s="26">
        <f>SUM(AB303:AH303)</f>
        <v>23905</v>
      </c>
      <c r="AJ303" s="26" t="s">
        <v>161</v>
      </c>
      <c r="AK303" s="33">
        <f>D303</f>
        <v>0.64492783936414977</v>
      </c>
      <c r="AL303" s="33">
        <f>F303</f>
        <v>0.19824304538799414</v>
      </c>
      <c r="AM303" s="33">
        <f>H303</f>
        <v>7.2160635850240532E-2</v>
      </c>
      <c r="AN303" s="33">
        <f>J303</f>
        <v>3.375862790211253E-2</v>
      </c>
      <c r="AO303" s="103">
        <f>L303</f>
        <v>1.9410165237398035E-2</v>
      </c>
      <c r="AP303" s="103">
        <f>N303</f>
        <v>1.0750888935369169E-2</v>
      </c>
      <c r="AQ303" s="103">
        <f>P303</f>
        <v>2.074879732273583E-2</v>
      </c>
    </row>
    <row r="304" spans="1:43" ht="30" customHeight="1" x14ac:dyDescent="0.45">
      <c r="A304" s="5"/>
      <c r="B304" s="107" t="s">
        <v>162</v>
      </c>
      <c r="C304" s="91">
        <f>AB304</f>
        <v>17815</v>
      </c>
      <c r="D304" s="65">
        <f>C304/AI304</f>
        <v>0.65063365107191118</v>
      </c>
      <c r="E304" s="91">
        <f>AC304</f>
        <v>5350</v>
      </c>
      <c r="F304" s="65">
        <f>E304/AI304</f>
        <v>0.19539096453745297</v>
      </c>
      <c r="G304" s="91">
        <f>AD304</f>
        <v>1938</v>
      </c>
      <c r="H304" s="65">
        <f>G304/AI304</f>
        <v>7.0779007340856792E-2</v>
      </c>
      <c r="I304" s="91">
        <f>AE304</f>
        <v>952</v>
      </c>
      <c r="J304" s="65">
        <f>I304/AI304</f>
        <v>3.4768635184982286E-2</v>
      </c>
      <c r="K304" s="91">
        <f>AF304</f>
        <v>470</v>
      </c>
      <c r="L304" s="65">
        <f>K304/AI304</f>
        <v>1.7165187538804281E-2</v>
      </c>
      <c r="M304" s="91">
        <f>AG304</f>
        <v>248</v>
      </c>
      <c r="N304" s="65">
        <f>M304/AI304</f>
        <v>9.057375552390343E-3</v>
      </c>
      <c r="O304" s="91">
        <f>AH304</f>
        <v>608</v>
      </c>
      <c r="P304" s="65">
        <f>O304/AI304</f>
        <v>2.2205178773602133E-2</v>
      </c>
      <c r="Q304" s="5"/>
      <c r="AA304" s="26" t="s">
        <v>164</v>
      </c>
      <c r="AB304" s="89">
        <v>17815</v>
      </c>
      <c r="AC304" s="89">
        <v>5350</v>
      </c>
      <c r="AD304" s="89">
        <v>1938</v>
      </c>
      <c r="AE304" s="89">
        <v>952</v>
      </c>
      <c r="AF304" s="89">
        <v>470</v>
      </c>
      <c r="AG304" s="89">
        <v>248</v>
      </c>
      <c r="AH304" s="89">
        <v>608</v>
      </c>
      <c r="AI304" s="26">
        <f>SUM(AB304:AH304)</f>
        <v>27381</v>
      </c>
      <c r="AJ304" s="26" t="s">
        <v>164</v>
      </c>
      <c r="AK304" s="33">
        <f>D304</f>
        <v>0.65063365107191118</v>
      </c>
      <c r="AL304" s="33">
        <f>F304</f>
        <v>0.19539096453745297</v>
      </c>
      <c r="AM304" s="33">
        <f>H304</f>
        <v>7.0779007340856792E-2</v>
      </c>
      <c r="AN304" s="33">
        <f>J304</f>
        <v>3.4768635184982286E-2</v>
      </c>
      <c r="AO304" s="103">
        <f>L304</f>
        <v>1.7165187538804281E-2</v>
      </c>
      <c r="AP304" s="103">
        <f>N304</f>
        <v>9.057375552390343E-3</v>
      </c>
      <c r="AQ304" s="103">
        <f>P304</f>
        <v>2.2205178773602133E-2</v>
      </c>
    </row>
    <row r="305" spans="1:43" ht="30" customHeight="1" x14ac:dyDescent="0.45">
      <c r="A305" s="5"/>
      <c r="B305" s="90" t="s">
        <v>163</v>
      </c>
      <c r="C305" s="91">
        <f>AB305</f>
        <v>15485</v>
      </c>
      <c r="D305" s="65">
        <f>C305/AI305</f>
        <v>0.66806160748953791</v>
      </c>
      <c r="E305" s="91">
        <f>AC305</f>
        <v>4551</v>
      </c>
      <c r="F305" s="65">
        <f>E305/AI305</f>
        <v>0.19634151602743863</v>
      </c>
      <c r="G305" s="91">
        <f>AD305</f>
        <v>1619</v>
      </c>
      <c r="H305" s="65">
        <f>G305/AI305</f>
        <v>6.9847706976142204E-2</v>
      </c>
      <c r="I305" s="91">
        <f>AE305</f>
        <v>614</v>
      </c>
      <c r="J305" s="65">
        <f>I305/AI305</f>
        <v>2.648949480132879E-2</v>
      </c>
      <c r="K305" s="91">
        <f>AF305</f>
        <v>302</v>
      </c>
      <c r="L305" s="65">
        <f>K305/AI305</f>
        <v>1.3029034902282239E-2</v>
      </c>
      <c r="M305" s="91">
        <f>AG305</f>
        <v>177</v>
      </c>
      <c r="N305" s="65">
        <f>M305/AI305</f>
        <v>7.6362224427283321E-3</v>
      </c>
      <c r="O305" s="91">
        <f>AH305</f>
        <v>431</v>
      </c>
      <c r="P305" s="65">
        <f>O305/AI305</f>
        <v>1.8594417360541869E-2</v>
      </c>
      <c r="Q305" s="5"/>
      <c r="AA305" s="26" t="s">
        <v>163</v>
      </c>
      <c r="AB305" s="89">
        <v>15485</v>
      </c>
      <c r="AC305" s="89">
        <v>4551</v>
      </c>
      <c r="AD305" s="89">
        <v>1619</v>
      </c>
      <c r="AE305" s="89">
        <v>614</v>
      </c>
      <c r="AF305" s="89">
        <v>302</v>
      </c>
      <c r="AG305" s="89">
        <v>177</v>
      </c>
      <c r="AH305" s="89">
        <v>431</v>
      </c>
      <c r="AI305" s="26">
        <f>SUM(AB305:AH305)</f>
        <v>23179</v>
      </c>
      <c r="AJ305" s="26" t="s">
        <v>163</v>
      </c>
      <c r="AK305" s="33">
        <f>D305</f>
        <v>0.66806160748953791</v>
      </c>
      <c r="AL305" s="33">
        <f>F305</f>
        <v>0.19634151602743863</v>
      </c>
      <c r="AM305" s="33">
        <f>H305</f>
        <v>6.9847706976142204E-2</v>
      </c>
      <c r="AN305" s="33">
        <f>J305</f>
        <v>2.648949480132879E-2</v>
      </c>
      <c r="AO305" s="103">
        <f>L305</f>
        <v>1.3029034902282239E-2</v>
      </c>
      <c r="AP305" s="103">
        <f>N305</f>
        <v>7.6362224427283321E-3</v>
      </c>
      <c r="AQ305" s="103">
        <f>P305</f>
        <v>1.8594417360541869E-2</v>
      </c>
    </row>
    <row r="306" spans="1:43" ht="30" customHeight="1" x14ac:dyDescent="0.45">
      <c r="A306" s="5"/>
      <c r="B306" s="34"/>
      <c r="C306" s="35"/>
      <c r="D306" s="36"/>
      <c r="E306" s="35"/>
      <c r="F306" s="36"/>
      <c r="G306" s="35"/>
      <c r="H306" s="36"/>
      <c r="I306" s="35"/>
      <c r="J306" s="36"/>
      <c r="K306" s="37"/>
      <c r="L306" s="5"/>
      <c r="M306" s="8"/>
      <c r="N306" s="5"/>
      <c r="O306" s="8"/>
      <c r="P306" s="5"/>
      <c r="Q306" s="5"/>
      <c r="AB306" s="89"/>
      <c r="AC306" s="89"/>
      <c r="AD306" s="89"/>
      <c r="AE306" s="89"/>
      <c r="AH306" s="33"/>
      <c r="AI306" s="33"/>
      <c r="AJ306" s="33"/>
      <c r="AK306" s="33"/>
    </row>
    <row r="307" spans="1:43" s="21" customFormat="1" ht="30" customHeight="1" x14ac:dyDescent="0.45">
      <c r="A307" s="5">
        <v>44</v>
      </c>
      <c r="B307" s="10" t="s">
        <v>105</v>
      </c>
      <c r="E307" s="22"/>
      <c r="G307" s="22"/>
      <c r="I307" s="22"/>
      <c r="K307" s="22"/>
      <c r="M307" s="22"/>
      <c r="O307" s="22"/>
      <c r="P307" s="23"/>
      <c r="AA307" s="21" t="s">
        <v>13</v>
      </c>
    </row>
    <row r="308" spans="1:43" ht="30" customHeight="1" thickBot="1" x14ac:dyDescent="0.5">
      <c r="A308" s="5"/>
      <c r="B308" s="24" t="s">
        <v>3</v>
      </c>
      <c r="C308" s="146" t="s">
        <v>92</v>
      </c>
      <c r="D308" s="147"/>
      <c r="E308" s="146" t="s">
        <v>93</v>
      </c>
      <c r="F308" s="147"/>
      <c r="G308" s="146" t="s">
        <v>94</v>
      </c>
      <c r="H308" s="147"/>
      <c r="I308" s="146" t="s">
        <v>95</v>
      </c>
      <c r="J308" s="147"/>
      <c r="K308" s="146" t="s">
        <v>96</v>
      </c>
      <c r="L308" s="147"/>
      <c r="M308" s="146" t="s">
        <v>97</v>
      </c>
      <c r="N308" s="147"/>
      <c r="O308" s="146" t="s">
        <v>98</v>
      </c>
      <c r="P308" s="158"/>
      <c r="Q308" s="5"/>
      <c r="AA308" s="26"/>
      <c r="AB308" s="27" t="s">
        <v>92</v>
      </c>
      <c r="AC308" s="27" t="s">
        <v>93</v>
      </c>
      <c r="AD308" s="27" t="s">
        <v>94</v>
      </c>
      <c r="AE308" s="27" t="s">
        <v>95</v>
      </c>
      <c r="AF308" s="27" t="s">
        <v>96</v>
      </c>
      <c r="AG308" s="27" t="s">
        <v>97</v>
      </c>
      <c r="AH308" s="27" t="s">
        <v>99</v>
      </c>
      <c r="AI308" s="26" t="s">
        <v>23</v>
      </c>
      <c r="AK308" s="27" t="s">
        <v>92</v>
      </c>
      <c r="AL308" s="27" t="s">
        <v>93</v>
      </c>
      <c r="AM308" s="27" t="s">
        <v>94</v>
      </c>
      <c r="AN308" s="27" t="s">
        <v>95</v>
      </c>
      <c r="AO308" s="27" t="s">
        <v>96</v>
      </c>
      <c r="AP308" s="27" t="s">
        <v>97</v>
      </c>
      <c r="AQ308" s="27" t="s">
        <v>99</v>
      </c>
    </row>
    <row r="309" spans="1:43" ht="30" customHeight="1" thickTop="1" x14ac:dyDescent="0.45">
      <c r="A309" s="5"/>
      <c r="B309" s="28" t="s">
        <v>161</v>
      </c>
      <c r="C309" s="100">
        <f>AB309</f>
        <v>5364</v>
      </c>
      <c r="D309" s="94">
        <f>C309/AI309</f>
        <v>0.22438820330474796</v>
      </c>
      <c r="E309" s="100">
        <f>AC309</f>
        <v>2906</v>
      </c>
      <c r="F309" s="94">
        <f>E309/AI309</f>
        <v>0.12156452624973854</v>
      </c>
      <c r="G309" s="100">
        <f>AD309</f>
        <v>4665</v>
      </c>
      <c r="H309" s="94">
        <f>G309/AI309</f>
        <v>0.1951474586906505</v>
      </c>
      <c r="I309" s="100">
        <f>AE309</f>
        <v>4665</v>
      </c>
      <c r="J309" s="94">
        <f>I309/AI309</f>
        <v>0.1951474586906505</v>
      </c>
      <c r="K309" s="100">
        <f>AF309</f>
        <v>3413</v>
      </c>
      <c r="L309" s="94">
        <f>K309/AI309</f>
        <v>0.14277347835180926</v>
      </c>
      <c r="M309" s="100">
        <f>AG309</f>
        <v>1467</v>
      </c>
      <c r="N309" s="94">
        <f>M309/AI309</f>
        <v>6.1367914662204558E-2</v>
      </c>
      <c r="O309" s="100">
        <f>AH309</f>
        <v>1425</v>
      </c>
      <c r="P309" s="102">
        <f>O309/AI309</f>
        <v>5.9610960050198704E-2</v>
      </c>
      <c r="Q309" s="5"/>
      <c r="AA309" s="26" t="s">
        <v>161</v>
      </c>
      <c r="AB309" s="89">
        <v>5364</v>
      </c>
      <c r="AC309" s="89">
        <v>2906</v>
      </c>
      <c r="AD309" s="89">
        <v>4665</v>
      </c>
      <c r="AE309" s="89">
        <v>4665</v>
      </c>
      <c r="AF309" s="89">
        <v>3413</v>
      </c>
      <c r="AG309" s="89">
        <v>1467</v>
      </c>
      <c r="AH309" s="89">
        <v>1425</v>
      </c>
      <c r="AI309" s="26">
        <f>SUM(AB309:AH309)</f>
        <v>23905</v>
      </c>
      <c r="AJ309" s="26" t="s">
        <v>161</v>
      </c>
      <c r="AK309" s="33">
        <f>D309</f>
        <v>0.22438820330474796</v>
      </c>
      <c r="AL309" s="33">
        <f>F309</f>
        <v>0.12156452624973854</v>
      </c>
      <c r="AM309" s="33">
        <f>H309</f>
        <v>0.1951474586906505</v>
      </c>
      <c r="AN309" s="33">
        <f>J309</f>
        <v>0.1951474586906505</v>
      </c>
      <c r="AO309" s="103">
        <f>L309</f>
        <v>0.14277347835180926</v>
      </c>
      <c r="AP309" s="103">
        <f>N309</f>
        <v>6.1367914662204558E-2</v>
      </c>
      <c r="AQ309" s="103">
        <f>P309</f>
        <v>5.9610960050198704E-2</v>
      </c>
    </row>
    <row r="310" spans="1:43" ht="30" customHeight="1" x14ac:dyDescent="0.45">
      <c r="A310" s="5"/>
      <c r="B310" s="107" t="s">
        <v>162</v>
      </c>
      <c r="C310" s="91">
        <f>AB310</f>
        <v>6250</v>
      </c>
      <c r="D310" s="65">
        <f>C310/AI310</f>
        <v>0.22826047259048246</v>
      </c>
      <c r="E310" s="91">
        <f>AC310</f>
        <v>3273</v>
      </c>
      <c r="F310" s="65">
        <f>E310/AI310</f>
        <v>0.11953544428618385</v>
      </c>
      <c r="G310" s="91">
        <f>AD310</f>
        <v>5003</v>
      </c>
      <c r="H310" s="65">
        <f>G310/AI310</f>
        <v>0.1827179430992294</v>
      </c>
      <c r="I310" s="91">
        <f>AE310</f>
        <v>5214</v>
      </c>
      <c r="J310" s="65">
        <f>I310/AI310</f>
        <v>0.19042401665388409</v>
      </c>
      <c r="K310" s="91">
        <f>AF310</f>
        <v>3977</v>
      </c>
      <c r="L310" s="65">
        <f>K310/AI310</f>
        <v>0.14524670391877578</v>
      </c>
      <c r="M310" s="91">
        <f>AG310</f>
        <v>1896</v>
      </c>
      <c r="N310" s="65">
        <f>M310/AI310</f>
        <v>6.9245096965048755E-2</v>
      </c>
      <c r="O310" s="91">
        <f>AH310</f>
        <v>1768</v>
      </c>
      <c r="P310" s="65">
        <f>O310/AI310</f>
        <v>6.4570322486395673E-2</v>
      </c>
      <c r="Q310" s="5"/>
      <c r="AA310" s="26" t="s">
        <v>164</v>
      </c>
      <c r="AB310" s="89">
        <v>6250</v>
      </c>
      <c r="AC310" s="89">
        <v>3273</v>
      </c>
      <c r="AD310" s="89">
        <v>5003</v>
      </c>
      <c r="AE310" s="89">
        <v>5214</v>
      </c>
      <c r="AF310" s="89">
        <v>3977</v>
      </c>
      <c r="AG310" s="89">
        <v>1896</v>
      </c>
      <c r="AH310" s="89">
        <v>1768</v>
      </c>
      <c r="AI310" s="26">
        <f>SUM(AB310:AH310)</f>
        <v>27381</v>
      </c>
      <c r="AJ310" s="26" t="s">
        <v>164</v>
      </c>
      <c r="AK310" s="33">
        <f>D310</f>
        <v>0.22826047259048246</v>
      </c>
      <c r="AL310" s="33">
        <f>F310</f>
        <v>0.11953544428618385</v>
      </c>
      <c r="AM310" s="33">
        <f>H310</f>
        <v>0.1827179430992294</v>
      </c>
      <c r="AN310" s="33">
        <f>J310</f>
        <v>0.19042401665388409</v>
      </c>
      <c r="AO310" s="103">
        <f>L310</f>
        <v>0.14524670391877578</v>
      </c>
      <c r="AP310" s="103">
        <f>N310</f>
        <v>6.9245096965048755E-2</v>
      </c>
      <c r="AQ310" s="103">
        <f>P310</f>
        <v>6.4570322486395673E-2</v>
      </c>
    </row>
    <row r="311" spans="1:43" ht="30" customHeight="1" x14ac:dyDescent="0.45">
      <c r="A311" s="5"/>
      <c r="B311" s="90" t="s">
        <v>163</v>
      </c>
      <c r="C311" s="91">
        <f>AB311</f>
        <v>5653</v>
      </c>
      <c r="D311" s="65">
        <f>C311/AI311</f>
        <v>0.24388455067086587</v>
      </c>
      <c r="E311" s="91">
        <f>AC311</f>
        <v>3215</v>
      </c>
      <c r="F311" s="65">
        <f>E311/AI311</f>
        <v>0.13870313645972648</v>
      </c>
      <c r="G311" s="91">
        <f>AD311</f>
        <v>4332</v>
      </c>
      <c r="H311" s="65">
        <f>G311/AI311</f>
        <v>0.1868933085983002</v>
      </c>
      <c r="I311" s="91">
        <f>AE311</f>
        <v>4032</v>
      </c>
      <c r="J311" s="65">
        <f>I311/AI311</f>
        <v>0.17395055869537082</v>
      </c>
      <c r="K311" s="91">
        <f>AF311</f>
        <v>3144</v>
      </c>
      <c r="L311" s="65">
        <f>K311/AI311</f>
        <v>0.13564001898269987</v>
      </c>
      <c r="M311" s="91">
        <f>AG311</f>
        <v>1345</v>
      </c>
      <c r="N311" s="65">
        <f>M311/AI311</f>
        <v>5.8026662064800033E-2</v>
      </c>
      <c r="O311" s="91">
        <f>AH311</f>
        <v>1458</v>
      </c>
      <c r="P311" s="65">
        <f>O311/AI311</f>
        <v>6.2901764528236773E-2</v>
      </c>
      <c r="Q311" s="5"/>
      <c r="AA311" s="26" t="s">
        <v>163</v>
      </c>
      <c r="AB311" s="89">
        <v>5653</v>
      </c>
      <c r="AC311" s="89">
        <v>3215</v>
      </c>
      <c r="AD311" s="89">
        <v>4332</v>
      </c>
      <c r="AE311" s="89">
        <v>4032</v>
      </c>
      <c r="AF311" s="89">
        <v>3144</v>
      </c>
      <c r="AG311" s="89">
        <v>1345</v>
      </c>
      <c r="AH311" s="89">
        <v>1458</v>
      </c>
      <c r="AI311" s="26">
        <f>SUM(AB311:AH311)</f>
        <v>23179</v>
      </c>
      <c r="AJ311" s="26" t="s">
        <v>163</v>
      </c>
      <c r="AK311" s="33">
        <f>D311</f>
        <v>0.24388455067086587</v>
      </c>
      <c r="AL311" s="33">
        <f>F311</f>
        <v>0.13870313645972648</v>
      </c>
      <c r="AM311" s="33">
        <f>H311</f>
        <v>0.1868933085983002</v>
      </c>
      <c r="AN311" s="33">
        <f>J311</f>
        <v>0.17395055869537082</v>
      </c>
      <c r="AO311" s="103">
        <f>L311</f>
        <v>0.13564001898269987</v>
      </c>
      <c r="AP311" s="103">
        <f>N311</f>
        <v>5.8026662064800033E-2</v>
      </c>
      <c r="AQ311" s="103">
        <f>P311</f>
        <v>6.2901764528236773E-2</v>
      </c>
    </row>
    <row r="312" spans="1:43" ht="30" customHeight="1" x14ac:dyDescent="0.45">
      <c r="A312" s="5"/>
      <c r="B312" s="34"/>
      <c r="C312" s="35"/>
      <c r="D312" s="36"/>
      <c r="E312" s="35"/>
      <c r="F312" s="36"/>
      <c r="G312" s="35"/>
      <c r="H312" s="36"/>
      <c r="I312" s="35"/>
      <c r="J312" s="36"/>
      <c r="K312" s="37"/>
      <c r="L312" s="5"/>
      <c r="M312" s="8"/>
      <c r="N312" s="5"/>
      <c r="O312" s="8"/>
      <c r="P312" s="5"/>
      <c r="Q312" s="5"/>
      <c r="AB312" s="89"/>
      <c r="AC312" s="89"/>
      <c r="AD312" s="89"/>
      <c r="AE312" s="89"/>
      <c r="AH312" s="33"/>
      <c r="AI312" s="33"/>
      <c r="AJ312" s="33"/>
      <c r="AK312" s="33"/>
    </row>
    <row r="313" spans="1:43" ht="30" customHeight="1" x14ac:dyDescent="0.45">
      <c r="A313" s="5"/>
      <c r="B313" s="34"/>
      <c r="C313" s="35"/>
      <c r="D313" s="36"/>
      <c r="E313" s="35"/>
      <c r="F313" s="36"/>
      <c r="G313" s="35"/>
      <c r="H313" s="36"/>
      <c r="I313" s="35"/>
      <c r="J313" s="36"/>
      <c r="K313" s="37"/>
      <c r="L313" s="5"/>
      <c r="M313" s="8"/>
      <c r="N313" s="5"/>
      <c r="O313" s="8"/>
      <c r="P313" s="5"/>
      <c r="Q313" s="5"/>
    </row>
    <row r="314" spans="1:43" ht="30" customHeight="1" x14ac:dyDescent="0.45">
      <c r="A314" s="1">
        <v>45</v>
      </c>
      <c r="B314" s="10" t="s">
        <v>295</v>
      </c>
      <c r="C314" s="14"/>
      <c r="D314" s="11"/>
      <c r="E314" s="14"/>
      <c r="F314" s="11"/>
      <c r="G314" s="14"/>
      <c r="H314" s="11"/>
      <c r="I314" s="14"/>
      <c r="J314" s="11"/>
      <c r="K314" s="14"/>
      <c r="P314" s="38"/>
    </row>
    <row r="315" spans="1:43" s="21" customFormat="1" ht="30" customHeight="1" x14ac:dyDescent="0.45">
      <c r="A315" s="5"/>
      <c r="C315" s="39"/>
      <c r="E315" s="22"/>
      <c r="G315" s="22"/>
      <c r="I315" s="22"/>
      <c r="K315" s="22"/>
      <c r="M315" s="22"/>
      <c r="O315" s="22"/>
      <c r="P315" s="23"/>
      <c r="AA315" s="21" t="s">
        <v>13</v>
      </c>
      <c r="AB315" s="1"/>
      <c r="AC315" s="1"/>
      <c r="AD315" s="1"/>
      <c r="AE315" s="1"/>
      <c r="AF315" s="1"/>
      <c r="AG315" s="1"/>
      <c r="AH315" s="1"/>
    </row>
    <row r="316" spans="1:43" ht="61.95" customHeight="1" thickBot="1" x14ac:dyDescent="0.5">
      <c r="A316" s="5"/>
      <c r="B316" s="24" t="s">
        <v>3</v>
      </c>
      <c r="C316" s="140" t="s">
        <v>108</v>
      </c>
      <c r="D316" s="140"/>
      <c r="E316" s="148" t="s">
        <v>109</v>
      </c>
      <c r="F316" s="148"/>
      <c r="G316" s="148" t="s">
        <v>110</v>
      </c>
      <c r="H316" s="148"/>
      <c r="I316" s="148" t="s">
        <v>111</v>
      </c>
      <c r="J316" s="148"/>
      <c r="K316" s="37"/>
      <c r="L316" s="5"/>
      <c r="M316" s="8"/>
      <c r="N316" s="5"/>
      <c r="O316" s="8"/>
      <c r="P316" s="5"/>
      <c r="Q316" s="5"/>
      <c r="AA316" s="26"/>
      <c r="AB316" s="27" t="s">
        <v>168</v>
      </c>
      <c r="AC316" s="27" t="s">
        <v>169</v>
      </c>
      <c r="AD316" s="27" t="s">
        <v>170</v>
      </c>
      <c r="AE316" s="27" t="s">
        <v>171</v>
      </c>
      <c r="AF316" s="26" t="s">
        <v>23</v>
      </c>
      <c r="AH316" s="27" t="s">
        <v>168</v>
      </c>
      <c r="AI316" s="27" t="s">
        <v>169</v>
      </c>
      <c r="AJ316" s="27" t="s">
        <v>170</v>
      </c>
      <c r="AK316" s="27" t="s">
        <v>171</v>
      </c>
    </row>
    <row r="317" spans="1:43" ht="30" customHeight="1" thickTop="1" x14ac:dyDescent="0.45">
      <c r="A317" s="5"/>
      <c r="B317" s="28" t="s">
        <v>161</v>
      </c>
      <c r="C317" s="149">
        <f>AB317/AF317</f>
        <v>0.73160128826377502</v>
      </c>
      <c r="D317" s="150"/>
      <c r="E317" s="149">
        <f>AC317/AF317</f>
        <v>9.8573184628773E-2</v>
      </c>
      <c r="F317" s="150"/>
      <c r="G317" s="149">
        <f>AD317/AF317</f>
        <v>0.15465582527994315</v>
      </c>
      <c r="H317" s="150"/>
      <c r="I317" s="149">
        <f>AE317/AF317</f>
        <v>1.5169701827508826E-2</v>
      </c>
      <c r="J317" s="150"/>
      <c r="K317" s="14"/>
      <c r="P317" s="38"/>
      <c r="AA317" s="28" t="s">
        <v>161</v>
      </c>
      <c r="AB317" s="105">
        <v>159730.50926662996</v>
      </c>
      <c r="AC317" s="105">
        <v>21521.483400000005</v>
      </c>
      <c r="AD317" s="105">
        <v>33766.00633336998</v>
      </c>
      <c r="AE317" s="105">
        <v>3312.0010000000011</v>
      </c>
      <c r="AF317" s="46">
        <f>SUM(AB317:AE317)</f>
        <v>218329.99999999994</v>
      </c>
      <c r="AG317" s="90" t="s">
        <v>161</v>
      </c>
      <c r="AH317" s="103">
        <f>C317</f>
        <v>0.73160128826377502</v>
      </c>
      <c r="AI317" s="103">
        <f>E317</f>
        <v>9.8573184628773E-2</v>
      </c>
      <c r="AJ317" s="103">
        <f>G317</f>
        <v>0.15465582527994315</v>
      </c>
      <c r="AK317" s="103">
        <f>I317</f>
        <v>1.5169701827508826E-2</v>
      </c>
    </row>
    <row r="318" spans="1:43" ht="30" customHeight="1" x14ac:dyDescent="0.45">
      <c r="A318" s="5"/>
      <c r="B318" s="107" t="s">
        <v>162</v>
      </c>
      <c r="C318" s="151">
        <f>AB318/AF318</f>
        <v>0.77611839391016735</v>
      </c>
      <c r="D318" s="152"/>
      <c r="E318" s="151">
        <f>AC318/AF318</f>
        <v>8.9004967117186862E-2</v>
      </c>
      <c r="F318" s="152"/>
      <c r="G318" s="151">
        <f>AD318/AF318</f>
        <v>0.11631373484556029</v>
      </c>
      <c r="H318" s="152"/>
      <c r="I318" s="151">
        <f>AE318/AF318</f>
        <v>1.8562904127085497E-2</v>
      </c>
      <c r="J318" s="152"/>
      <c r="K318" s="14"/>
      <c r="P318" s="38"/>
      <c r="AA318" s="107" t="s">
        <v>162</v>
      </c>
      <c r="AB318" s="106">
        <v>194448.70241025332</v>
      </c>
      <c r="AC318" s="106">
        <v>22299.304461539992</v>
      </c>
      <c r="AD318" s="106">
        <v>29141.243128206672</v>
      </c>
      <c r="AE318" s="106">
        <v>4650.75</v>
      </c>
      <c r="AF318" s="46">
        <f t="shared" ref="AF318:AF319" si="1">SUM(AB318:AE318)</f>
        <v>250539.99999999997</v>
      </c>
      <c r="AG318" s="107" t="s">
        <v>162</v>
      </c>
      <c r="AH318" s="103">
        <f>C318</f>
        <v>0.77611839391016735</v>
      </c>
      <c r="AI318" s="103">
        <f>E318</f>
        <v>8.9004967117186862E-2</v>
      </c>
      <c r="AJ318" s="103">
        <f>G318</f>
        <v>0.11631373484556029</v>
      </c>
      <c r="AK318" s="103">
        <f>I318</f>
        <v>1.8562904127085497E-2</v>
      </c>
    </row>
    <row r="319" spans="1:43" ht="30" customHeight="1" x14ac:dyDescent="0.45">
      <c r="A319" s="5"/>
      <c r="B319" s="90" t="s">
        <v>163</v>
      </c>
      <c r="C319" s="151">
        <f>AB319/AF319</f>
        <v>0.80851858304834079</v>
      </c>
      <c r="D319" s="152"/>
      <c r="E319" s="151">
        <f>AC319/AF319</f>
        <v>9.1518920417783561E-2</v>
      </c>
      <c r="F319" s="152"/>
      <c r="G319" s="151">
        <f>AD319/AF319</f>
        <v>7.1642411498290079E-2</v>
      </c>
      <c r="H319" s="152"/>
      <c r="I319" s="151">
        <f>AE319/AF319</f>
        <v>2.8320085035585561E-2</v>
      </c>
      <c r="J319" s="152"/>
      <c r="K319" s="14"/>
      <c r="P319" s="38"/>
      <c r="AA319" s="90" t="s">
        <v>163</v>
      </c>
      <c r="AB319" s="106">
        <v>174947.2509999999</v>
      </c>
      <c r="AC319" s="106">
        <v>19802.863999999998</v>
      </c>
      <c r="AD319" s="106">
        <v>15501.985000000002</v>
      </c>
      <c r="AE319" s="106">
        <v>6127.9000000000015</v>
      </c>
      <c r="AF319" s="46">
        <f t="shared" si="1"/>
        <v>216379.99999999991</v>
      </c>
      <c r="AG319" s="90" t="s">
        <v>163</v>
      </c>
      <c r="AH319" s="103">
        <f>C319</f>
        <v>0.80851858304834079</v>
      </c>
      <c r="AI319" s="103">
        <f>E319</f>
        <v>9.1518920417783561E-2</v>
      </c>
      <c r="AJ319" s="103">
        <f>G319</f>
        <v>7.1642411498290079E-2</v>
      </c>
      <c r="AK319" s="103">
        <f>I319</f>
        <v>2.8320085035585561E-2</v>
      </c>
    </row>
    <row r="320" spans="1:43" ht="30" customHeight="1" x14ac:dyDescent="0.45">
      <c r="A320" s="5"/>
      <c r="B320" s="34"/>
      <c r="C320" s="35"/>
      <c r="D320" s="36"/>
      <c r="E320" s="35"/>
      <c r="F320" s="36"/>
      <c r="G320" s="35"/>
      <c r="H320" s="36"/>
      <c r="I320" s="35"/>
      <c r="J320" s="36"/>
      <c r="K320" s="14"/>
      <c r="L320" s="11"/>
      <c r="M320" s="14"/>
      <c r="N320" s="5"/>
      <c r="O320" s="8"/>
      <c r="P320" s="5"/>
      <c r="Q320" s="5"/>
      <c r="AF320" s="46"/>
    </row>
    <row r="321" spans="1:49" ht="30" customHeight="1" x14ac:dyDescent="0.45">
      <c r="C321" s="14"/>
      <c r="D321" s="11"/>
      <c r="E321" s="14"/>
      <c r="F321" s="11"/>
      <c r="G321" s="14"/>
      <c r="H321" s="11"/>
      <c r="I321" s="14"/>
      <c r="J321" s="11"/>
    </row>
    <row r="322" spans="1:49" ht="30" customHeight="1" x14ac:dyDescent="0.45">
      <c r="C322" s="14"/>
      <c r="D322" s="11"/>
      <c r="E322" s="14"/>
      <c r="F322" s="11"/>
      <c r="G322" s="14"/>
      <c r="H322" s="11"/>
      <c r="I322" s="14"/>
      <c r="J322" s="11"/>
    </row>
    <row r="323" spans="1:49" ht="30" customHeight="1" x14ac:dyDescent="0.45">
      <c r="C323" s="14"/>
      <c r="D323" s="11"/>
      <c r="E323" s="14"/>
      <c r="F323" s="11"/>
      <c r="G323" s="14"/>
      <c r="H323" s="11"/>
      <c r="I323" s="14"/>
      <c r="J323" s="11"/>
    </row>
    <row r="324" spans="1:49" ht="30" customHeight="1" x14ac:dyDescent="0.45">
      <c r="C324" s="14"/>
      <c r="D324" s="11"/>
      <c r="E324" s="14"/>
      <c r="F324" s="11"/>
      <c r="G324" s="14"/>
      <c r="H324" s="11"/>
      <c r="I324" s="14"/>
      <c r="J324" s="11"/>
      <c r="K324" s="14"/>
      <c r="L324" s="11"/>
      <c r="M324" s="14"/>
      <c r="N324" s="5"/>
      <c r="O324" s="8"/>
      <c r="P324" s="5"/>
      <c r="Q324" s="5"/>
    </row>
    <row r="332" spans="1:49" ht="30" customHeight="1" x14ac:dyDescent="0.45">
      <c r="B332" s="84" t="s">
        <v>112</v>
      </c>
      <c r="C332" s="84"/>
      <c r="D332" s="6"/>
      <c r="E332" s="1"/>
      <c r="F332" s="6"/>
      <c r="G332" s="1"/>
      <c r="H332" s="6"/>
      <c r="I332" s="1"/>
      <c r="J332" s="6"/>
      <c r="K332" s="1"/>
      <c r="L332" s="6"/>
      <c r="M332" s="1"/>
      <c r="N332" s="6"/>
      <c r="O332" s="1"/>
    </row>
    <row r="333" spans="1:49" ht="51.6" customHeight="1" thickBot="1" x14ac:dyDescent="0.5">
      <c r="B333" s="24"/>
      <c r="C333" s="24" t="s">
        <v>3</v>
      </c>
      <c r="D333" s="148" t="s">
        <v>113</v>
      </c>
      <c r="E333" s="140"/>
      <c r="F333" s="148" t="s">
        <v>114</v>
      </c>
      <c r="G333" s="148"/>
      <c r="H333" s="148" t="s">
        <v>115</v>
      </c>
      <c r="I333" s="148"/>
      <c r="J333" s="148" t="s">
        <v>116</v>
      </c>
      <c r="K333" s="148"/>
      <c r="L333" s="148" t="s">
        <v>117</v>
      </c>
      <c r="M333" s="148"/>
      <c r="N333" s="148" t="s">
        <v>118</v>
      </c>
      <c r="O333" s="148"/>
      <c r="AA333" s="1" t="s">
        <v>155</v>
      </c>
      <c r="AB333" s="1" t="s">
        <v>119</v>
      </c>
    </row>
    <row r="334" spans="1:49" ht="30" customHeight="1" thickTop="1" x14ac:dyDescent="0.45">
      <c r="B334" s="161" t="s">
        <v>120</v>
      </c>
      <c r="C334" s="28" t="s">
        <v>161</v>
      </c>
      <c r="D334" s="153">
        <v>1419</v>
      </c>
      <c r="E334" s="154"/>
      <c r="F334" s="153">
        <v>1354</v>
      </c>
      <c r="G334" s="154"/>
      <c r="H334" s="153">
        <v>2440</v>
      </c>
      <c r="I334" s="154"/>
      <c r="J334" s="153">
        <v>3501</v>
      </c>
      <c r="K334" s="154"/>
      <c r="L334" s="153">
        <v>13119</v>
      </c>
      <c r="M334" s="154"/>
      <c r="N334" s="153">
        <f>SUM(D334:M334)</f>
        <v>21833</v>
      </c>
      <c r="O334" s="154"/>
      <c r="P334" s="86"/>
      <c r="Q334" s="86"/>
      <c r="R334" s="86"/>
      <c r="S334" s="86"/>
      <c r="T334" s="86"/>
      <c r="U334" s="86"/>
      <c r="AA334" s="1" t="s">
        <v>156</v>
      </c>
      <c r="AB334" s="1" t="s">
        <v>121</v>
      </c>
      <c r="AC334" s="1" t="s">
        <v>122</v>
      </c>
      <c r="AD334" s="1" t="s">
        <v>123</v>
      </c>
      <c r="AE334" s="1" t="s">
        <v>124</v>
      </c>
      <c r="AF334" s="1" t="s">
        <v>125</v>
      </c>
      <c r="AG334" s="1" t="s">
        <v>126</v>
      </c>
    </row>
    <row r="335" spans="1:49" ht="30" customHeight="1" x14ac:dyDescent="0.45">
      <c r="B335" s="162"/>
      <c r="C335" s="107" t="s">
        <v>162</v>
      </c>
      <c r="D335" s="160">
        <v>1064</v>
      </c>
      <c r="E335" s="160"/>
      <c r="F335" s="160">
        <v>1319</v>
      </c>
      <c r="G335" s="160"/>
      <c r="H335" s="160">
        <v>2405</v>
      </c>
      <c r="I335" s="160"/>
      <c r="J335" s="160">
        <v>3444</v>
      </c>
      <c r="K335" s="160"/>
      <c r="L335" s="160">
        <v>16822</v>
      </c>
      <c r="M335" s="160"/>
      <c r="N335" s="160">
        <f>SUM(D335:M335)</f>
        <v>25054</v>
      </c>
      <c r="O335" s="160"/>
      <c r="P335" s="86"/>
      <c r="Q335" s="86"/>
      <c r="R335" s="86"/>
      <c r="S335" s="86"/>
      <c r="T335" s="86"/>
      <c r="U335" s="86"/>
      <c r="AA335" s="1">
        <v>1</v>
      </c>
      <c r="AB335" s="1">
        <v>1419</v>
      </c>
      <c r="AC335" s="1">
        <v>1354</v>
      </c>
      <c r="AD335" s="1">
        <v>2440</v>
      </c>
      <c r="AE335" s="1">
        <v>3501</v>
      </c>
      <c r="AF335" s="1">
        <v>13119</v>
      </c>
      <c r="AG335" s="1">
        <v>21833</v>
      </c>
    </row>
    <row r="336" spans="1:49" s="21" customFormat="1" ht="30" customHeight="1" thickBot="1" x14ac:dyDescent="0.5">
      <c r="A336" s="1"/>
      <c r="B336" s="163"/>
      <c r="C336" s="108" t="s">
        <v>163</v>
      </c>
      <c r="D336" s="164">
        <v>830</v>
      </c>
      <c r="E336" s="165"/>
      <c r="F336" s="164">
        <v>928</v>
      </c>
      <c r="G336" s="165"/>
      <c r="H336" s="164">
        <v>1624</v>
      </c>
      <c r="I336" s="165"/>
      <c r="J336" s="164">
        <v>2588</v>
      </c>
      <c r="K336" s="165"/>
      <c r="L336" s="164">
        <v>15668</v>
      </c>
      <c r="M336" s="165"/>
      <c r="N336" s="164">
        <f>SUM(D336:M336)</f>
        <v>21638</v>
      </c>
      <c r="O336" s="165"/>
      <c r="P336" s="86"/>
      <c r="Q336" s="86"/>
      <c r="R336" s="86"/>
      <c r="S336" s="86"/>
      <c r="T336" s="86"/>
      <c r="U336" s="86"/>
      <c r="V336" s="1"/>
      <c r="W336" s="1"/>
      <c r="X336" s="1"/>
      <c r="Y336" s="1"/>
      <c r="Z336" s="1"/>
      <c r="AA336" s="1">
        <v>2</v>
      </c>
      <c r="AB336" s="1">
        <v>1064</v>
      </c>
      <c r="AC336" s="1">
        <v>1319</v>
      </c>
      <c r="AD336" s="1">
        <v>2405</v>
      </c>
      <c r="AE336" s="1">
        <v>3444</v>
      </c>
      <c r="AF336" s="1">
        <v>16822</v>
      </c>
      <c r="AG336" s="1">
        <v>25054</v>
      </c>
      <c r="AH336" s="1"/>
      <c r="AI336" s="1"/>
      <c r="AJ336" s="1"/>
      <c r="AK336" s="1"/>
      <c r="AL336" s="1"/>
      <c r="AM336" s="1"/>
      <c r="AN336" s="1"/>
      <c r="AO336" s="1"/>
      <c r="AP336" s="1"/>
      <c r="AQ336" s="1"/>
      <c r="AR336" s="1"/>
      <c r="AS336" s="1"/>
      <c r="AT336" s="1"/>
      <c r="AU336" s="1"/>
      <c r="AV336" s="1"/>
      <c r="AW336" s="1"/>
    </row>
    <row r="337" spans="1:49" ht="30" customHeight="1" thickTop="1" x14ac:dyDescent="0.45">
      <c r="B337" s="166" t="s">
        <v>127</v>
      </c>
      <c r="C337" s="28" t="s">
        <v>161</v>
      </c>
      <c r="D337" s="168">
        <f>D334/$N334</f>
        <v>6.4993358677231716E-2</v>
      </c>
      <c r="E337" s="169"/>
      <c r="F337" s="168">
        <f t="shared" ref="F337:F339" si="2">F334/$N334</f>
        <v>6.2016213987999814E-2</v>
      </c>
      <c r="G337" s="169"/>
      <c r="H337" s="168">
        <f t="shared" ref="H337:H339" si="3">H334/$N334</f>
        <v>0.11175743141116658</v>
      </c>
      <c r="I337" s="169"/>
      <c r="J337" s="168">
        <f t="shared" ref="J337:J339" si="4">J334/$N334</f>
        <v>0.16035359318462877</v>
      </c>
      <c r="K337" s="169"/>
      <c r="L337" s="168">
        <f t="shared" ref="L337:L339" si="5">L334/$N334</f>
        <v>0.60087940273897311</v>
      </c>
      <c r="M337" s="169"/>
      <c r="N337" s="168">
        <f t="shared" ref="N337:N339" si="6">N334/$N334</f>
        <v>1</v>
      </c>
      <c r="O337" s="169"/>
      <c r="AA337" s="1">
        <v>3</v>
      </c>
      <c r="AB337" s="1">
        <v>830</v>
      </c>
      <c r="AC337" s="1">
        <v>928</v>
      </c>
      <c r="AD337" s="1">
        <v>1624</v>
      </c>
      <c r="AE337" s="1">
        <v>2588</v>
      </c>
      <c r="AF337" s="1">
        <v>15668</v>
      </c>
      <c r="AG337" s="1">
        <v>21638</v>
      </c>
    </row>
    <row r="338" spans="1:49" ht="30" customHeight="1" x14ac:dyDescent="0.45">
      <c r="B338" s="167"/>
      <c r="C338" s="107" t="s">
        <v>162</v>
      </c>
      <c r="D338" s="151">
        <f t="shared" ref="D338:D339" si="7">D335/$N335</f>
        <v>4.2468268539953703E-2</v>
      </c>
      <c r="E338" s="152"/>
      <c r="F338" s="151">
        <f t="shared" si="2"/>
        <v>5.2646284026502753E-2</v>
      </c>
      <c r="G338" s="152"/>
      <c r="H338" s="151">
        <f t="shared" si="3"/>
        <v>9.5992655863335191E-2</v>
      </c>
      <c r="I338" s="152"/>
      <c r="J338" s="151">
        <f t="shared" si="4"/>
        <v>0.13746307974774488</v>
      </c>
      <c r="K338" s="152"/>
      <c r="L338" s="151">
        <f t="shared" si="5"/>
        <v>0.67142971182246347</v>
      </c>
      <c r="M338" s="152"/>
      <c r="N338" s="151">
        <f t="shared" si="6"/>
        <v>1</v>
      </c>
      <c r="O338" s="152"/>
      <c r="AA338" s="1" t="s">
        <v>126</v>
      </c>
      <c r="AB338" s="1">
        <v>3313</v>
      </c>
      <c r="AC338" s="1">
        <v>3601</v>
      </c>
      <c r="AD338" s="1">
        <v>6469</v>
      </c>
      <c r="AE338" s="1">
        <v>9533</v>
      </c>
      <c r="AF338" s="1">
        <v>45609</v>
      </c>
      <c r="AG338" s="1">
        <v>68525</v>
      </c>
    </row>
    <row r="339" spans="1:49" ht="30" customHeight="1" x14ac:dyDescent="0.45">
      <c r="B339" s="167"/>
      <c r="C339" s="90" t="s">
        <v>163</v>
      </c>
      <c r="D339" s="151">
        <f t="shared" si="7"/>
        <v>3.8358443479064606E-2</v>
      </c>
      <c r="E339" s="152"/>
      <c r="F339" s="151">
        <f t="shared" si="2"/>
        <v>4.2887512709122839E-2</v>
      </c>
      <c r="G339" s="152"/>
      <c r="H339" s="151">
        <f t="shared" si="3"/>
        <v>7.5053147240964971E-2</v>
      </c>
      <c r="I339" s="152"/>
      <c r="J339" s="151">
        <f t="shared" si="4"/>
        <v>0.11960439966725206</v>
      </c>
      <c r="K339" s="152"/>
      <c r="L339" s="151">
        <f t="shared" si="5"/>
        <v>0.72409649690359557</v>
      </c>
      <c r="M339" s="152"/>
      <c r="N339" s="151">
        <f t="shared" si="6"/>
        <v>1</v>
      </c>
      <c r="O339" s="152"/>
    </row>
    <row r="349" spans="1:49" s="21" customFormat="1" ht="30" customHeight="1" x14ac:dyDescent="0.45">
      <c r="A349" s="1"/>
      <c r="B349" s="1"/>
      <c r="C349" s="6"/>
      <c r="D349" s="1"/>
      <c r="E349" s="6"/>
      <c r="F349" s="1"/>
      <c r="G349" s="6"/>
      <c r="H349" s="1"/>
      <c r="I349" s="6"/>
      <c r="J349" s="1"/>
      <c r="K349" s="6"/>
      <c r="L349" s="1"/>
      <c r="M349" s="6"/>
      <c r="N349" s="1"/>
      <c r="O349" s="6"/>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62" spans="1:49" s="21" customFormat="1" ht="30" customHeight="1" x14ac:dyDescent="0.45">
      <c r="A362" s="1"/>
      <c r="B362" s="1"/>
      <c r="C362" s="6"/>
      <c r="D362" s="1"/>
      <c r="E362" s="6"/>
      <c r="F362" s="1"/>
      <c r="G362" s="6"/>
      <c r="H362" s="1"/>
      <c r="I362" s="6"/>
      <c r="J362" s="1"/>
      <c r="K362" s="6"/>
      <c r="L362" s="1"/>
      <c r="M362" s="6"/>
      <c r="N362" s="1"/>
      <c r="O362" s="6"/>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75" spans="1:49" s="21" customFormat="1" ht="30" customHeight="1" x14ac:dyDescent="0.45">
      <c r="A375" s="1"/>
      <c r="B375" s="1"/>
      <c r="C375" s="6"/>
      <c r="D375" s="1"/>
      <c r="E375" s="6"/>
      <c r="F375" s="1"/>
      <c r="G375" s="6"/>
      <c r="H375" s="1"/>
      <c r="I375" s="6"/>
      <c r="J375" s="1"/>
      <c r="K375" s="6"/>
      <c r="L375" s="1"/>
      <c r="M375" s="6"/>
      <c r="N375" s="1"/>
      <c r="O375" s="6"/>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88" spans="1:49" s="21" customFormat="1" ht="30" customHeight="1" x14ac:dyDescent="0.45">
      <c r="A388" s="1"/>
      <c r="B388" s="1"/>
      <c r="C388" s="6"/>
      <c r="D388" s="1"/>
      <c r="E388" s="6"/>
      <c r="F388" s="1"/>
      <c r="G388" s="6"/>
      <c r="H388" s="1"/>
      <c r="I388" s="6"/>
      <c r="J388" s="1"/>
      <c r="K388" s="6"/>
      <c r="L388" s="1"/>
      <c r="M388" s="6"/>
      <c r="N388" s="1"/>
      <c r="O388" s="6"/>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spans="1:49" s="21" customFormat="1" ht="30" customHeight="1" x14ac:dyDescent="0.45">
      <c r="A389" s="1"/>
      <c r="B389" s="1"/>
      <c r="C389" s="6"/>
      <c r="D389" s="1"/>
      <c r="E389" s="6"/>
      <c r="F389" s="1"/>
      <c r="G389" s="6"/>
      <c r="H389" s="1"/>
      <c r="I389" s="6"/>
      <c r="J389" s="1"/>
      <c r="K389" s="6"/>
      <c r="L389" s="1"/>
      <c r="M389" s="6"/>
      <c r="N389" s="1"/>
      <c r="O389" s="6"/>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1" spans="1:49" s="21" customFormat="1" ht="30" customHeight="1" x14ac:dyDescent="0.45">
      <c r="A391" s="1"/>
      <c r="B391" s="1"/>
      <c r="C391" s="6"/>
      <c r="D391" s="1"/>
      <c r="E391" s="6"/>
      <c r="F391" s="1"/>
      <c r="G391" s="6"/>
      <c r="H391" s="1"/>
      <c r="I391" s="6"/>
      <c r="J391" s="1"/>
      <c r="K391" s="6"/>
      <c r="L391" s="1"/>
      <c r="M391" s="6"/>
      <c r="N391" s="1"/>
      <c r="O391" s="6"/>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404" spans="1:49" s="21" customFormat="1" ht="30" customHeight="1" x14ac:dyDescent="0.45">
      <c r="A404" s="1"/>
      <c r="B404" s="1"/>
      <c r="C404" s="6"/>
      <c r="D404" s="1"/>
      <c r="E404" s="6"/>
      <c r="F404" s="1"/>
      <c r="G404" s="6"/>
      <c r="H404" s="1"/>
      <c r="I404" s="6"/>
      <c r="J404" s="1"/>
      <c r="K404" s="6"/>
      <c r="L404" s="1"/>
      <c r="M404" s="6"/>
      <c r="N404" s="1"/>
      <c r="O404" s="6"/>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17" spans="1:49" s="21" customFormat="1" ht="30" customHeight="1" x14ac:dyDescent="0.45">
      <c r="A417" s="1"/>
      <c r="B417" s="1"/>
      <c r="C417" s="6"/>
      <c r="D417" s="1"/>
      <c r="E417" s="6"/>
      <c r="F417" s="1"/>
      <c r="G417" s="6"/>
      <c r="H417" s="1"/>
      <c r="I417" s="6"/>
      <c r="J417" s="1"/>
      <c r="K417" s="6"/>
      <c r="L417" s="1"/>
      <c r="M417" s="6"/>
      <c r="N417" s="1"/>
      <c r="O417" s="6"/>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spans="1:49" s="21" customFormat="1" ht="30" customHeight="1" x14ac:dyDescent="0.45">
      <c r="A418" s="1"/>
      <c r="B418" s="1"/>
      <c r="C418" s="6"/>
      <c r="D418" s="1"/>
      <c r="E418" s="6"/>
      <c r="F418" s="1"/>
      <c r="G418" s="6"/>
      <c r="H418" s="1"/>
      <c r="I418" s="6"/>
      <c r="J418" s="1"/>
      <c r="K418" s="6"/>
      <c r="L418" s="1"/>
      <c r="M418" s="6"/>
      <c r="N418" s="1"/>
      <c r="O418" s="6"/>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spans="1:49" s="21" customFormat="1" ht="30" customHeight="1" x14ac:dyDescent="0.45">
      <c r="A419" s="1"/>
      <c r="B419" s="1"/>
      <c r="C419" s="6"/>
      <c r="D419" s="1"/>
      <c r="E419" s="6"/>
      <c r="F419" s="1"/>
      <c r="G419" s="6"/>
      <c r="H419" s="1"/>
      <c r="I419" s="6"/>
      <c r="J419" s="1"/>
      <c r="K419" s="6"/>
      <c r="L419" s="1"/>
      <c r="M419" s="6"/>
      <c r="N419" s="1"/>
      <c r="O419" s="6"/>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spans="1:49" s="21" customFormat="1" ht="30" customHeight="1" x14ac:dyDescent="0.45">
      <c r="A420" s="1"/>
      <c r="B420" s="1"/>
      <c r="C420" s="6"/>
      <c r="D420" s="1"/>
      <c r="E420" s="6"/>
      <c r="F420" s="1"/>
      <c r="G420" s="6"/>
      <c r="H420" s="1"/>
      <c r="I420" s="6"/>
      <c r="J420" s="1"/>
      <c r="K420" s="6"/>
      <c r="L420" s="1"/>
      <c r="M420" s="6"/>
      <c r="N420" s="1"/>
      <c r="O420" s="6"/>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spans="1:49" s="21" customFormat="1" ht="18" customHeight="1" x14ac:dyDescent="0.45">
      <c r="A421" s="1"/>
      <c r="B421" s="1"/>
      <c r="C421" s="6"/>
      <c r="D421" s="1"/>
      <c r="E421" s="6"/>
      <c r="F421" s="1"/>
      <c r="G421" s="6"/>
      <c r="H421" s="1"/>
      <c r="I421" s="6"/>
      <c r="J421" s="1"/>
      <c r="K421" s="6"/>
      <c r="L421" s="1"/>
      <c r="M421" s="6"/>
      <c r="N421" s="1"/>
      <c r="O421" s="6"/>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spans="1:49" s="21" customFormat="1" ht="30" customHeight="1" x14ac:dyDescent="0.45">
      <c r="A422" s="1"/>
      <c r="B422" s="1"/>
      <c r="C422" s="6"/>
      <c r="D422" s="1"/>
      <c r="E422" s="6"/>
      <c r="F422" s="1"/>
      <c r="G422" s="6"/>
      <c r="H422" s="1"/>
      <c r="I422" s="6"/>
      <c r="J422" s="1"/>
      <c r="K422" s="6"/>
      <c r="L422" s="1"/>
      <c r="M422" s="6"/>
      <c r="N422" s="1"/>
      <c r="O422" s="6"/>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spans="1:49" s="21" customFormat="1" ht="30" customHeight="1" x14ac:dyDescent="0.45">
      <c r="A423" s="1"/>
      <c r="B423" s="1"/>
      <c r="C423" s="6"/>
      <c r="D423" s="1"/>
      <c r="E423" s="6"/>
      <c r="F423" s="1"/>
      <c r="G423" s="6"/>
      <c r="H423" s="1"/>
      <c r="I423" s="6"/>
      <c r="J423" s="1"/>
      <c r="K423" s="6"/>
      <c r="L423" s="1"/>
      <c r="M423" s="6"/>
      <c r="N423" s="1"/>
      <c r="O423" s="6"/>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spans="1:49" s="21" customFormat="1" ht="30" customHeight="1" x14ac:dyDescent="0.45">
      <c r="A424" s="1"/>
      <c r="B424" s="1"/>
      <c r="C424" s="6"/>
      <c r="D424" s="1"/>
      <c r="E424" s="6"/>
      <c r="F424" s="1"/>
      <c r="G424" s="6"/>
      <c r="H424" s="1"/>
      <c r="I424" s="6"/>
      <c r="J424" s="1"/>
      <c r="K424" s="6"/>
      <c r="L424" s="1"/>
      <c r="M424" s="6"/>
      <c r="N424" s="1"/>
      <c r="O424" s="6"/>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spans="1:49" s="21" customFormat="1" ht="30" customHeight="1" x14ac:dyDescent="0.45">
      <c r="A425" s="1"/>
      <c r="B425" s="1"/>
      <c r="C425" s="6"/>
      <c r="D425" s="1"/>
      <c r="E425" s="6"/>
      <c r="F425" s="1"/>
      <c r="G425" s="6"/>
      <c r="H425" s="1"/>
      <c r="I425" s="6"/>
      <c r="J425" s="1"/>
      <c r="K425" s="6"/>
      <c r="L425" s="1"/>
      <c r="M425" s="6"/>
      <c r="N425" s="1"/>
      <c r="O425" s="6"/>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spans="1:49" s="21" customFormat="1" ht="30" customHeight="1" x14ac:dyDescent="0.45">
      <c r="A426" s="1"/>
      <c r="B426" s="1"/>
      <c r="C426" s="6"/>
      <c r="D426" s="1"/>
      <c r="E426" s="6"/>
      <c r="F426" s="1"/>
      <c r="G426" s="6"/>
      <c r="H426" s="1"/>
      <c r="I426" s="6"/>
      <c r="J426" s="1"/>
      <c r="K426" s="6"/>
      <c r="L426" s="1"/>
      <c r="M426" s="6"/>
      <c r="N426" s="1"/>
      <c r="O426" s="6"/>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spans="1:49" s="21" customFormat="1" ht="30" customHeight="1" x14ac:dyDescent="0.45">
      <c r="A427" s="1"/>
      <c r="B427" s="1"/>
      <c r="C427" s="6"/>
      <c r="D427" s="1"/>
      <c r="E427" s="6"/>
      <c r="F427" s="1"/>
      <c r="G427" s="6"/>
      <c r="H427" s="1"/>
      <c r="I427" s="6"/>
      <c r="J427" s="1"/>
      <c r="K427" s="6"/>
      <c r="L427" s="1"/>
      <c r="M427" s="6"/>
      <c r="N427" s="1"/>
      <c r="O427" s="6"/>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spans="1:49" s="21" customFormat="1" ht="30" customHeight="1" x14ac:dyDescent="0.45">
      <c r="A428" s="1"/>
      <c r="B428" s="1"/>
      <c r="C428" s="6"/>
      <c r="D428" s="1"/>
      <c r="E428" s="6"/>
      <c r="F428" s="1"/>
      <c r="G428" s="6"/>
      <c r="H428" s="1"/>
      <c r="I428" s="6"/>
      <c r="J428" s="1"/>
      <c r="K428" s="6"/>
      <c r="L428" s="1"/>
      <c r="M428" s="6"/>
      <c r="N428" s="1"/>
      <c r="O428" s="6"/>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spans="1:49" s="21" customFormat="1" ht="18" customHeight="1" x14ac:dyDescent="0.45">
      <c r="A429" s="1"/>
      <c r="B429" s="1"/>
      <c r="C429" s="6"/>
      <c r="D429" s="1"/>
      <c r="E429" s="6"/>
      <c r="F429" s="1"/>
      <c r="G429" s="6"/>
      <c r="H429" s="1"/>
      <c r="I429" s="6"/>
      <c r="J429" s="1"/>
      <c r="K429" s="6"/>
      <c r="L429" s="1"/>
      <c r="M429" s="6"/>
      <c r="N429" s="1"/>
      <c r="O429" s="6"/>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spans="1:49" s="21" customFormat="1" ht="30" customHeight="1" x14ac:dyDescent="0.45">
      <c r="A430" s="1"/>
      <c r="B430" s="1"/>
      <c r="C430" s="6"/>
      <c r="D430" s="1"/>
      <c r="E430" s="6"/>
      <c r="F430" s="1"/>
      <c r="G430" s="6"/>
      <c r="H430" s="1"/>
      <c r="I430" s="6"/>
      <c r="J430" s="1"/>
      <c r="K430" s="6"/>
      <c r="L430" s="1"/>
      <c r="M430" s="6"/>
      <c r="N430" s="1"/>
      <c r="O430" s="6"/>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spans="1:49" s="21" customFormat="1" ht="30" customHeight="1" x14ac:dyDescent="0.45">
      <c r="A431" s="1"/>
      <c r="B431" s="1"/>
      <c r="C431" s="6"/>
      <c r="D431" s="1"/>
      <c r="E431" s="6"/>
      <c r="F431" s="1"/>
      <c r="G431" s="6"/>
      <c r="H431" s="1"/>
      <c r="I431" s="6"/>
      <c r="J431" s="1"/>
      <c r="K431" s="6"/>
      <c r="L431" s="1"/>
      <c r="M431" s="6"/>
      <c r="N431" s="1"/>
      <c r="O431" s="6"/>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spans="1:49" s="21" customFormat="1" ht="30" customHeight="1" x14ac:dyDescent="0.45">
      <c r="A432" s="1"/>
      <c r="B432" s="1"/>
      <c r="C432" s="6"/>
      <c r="D432" s="1"/>
      <c r="E432" s="6"/>
      <c r="F432" s="1"/>
      <c r="G432" s="6"/>
      <c r="H432" s="1"/>
      <c r="I432" s="6"/>
      <c r="J432" s="1"/>
      <c r="K432" s="6"/>
      <c r="L432" s="1"/>
      <c r="M432" s="6"/>
      <c r="N432" s="1"/>
      <c r="O432" s="6"/>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spans="1:49" s="21" customFormat="1" ht="30" customHeight="1" x14ac:dyDescent="0.45">
      <c r="A433" s="1"/>
      <c r="B433" s="1"/>
      <c r="C433" s="6"/>
      <c r="D433" s="1"/>
      <c r="E433" s="6"/>
      <c r="F433" s="1"/>
      <c r="G433" s="6"/>
      <c r="H433" s="1"/>
      <c r="I433" s="6"/>
      <c r="J433" s="1"/>
      <c r="K433" s="6"/>
      <c r="L433" s="1"/>
      <c r="M433" s="6"/>
      <c r="N433" s="1"/>
      <c r="O433" s="6"/>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spans="1:49" s="21" customFormat="1" ht="30" customHeight="1" x14ac:dyDescent="0.45">
      <c r="A434" s="1"/>
      <c r="B434" s="1"/>
      <c r="C434" s="6"/>
      <c r="D434" s="1"/>
      <c r="E434" s="6"/>
      <c r="F434" s="1"/>
      <c r="G434" s="6"/>
      <c r="H434" s="1"/>
      <c r="I434" s="6"/>
      <c r="J434" s="1"/>
      <c r="K434" s="6"/>
      <c r="L434" s="1"/>
      <c r="M434" s="6"/>
      <c r="N434" s="1"/>
      <c r="O434" s="6"/>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spans="1:49" s="21" customFormat="1" ht="30" customHeight="1" x14ac:dyDescent="0.45">
      <c r="A435" s="1"/>
      <c r="B435" s="1"/>
      <c r="C435" s="6"/>
      <c r="D435" s="1"/>
      <c r="E435" s="6"/>
      <c r="F435" s="1"/>
      <c r="G435" s="6"/>
      <c r="H435" s="1"/>
      <c r="I435" s="6"/>
      <c r="J435" s="1"/>
      <c r="K435" s="6"/>
      <c r="L435" s="1"/>
      <c r="M435" s="6"/>
      <c r="N435" s="1"/>
      <c r="O435" s="6"/>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s="21" customFormat="1" ht="30" customHeight="1" x14ac:dyDescent="0.45">
      <c r="A436" s="1"/>
      <c r="B436" s="1"/>
      <c r="C436" s="6"/>
      <c r="D436" s="1"/>
      <c r="E436" s="6"/>
      <c r="F436" s="1"/>
      <c r="G436" s="6"/>
      <c r="H436" s="1"/>
      <c r="I436" s="6"/>
      <c r="J436" s="1"/>
      <c r="K436" s="6"/>
      <c r="L436" s="1"/>
      <c r="M436" s="6"/>
      <c r="N436" s="1"/>
      <c r="O436" s="6"/>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s="21" customFormat="1" ht="30" customHeight="1" x14ac:dyDescent="0.45">
      <c r="A437" s="1"/>
      <c r="B437" s="1"/>
      <c r="C437" s="6"/>
      <c r="D437" s="1"/>
      <c r="E437" s="6"/>
      <c r="F437" s="1"/>
      <c r="G437" s="6"/>
      <c r="H437" s="1"/>
      <c r="I437" s="6"/>
      <c r="J437" s="1"/>
      <c r="K437" s="6"/>
      <c r="L437" s="1"/>
      <c r="M437" s="6"/>
      <c r="N437" s="1"/>
      <c r="O437" s="6"/>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spans="1:49" s="21" customFormat="1" ht="30" customHeight="1" x14ac:dyDescent="0.45">
      <c r="A438" s="1"/>
      <c r="B438" s="1"/>
      <c r="C438" s="6"/>
      <c r="D438" s="1"/>
      <c r="E438" s="6"/>
      <c r="F438" s="1"/>
      <c r="G438" s="6"/>
      <c r="H438" s="1"/>
      <c r="I438" s="6"/>
      <c r="J438" s="1"/>
      <c r="K438" s="6"/>
      <c r="L438" s="1"/>
      <c r="M438" s="6"/>
      <c r="N438" s="1"/>
      <c r="O438" s="6"/>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spans="1:49" s="21" customFormat="1" ht="30" customHeight="1" x14ac:dyDescent="0.45">
      <c r="A439" s="1"/>
      <c r="B439" s="1"/>
      <c r="C439" s="6"/>
      <c r="D439" s="1"/>
      <c r="E439" s="6"/>
      <c r="F439" s="1"/>
      <c r="G439" s="6"/>
      <c r="H439" s="1"/>
      <c r="I439" s="6"/>
      <c r="J439" s="1"/>
      <c r="K439" s="6"/>
      <c r="L439" s="1"/>
      <c r="M439" s="6"/>
      <c r="N439" s="1"/>
      <c r="O439" s="6"/>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spans="1:49" s="21" customFormat="1" ht="30" customHeight="1" x14ac:dyDescent="0.45">
      <c r="A440" s="1"/>
      <c r="B440" s="1"/>
      <c r="C440" s="6"/>
      <c r="D440" s="1"/>
      <c r="E440" s="6"/>
      <c r="F440" s="1"/>
      <c r="G440" s="6"/>
      <c r="H440" s="1"/>
      <c r="I440" s="6"/>
      <c r="J440" s="1"/>
      <c r="K440" s="6"/>
      <c r="L440" s="1"/>
      <c r="M440" s="6"/>
      <c r="N440" s="1"/>
      <c r="O440" s="6"/>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spans="1:49" s="21" customFormat="1" ht="30" customHeight="1" x14ac:dyDescent="0.45">
      <c r="A441" s="1"/>
      <c r="B441" s="1"/>
      <c r="C441" s="6"/>
      <c r="D441" s="1"/>
      <c r="E441" s="6"/>
      <c r="F441" s="1"/>
      <c r="G441" s="6"/>
      <c r="H441" s="1"/>
      <c r="I441" s="6"/>
      <c r="J441" s="1"/>
      <c r="K441" s="6"/>
      <c r="L441" s="1"/>
      <c r="M441" s="6"/>
      <c r="N441" s="1"/>
      <c r="O441" s="6"/>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spans="1:49" s="21" customFormat="1" ht="30" customHeight="1" x14ac:dyDescent="0.45">
      <c r="A442" s="1"/>
      <c r="B442" s="1"/>
      <c r="C442" s="6"/>
      <c r="D442" s="1"/>
      <c r="E442" s="6"/>
      <c r="F442" s="1"/>
      <c r="G442" s="6"/>
      <c r="H442" s="1"/>
      <c r="I442" s="6"/>
      <c r="J442" s="1"/>
      <c r="K442" s="6"/>
      <c r="L442" s="1"/>
      <c r="M442" s="6"/>
      <c r="N442" s="1"/>
      <c r="O442" s="6"/>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spans="1:49" s="21" customFormat="1" ht="30" customHeight="1" x14ac:dyDescent="0.45">
      <c r="A443" s="1"/>
      <c r="B443" s="1"/>
      <c r="C443" s="6"/>
      <c r="D443" s="1"/>
      <c r="E443" s="6"/>
      <c r="F443" s="1"/>
      <c r="G443" s="6"/>
      <c r="H443" s="1"/>
      <c r="I443" s="6"/>
      <c r="J443" s="1"/>
      <c r="K443" s="6"/>
      <c r="L443" s="1"/>
      <c r="M443" s="6"/>
      <c r="N443" s="1"/>
      <c r="O443" s="6"/>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spans="1:49" s="21" customFormat="1" ht="30" customHeight="1" x14ac:dyDescent="0.45">
      <c r="A444" s="1"/>
      <c r="B444" s="1"/>
      <c r="C444" s="6"/>
      <c r="D444" s="1"/>
      <c r="E444" s="6"/>
      <c r="F444" s="1"/>
      <c r="G444" s="6"/>
      <c r="H444" s="1"/>
      <c r="I444" s="6"/>
      <c r="J444" s="1"/>
      <c r="K444" s="6"/>
      <c r="L444" s="1"/>
      <c r="M444" s="6"/>
      <c r="N444" s="1"/>
      <c r="O444" s="6"/>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spans="1:49" s="21" customFormat="1" ht="30" customHeight="1" x14ac:dyDescent="0.45">
      <c r="A445" s="1"/>
      <c r="B445" s="1"/>
      <c r="C445" s="6"/>
      <c r="D445" s="1"/>
      <c r="E445" s="6"/>
      <c r="F445" s="1"/>
      <c r="G445" s="6"/>
      <c r="H445" s="1"/>
      <c r="I445" s="6"/>
      <c r="J445" s="1"/>
      <c r="K445" s="6"/>
      <c r="L445" s="1"/>
      <c r="M445" s="6"/>
      <c r="N445" s="1"/>
      <c r="O445" s="6"/>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spans="1:49" s="21" customFormat="1" ht="30" customHeight="1" x14ac:dyDescent="0.45">
      <c r="A446" s="1"/>
      <c r="B446" s="1"/>
      <c r="C446" s="6"/>
      <c r="D446" s="1"/>
      <c r="E446" s="6"/>
      <c r="F446" s="1"/>
      <c r="G446" s="6"/>
      <c r="H446" s="1"/>
      <c r="I446" s="6"/>
      <c r="J446" s="1"/>
      <c r="K446" s="6"/>
      <c r="L446" s="1"/>
      <c r="M446" s="6"/>
      <c r="N446" s="1"/>
      <c r="O446" s="6"/>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spans="1:49" s="21" customFormat="1" ht="30" customHeight="1" x14ac:dyDescent="0.45">
      <c r="A447" s="1"/>
      <c r="B447" s="1"/>
      <c r="C447" s="6"/>
      <c r="D447" s="1"/>
      <c r="E447" s="6"/>
      <c r="F447" s="1"/>
      <c r="G447" s="6"/>
      <c r="H447" s="1"/>
      <c r="I447" s="6"/>
      <c r="J447" s="1"/>
      <c r="K447" s="6"/>
      <c r="L447" s="1"/>
      <c r="M447" s="6"/>
      <c r="N447" s="1"/>
      <c r="O447" s="6"/>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spans="1:49" s="21" customFormat="1" ht="30" customHeight="1" x14ac:dyDescent="0.45">
      <c r="A448" s="1"/>
      <c r="B448" s="1"/>
      <c r="C448" s="6"/>
      <c r="D448" s="1"/>
      <c r="E448" s="6"/>
      <c r="F448" s="1"/>
      <c r="G448" s="6"/>
      <c r="H448" s="1"/>
      <c r="I448" s="6"/>
      <c r="J448" s="1"/>
      <c r="K448" s="6"/>
      <c r="L448" s="1"/>
      <c r="M448" s="6"/>
      <c r="N448" s="1"/>
      <c r="O448" s="6"/>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spans="1:49" s="21" customFormat="1" ht="30" customHeight="1" x14ac:dyDescent="0.45">
      <c r="A449" s="1"/>
      <c r="B449" s="1"/>
      <c r="C449" s="6"/>
      <c r="D449" s="1"/>
      <c r="E449" s="6"/>
      <c r="F449" s="1"/>
      <c r="G449" s="6"/>
      <c r="H449" s="1"/>
      <c r="I449" s="6"/>
      <c r="J449" s="1"/>
      <c r="K449" s="6"/>
      <c r="L449" s="1"/>
      <c r="M449" s="6"/>
      <c r="N449" s="1"/>
      <c r="O449" s="6"/>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spans="1:49" s="21" customFormat="1" ht="30" customHeight="1" x14ac:dyDescent="0.45">
      <c r="A450" s="1"/>
      <c r="B450" s="1"/>
      <c r="C450" s="6"/>
      <c r="D450" s="1"/>
      <c r="E450" s="6"/>
      <c r="F450" s="1"/>
      <c r="G450" s="6"/>
      <c r="H450" s="1"/>
      <c r="I450" s="6"/>
      <c r="J450" s="1"/>
      <c r="K450" s="6"/>
      <c r="L450" s="1"/>
      <c r="M450" s="6"/>
      <c r="N450" s="1"/>
      <c r="O450" s="6"/>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spans="1:49" s="21" customFormat="1" ht="30" customHeight="1" x14ac:dyDescent="0.45">
      <c r="A451" s="1"/>
      <c r="B451" s="1"/>
      <c r="C451" s="6"/>
      <c r="D451" s="1"/>
      <c r="E451" s="6"/>
      <c r="F451" s="1"/>
      <c r="G451" s="6"/>
      <c r="H451" s="1"/>
      <c r="I451" s="6"/>
      <c r="J451" s="1"/>
      <c r="K451" s="6"/>
      <c r="L451" s="1"/>
      <c r="M451" s="6"/>
      <c r="N451" s="1"/>
      <c r="O451" s="6"/>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spans="1:49" s="21" customFormat="1" ht="30" customHeight="1" x14ac:dyDescent="0.45">
      <c r="A452" s="1"/>
      <c r="B452" s="1"/>
      <c r="C452" s="6"/>
      <c r="D452" s="1"/>
      <c r="E452" s="6"/>
      <c r="F452" s="1"/>
      <c r="G452" s="6"/>
      <c r="H452" s="1"/>
      <c r="I452" s="6"/>
      <c r="J452" s="1"/>
      <c r="K452" s="6"/>
      <c r="L452" s="1"/>
      <c r="M452" s="6"/>
      <c r="N452" s="1"/>
      <c r="O452" s="6"/>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spans="1:49" s="21" customFormat="1" ht="30" customHeight="1" x14ac:dyDescent="0.45">
      <c r="A453" s="1"/>
      <c r="B453" s="1"/>
      <c r="C453" s="6"/>
      <c r="D453" s="1"/>
      <c r="E453" s="6"/>
      <c r="F453" s="1"/>
      <c r="G453" s="6"/>
      <c r="H453" s="1"/>
      <c r="I453" s="6"/>
      <c r="J453" s="1"/>
      <c r="K453" s="6"/>
      <c r="L453" s="1"/>
      <c r="M453" s="6"/>
      <c r="N453" s="1"/>
      <c r="O453" s="6"/>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spans="1:49" s="21" customFormat="1" ht="30" customHeight="1" x14ac:dyDescent="0.45">
      <c r="A454" s="1"/>
      <c r="B454" s="1"/>
      <c r="C454" s="6"/>
      <c r="D454" s="1"/>
      <c r="E454" s="6"/>
      <c r="F454" s="1"/>
      <c r="G454" s="6"/>
      <c r="H454" s="1"/>
      <c r="I454" s="6"/>
      <c r="J454" s="1"/>
      <c r="K454" s="6"/>
      <c r="L454" s="1"/>
      <c r="M454" s="6"/>
      <c r="N454" s="1"/>
      <c r="O454" s="6"/>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spans="1:49" s="21" customFormat="1" ht="30" customHeight="1" x14ac:dyDescent="0.45">
      <c r="A455" s="1"/>
      <c r="B455" s="1"/>
      <c r="C455" s="6"/>
      <c r="D455" s="1"/>
      <c r="E455" s="6"/>
      <c r="F455" s="1"/>
      <c r="G455" s="6"/>
      <c r="H455" s="1"/>
      <c r="I455" s="6"/>
      <c r="J455" s="1"/>
      <c r="K455" s="6"/>
      <c r="L455" s="1"/>
      <c r="M455" s="6"/>
      <c r="N455" s="1"/>
      <c r="O455" s="6"/>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spans="1:49" s="21" customFormat="1" ht="30" customHeight="1" x14ac:dyDescent="0.45">
      <c r="A456" s="1"/>
      <c r="B456" s="1"/>
      <c r="C456" s="6"/>
      <c r="D456" s="1"/>
      <c r="E456" s="6"/>
      <c r="F456" s="1"/>
      <c r="G456" s="6"/>
      <c r="H456" s="1"/>
      <c r="I456" s="6"/>
      <c r="J456" s="1"/>
      <c r="K456" s="6"/>
      <c r="L456" s="1"/>
      <c r="M456" s="6"/>
      <c r="N456" s="1"/>
      <c r="O456" s="6"/>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spans="1:49" s="21" customFormat="1" ht="30" customHeight="1" x14ac:dyDescent="0.45">
      <c r="A457" s="1"/>
      <c r="B457" s="1"/>
      <c r="C457" s="6"/>
      <c r="D457" s="1"/>
      <c r="E457" s="6"/>
      <c r="F457" s="1"/>
      <c r="G457" s="6"/>
      <c r="H457" s="1"/>
      <c r="I457" s="6"/>
      <c r="J457" s="1"/>
      <c r="K457" s="6"/>
      <c r="L457" s="1"/>
      <c r="M457" s="6"/>
      <c r="N457" s="1"/>
      <c r="O457" s="6"/>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spans="1:49" s="21" customFormat="1" ht="30" customHeight="1" x14ac:dyDescent="0.45">
      <c r="A458" s="1"/>
      <c r="B458" s="1"/>
      <c r="C458" s="6"/>
      <c r="D458" s="1"/>
      <c r="E458" s="6"/>
      <c r="F458" s="1"/>
      <c r="G458" s="6"/>
      <c r="H458" s="1"/>
      <c r="I458" s="6"/>
      <c r="J458" s="1"/>
      <c r="K458" s="6"/>
      <c r="L458" s="1"/>
      <c r="M458" s="6"/>
      <c r="N458" s="1"/>
      <c r="O458" s="6"/>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spans="1:49" s="21" customFormat="1" ht="30" customHeight="1" x14ac:dyDescent="0.45">
      <c r="A459" s="1"/>
      <c r="B459" s="1"/>
      <c r="C459" s="6"/>
      <c r="D459" s="1"/>
      <c r="E459" s="6"/>
      <c r="F459" s="1"/>
      <c r="G459" s="6"/>
      <c r="H459" s="1"/>
      <c r="I459" s="6"/>
      <c r="J459" s="1"/>
      <c r="K459" s="6"/>
      <c r="L459" s="1"/>
      <c r="M459" s="6"/>
      <c r="N459" s="1"/>
      <c r="O459" s="6"/>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spans="1:49" s="21" customFormat="1" ht="30" customHeight="1" x14ac:dyDescent="0.45">
      <c r="A460" s="1"/>
      <c r="B460" s="1"/>
      <c r="C460" s="6"/>
      <c r="D460" s="1"/>
      <c r="E460" s="6"/>
      <c r="F460" s="1"/>
      <c r="G460" s="6"/>
      <c r="H460" s="1"/>
      <c r="I460" s="6"/>
      <c r="J460" s="1"/>
      <c r="K460" s="6"/>
      <c r="L460" s="1"/>
      <c r="M460" s="6"/>
      <c r="N460" s="1"/>
      <c r="O460" s="6"/>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spans="1:49" s="21" customFormat="1" ht="30" customHeight="1" x14ac:dyDescent="0.45">
      <c r="A461" s="1"/>
      <c r="B461" s="1"/>
      <c r="C461" s="6"/>
      <c r="D461" s="1"/>
      <c r="E461" s="6"/>
      <c r="F461" s="1"/>
      <c r="G461" s="6"/>
      <c r="H461" s="1"/>
      <c r="I461" s="6"/>
      <c r="J461" s="1"/>
      <c r="K461" s="6"/>
      <c r="L461" s="1"/>
      <c r="M461" s="6"/>
      <c r="N461" s="1"/>
      <c r="O461" s="6"/>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spans="1:49" s="21" customFormat="1" ht="30" customHeight="1" x14ac:dyDescent="0.45">
      <c r="A462" s="1"/>
      <c r="B462" s="1"/>
      <c r="C462" s="6"/>
      <c r="D462" s="1"/>
      <c r="E462" s="6"/>
      <c r="F462" s="1"/>
      <c r="G462" s="6"/>
      <c r="H462" s="1"/>
      <c r="I462" s="6"/>
      <c r="J462" s="1"/>
      <c r="K462" s="6"/>
      <c r="L462" s="1"/>
      <c r="M462" s="6"/>
      <c r="N462" s="1"/>
      <c r="O462" s="6"/>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spans="1:49" s="21" customFormat="1" ht="30" customHeight="1" x14ac:dyDescent="0.45">
      <c r="A463" s="1"/>
      <c r="B463" s="1"/>
      <c r="C463" s="6"/>
      <c r="D463" s="1"/>
      <c r="E463" s="6"/>
      <c r="F463" s="1"/>
      <c r="G463" s="6"/>
      <c r="H463" s="1"/>
      <c r="I463" s="6"/>
      <c r="J463" s="1"/>
      <c r="K463" s="6"/>
      <c r="L463" s="1"/>
      <c r="M463" s="6"/>
      <c r="N463" s="1"/>
      <c r="O463" s="6"/>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spans="1:49" s="21" customFormat="1" ht="30" customHeight="1" x14ac:dyDescent="0.45">
      <c r="A464" s="1"/>
      <c r="B464" s="1"/>
      <c r="C464" s="6"/>
      <c r="D464" s="1"/>
      <c r="E464" s="6"/>
      <c r="F464" s="1"/>
      <c r="G464" s="6"/>
      <c r="H464" s="1"/>
      <c r="I464" s="6"/>
      <c r="J464" s="1"/>
      <c r="K464" s="6"/>
      <c r="L464" s="1"/>
      <c r="M464" s="6"/>
      <c r="N464" s="1"/>
      <c r="O464" s="6"/>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spans="1:49" s="21" customFormat="1" ht="30" customHeight="1" x14ac:dyDescent="0.45">
      <c r="A465" s="1"/>
      <c r="B465" s="1"/>
      <c r="C465" s="6"/>
      <c r="D465" s="1"/>
      <c r="E465" s="6"/>
      <c r="F465" s="1"/>
      <c r="G465" s="6"/>
      <c r="H465" s="1"/>
      <c r="I465" s="6"/>
      <c r="J465" s="1"/>
      <c r="K465" s="6"/>
      <c r="L465" s="1"/>
      <c r="M465" s="6"/>
      <c r="N465" s="1"/>
      <c r="O465" s="6"/>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s="21" customFormat="1" ht="30" customHeight="1" x14ac:dyDescent="0.45">
      <c r="A466" s="1"/>
      <c r="B466" s="1"/>
      <c r="C466" s="6"/>
      <c r="D466" s="1"/>
      <c r="E466" s="6"/>
      <c r="F466" s="1"/>
      <c r="G466" s="6"/>
      <c r="H466" s="1"/>
      <c r="I466" s="6"/>
      <c r="J466" s="1"/>
      <c r="K466" s="6"/>
      <c r="L466" s="1"/>
      <c r="M466" s="6"/>
      <c r="N466" s="1"/>
      <c r="O466" s="6"/>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s="21" customFormat="1" ht="30" customHeight="1" x14ac:dyDescent="0.45">
      <c r="A467" s="1"/>
      <c r="B467" s="1"/>
      <c r="C467" s="6"/>
      <c r="D467" s="1"/>
      <c r="E467" s="6"/>
      <c r="F467" s="1"/>
      <c r="G467" s="6"/>
      <c r="H467" s="1"/>
      <c r="I467" s="6"/>
      <c r="J467" s="1"/>
      <c r="K467" s="6"/>
      <c r="L467" s="1"/>
      <c r="M467" s="6"/>
      <c r="N467" s="1"/>
      <c r="O467" s="6"/>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spans="1:49" s="21" customFormat="1" ht="30" customHeight="1" x14ac:dyDescent="0.45">
      <c r="A468" s="1"/>
      <c r="B468" s="1"/>
      <c r="C468" s="6"/>
      <c r="D468" s="1"/>
      <c r="E468" s="6"/>
      <c r="F468" s="1"/>
      <c r="G468" s="6"/>
      <c r="H468" s="1"/>
      <c r="I468" s="6"/>
      <c r="J468" s="1"/>
      <c r="K468" s="6"/>
      <c r="L468" s="1"/>
      <c r="M468" s="6"/>
      <c r="N468" s="1"/>
      <c r="O468" s="6"/>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spans="1:49" s="21" customFormat="1" ht="30" customHeight="1" x14ac:dyDescent="0.45">
      <c r="A469" s="1"/>
      <c r="B469" s="1"/>
      <c r="C469" s="6"/>
      <c r="D469" s="1"/>
      <c r="E469" s="6"/>
      <c r="F469" s="1"/>
      <c r="G469" s="6"/>
      <c r="H469" s="1"/>
      <c r="I469" s="6"/>
      <c r="J469" s="1"/>
      <c r="K469" s="6"/>
      <c r="L469" s="1"/>
      <c r="M469" s="6"/>
      <c r="N469" s="1"/>
      <c r="O469" s="6"/>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spans="1:49" s="21" customFormat="1" ht="30" customHeight="1" x14ac:dyDescent="0.45">
      <c r="A470" s="1"/>
      <c r="B470" s="1"/>
      <c r="C470" s="6"/>
      <c r="D470" s="1"/>
      <c r="E470" s="6"/>
      <c r="F470" s="1"/>
      <c r="G470" s="6"/>
      <c r="H470" s="1"/>
      <c r="I470" s="6"/>
      <c r="J470" s="1"/>
      <c r="K470" s="6"/>
      <c r="L470" s="1"/>
      <c r="M470" s="6"/>
      <c r="N470" s="1"/>
      <c r="O470" s="6"/>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spans="1:49" s="21" customFormat="1" ht="30" customHeight="1" x14ac:dyDescent="0.45">
      <c r="A471" s="1"/>
      <c r="B471" s="1"/>
      <c r="C471" s="6"/>
      <c r="D471" s="1"/>
      <c r="E471" s="6"/>
      <c r="F471" s="1"/>
      <c r="G471" s="6"/>
      <c r="H471" s="1"/>
      <c r="I471" s="6"/>
      <c r="J471" s="1"/>
      <c r="K471" s="6"/>
      <c r="L471" s="1"/>
      <c r="M471" s="6"/>
      <c r="N471" s="1"/>
      <c r="O471" s="6"/>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spans="1:49" s="21" customFormat="1" ht="30" customHeight="1" x14ac:dyDescent="0.45">
      <c r="A472" s="1"/>
      <c r="B472" s="1"/>
      <c r="C472" s="6"/>
      <c r="D472" s="1"/>
      <c r="E472" s="6"/>
      <c r="F472" s="1"/>
      <c r="G472" s="6"/>
      <c r="H472" s="1"/>
      <c r="I472" s="6"/>
      <c r="J472" s="1"/>
      <c r="K472" s="6"/>
      <c r="L472" s="1"/>
      <c r="M472" s="6"/>
      <c r="N472" s="1"/>
      <c r="O472" s="6"/>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spans="1:49" s="21" customFormat="1" ht="30" customHeight="1" x14ac:dyDescent="0.45">
      <c r="A473" s="1"/>
      <c r="B473" s="1"/>
      <c r="C473" s="6"/>
      <c r="D473" s="1"/>
      <c r="E473" s="6"/>
      <c r="F473" s="1"/>
      <c r="G473" s="6"/>
      <c r="H473" s="1"/>
      <c r="I473" s="6"/>
      <c r="J473" s="1"/>
      <c r="K473" s="6"/>
      <c r="L473" s="1"/>
      <c r="M473" s="6"/>
      <c r="N473" s="1"/>
      <c r="O473" s="6"/>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spans="1:49" s="21" customFormat="1" ht="30" customHeight="1" x14ac:dyDescent="0.45">
      <c r="A474" s="1"/>
      <c r="B474" s="1"/>
      <c r="C474" s="6"/>
      <c r="D474" s="1"/>
      <c r="E474" s="6"/>
      <c r="F474" s="1"/>
      <c r="G474" s="6"/>
      <c r="H474" s="1"/>
      <c r="I474" s="6"/>
      <c r="J474" s="1"/>
      <c r="K474" s="6"/>
      <c r="L474" s="1"/>
      <c r="M474" s="6"/>
      <c r="N474" s="1"/>
      <c r="O474" s="6"/>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spans="1:49" s="21" customFormat="1" ht="30" customHeight="1" x14ac:dyDescent="0.45">
      <c r="A475" s="1"/>
      <c r="B475" s="1"/>
      <c r="C475" s="6"/>
      <c r="D475" s="1"/>
      <c r="E475" s="6"/>
      <c r="F475" s="1"/>
      <c r="G475" s="6"/>
      <c r="H475" s="1"/>
      <c r="I475" s="6"/>
      <c r="J475" s="1"/>
      <c r="K475" s="6"/>
      <c r="L475" s="1"/>
      <c r="M475" s="6"/>
      <c r="N475" s="1"/>
      <c r="O475" s="6"/>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spans="1:49" s="21" customFormat="1" ht="30" customHeight="1" x14ac:dyDescent="0.45">
      <c r="A476" s="1"/>
      <c r="B476" s="1"/>
      <c r="C476" s="6"/>
      <c r="D476" s="1"/>
      <c r="E476" s="6"/>
      <c r="F476" s="1"/>
      <c r="G476" s="6"/>
      <c r="H476" s="1"/>
      <c r="I476" s="6"/>
      <c r="J476" s="1"/>
      <c r="K476" s="6"/>
      <c r="L476" s="1"/>
      <c r="M476" s="6"/>
      <c r="N476" s="1"/>
      <c r="O476" s="6"/>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spans="1:49" s="21" customFormat="1" ht="30" customHeight="1" x14ac:dyDescent="0.45">
      <c r="A477" s="1"/>
      <c r="B477" s="1"/>
      <c r="C477" s="6"/>
      <c r="D477" s="1"/>
      <c r="E477" s="6"/>
      <c r="F477" s="1"/>
      <c r="G477" s="6"/>
      <c r="H477" s="1"/>
      <c r="I477" s="6"/>
      <c r="J477" s="1"/>
      <c r="K477" s="6"/>
      <c r="L477" s="1"/>
      <c r="M477" s="6"/>
      <c r="N477" s="1"/>
      <c r="O477" s="6"/>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spans="1:49" s="21" customFormat="1" ht="30" customHeight="1" x14ac:dyDescent="0.45">
      <c r="A478" s="1"/>
      <c r="B478" s="1"/>
      <c r="C478" s="6"/>
      <c r="D478" s="1"/>
      <c r="E478" s="6"/>
      <c r="F478" s="1"/>
      <c r="G478" s="6"/>
      <c r="H478" s="1"/>
      <c r="I478" s="6"/>
      <c r="J478" s="1"/>
      <c r="K478" s="6"/>
      <c r="L478" s="1"/>
      <c r="M478" s="6"/>
      <c r="N478" s="1"/>
      <c r="O478" s="6"/>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spans="1:49" s="21" customFormat="1" ht="30" customHeight="1" x14ac:dyDescent="0.45">
      <c r="A479" s="1"/>
      <c r="B479" s="1"/>
      <c r="C479" s="6"/>
      <c r="D479" s="1"/>
      <c r="E479" s="6"/>
      <c r="F479" s="1"/>
      <c r="G479" s="6"/>
      <c r="H479" s="1"/>
      <c r="I479" s="6"/>
      <c r="J479" s="1"/>
      <c r="K479" s="6"/>
      <c r="L479" s="1"/>
      <c r="M479" s="6"/>
      <c r="N479" s="1"/>
      <c r="O479" s="6"/>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spans="1:49" s="21" customFormat="1" ht="30" customHeight="1" x14ac:dyDescent="0.45">
      <c r="A480" s="1"/>
      <c r="B480" s="1"/>
      <c r="C480" s="6"/>
      <c r="D480" s="1"/>
      <c r="E480" s="6"/>
      <c r="F480" s="1"/>
      <c r="G480" s="6"/>
      <c r="H480" s="1"/>
      <c r="I480" s="6"/>
      <c r="J480" s="1"/>
      <c r="K480" s="6"/>
      <c r="L480" s="1"/>
      <c r="M480" s="6"/>
      <c r="N480" s="1"/>
      <c r="O480" s="6"/>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spans="1:49" s="21" customFormat="1" ht="30" customHeight="1" x14ac:dyDescent="0.45">
      <c r="A481" s="1"/>
      <c r="B481" s="1"/>
      <c r="C481" s="6"/>
      <c r="D481" s="1"/>
      <c r="E481" s="6"/>
      <c r="F481" s="1"/>
      <c r="G481" s="6"/>
      <c r="H481" s="1"/>
      <c r="I481" s="6"/>
      <c r="J481" s="1"/>
      <c r="K481" s="6"/>
      <c r="L481" s="1"/>
      <c r="M481" s="6"/>
      <c r="N481" s="1"/>
      <c r="O481" s="6"/>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spans="1:49" s="21" customFormat="1" ht="30" customHeight="1" x14ac:dyDescent="0.45">
      <c r="A482" s="1"/>
      <c r="B482" s="1"/>
      <c r="C482" s="6"/>
      <c r="D482" s="1"/>
      <c r="E482" s="6"/>
      <c r="F482" s="1"/>
      <c r="G482" s="6"/>
      <c r="H482" s="1"/>
      <c r="I482" s="6"/>
      <c r="J482" s="1"/>
      <c r="K482" s="6"/>
      <c r="L482" s="1"/>
      <c r="M482" s="6"/>
      <c r="N482" s="1"/>
      <c r="O482" s="6"/>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spans="1:49" s="21" customFormat="1" ht="30" customHeight="1" x14ac:dyDescent="0.45">
      <c r="A483" s="1"/>
      <c r="B483" s="1"/>
      <c r="C483" s="6"/>
      <c r="D483" s="1"/>
      <c r="E483" s="6"/>
      <c r="F483" s="1"/>
      <c r="G483" s="6"/>
      <c r="H483" s="1"/>
      <c r="I483" s="6"/>
      <c r="J483" s="1"/>
      <c r="K483" s="6"/>
      <c r="L483" s="1"/>
      <c r="M483" s="6"/>
      <c r="N483" s="1"/>
      <c r="O483" s="6"/>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spans="1:49" s="21" customFormat="1" ht="30" customHeight="1" x14ac:dyDescent="0.45">
      <c r="A484" s="1"/>
      <c r="B484" s="1"/>
      <c r="C484" s="6"/>
      <c r="D484" s="1"/>
      <c r="E484" s="6"/>
      <c r="F484" s="1"/>
      <c r="G484" s="6"/>
      <c r="H484" s="1"/>
      <c r="I484" s="6"/>
      <c r="J484" s="1"/>
      <c r="K484" s="6"/>
      <c r="L484" s="1"/>
      <c r="M484" s="6"/>
      <c r="N484" s="1"/>
      <c r="O484" s="6"/>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spans="1:49" s="21" customFormat="1" ht="30" customHeight="1" x14ac:dyDescent="0.45">
      <c r="A485" s="1"/>
      <c r="B485" s="1"/>
      <c r="C485" s="6"/>
      <c r="D485" s="1"/>
      <c r="E485" s="6"/>
      <c r="F485" s="1"/>
      <c r="G485" s="6"/>
      <c r="H485" s="1"/>
      <c r="I485" s="6"/>
      <c r="J485" s="1"/>
      <c r="K485" s="6"/>
      <c r="L485" s="1"/>
      <c r="M485" s="6"/>
      <c r="N485" s="1"/>
      <c r="O485" s="6"/>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spans="1:49" s="21" customFormat="1" ht="30" customHeight="1" x14ac:dyDescent="0.45">
      <c r="A486" s="1"/>
      <c r="B486" s="1"/>
      <c r="C486" s="6"/>
      <c r="D486" s="1"/>
      <c r="E486" s="6"/>
      <c r="F486" s="1"/>
      <c r="G486" s="6"/>
      <c r="H486" s="1"/>
      <c r="I486" s="6"/>
      <c r="J486" s="1"/>
      <c r="K486" s="6"/>
      <c r="L486" s="1"/>
      <c r="M486" s="6"/>
      <c r="N486" s="1"/>
      <c r="O486" s="6"/>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spans="1:49" s="21" customFormat="1" ht="30" customHeight="1" x14ac:dyDescent="0.45">
      <c r="A487" s="1"/>
      <c r="B487" s="1"/>
      <c r="C487" s="6"/>
      <c r="D487" s="1"/>
      <c r="E487" s="6"/>
      <c r="F487" s="1"/>
      <c r="G487" s="6"/>
      <c r="H487" s="1"/>
      <c r="I487" s="6"/>
      <c r="J487" s="1"/>
      <c r="K487" s="6"/>
      <c r="L487" s="1"/>
      <c r="M487" s="6"/>
      <c r="N487" s="1"/>
      <c r="O487" s="6"/>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spans="1:49" s="21" customFormat="1" ht="30" customHeight="1" x14ac:dyDescent="0.45">
      <c r="A488" s="1"/>
      <c r="B488" s="1"/>
      <c r="C488" s="6"/>
      <c r="D488" s="1"/>
      <c r="E488" s="6"/>
      <c r="F488" s="1"/>
      <c r="G488" s="6"/>
      <c r="H488" s="1"/>
      <c r="I488" s="6"/>
      <c r="J488" s="1"/>
      <c r="K488" s="6"/>
      <c r="L488" s="1"/>
      <c r="M488" s="6"/>
      <c r="N488" s="1"/>
      <c r="O488" s="6"/>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spans="1:49" s="21" customFormat="1" ht="30" customHeight="1" x14ac:dyDescent="0.45">
      <c r="A489" s="1"/>
      <c r="B489" s="1"/>
      <c r="C489" s="6"/>
      <c r="D489" s="1"/>
      <c r="E489" s="6"/>
      <c r="F489" s="1"/>
      <c r="G489" s="6"/>
      <c r="H489" s="1"/>
      <c r="I489" s="6"/>
      <c r="J489" s="1"/>
      <c r="K489" s="6"/>
      <c r="L489" s="1"/>
      <c r="M489" s="6"/>
      <c r="N489" s="1"/>
      <c r="O489" s="6"/>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spans="1:49" s="21" customFormat="1" ht="30" customHeight="1" x14ac:dyDescent="0.45">
      <c r="A490" s="1"/>
      <c r="B490" s="1"/>
      <c r="C490" s="6"/>
      <c r="D490" s="1"/>
      <c r="E490" s="6"/>
      <c r="F490" s="1"/>
      <c r="G490" s="6"/>
      <c r="H490" s="1"/>
      <c r="I490" s="6"/>
      <c r="J490" s="1"/>
      <c r="K490" s="6"/>
      <c r="L490" s="1"/>
      <c r="M490" s="6"/>
      <c r="N490" s="1"/>
      <c r="O490" s="6"/>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spans="1:49" s="21" customFormat="1" ht="30" customHeight="1" x14ac:dyDescent="0.45">
      <c r="A491" s="1"/>
      <c r="B491" s="1"/>
      <c r="C491" s="6"/>
      <c r="D491" s="1"/>
      <c r="E491" s="6"/>
      <c r="F491" s="1"/>
      <c r="G491" s="6"/>
      <c r="H491" s="1"/>
      <c r="I491" s="6"/>
      <c r="J491" s="1"/>
      <c r="K491" s="6"/>
      <c r="L491" s="1"/>
      <c r="M491" s="6"/>
      <c r="N491" s="1"/>
      <c r="O491" s="6"/>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spans="1:49" s="21" customFormat="1" ht="30" customHeight="1" x14ac:dyDescent="0.45">
      <c r="A492" s="1"/>
      <c r="B492" s="1"/>
      <c r="C492" s="6"/>
      <c r="D492" s="1"/>
      <c r="E492" s="6"/>
      <c r="F492" s="1"/>
      <c r="G492" s="6"/>
      <c r="H492" s="1"/>
      <c r="I492" s="6"/>
      <c r="J492" s="1"/>
      <c r="K492" s="6"/>
      <c r="L492" s="1"/>
      <c r="M492" s="6"/>
      <c r="N492" s="1"/>
      <c r="O492" s="6"/>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spans="1:49" s="21" customFormat="1" ht="30" customHeight="1" x14ac:dyDescent="0.45">
      <c r="A493" s="1"/>
      <c r="B493" s="1"/>
      <c r="C493" s="6"/>
      <c r="D493" s="1"/>
      <c r="E493" s="6"/>
      <c r="F493" s="1"/>
      <c r="G493" s="6"/>
      <c r="H493" s="1"/>
      <c r="I493" s="6"/>
      <c r="J493" s="1"/>
      <c r="K493" s="6"/>
      <c r="L493" s="1"/>
      <c r="M493" s="6"/>
      <c r="N493" s="1"/>
      <c r="O493" s="6"/>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row r="494" spans="1:49" s="21" customFormat="1" ht="30" customHeight="1" x14ac:dyDescent="0.45">
      <c r="A494" s="1"/>
      <c r="B494" s="1"/>
      <c r="C494" s="6"/>
      <c r="D494" s="1"/>
      <c r="E494" s="6"/>
      <c r="F494" s="1"/>
      <c r="G494" s="6"/>
      <c r="H494" s="1"/>
      <c r="I494" s="6"/>
      <c r="J494" s="1"/>
      <c r="K494" s="6"/>
      <c r="L494" s="1"/>
      <c r="M494" s="6"/>
      <c r="N494" s="1"/>
      <c r="O494" s="6"/>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row>
    <row r="495" spans="1:49" s="21" customFormat="1" ht="30" customHeight="1" x14ac:dyDescent="0.45">
      <c r="A495" s="1"/>
      <c r="B495" s="1"/>
      <c r="C495" s="6"/>
      <c r="D495" s="1"/>
      <c r="E495" s="6"/>
      <c r="F495" s="1"/>
      <c r="G495" s="6"/>
      <c r="H495" s="1"/>
      <c r="I495" s="6"/>
      <c r="J495" s="1"/>
      <c r="K495" s="6"/>
      <c r="L495" s="1"/>
      <c r="M495" s="6"/>
      <c r="N495" s="1"/>
      <c r="O495" s="6"/>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spans="1:49" s="21" customFormat="1" ht="30" customHeight="1" x14ac:dyDescent="0.45">
      <c r="A496" s="1"/>
      <c r="B496" s="1"/>
      <c r="C496" s="6"/>
      <c r="D496" s="1"/>
      <c r="E496" s="6"/>
      <c r="F496" s="1"/>
      <c r="G496" s="6"/>
      <c r="H496" s="1"/>
      <c r="I496" s="6"/>
      <c r="J496" s="1"/>
      <c r="K496" s="6"/>
      <c r="L496" s="1"/>
      <c r="M496" s="6"/>
      <c r="N496" s="1"/>
      <c r="O496" s="6"/>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spans="1:49" s="21" customFormat="1" ht="30" customHeight="1" x14ac:dyDescent="0.45">
      <c r="A497" s="1"/>
      <c r="B497" s="1"/>
      <c r="C497" s="6"/>
      <c r="D497" s="1"/>
      <c r="E497" s="6"/>
      <c r="F497" s="1"/>
      <c r="G497" s="6"/>
      <c r="H497" s="1"/>
      <c r="I497" s="6"/>
      <c r="J497" s="1"/>
      <c r="K497" s="6"/>
      <c r="L497" s="1"/>
      <c r="M497" s="6"/>
      <c r="N497" s="1"/>
      <c r="O497" s="6"/>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spans="1:49" s="21" customFormat="1" ht="30" customHeight="1" x14ac:dyDescent="0.45">
      <c r="A498" s="1"/>
      <c r="B498" s="1"/>
      <c r="C498" s="6"/>
      <c r="D498" s="1"/>
      <c r="E498" s="6"/>
      <c r="F498" s="1"/>
      <c r="G498" s="6"/>
      <c r="H498" s="1"/>
      <c r="I498" s="6"/>
      <c r="J498" s="1"/>
      <c r="K498" s="6"/>
      <c r="L498" s="1"/>
      <c r="M498" s="6"/>
      <c r="N498" s="1"/>
      <c r="O498" s="6"/>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spans="1:49" s="21" customFormat="1" ht="30" customHeight="1" x14ac:dyDescent="0.45">
      <c r="A499" s="1"/>
      <c r="B499" s="1"/>
      <c r="C499" s="6"/>
      <c r="D499" s="1"/>
      <c r="E499" s="6"/>
      <c r="F499" s="1"/>
      <c r="G499" s="6"/>
      <c r="H499" s="1"/>
      <c r="I499" s="6"/>
      <c r="J499" s="1"/>
      <c r="K499" s="6"/>
      <c r="L499" s="1"/>
      <c r="M499" s="6"/>
      <c r="N499" s="1"/>
      <c r="O499" s="6"/>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spans="1:49" s="21" customFormat="1" ht="30" customHeight="1" x14ac:dyDescent="0.45">
      <c r="A500" s="1"/>
      <c r="B500" s="1"/>
      <c r="C500" s="6"/>
      <c r="D500" s="1"/>
      <c r="E500" s="6"/>
      <c r="F500" s="1"/>
      <c r="G500" s="6"/>
      <c r="H500" s="1"/>
      <c r="I500" s="6"/>
      <c r="J500" s="1"/>
      <c r="K500" s="6"/>
      <c r="L500" s="1"/>
      <c r="M500" s="6"/>
      <c r="N500" s="1"/>
      <c r="O500" s="6"/>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spans="1:49" s="21" customFormat="1" ht="30" customHeight="1" x14ac:dyDescent="0.45">
      <c r="A501" s="1"/>
      <c r="B501" s="1"/>
      <c r="C501" s="6"/>
      <c r="D501" s="1"/>
      <c r="E501" s="6"/>
      <c r="F501" s="1"/>
      <c r="G501" s="6"/>
      <c r="H501" s="1"/>
      <c r="I501" s="6"/>
      <c r="J501" s="1"/>
      <c r="K501" s="6"/>
      <c r="L501" s="1"/>
      <c r="M501" s="6"/>
      <c r="N501" s="1"/>
      <c r="O501" s="6"/>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spans="1:49" s="21" customFormat="1" ht="30" customHeight="1" x14ac:dyDescent="0.45">
      <c r="A502" s="1"/>
      <c r="B502" s="1"/>
      <c r="C502" s="6"/>
      <c r="D502" s="1"/>
      <c r="E502" s="6"/>
      <c r="F502" s="1"/>
      <c r="G502" s="6"/>
      <c r="H502" s="1"/>
      <c r="I502" s="6"/>
      <c r="J502" s="1"/>
      <c r="K502" s="6"/>
      <c r="L502" s="1"/>
      <c r="M502" s="6"/>
      <c r="N502" s="1"/>
      <c r="O502" s="6"/>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spans="1:49" s="21" customFormat="1" ht="30" customHeight="1" x14ac:dyDescent="0.45">
      <c r="A503" s="1"/>
      <c r="B503" s="1"/>
      <c r="C503" s="6"/>
      <c r="D503" s="1"/>
      <c r="E503" s="6"/>
      <c r="F503" s="1"/>
      <c r="G503" s="6"/>
      <c r="H503" s="1"/>
      <c r="I503" s="6"/>
      <c r="J503" s="1"/>
      <c r="K503" s="6"/>
      <c r="L503" s="1"/>
      <c r="M503" s="6"/>
      <c r="N503" s="1"/>
      <c r="O503" s="6"/>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spans="1:49" s="21" customFormat="1" ht="30" customHeight="1" x14ac:dyDescent="0.45">
      <c r="A504" s="1"/>
      <c r="B504" s="1"/>
      <c r="C504" s="6"/>
      <c r="D504" s="1"/>
      <c r="E504" s="6"/>
      <c r="F504" s="1"/>
      <c r="G504" s="6"/>
      <c r="H504" s="1"/>
      <c r="I504" s="6"/>
      <c r="J504" s="1"/>
      <c r="K504" s="6"/>
      <c r="L504" s="1"/>
      <c r="M504" s="6"/>
      <c r="N504" s="1"/>
      <c r="O504" s="6"/>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spans="1:49" s="21" customFormat="1" ht="30" customHeight="1" x14ac:dyDescent="0.45">
      <c r="A505" s="1"/>
      <c r="B505" s="1"/>
      <c r="C505" s="6"/>
      <c r="D505" s="1"/>
      <c r="E505" s="6"/>
      <c r="F505" s="1"/>
      <c r="G505" s="6"/>
      <c r="H505" s="1"/>
      <c r="I505" s="6"/>
      <c r="J505" s="1"/>
      <c r="K505" s="6"/>
      <c r="L505" s="1"/>
      <c r="M505" s="6"/>
      <c r="N505" s="1"/>
      <c r="O505" s="6"/>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spans="1:49" s="21" customFormat="1" ht="30" customHeight="1" x14ac:dyDescent="0.45">
      <c r="A506" s="1"/>
      <c r="B506" s="1"/>
      <c r="C506" s="6"/>
      <c r="D506" s="1"/>
      <c r="E506" s="6"/>
      <c r="F506" s="1"/>
      <c r="G506" s="6"/>
      <c r="H506" s="1"/>
      <c r="I506" s="6"/>
      <c r="J506" s="1"/>
      <c r="K506" s="6"/>
      <c r="L506" s="1"/>
      <c r="M506" s="6"/>
      <c r="N506" s="1"/>
      <c r="O506" s="6"/>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spans="1:49" s="21" customFormat="1" ht="30" customHeight="1" x14ac:dyDescent="0.45">
      <c r="A507" s="1"/>
      <c r="B507" s="1"/>
      <c r="C507" s="6"/>
      <c r="D507" s="1"/>
      <c r="E507" s="6"/>
      <c r="F507" s="1"/>
      <c r="G507" s="6"/>
      <c r="H507" s="1"/>
      <c r="I507" s="6"/>
      <c r="J507" s="1"/>
      <c r="K507" s="6"/>
      <c r="L507" s="1"/>
      <c r="M507" s="6"/>
      <c r="N507" s="1"/>
      <c r="O507" s="6"/>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spans="1:49" s="21" customFormat="1" ht="30" customHeight="1" x14ac:dyDescent="0.45">
      <c r="A508" s="1"/>
      <c r="B508" s="1"/>
      <c r="C508" s="6"/>
      <c r="D508" s="1"/>
      <c r="E508" s="6"/>
      <c r="F508" s="1"/>
      <c r="G508" s="6"/>
      <c r="H508" s="1"/>
      <c r="I508" s="6"/>
      <c r="J508" s="1"/>
      <c r="K508" s="6"/>
      <c r="L508" s="1"/>
      <c r="M508" s="6"/>
      <c r="N508" s="1"/>
      <c r="O508" s="6"/>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spans="1:49" s="21" customFormat="1" ht="30" customHeight="1" x14ac:dyDescent="0.45">
      <c r="A509" s="1"/>
      <c r="B509" s="1"/>
      <c r="C509" s="6"/>
      <c r="D509" s="1"/>
      <c r="E509" s="6"/>
      <c r="F509" s="1"/>
      <c r="G509" s="6"/>
      <c r="H509" s="1"/>
      <c r="I509" s="6"/>
      <c r="J509" s="1"/>
      <c r="K509" s="6"/>
      <c r="L509" s="1"/>
      <c r="M509" s="6"/>
      <c r="N509" s="1"/>
      <c r="O509" s="6"/>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spans="1:49" s="21" customFormat="1" ht="30" customHeight="1" x14ac:dyDescent="0.45">
      <c r="A510" s="1"/>
      <c r="B510" s="1"/>
      <c r="C510" s="6"/>
      <c r="D510" s="1"/>
      <c r="E510" s="6"/>
      <c r="F510" s="1"/>
      <c r="G510" s="6"/>
      <c r="H510" s="1"/>
      <c r="I510" s="6"/>
      <c r="J510" s="1"/>
      <c r="K510" s="6"/>
      <c r="L510" s="1"/>
      <c r="M510" s="6"/>
      <c r="N510" s="1"/>
      <c r="O510" s="6"/>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spans="1:49" s="21" customFormat="1" ht="30" customHeight="1" x14ac:dyDescent="0.45">
      <c r="A511" s="1"/>
      <c r="B511" s="1"/>
      <c r="C511" s="6"/>
      <c r="D511" s="1"/>
      <c r="E511" s="6"/>
      <c r="F511" s="1"/>
      <c r="G511" s="6"/>
      <c r="H511" s="1"/>
      <c r="I511" s="6"/>
      <c r="J511" s="1"/>
      <c r="K511" s="6"/>
      <c r="L511" s="1"/>
      <c r="M511" s="6"/>
      <c r="N511" s="1"/>
      <c r="O511" s="6"/>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spans="1:49" s="21" customFormat="1" ht="30" customHeight="1" x14ac:dyDescent="0.45">
      <c r="A512" s="1"/>
      <c r="B512" s="1"/>
      <c r="C512" s="6"/>
      <c r="D512" s="1"/>
      <c r="E512" s="6"/>
      <c r="F512" s="1"/>
      <c r="G512" s="6"/>
      <c r="H512" s="1"/>
      <c r="I512" s="6"/>
      <c r="J512" s="1"/>
      <c r="K512" s="6"/>
      <c r="L512" s="1"/>
      <c r="M512" s="6"/>
      <c r="N512" s="1"/>
      <c r="O512" s="6"/>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spans="1:49" s="21" customFormat="1" ht="30" customHeight="1" x14ac:dyDescent="0.45">
      <c r="A513" s="1"/>
      <c r="B513" s="1"/>
      <c r="C513" s="6"/>
      <c r="D513" s="1"/>
      <c r="E513" s="6"/>
      <c r="F513" s="1"/>
      <c r="G513" s="6"/>
      <c r="H513" s="1"/>
      <c r="I513" s="6"/>
      <c r="J513" s="1"/>
      <c r="K513" s="6"/>
      <c r="L513" s="1"/>
      <c r="M513" s="6"/>
      <c r="N513" s="1"/>
      <c r="O513" s="6"/>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spans="1:49" s="21" customFormat="1" ht="30" customHeight="1" x14ac:dyDescent="0.45">
      <c r="A514" s="1"/>
      <c r="B514" s="1"/>
      <c r="C514" s="6"/>
      <c r="D514" s="1"/>
      <c r="E514" s="6"/>
      <c r="F514" s="1"/>
      <c r="G514" s="6"/>
      <c r="H514" s="1"/>
      <c r="I514" s="6"/>
      <c r="J514" s="1"/>
      <c r="K514" s="6"/>
      <c r="L514" s="1"/>
      <c r="M514" s="6"/>
      <c r="N514" s="1"/>
      <c r="O514" s="6"/>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spans="1:49" s="21" customFormat="1" ht="30" customHeight="1" x14ac:dyDescent="0.45">
      <c r="A515" s="1"/>
      <c r="B515" s="1"/>
      <c r="C515" s="6"/>
      <c r="D515" s="1"/>
      <c r="E515" s="6"/>
      <c r="F515" s="1"/>
      <c r="G515" s="6"/>
      <c r="H515" s="1"/>
      <c r="I515" s="6"/>
      <c r="J515" s="1"/>
      <c r="K515" s="6"/>
      <c r="L515" s="1"/>
      <c r="M515" s="6"/>
      <c r="N515" s="1"/>
      <c r="O515" s="6"/>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spans="1:49" s="21" customFormat="1" ht="30" customHeight="1" x14ac:dyDescent="0.45">
      <c r="A516" s="1"/>
      <c r="B516" s="1"/>
      <c r="C516" s="6"/>
      <c r="D516" s="1"/>
      <c r="E516" s="6"/>
      <c r="F516" s="1"/>
      <c r="G516" s="6"/>
      <c r="H516" s="1"/>
      <c r="I516" s="6"/>
      <c r="J516" s="1"/>
      <c r="K516" s="6"/>
      <c r="L516" s="1"/>
      <c r="M516" s="6"/>
      <c r="N516" s="1"/>
      <c r="O516" s="6"/>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spans="1:49" s="21" customFormat="1" ht="30" customHeight="1" x14ac:dyDescent="0.45">
      <c r="A517" s="1"/>
      <c r="B517" s="1"/>
      <c r="C517" s="6"/>
      <c r="D517" s="1"/>
      <c r="E517" s="6"/>
      <c r="F517" s="1"/>
      <c r="G517" s="6"/>
      <c r="H517" s="1"/>
      <c r="I517" s="6"/>
      <c r="J517" s="1"/>
      <c r="K517" s="6"/>
      <c r="L517" s="1"/>
      <c r="M517" s="6"/>
      <c r="N517" s="1"/>
      <c r="O517" s="6"/>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spans="1:49" s="21" customFormat="1" ht="30" customHeight="1" x14ac:dyDescent="0.45">
      <c r="A518" s="1"/>
      <c r="B518" s="1"/>
      <c r="C518" s="6"/>
      <c r="D518" s="1"/>
      <c r="E518" s="6"/>
      <c r="F518" s="1"/>
      <c r="G518" s="6"/>
      <c r="H518" s="1"/>
      <c r="I518" s="6"/>
      <c r="J518" s="1"/>
      <c r="K518" s="6"/>
      <c r="L518" s="1"/>
      <c r="M518" s="6"/>
      <c r="N518" s="1"/>
      <c r="O518" s="6"/>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spans="1:49" s="21" customFormat="1" ht="30" customHeight="1" x14ac:dyDescent="0.45">
      <c r="A519" s="1"/>
      <c r="B519" s="1"/>
      <c r="C519" s="6"/>
      <c r="D519" s="1"/>
      <c r="E519" s="6"/>
      <c r="F519" s="1"/>
      <c r="G519" s="6"/>
      <c r="H519" s="1"/>
      <c r="I519" s="6"/>
      <c r="J519" s="1"/>
      <c r="K519" s="6"/>
      <c r="L519" s="1"/>
      <c r="M519" s="6"/>
      <c r="N519" s="1"/>
      <c r="O519" s="6"/>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spans="1:49" s="21" customFormat="1" ht="30" customHeight="1" x14ac:dyDescent="0.45">
      <c r="A520" s="1"/>
      <c r="B520" s="1"/>
      <c r="C520" s="6"/>
      <c r="D520" s="1"/>
      <c r="E520" s="6"/>
      <c r="F520" s="1"/>
      <c r="G520" s="6"/>
      <c r="H520" s="1"/>
      <c r="I520" s="6"/>
      <c r="J520" s="1"/>
      <c r="K520" s="6"/>
      <c r="L520" s="1"/>
      <c r="M520" s="6"/>
      <c r="N520" s="1"/>
      <c r="O520" s="6"/>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spans="1:49" s="21" customFormat="1" ht="30" customHeight="1" x14ac:dyDescent="0.45">
      <c r="A521" s="1"/>
      <c r="B521" s="1"/>
      <c r="C521" s="6"/>
      <c r="D521" s="1"/>
      <c r="E521" s="6"/>
      <c r="F521" s="1"/>
      <c r="G521" s="6"/>
      <c r="H521" s="1"/>
      <c r="I521" s="6"/>
      <c r="J521" s="1"/>
      <c r="K521" s="6"/>
      <c r="L521" s="1"/>
      <c r="M521" s="6"/>
      <c r="N521" s="1"/>
      <c r="O521" s="6"/>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sheetData>
  <sheetProtection formatCells="0" formatColumns="0" formatRows="0" insertColumns="0" insertRows="0" insertHyperlinks="0" deleteColumns="0" deleteRows="0" sort="0" autoFilter="0" pivotTables="0"/>
  <mergeCells count="255">
    <mergeCell ref="B337:B339"/>
    <mergeCell ref="D337:E337"/>
    <mergeCell ref="F337:G337"/>
    <mergeCell ref="H337:I337"/>
    <mergeCell ref="J337:K337"/>
    <mergeCell ref="L337:M337"/>
    <mergeCell ref="N337:O337"/>
    <mergeCell ref="D338:E338"/>
    <mergeCell ref="N339:O339"/>
    <mergeCell ref="F338:G338"/>
    <mergeCell ref="H338:I338"/>
    <mergeCell ref="J338:K338"/>
    <mergeCell ref="L338:M338"/>
    <mergeCell ref="N338:O338"/>
    <mergeCell ref="D339:E339"/>
    <mergeCell ref="F339:G339"/>
    <mergeCell ref="H339:I339"/>
    <mergeCell ref="J339:K339"/>
    <mergeCell ref="L339:M339"/>
    <mergeCell ref="N334:O334"/>
    <mergeCell ref="D335:E335"/>
    <mergeCell ref="F335:G335"/>
    <mergeCell ref="H335:I335"/>
    <mergeCell ref="J335:K335"/>
    <mergeCell ref="L335:M335"/>
    <mergeCell ref="N335:O335"/>
    <mergeCell ref="B334:B336"/>
    <mergeCell ref="D334:E334"/>
    <mergeCell ref="F334:G334"/>
    <mergeCell ref="H334:I334"/>
    <mergeCell ref="J334:K334"/>
    <mergeCell ref="L334:M334"/>
    <mergeCell ref="D336:E336"/>
    <mergeCell ref="F336:G336"/>
    <mergeCell ref="H336:I336"/>
    <mergeCell ref="J336:K336"/>
    <mergeCell ref="L336:M336"/>
    <mergeCell ref="N336:O336"/>
    <mergeCell ref="D333:E333"/>
    <mergeCell ref="F333:G333"/>
    <mergeCell ref="H333:I333"/>
    <mergeCell ref="J333:K333"/>
    <mergeCell ref="L333:M333"/>
    <mergeCell ref="N333:O333"/>
    <mergeCell ref="C318:D318"/>
    <mergeCell ref="E318:F318"/>
    <mergeCell ref="G318:H318"/>
    <mergeCell ref="I318:J318"/>
    <mergeCell ref="C319:D319"/>
    <mergeCell ref="E319:F319"/>
    <mergeCell ref="G319:H319"/>
    <mergeCell ref="I319:J319"/>
    <mergeCell ref="C316:D316"/>
    <mergeCell ref="E316:F316"/>
    <mergeCell ref="G316:H316"/>
    <mergeCell ref="I316:J316"/>
    <mergeCell ref="C317:D317"/>
    <mergeCell ref="E317:F317"/>
    <mergeCell ref="G317:H317"/>
    <mergeCell ref="I317:J317"/>
    <mergeCell ref="O302:P302"/>
    <mergeCell ref="C308:D308"/>
    <mergeCell ref="E308:F308"/>
    <mergeCell ref="G308:H308"/>
    <mergeCell ref="I308:J308"/>
    <mergeCell ref="K308:L308"/>
    <mergeCell ref="M308:N308"/>
    <mergeCell ref="O308:P308"/>
    <mergeCell ref="C302:D302"/>
    <mergeCell ref="E302:F302"/>
    <mergeCell ref="G302:H302"/>
    <mergeCell ref="I302:J302"/>
    <mergeCell ref="K302:L302"/>
    <mergeCell ref="M302:N302"/>
    <mergeCell ref="O287:P287"/>
    <mergeCell ref="C295:D295"/>
    <mergeCell ref="E295:F295"/>
    <mergeCell ref="G295:H295"/>
    <mergeCell ref="I295:J295"/>
    <mergeCell ref="K295:L295"/>
    <mergeCell ref="M295:N295"/>
    <mergeCell ref="O295:P295"/>
    <mergeCell ref="C287:D287"/>
    <mergeCell ref="E287:F287"/>
    <mergeCell ref="G287:H287"/>
    <mergeCell ref="I287:J287"/>
    <mergeCell ref="K287:L287"/>
    <mergeCell ref="M287:N287"/>
    <mergeCell ref="O273:P273"/>
    <mergeCell ref="C280:D280"/>
    <mergeCell ref="E280:F280"/>
    <mergeCell ref="G280:H280"/>
    <mergeCell ref="I280:J280"/>
    <mergeCell ref="K280:L280"/>
    <mergeCell ref="M280:N280"/>
    <mergeCell ref="O280:P280"/>
    <mergeCell ref="C273:D273"/>
    <mergeCell ref="E273:F273"/>
    <mergeCell ref="G273:H273"/>
    <mergeCell ref="I273:J273"/>
    <mergeCell ref="K273:L273"/>
    <mergeCell ref="M273:N273"/>
    <mergeCell ref="C257:D257"/>
    <mergeCell ref="E257:F257"/>
    <mergeCell ref="G257:H257"/>
    <mergeCell ref="I257:J257"/>
    <mergeCell ref="B263:K263"/>
    <mergeCell ref="C264:D264"/>
    <mergeCell ref="E264:F264"/>
    <mergeCell ref="G264:H264"/>
    <mergeCell ref="I264:J264"/>
    <mergeCell ref="C243:D243"/>
    <mergeCell ref="E243:F243"/>
    <mergeCell ref="G243:H243"/>
    <mergeCell ref="I243:J243"/>
    <mergeCell ref="C250:D250"/>
    <mergeCell ref="E250:F250"/>
    <mergeCell ref="G250:H250"/>
    <mergeCell ref="I250:J250"/>
    <mergeCell ref="C226:D226"/>
    <mergeCell ref="E226:F226"/>
    <mergeCell ref="G226:H226"/>
    <mergeCell ref="I226:J226"/>
    <mergeCell ref="C232:D232"/>
    <mergeCell ref="E232:F232"/>
    <mergeCell ref="G232:H232"/>
    <mergeCell ref="I232:J232"/>
    <mergeCell ref="C212:D212"/>
    <mergeCell ref="E212:F212"/>
    <mergeCell ref="G212:H212"/>
    <mergeCell ref="I212:J212"/>
    <mergeCell ref="C219:D219"/>
    <mergeCell ref="E219:F219"/>
    <mergeCell ref="G219:H219"/>
    <mergeCell ref="I219:J219"/>
    <mergeCell ref="C198:D198"/>
    <mergeCell ref="E198:F198"/>
    <mergeCell ref="G198:H198"/>
    <mergeCell ref="I198:J198"/>
    <mergeCell ref="C205:D205"/>
    <mergeCell ref="E205:F205"/>
    <mergeCell ref="G205:H205"/>
    <mergeCell ref="I205:J205"/>
    <mergeCell ref="C184:D184"/>
    <mergeCell ref="E184:F184"/>
    <mergeCell ref="G184:H184"/>
    <mergeCell ref="I184:J184"/>
    <mergeCell ref="C191:D191"/>
    <mergeCell ref="E191:F191"/>
    <mergeCell ref="G191:H191"/>
    <mergeCell ref="I191:J191"/>
    <mergeCell ref="C170:D170"/>
    <mergeCell ref="E170:F170"/>
    <mergeCell ref="G170:H170"/>
    <mergeCell ref="I170:J170"/>
    <mergeCell ref="C177:D177"/>
    <mergeCell ref="E177:F177"/>
    <mergeCell ref="G177:H177"/>
    <mergeCell ref="I177:J177"/>
    <mergeCell ref="C156:D156"/>
    <mergeCell ref="E156:F156"/>
    <mergeCell ref="G156:H156"/>
    <mergeCell ref="I156:J156"/>
    <mergeCell ref="C163:D163"/>
    <mergeCell ref="E163:F163"/>
    <mergeCell ref="G163:H163"/>
    <mergeCell ref="I163:J163"/>
    <mergeCell ref="C142:D142"/>
    <mergeCell ref="E142:F142"/>
    <mergeCell ref="G142:H142"/>
    <mergeCell ref="I142:J142"/>
    <mergeCell ref="C149:D149"/>
    <mergeCell ref="E149:F149"/>
    <mergeCell ref="G149:H149"/>
    <mergeCell ref="I149:J149"/>
    <mergeCell ref="C125:D125"/>
    <mergeCell ref="E125:F125"/>
    <mergeCell ref="G125:H125"/>
    <mergeCell ref="I125:J125"/>
    <mergeCell ref="K125:L125"/>
    <mergeCell ref="C132:D132"/>
    <mergeCell ref="E132:F132"/>
    <mergeCell ref="G132:H132"/>
    <mergeCell ref="I132:J132"/>
    <mergeCell ref="K132:L132"/>
    <mergeCell ref="C111:D111"/>
    <mergeCell ref="E111:F111"/>
    <mergeCell ref="G111:H111"/>
    <mergeCell ref="I111:J111"/>
    <mergeCell ref="K111:L111"/>
    <mergeCell ref="C118:D118"/>
    <mergeCell ref="E118:F118"/>
    <mergeCell ref="G118:H118"/>
    <mergeCell ref="I118:J118"/>
    <mergeCell ref="K118:L118"/>
    <mergeCell ref="C97:D97"/>
    <mergeCell ref="E97:F97"/>
    <mergeCell ref="G97:H97"/>
    <mergeCell ref="I97:J97"/>
    <mergeCell ref="K97:L97"/>
    <mergeCell ref="C104:D104"/>
    <mergeCell ref="E104:F104"/>
    <mergeCell ref="G104:H104"/>
    <mergeCell ref="I104:J104"/>
    <mergeCell ref="K104:L104"/>
    <mergeCell ref="C83:D83"/>
    <mergeCell ref="E83:F83"/>
    <mergeCell ref="G83:H83"/>
    <mergeCell ref="I83:J83"/>
    <mergeCell ref="K83:L83"/>
    <mergeCell ref="C90:D90"/>
    <mergeCell ref="E90:F90"/>
    <mergeCell ref="G90:H90"/>
    <mergeCell ref="I90:J90"/>
    <mergeCell ref="K90:L90"/>
    <mergeCell ref="C69:D69"/>
    <mergeCell ref="E69:F69"/>
    <mergeCell ref="G69:H69"/>
    <mergeCell ref="I69:J69"/>
    <mergeCell ref="K69:L69"/>
    <mergeCell ref="C76:D76"/>
    <mergeCell ref="E76:F76"/>
    <mergeCell ref="G76:H76"/>
    <mergeCell ref="I76:J76"/>
    <mergeCell ref="K76:L76"/>
    <mergeCell ref="C51:D51"/>
    <mergeCell ref="E51:F51"/>
    <mergeCell ref="G51:H51"/>
    <mergeCell ref="I51:J51"/>
    <mergeCell ref="C58:D58"/>
    <mergeCell ref="E58:F58"/>
    <mergeCell ref="G58:H58"/>
    <mergeCell ref="I58:J58"/>
    <mergeCell ref="C37:D37"/>
    <mergeCell ref="E37:F37"/>
    <mergeCell ref="G37:H37"/>
    <mergeCell ref="I37:J37"/>
    <mergeCell ref="C44:D44"/>
    <mergeCell ref="E44:F44"/>
    <mergeCell ref="G44:H44"/>
    <mergeCell ref="I44:J44"/>
    <mergeCell ref="C23:D23"/>
    <mergeCell ref="E23:F23"/>
    <mergeCell ref="G23:H23"/>
    <mergeCell ref="I23:J23"/>
    <mergeCell ref="C30:D30"/>
    <mergeCell ref="E30:F30"/>
    <mergeCell ref="G30:H30"/>
    <mergeCell ref="I30:J30"/>
    <mergeCell ref="B1:Y1"/>
    <mergeCell ref="B3:Q3"/>
    <mergeCell ref="C16:D16"/>
    <mergeCell ref="E16:F16"/>
    <mergeCell ref="G16:H16"/>
    <mergeCell ref="I16:J16"/>
  </mergeCells>
  <phoneticPr fontId="4"/>
  <conditionalFormatting sqref="B5 C58:K67 C87:K87 B88 D88:K88 B136:B137 D136:K140 B160:B162 D160:K162 B242 D242:K242 C250:K254 C312:K314 D315:K315 C317:C319 E317:E319 G317:G319 I317:I319 K317:X319">
    <cfRule type="expression" dxfId="492" priority="119">
      <formula>$L5="※"</formula>
    </cfRule>
  </conditionalFormatting>
  <conditionalFormatting sqref="B15">
    <cfRule type="expression" dxfId="491" priority="72">
      <formula>$L15="※"</formula>
    </cfRule>
  </conditionalFormatting>
  <conditionalFormatting sqref="B22">
    <cfRule type="expression" dxfId="490" priority="71">
      <formula>$L22="※"</formula>
    </cfRule>
  </conditionalFormatting>
  <conditionalFormatting sqref="B29">
    <cfRule type="expression" dxfId="489" priority="70">
      <formula>$L29="※"</formula>
    </cfRule>
  </conditionalFormatting>
  <conditionalFormatting sqref="B36">
    <cfRule type="expression" dxfId="488" priority="69">
      <formula>$L36="※"</formula>
    </cfRule>
  </conditionalFormatting>
  <conditionalFormatting sqref="B43">
    <cfRule type="expression" dxfId="487" priority="68">
      <formula>$L43="※"</formula>
    </cfRule>
  </conditionalFormatting>
  <conditionalFormatting sqref="B50">
    <cfRule type="expression" dxfId="486" priority="67">
      <formula>$L50="※"</formula>
    </cfRule>
  </conditionalFormatting>
  <conditionalFormatting sqref="B57">
    <cfRule type="expression" dxfId="485" priority="66">
      <formula>$L57="※"</formula>
    </cfRule>
  </conditionalFormatting>
  <conditionalFormatting sqref="B62:B64">
    <cfRule type="expression" dxfId="484" priority="7">
      <formula>$L62="※"</formula>
    </cfRule>
  </conditionalFormatting>
  <conditionalFormatting sqref="B68">
    <cfRule type="expression" dxfId="483" priority="65">
      <formula>$L68="※"</formula>
    </cfRule>
  </conditionalFormatting>
  <conditionalFormatting sqref="B89">
    <cfRule type="expression" dxfId="482" priority="49">
      <formula>$N89="※"</formula>
    </cfRule>
  </conditionalFormatting>
  <conditionalFormatting sqref="B96">
    <cfRule type="expression" dxfId="481" priority="48">
      <formula>$N96="※"</formula>
    </cfRule>
  </conditionalFormatting>
  <conditionalFormatting sqref="B103">
    <cfRule type="expression" dxfId="480" priority="47">
      <formula>$N103="※"</formula>
    </cfRule>
  </conditionalFormatting>
  <conditionalFormatting sqref="B110">
    <cfRule type="expression" dxfId="479" priority="46">
      <formula>$N110="※"</formula>
    </cfRule>
  </conditionalFormatting>
  <conditionalFormatting sqref="B117">
    <cfRule type="expression" dxfId="478" priority="45">
      <formula>$N117="※"</formula>
    </cfRule>
  </conditionalFormatting>
  <conditionalFormatting sqref="B124">
    <cfRule type="expression" dxfId="477" priority="44">
      <formula>$N124="※"</formula>
    </cfRule>
  </conditionalFormatting>
  <conditionalFormatting sqref="B131">
    <cfRule type="expression" dxfId="476" priority="43">
      <formula>$N131="※"</formula>
    </cfRule>
  </conditionalFormatting>
  <conditionalFormatting sqref="B141">
    <cfRule type="expression" dxfId="475" priority="42">
      <formula>$N141="※"</formula>
    </cfRule>
  </conditionalFormatting>
  <conditionalFormatting sqref="B148">
    <cfRule type="expression" dxfId="474" priority="38">
      <formula>$N148="※"</formula>
    </cfRule>
  </conditionalFormatting>
  <conditionalFormatting sqref="B153:B155">
    <cfRule type="expression" dxfId="473" priority="37">
      <formula>$L153="※"</formula>
    </cfRule>
  </conditionalFormatting>
  <conditionalFormatting sqref="B169">
    <cfRule type="expression" dxfId="472" priority="36">
      <formula>$L169="※"</formula>
    </cfRule>
  </conditionalFormatting>
  <conditionalFormatting sqref="B176">
    <cfRule type="expression" dxfId="471" priority="35">
      <formula>$L176="※"</formula>
    </cfRule>
  </conditionalFormatting>
  <conditionalFormatting sqref="B183">
    <cfRule type="expression" dxfId="470" priority="34">
      <formula>$L183="※"</formula>
    </cfRule>
  </conditionalFormatting>
  <conditionalFormatting sqref="B190">
    <cfRule type="expression" dxfId="469" priority="33">
      <formula>$L190="※"</formula>
    </cfRule>
  </conditionalFormatting>
  <conditionalFormatting sqref="B197">
    <cfRule type="expression" dxfId="468" priority="32">
      <formula>$L197="※"</formula>
    </cfRule>
  </conditionalFormatting>
  <conditionalFormatting sqref="B204">
    <cfRule type="expression" dxfId="467" priority="31">
      <formula>$L204="※"</formula>
    </cfRule>
  </conditionalFormatting>
  <conditionalFormatting sqref="B211">
    <cfRule type="expression" dxfId="466" priority="30">
      <formula>$L211="※"</formula>
    </cfRule>
  </conditionalFormatting>
  <conditionalFormatting sqref="B218">
    <cfRule type="expression" dxfId="465" priority="29">
      <formula>$L218="※"</formula>
    </cfRule>
  </conditionalFormatting>
  <conditionalFormatting sqref="B225">
    <cfRule type="expression" dxfId="464" priority="28">
      <formula>$L225="※"</formula>
    </cfRule>
  </conditionalFormatting>
  <conditionalFormatting sqref="B231">
    <cfRule type="expression" dxfId="463" priority="14">
      <formula>$L231="※"</formula>
    </cfRule>
  </conditionalFormatting>
  <conditionalFormatting sqref="B236:B239">
    <cfRule type="expression" dxfId="462" priority="6">
      <formula>$L236="※"</formula>
    </cfRule>
  </conditionalFormatting>
  <conditionalFormatting sqref="B249">
    <cfRule type="expression" dxfId="461" priority="27">
      <formula>$L249="※"</formula>
    </cfRule>
  </conditionalFormatting>
  <conditionalFormatting sqref="B256">
    <cfRule type="expression" dxfId="460" priority="26">
      <formula>$L256="※"</formula>
    </cfRule>
  </conditionalFormatting>
  <conditionalFormatting sqref="B263">
    <cfRule type="expression" dxfId="459" priority="25">
      <formula>$L263="※"</formula>
    </cfRule>
  </conditionalFormatting>
  <conditionalFormatting sqref="B272">
    <cfRule type="expression" dxfId="458" priority="24">
      <formula>$L272="※"</formula>
    </cfRule>
  </conditionalFormatting>
  <conditionalFormatting sqref="B279">
    <cfRule type="expression" dxfId="457" priority="23">
      <formula>$L279="※"</formula>
    </cfRule>
  </conditionalFormatting>
  <conditionalFormatting sqref="B286">
    <cfRule type="expression" dxfId="456" priority="22">
      <formula>$L286="※"</formula>
    </cfRule>
  </conditionalFormatting>
  <conditionalFormatting sqref="B293:B294">
    <cfRule type="expression" dxfId="455" priority="21">
      <formula>$L293="※"</formula>
    </cfRule>
  </conditionalFormatting>
  <conditionalFormatting sqref="B301">
    <cfRule type="expression" dxfId="454" priority="20">
      <formula>$L301="※"</formula>
    </cfRule>
  </conditionalFormatting>
  <conditionalFormatting sqref="B307">
    <cfRule type="expression" dxfId="453" priority="12">
      <formula>$L307="※"</formula>
    </cfRule>
  </conditionalFormatting>
  <conditionalFormatting sqref="B332:C332">
    <cfRule type="expression" dxfId="452" priority="1">
      <formula>$L332="※"</formula>
    </cfRule>
  </conditionalFormatting>
  <conditionalFormatting sqref="C70:C72">
    <cfRule type="expression" dxfId="451" priority="63">
      <formula>$L70="※"</formula>
    </cfRule>
  </conditionalFormatting>
  <conditionalFormatting sqref="C77:C79">
    <cfRule type="expression" dxfId="450" priority="58">
      <formula>$L77="※"</formula>
    </cfRule>
  </conditionalFormatting>
  <conditionalFormatting sqref="C84:C86">
    <cfRule type="expression" dxfId="449" priority="53">
      <formula>$L84="※"</formula>
    </cfRule>
  </conditionalFormatting>
  <conditionalFormatting sqref="C91:C93">
    <cfRule type="expression" dxfId="448" priority="116">
      <formula>$L91="※"</formula>
    </cfRule>
  </conditionalFormatting>
  <conditionalFormatting sqref="C98:C100">
    <cfRule type="expression" dxfId="447" priority="110">
      <formula>$L98="※"</formula>
    </cfRule>
  </conditionalFormatting>
  <conditionalFormatting sqref="C105:C107">
    <cfRule type="expression" dxfId="446" priority="104">
      <formula>$L105="※"</formula>
    </cfRule>
  </conditionalFormatting>
  <conditionalFormatting sqref="C112:C114">
    <cfRule type="expression" dxfId="445" priority="98">
      <formula>$L112="※"</formula>
    </cfRule>
  </conditionalFormatting>
  <conditionalFormatting sqref="C119:C121">
    <cfRule type="expression" dxfId="444" priority="92">
      <formula>$L119="※"</formula>
    </cfRule>
  </conditionalFormatting>
  <conditionalFormatting sqref="C126:C128">
    <cfRule type="expression" dxfId="443" priority="86">
      <formula>$L126="※"</formula>
    </cfRule>
  </conditionalFormatting>
  <conditionalFormatting sqref="C133:C135">
    <cfRule type="expression" dxfId="442" priority="80">
      <formula>$L133="※"</formula>
    </cfRule>
  </conditionalFormatting>
  <conditionalFormatting sqref="C142:K145">
    <cfRule type="expression" dxfId="441" priority="41">
      <formula>$L142="※"</formula>
    </cfRule>
  </conditionalFormatting>
  <conditionalFormatting sqref="C149:K152">
    <cfRule type="expression" dxfId="440" priority="40">
      <formula>$L149="※"</formula>
    </cfRule>
  </conditionalFormatting>
  <conditionalFormatting sqref="C156:K159">
    <cfRule type="expression" dxfId="439" priority="39">
      <formula>$L156="※"</formula>
    </cfRule>
  </conditionalFormatting>
  <conditionalFormatting sqref="C243:K248">
    <cfRule type="expression" dxfId="438" priority="13">
      <formula>$L243="※"</formula>
    </cfRule>
  </conditionalFormatting>
  <conditionalFormatting sqref="C69:M69 D70:D72 F70:F72 H70:H72 J70:M72">
    <cfRule type="expression" dxfId="437" priority="64">
      <formula>$N69="※"</formula>
    </cfRule>
  </conditionalFormatting>
  <conditionalFormatting sqref="C76:M76 D77:D79 F77:F79 H77:H79 J77:M79">
    <cfRule type="expression" dxfId="436" priority="59">
      <formula>$N76="※"</formula>
    </cfRule>
  </conditionalFormatting>
  <conditionalFormatting sqref="C83:M83 D84:D86 F84:F86 H84:H86 J84:M86">
    <cfRule type="expression" dxfId="435" priority="54">
      <formula>$N83="※"</formula>
    </cfRule>
  </conditionalFormatting>
  <conditionalFormatting sqref="C90:M90 D91:D93 F91:F93 H91:H93 J91:M93">
    <cfRule type="expression" dxfId="434" priority="117">
      <formula>$N90="※"</formula>
    </cfRule>
  </conditionalFormatting>
  <conditionalFormatting sqref="C97:M97 D98:D100 F98:F100 H98:H100 J98:M100">
    <cfRule type="expression" dxfId="433" priority="111">
      <formula>$N97="※"</formula>
    </cfRule>
  </conditionalFormatting>
  <conditionalFormatting sqref="C104:M104 D105:D107 F105:F107 H105:H107 J105:M107">
    <cfRule type="expression" dxfId="432" priority="105">
      <formula>$N104="※"</formula>
    </cfRule>
  </conditionalFormatting>
  <conditionalFormatting sqref="C111:M111 D112:D114 F112:F114 H112:H114 J112:M114">
    <cfRule type="expression" dxfId="431" priority="99">
      <formula>$N111="※"</formula>
    </cfRule>
  </conditionalFormatting>
  <conditionalFormatting sqref="C118:M118 D119:D121 F119:F121 H119:H121 J119:M121">
    <cfRule type="expression" dxfId="430" priority="93">
      <formula>$N118="※"</formula>
    </cfRule>
  </conditionalFormatting>
  <conditionalFormatting sqref="C125:M125 D126:D128 F126:F128 H126:H128 J126:M128">
    <cfRule type="expression" dxfId="429" priority="87">
      <formula>$N125="※"</formula>
    </cfRule>
  </conditionalFormatting>
  <conditionalFormatting sqref="C132:M132 D133:D135 F133:F135 H133:H135 J133:M135">
    <cfRule type="expression" dxfId="428" priority="81">
      <formula>$N132="※"</formula>
    </cfRule>
  </conditionalFormatting>
  <conditionalFormatting sqref="C324:M324">
    <cfRule type="expression" dxfId="427" priority="121">
      <formula>$N324="※"</formula>
    </cfRule>
  </conditionalFormatting>
  <conditionalFormatting sqref="C273:P276">
    <cfRule type="expression" dxfId="426" priority="15">
      <formula>$R273="※"</formula>
    </cfRule>
  </conditionalFormatting>
  <conditionalFormatting sqref="C280:P283">
    <cfRule type="expression" dxfId="425" priority="16">
      <formula>$R280="※"</formula>
    </cfRule>
  </conditionalFormatting>
  <conditionalFormatting sqref="C287:P290">
    <cfRule type="expression" dxfId="424" priority="17">
      <formula>$R287="※"</formula>
    </cfRule>
  </conditionalFormatting>
  <conditionalFormatting sqref="C295:P298">
    <cfRule type="expression" dxfId="423" priority="18">
      <formula>$R295="※"</formula>
    </cfRule>
  </conditionalFormatting>
  <conditionalFormatting sqref="C302:P305">
    <cfRule type="expression" dxfId="422" priority="19">
      <formula>$R302="※"</formula>
    </cfRule>
  </conditionalFormatting>
  <conditionalFormatting sqref="C308:P311">
    <cfRule type="expression" dxfId="421" priority="11">
      <formula>$R308="※"</formula>
    </cfRule>
  </conditionalFormatting>
  <conditionalFormatting sqref="C316:X316">
    <cfRule type="expression" dxfId="420" priority="10">
      <formula>$AA316="※"</formula>
    </cfRule>
  </conditionalFormatting>
  <conditionalFormatting sqref="D334:D339 F334:F339 H334:H339 J334:J339">
    <cfRule type="expression" dxfId="419" priority="5">
      <formula>#REF!="※"</formula>
    </cfRule>
  </conditionalFormatting>
  <conditionalFormatting sqref="D15:K15 C16:K21 D22:K22 C23:K28 D29:K29 C30:K35 D36:K36 C37:K42 D43:K43 C44:K49 D50:K50 C51:K56 D57:K57 D68:K68 C73:K74 B75 D75:K75 C80:K81 B82 D82:K82 B94:B95 D94:K95 B101:B102 D101:K102 B108:B109 D108:K109 B115:B116 D115:K116 B122:B123 D122:K123 B129:B130 D129:K130 B146:B147 D146:K147 D153:K154 C163:K168 D169:K169 C170:K175 D176:K176 C177:K182 D183:K183 C184:K189 D190:K190 C191:K196 D197:K197 C198:K203 D204:K204 C205:K210 D211:K211 C212:K217 D218:K218 C219:K224 D225:K225 C226:K230 D231:K231 C232:K241 D249:K249">
    <cfRule type="expression" dxfId="418" priority="120">
      <formula>$L15="※"</formula>
    </cfRule>
  </conditionalFormatting>
  <conditionalFormatting sqref="D148:K148">
    <cfRule type="expression" dxfId="417" priority="75">
      <formula>$N148="※"</formula>
    </cfRule>
  </conditionalFormatting>
  <conditionalFormatting sqref="D155:K155">
    <cfRule type="expression" dxfId="416" priority="74">
      <formula>$N155="※"</formula>
    </cfRule>
  </conditionalFormatting>
  <conditionalFormatting sqref="D256:K256 C257:K262 C264:K271 D272:K272 C277:K278 D279:K279 C284:K285 D286:K286 C291:K292 D293:K294 C299:K300 D301:K301 C306:K306 D307:K307 C320:K323">
    <cfRule type="expression" dxfId="415" priority="73">
      <formula>$L256="※"</formula>
    </cfRule>
  </conditionalFormatting>
  <conditionalFormatting sqref="D89:M89">
    <cfRule type="expression" dxfId="414" priority="118">
      <formula>$N89="※"</formula>
    </cfRule>
  </conditionalFormatting>
  <conditionalFormatting sqref="D96:M96">
    <cfRule type="expression" dxfId="413" priority="112">
      <formula>$N96="※"</formula>
    </cfRule>
  </conditionalFormatting>
  <conditionalFormatting sqref="D103:M103">
    <cfRule type="expression" dxfId="412" priority="106">
      <formula>$N103="※"</formula>
    </cfRule>
  </conditionalFormatting>
  <conditionalFormatting sqref="D110:M110">
    <cfRule type="expression" dxfId="411" priority="100">
      <formula>$N110="※"</formula>
    </cfRule>
  </conditionalFormatting>
  <conditionalFormatting sqref="D117:M117">
    <cfRule type="expression" dxfId="410" priority="94">
      <formula>$N117="※"</formula>
    </cfRule>
  </conditionalFormatting>
  <conditionalFormatting sqref="D124:M124">
    <cfRule type="expression" dxfId="409" priority="88">
      <formula>$N124="※"</formula>
    </cfRule>
  </conditionalFormatting>
  <conditionalFormatting sqref="D131:M131">
    <cfRule type="expression" dxfId="408" priority="82">
      <formula>$N131="※"</formula>
    </cfRule>
  </conditionalFormatting>
  <conditionalFormatting sqref="D141:M141 L142:M159">
    <cfRule type="expression" dxfId="407" priority="76">
      <formula>$N141="※"</formula>
    </cfRule>
  </conditionalFormatting>
  <conditionalFormatting sqref="D333:O333">
    <cfRule type="expression" dxfId="406" priority="4">
      <formula>$AA333="※"</formula>
    </cfRule>
  </conditionalFormatting>
  <conditionalFormatting sqref="E70:E72">
    <cfRule type="expression" dxfId="405" priority="62">
      <formula>$L70="※"</formula>
    </cfRule>
  </conditionalFormatting>
  <conditionalFormatting sqref="E77:E79">
    <cfRule type="expression" dxfId="404" priority="57">
      <formula>$L77="※"</formula>
    </cfRule>
  </conditionalFormatting>
  <conditionalFormatting sqref="E84:E86">
    <cfRule type="expression" dxfId="403" priority="52">
      <formula>$L84="※"</formula>
    </cfRule>
  </conditionalFormatting>
  <conditionalFormatting sqref="E91:E93">
    <cfRule type="expression" dxfId="402" priority="115">
      <formula>$L91="※"</formula>
    </cfRule>
  </conditionalFormatting>
  <conditionalFormatting sqref="E98:E100">
    <cfRule type="expression" dxfId="401" priority="109">
      <formula>$L98="※"</formula>
    </cfRule>
  </conditionalFormatting>
  <conditionalFormatting sqref="E105:E107">
    <cfRule type="expression" dxfId="400" priority="103">
      <formula>$L105="※"</formula>
    </cfRule>
  </conditionalFormatting>
  <conditionalFormatting sqref="E112:E114">
    <cfRule type="expression" dxfId="399" priority="97">
      <formula>$L112="※"</formula>
    </cfRule>
  </conditionalFormatting>
  <conditionalFormatting sqref="E119:E121">
    <cfRule type="expression" dxfId="398" priority="91">
      <formula>$L119="※"</formula>
    </cfRule>
  </conditionalFormatting>
  <conditionalFormatting sqref="E126:E128">
    <cfRule type="expression" dxfId="397" priority="85">
      <formula>$L126="※"</formula>
    </cfRule>
  </conditionalFormatting>
  <conditionalFormatting sqref="E133:E135">
    <cfRule type="expression" dxfId="396" priority="79">
      <formula>$L133="※"</formula>
    </cfRule>
  </conditionalFormatting>
  <conditionalFormatting sqref="G70:G72">
    <cfRule type="expression" dxfId="395" priority="61">
      <formula>$L70="※"</formula>
    </cfRule>
  </conditionalFormatting>
  <conditionalFormatting sqref="G77:G79">
    <cfRule type="expression" dxfId="394" priority="56">
      <formula>$L77="※"</formula>
    </cfRule>
  </conditionalFormatting>
  <conditionalFormatting sqref="G84:G86">
    <cfRule type="expression" dxfId="393" priority="51">
      <formula>$L84="※"</formula>
    </cfRule>
  </conditionalFormatting>
  <conditionalFormatting sqref="G91:G93">
    <cfRule type="expression" dxfId="392" priority="114">
      <formula>$L91="※"</formula>
    </cfRule>
  </conditionalFormatting>
  <conditionalFormatting sqref="G98:G100">
    <cfRule type="expression" dxfId="391" priority="108">
      <formula>$L98="※"</formula>
    </cfRule>
  </conditionalFormatting>
  <conditionalFormatting sqref="G105:G107">
    <cfRule type="expression" dxfId="390" priority="102">
      <formula>$L105="※"</formula>
    </cfRule>
  </conditionalFormatting>
  <conditionalFormatting sqref="G112:G114">
    <cfRule type="expression" dxfId="389" priority="96">
      <formula>$L112="※"</formula>
    </cfRule>
  </conditionalFormatting>
  <conditionalFormatting sqref="G119:G121">
    <cfRule type="expression" dxfId="388" priority="90">
      <formula>$L119="※"</formula>
    </cfRule>
  </conditionalFormatting>
  <conditionalFormatting sqref="G126:G128">
    <cfRule type="expression" dxfId="387" priority="84">
      <formula>$L126="※"</formula>
    </cfRule>
  </conditionalFormatting>
  <conditionalFormatting sqref="G133:G135">
    <cfRule type="expression" dxfId="386" priority="78">
      <formula>$L133="※"</formula>
    </cfRule>
  </conditionalFormatting>
  <conditionalFormatting sqref="I70:I72">
    <cfRule type="expression" dxfId="385" priority="60">
      <formula>$L70="※"</formula>
    </cfRule>
  </conditionalFormatting>
  <conditionalFormatting sqref="I77:I79">
    <cfRule type="expression" dxfId="384" priority="55">
      <formula>$L77="※"</formula>
    </cfRule>
  </conditionalFormatting>
  <conditionalFormatting sqref="I84:I86">
    <cfRule type="expression" dxfId="383" priority="50">
      <formula>$L84="※"</formula>
    </cfRule>
  </conditionalFormatting>
  <conditionalFormatting sqref="I91:I93">
    <cfRule type="expression" dxfId="382" priority="113">
      <formula>$L91="※"</formula>
    </cfRule>
  </conditionalFormatting>
  <conditionalFormatting sqref="I98:I100">
    <cfRule type="expression" dxfId="381" priority="107">
      <formula>$L98="※"</formula>
    </cfRule>
  </conditionalFormatting>
  <conditionalFormatting sqref="I105:I107">
    <cfRule type="expression" dxfId="380" priority="101">
      <formula>$L105="※"</formula>
    </cfRule>
  </conditionalFormatting>
  <conditionalFormatting sqref="I112:I114">
    <cfRule type="expression" dxfId="379" priority="95">
      <formula>$L112="※"</formula>
    </cfRule>
  </conditionalFormatting>
  <conditionalFormatting sqref="I119:I121">
    <cfRule type="expression" dxfId="378" priority="89">
      <formula>$L119="※"</formula>
    </cfRule>
  </conditionalFormatting>
  <conditionalFormatting sqref="I126:I128">
    <cfRule type="expression" dxfId="377" priority="83">
      <formula>$L126="※"</formula>
    </cfRule>
  </conditionalFormatting>
  <conditionalFormatting sqref="I133:I135">
    <cfRule type="expression" dxfId="376" priority="77">
      <formula>$L133="※"</formula>
    </cfRule>
  </conditionalFormatting>
  <conditionalFormatting sqref="K316:K319">
    <cfRule type="expression" dxfId="375" priority="8">
      <formula>$L316="※"</formula>
    </cfRule>
  </conditionalFormatting>
  <conditionalFormatting sqref="K320:M320">
    <cfRule type="expression" dxfId="374" priority="9">
      <formula>$N320="※"</formula>
    </cfRule>
  </conditionalFormatting>
  <conditionalFormatting sqref="L334:L339">
    <cfRule type="expression" dxfId="373" priority="3">
      <formula>#REF!="※"</formula>
    </cfRule>
  </conditionalFormatting>
  <conditionalFormatting sqref="N334:N339">
    <cfRule type="expression" dxfId="372" priority="2">
      <formula>#REF!="※"</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1" manualBreakCount="11">
    <brk id="35" min="1" max="24" man="1"/>
    <brk id="64" min="1" max="24" man="1"/>
    <brk id="95" min="1" max="24" man="1"/>
    <brk id="137" min="1" max="24" man="1"/>
    <brk id="175" min="1" max="24" man="1"/>
    <brk id="210" min="1" max="24" man="1"/>
    <brk id="220" man="1"/>
    <brk id="226" man="1"/>
    <brk id="239" min="1" max="24" man="1"/>
    <brk id="269" min="1" max="24" man="1"/>
    <brk id="313" min="1" max="2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BFA7-7175-4F5D-B5FE-3F089CA71884}">
  <sheetPr>
    <pageSetUpPr fitToPage="1"/>
  </sheetPr>
  <dimension ref="A1:AY892"/>
  <sheetViews>
    <sheetView view="pageBreakPreview" topLeftCell="A834" zoomScale="55" zoomScaleNormal="55" zoomScaleSheetLayoutView="55" workbookViewId="0">
      <selection activeCell="B845" sqref="B845"/>
    </sheetView>
  </sheetViews>
  <sheetFormatPr defaultColWidth="9" defaultRowHeight="30" customHeight="1" x14ac:dyDescent="0.45"/>
  <cols>
    <col min="1" max="1" width="10.59765625" style="1" bestFit="1" customWidth="1"/>
    <col min="2" max="2" width="15.89843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19" width="12.5" style="1" customWidth="1"/>
    <col min="20" max="25" width="12" style="1" customWidth="1"/>
    <col min="26" max="26" width="14.19921875" style="1" customWidth="1"/>
    <col min="27" max="27" width="12.19921875" style="1" customWidth="1"/>
    <col min="28" max="38" width="9" style="1"/>
    <col min="39" max="47" width="12.59765625" style="1" bestFit="1" customWidth="1"/>
    <col min="48" max="49" width="11.5" style="1" bestFit="1" customWidth="1"/>
    <col min="50" max="16384" width="9" style="1"/>
  </cols>
  <sheetData>
    <row r="1" spans="1:25" ht="44.25" customHeight="1" x14ac:dyDescent="0.45">
      <c r="B1" s="141"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25" ht="33" x14ac:dyDescent="0.45">
      <c r="B2" s="2"/>
      <c r="C2" s="2"/>
      <c r="D2" s="2"/>
      <c r="E2" s="2"/>
      <c r="F2" s="2"/>
      <c r="G2" s="2"/>
      <c r="H2" s="2"/>
      <c r="I2" s="2"/>
      <c r="J2" s="2"/>
      <c r="K2" s="2"/>
      <c r="L2" s="2"/>
      <c r="M2" s="2"/>
      <c r="N2" s="2"/>
      <c r="O2" s="2"/>
      <c r="P2" s="2"/>
      <c r="Q2" s="2"/>
      <c r="R2" s="3"/>
      <c r="S2" s="4"/>
      <c r="T2" s="4"/>
      <c r="U2" s="4"/>
      <c r="V2" s="4"/>
      <c r="W2" s="4"/>
      <c r="X2" s="4"/>
      <c r="Y2" s="4"/>
    </row>
    <row r="3" spans="1:25" ht="44.25" customHeight="1" x14ac:dyDescent="0.45">
      <c r="A3" s="5"/>
      <c r="B3" s="142" t="s">
        <v>172</v>
      </c>
      <c r="C3" s="142"/>
      <c r="D3" s="142"/>
      <c r="E3" s="142"/>
      <c r="F3" s="142"/>
      <c r="G3" s="142"/>
      <c r="H3" s="142"/>
      <c r="I3" s="142"/>
      <c r="J3" s="142"/>
      <c r="K3" s="142"/>
      <c r="L3" s="142"/>
      <c r="M3" s="142"/>
      <c r="N3" s="142"/>
      <c r="O3" s="142"/>
      <c r="P3" s="142"/>
      <c r="Q3" s="142"/>
    </row>
    <row r="4" spans="1:25" ht="30" customHeight="1" x14ac:dyDescent="0.45">
      <c r="A4" s="5"/>
      <c r="D4" s="7"/>
      <c r="E4" s="7"/>
      <c r="F4" s="5"/>
      <c r="G4" s="8"/>
      <c r="H4" s="5"/>
      <c r="I4" s="8"/>
      <c r="J4" s="5"/>
      <c r="K4" s="8"/>
      <c r="L4" s="5"/>
      <c r="M4" s="8"/>
      <c r="N4" s="5"/>
      <c r="O4" s="8"/>
      <c r="P4" s="9"/>
      <c r="Q4" s="5"/>
    </row>
    <row r="5" spans="1:25" ht="30" customHeight="1" x14ac:dyDescent="0.45">
      <c r="A5" s="5"/>
      <c r="B5" s="10" t="s">
        <v>2</v>
      </c>
      <c r="H5" s="5"/>
      <c r="I5" s="8"/>
      <c r="J5" s="5"/>
      <c r="K5" s="8"/>
      <c r="L5" s="5"/>
      <c r="M5" s="8"/>
      <c r="N5" s="5"/>
      <c r="O5" s="8"/>
      <c r="P5" s="9"/>
      <c r="Q5" s="5"/>
    </row>
    <row r="6" spans="1:25" s="11" customFormat="1" ht="36" customHeight="1" thickBot="1" x14ac:dyDescent="0.5">
      <c r="B6" s="12" t="s">
        <v>3</v>
      </c>
      <c r="C6" s="13" t="s">
        <v>5</v>
      </c>
      <c r="D6" s="12" t="s">
        <v>6</v>
      </c>
      <c r="E6" s="13" t="s">
        <v>7</v>
      </c>
      <c r="F6" s="12" t="s">
        <v>8</v>
      </c>
      <c r="H6" s="14"/>
      <c r="J6" s="14"/>
      <c r="L6" s="14"/>
      <c r="N6" s="14"/>
      <c r="O6" s="15"/>
    </row>
    <row r="7" spans="1:25" s="11" customFormat="1" ht="36" customHeight="1" thickTop="1" x14ac:dyDescent="0.45">
      <c r="B7" s="109" t="s">
        <v>173</v>
      </c>
      <c r="C7" s="110" t="s">
        <v>174</v>
      </c>
      <c r="D7" s="110" t="s">
        <v>175</v>
      </c>
      <c r="E7" s="110" t="s">
        <v>176</v>
      </c>
      <c r="F7" s="20">
        <v>0.161</v>
      </c>
      <c r="H7" s="14"/>
      <c r="J7" s="14"/>
      <c r="L7" s="14"/>
      <c r="N7" s="14"/>
      <c r="O7" s="15"/>
    </row>
    <row r="8" spans="1:25" s="11" customFormat="1" ht="36" customHeight="1" x14ac:dyDescent="0.45">
      <c r="B8" s="111" t="s">
        <v>177</v>
      </c>
      <c r="C8" s="110" t="s">
        <v>178</v>
      </c>
      <c r="D8" s="110" t="s">
        <v>179</v>
      </c>
      <c r="E8" s="110" t="s">
        <v>180</v>
      </c>
      <c r="F8" s="88">
        <v>0.14399999999999999</v>
      </c>
      <c r="H8" s="14"/>
      <c r="J8" s="14"/>
      <c r="L8" s="14"/>
      <c r="N8" s="14"/>
      <c r="O8" s="15"/>
    </row>
    <row r="9" spans="1:25" s="11" customFormat="1" ht="36" customHeight="1" x14ac:dyDescent="0.45">
      <c r="B9" s="111" t="s">
        <v>181</v>
      </c>
      <c r="C9" s="110" t="s">
        <v>182</v>
      </c>
      <c r="D9" s="110" t="s">
        <v>183</v>
      </c>
      <c r="E9" s="110" t="s">
        <v>184</v>
      </c>
      <c r="F9" s="88">
        <v>0.13800000000000001</v>
      </c>
      <c r="H9" s="14"/>
      <c r="J9" s="14"/>
      <c r="L9" s="14"/>
      <c r="N9" s="14"/>
      <c r="O9" s="15"/>
    </row>
    <row r="10" spans="1:25" s="11" customFormat="1" ht="36" customHeight="1" x14ac:dyDescent="0.45">
      <c r="B10" s="111" t="s">
        <v>185</v>
      </c>
      <c r="C10" s="110" t="s">
        <v>186</v>
      </c>
      <c r="D10" s="110" t="s">
        <v>187</v>
      </c>
      <c r="E10" s="110" t="s">
        <v>188</v>
      </c>
      <c r="F10" s="88">
        <v>0.627</v>
      </c>
      <c r="H10" s="14"/>
      <c r="J10" s="14"/>
      <c r="L10" s="14"/>
      <c r="N10" s="14"/>
      <c r="O10" s="15"/>
    </row>
    <row r="11" spans="1:25" s="11" customFormat="1" ht="36" customHeight="1" x14ac:dyDescent="0.45">
      <c r="B11" s="111" t="s">
        <v>189</v>
      </c>
      <c r="C11" s="110" t="s">
        <v>190</v>
      </c>
      <c r="D11" s="110" t="s">
        <v>191</v>
      </c>
      <c r="E11" s="110" t="s">
        <v>192</v>
      </c>
      <c r="F11" s="88">
        <v>0.185</v>
      </c>
      <c r="H11" s="14"/>
      <c r="J11" s="14"/>
      <c r="L11" s="14"/>
      <c r="N11" s="14"/>
      <c r="O11" s="15"/>
    </row>
    <row r="12" spans="1:25" s="11" customFormat="1" ht="36" customHeight="1" x14ac:dyDescent="0.45">
      <c r="B12" s="111" t="s">
        <v>193</v>
      </c>
      <c r="C12" s="110" t="s">
        <v>194</v>
      </c>
      <c r="D12" s="110" t="s">
        <v>195</v>
      </c>
      <c r="E12" s="110" t="s">
        <v>196</v>
      </c>
      <c r="F12" s="88">
        <v>0.34100000000000003</v>
      </c>
      <c r="H12" s="14"/>
      <c r="J12" s="14"/>
      <c r="L12" s="14"/>
      <c r="N12" s="14"/>
      <c r="O12" s="15"/>
    </row>
    <row r="13" spans="1:25" s="11" customFormat="1" ht="36" customHeight="1" x14ac:dyDescent="0.45">
      <c r="B13" s="111" t="s">
        <v>197</v>
      </c>
      <c r="C13" s="110" t="s">
        <v>198</v>
      </c>
      <c r="D13" s="110" t="s">
        <v>199</v>
      </c>
      <c r="E13" s="110" t="s">
        <v>200</v>
      </c>
      <c r="F13" s="88">
        <v>0.432</v>
      </c>
      <c r="H13" s="14"/>
      <c r="J13" s="14"/>
      <c r="L13" s="14"/>
      <c r="N13" s="14"/>
      <c r="O13" s="15"/>
    </row>
    <row r="14" spans="1:25" s="11" customFormat="1" ht="36" customHeight="1" x14ac:dyDescent="0.45">
      <c r="B14" s="111" t="s">
        <v>201</v>
      </c>
      <c r="C14" s="110" t="s">
        <v>194</v>
      </c>
      <c r="D14" s="110" t="s">
        <v>202</v>
      </c>
      <c r="E14" s="110" t="s">
        <v>203</v>
      </c>
      <c r="F14" s="88">
        <v>0.28499999999999998</v>
      </c>
      <c r="H14" s="14"/>
      <c r="J14" s="14"/>
      <c r="L14" s="14"/>
      <c r="N14" s="14"/>
      <c r="O14" s="15"/>
    </row>
    <row r="15" spans="1:25" s="11" customFormat="1" ht="44.25" customHeight="1" x14ac:dyDescent="0.45">
      <c r="B15" s="111" t="s">
        <v>204</v>
      </c>
      <c r="C15" s="110" t="s">
        <v>205</v>
      </c>
      <c r="D15" s="110" t="s">
        <v>206</v>
      </c>
      <c r="E15" s="110" t="s">
        <v>207</v>
      </c>
      <c r="F15" s="88">
        <v>0.32</v>
      </c>
      <c r="H15" s="14"/>
      <c r="J15" s="14"/>
      <c r="L15" s="14"/>
      <c r="N15" s="14"/>
      <c r="O15" s="15"/>
    </row>
    <row r="16" spans="1:25" s="11" customFormat="1" ht="36" customHeight="1" x14ac:dyDescent="0.45">
      <c r="B16" s="111" t="s">
        <v>208</v>
      </c>
      <c r="C16" s="110" t="s">
        <v>209</v>
      </c>
      <c r="D16" s="110" t="s">
        <v>210</v>
      </c>
      <c r="E16" s="110" t="s">
        <v>211</v>
      </c>
      <c r="F16" s="88">
        <v>0.23100000000000001</v>
      </c>
      <c r="H16" s="14"/>
      <c r="J16" s="14"/>
      <c r="L16" s="14"/>
      <c r="N16" s="14"/>
      <c r="O16" s="15"/>
    </row>
    <row r="17" spans="1:37" s="11" customFormat="1" ht="36" customHeight="1" x14ac:dyDescent="0.45">
      <c r="B17" s="111" t="s">
        <v>212</v>
      </c>
      <c r="C17" s="110" t="s">
        <v>213</v>
      </c>
      <c r="D17" s="110" t="s">
        <v>214</v>
      </c>
      <c r="E17" s="110" t="s">
        <v>215</v>
      </c>
      <c r="F17" s="88">
        <v>0.2</v>
      </c>
      <c r="H17" s="14"/>
      <c r="J17" s="14"/>
      <c r="L17" s="14"/>
      <c r="N17" s="14"/>
      <c r="O17" s="15"/>
    </row>
    <row r="18" spans="1:37" s="11" customFormat="1" ht="36" customHeight="1" x14ac:dyDescent="0.45">
      <c r="B18" s="111" t="s">
        <v>216</v>
      </c>
      <c r="C18" s="110" t="s">
        <v>198</v>
      </c>
      <c r="D18" s="110" t="s">
        <v>217</v>
      </c>
      <c r="E18" s="110" t="s">
        <v>218</v>
      </c>
      <c r="F18" s="88">
        <v>0.29699999999999999</v>
      </c>
      <c r="H18" s="14"/>
      <c r="J18" s="14"/>
      <c r="L18" s="14"/>
      <c r="N18" s="14"/>
      <c r="O18" s="15"/>
    </row>
    <row r="19" spans="1:37" s="11" customFormat="1" ht="36" customHeight="1" x14ac:dyDescent="0.45">
      <c r="B19" s="111" t="s">
        <v>219</v>
      </c>
      <c r="C19" s="110" t="s">
        <v>220</v>
      </c>
      <c r="D19" s="110" t="s">
        <v>221</v>
      </c>
      <c r="E19" s="110" t="s">
        <v>222</v>
      </c>
      <c r="F19" s="88">
        <v>0.23100000000000001</v>
      </c>
      <c r="H19" s="14"/>
      <c r="J19" s="14"/>
      <c r="L19" s="14"/>
      <c r="N19" s="14"/>
      <c r="O19" s="15"/>
    </row>
    <row r="20" spans="1:37" s="11" customFormat="1" ht="36" customHeight="1" x14ac:dyDescent="0.45">
      <c r="B20" s="111" t="s">
        <v>223</v>
      </c>
      <c r="C20" s="110" t="s">
        <v>224</v>
      </c>
      <c r="D20" s="110" t="s">
        <v>225</v>
      </c>
      <c r="E20" s="110" t="s">
        <v>226</v>
      </c>
      <c r="F20" s="88">
        <v>0.13800000000000001</v>
      </c>
      <c r="H20" s="14"/>
      <c r="J20" s="14"/>
      <c r="L20" s="14"/>
      <c r="N20" s="14"/>
      <c r="O20" s="15"/>
    </row>
    <row r="21" spans="1:37" ht="30" customHeight="1" x14ac:dyDescent="0.45">
      <c r="A21" s="5"/>
      <c r="B21" s="5"/>
      <c r="C21" s="8"/>
      <c r="D21" s="5"/>
      <c r="E21" s="8"/>
      <c r="F21" s="5"/>
      <c r="G21" s="8"/>
      <c r="H21" s="5"/>
      <c r="I21" s="8"/>
      <c r="J21" s="5"/>
      <c r="K21" s="8"/>
      <c r="L21" s="5"/>
      <c r="M21" s="8"/>
      <c r="N21" s="5"/>
      <c r="O21" s="8"/>
      <c r="P21" s="9"/>
      <c r="Q21" s="5"/>
    </row>
    <row r="22" spans="1:37" ht="30" customHeight="1" x14ac:dyDescent="0.45">
      <c r="A22" s="5"/>
      <c r="B22" s="5"/>
      <c r="C22" s="8"/>
      <c r="D22" s="5"/>
      <c r="E22" s="8"/>
      <c r="F22" s="5"/>
      <c r="G22" s="8"/>
      <c r="H22" s="5"/>
      <c r="I22" s="8"/>
      <c r="J22" s="5"/>
      <c r="K22" s="8"/>
      <c r="L22" s="5"/>
      <c r="M22" s="8"/>
      <c r="N22" s="5"/>
      <c r="O22" s="8"/>
      <c r="P22" s="9"/>
      <c r="Q22" s="5"/>
    </row>
    <row r="23" spans="1:37" s="21" customFormat="1" ht="30" customHeight="1" x14ac:dyDescent="0.45">
      <c r="B23" s="10" t="s">
        <v>10</v>
      </c>
      <c r="E23" s="22"/>
      <c r="G23" s="22"/>
      <c r="I23" s="22"/>
      <c r="K23" s="22"/>
      <c r="M23" s="22"/>
      <c r="O23" s="22"/>
      <c r="P23" s="23"/>
    </row>
    <row r="24" spans="1:37" s="21" customFormat="1" ht="30" customHeight="1" x14ac:dyDescent="0.45">
      <c r="B24" s="14" t="s">
        <v>11</v>
      </c>
      <c r="E24" s="22"/>
      <c r="G24" s="22"/>
      <c r="I24" s="22"/>
      <c r="K24" s="22"/>
      <c r="M24" s="22"/>
      <c r="O24" s="22"/>
      <c r="P24" s="23"/>
    </row>
    <row r="25" spans="1:37" s="21" customFormat="1" ht="30" customHeight="1" x14ac:dyDescent="0.45">
      <c r="B25" s="14"/>
      <c r="E25" s="22"/>
      <c r="G25" s="22"/>
      <c r="I25" s="22"/>
      <c r="K25" s="22"/>
      <c r="M25" s="22"/>
      <c r="O25" s="22"/>
      <c r="P25" s="23"/>
    </row>
    <row r="26" spans="1:37" s="21" customFormat="1" ht="30" customHeight="1" x14ac:dyDescent="0.45">
      <c r="A26" s="5">
        <v>4</v>
      </c>
      <c r="B26" s="10" t="s">
        <v>12</v>
      </c>
      <c r="E26" s="22"/>
      <c r="G26" s="22"/>
      <c r="I26" s="22"/>
      <c r="K26" s="22"/>
      <c r="M26" s="22"/>
      <c r="O26" s="22"/>
      <c r="P26" s="23"/>
      <c r="AA26" s="21" t="s">
        <v>13</v>
      </c>
    </row>
    <row r="27" spans="1:37" ht="39.9" customHeight="1" thickBot="1" x14ac:dyDescent="0.5">
      <c r="A27" s="5"/>
      <c r="B27" s="24" t="s">
        <v>3</v>
      </c>
      <c r="C27" s="140" t="s">
        <v>14</v>
      </c>
      <c r="D27" s="140"/>
      <c r="E27" s="140" t="s">
        <v>15</v>
      </c>
      <c r="F27" s="140"/>
      <c r="G27" s="140" t="s">
        <v>16</v>
      </c>
      <c r="H27" s="140"/>
      <c r="I27" s="140" t="s">
        <v>17</v>
      </c>
      <c r="J27" s="140"/>
      <c r="K27" s="25" t="s">
        <v>18</v>
      </c>
      <c r="L27" s="5"/>
      <c r="M27" s="8"/>
      <c r="N27" s="5"/>
      <c r="O27" s="8"/>
      <c r="P27" s="5"/>
      <c r="Q27" s="5"/>
      <c r="AA27" s="26"/>
      <c r="AB27" s="27" t="s">
        <v>19</v>
      </c>
      <c r="AC27" s="27" t="s">
        <v>20</v>
      </c>
      <c r="AD27" s="27" t="s">
        <v>21</v>
      </c>
      <c r="AE27" s="27" t="s">
        <v>22</v>
      </c>
      <c r="AF27" s="26" t="s">
        <v>23</v>
      </c>
      <c r="AH27" s="27" t="s">
        <v>19</v>
      </c>
      <c r="AI27" s="27" t="s">
        <v>20</v>
      </c>
      <c r="AJ27" s="27" t="s">
        <v>21</v>
      </c>
      <c r="AK27" s="27" t="s">
        <v>22</v>
      </c>
    </row>
    <row r="28" spans="1:37" ht="39.9" customHeight="1" thickTop="1" x14ac:dyDescent="0.45">
      <c r="A28" s="5"/>
      <c r="B28" s="112" t="s">
        <v>227</v>
      </c>
      <c r="C28" s="29">
        <f t="shared" ref="C28:C41" si="0">AB28</f>
        <v>2910</v>
      </c>
      <c r="D28" s="30">
        <f t="shared" ref="D28:D41" si="1">AB28/AF28</f>
        <v>0.31925397696105323</v>
      </c>
      <c r="E28" s="29">
        <f t="shared" ref="E28:E41" si="2">AC28</f>
        <v>5231</v>
      </c>
      <c r="F28" s="30">
        <f t="shared" ref="F28:F41" si="3">AC28/AF28</f>
        <v>0.5738891936368623</v>
      </c>
      <c r="G28" s="29">
        <f t="shared" ref="G28:G41" si="4">AD28</f>
        <v>881</v>
      </c>
      <c r="H28" s="30">
        <f t="shared" ref="H28:H41" si="5">AD28/AF28</f>
        <v>9.665386725178278E-2</v>
      </c>
      <c r="I28" s="29">
        <f t="shared" ref="I28:I41" si="6">AE28</f>
        <v>93</v>
      </c>
      <c r="J28" s="30">
        <f t="shared" ref="J28:J41" si="7">AE28/AF28</f>
        <v>1.0202962150301701E-2</v>
      </c>
      <c r="K28" s="31">
        <f>(4*C28+3*E28+2*G28+1*I28)/AF28</f>
        <v>3.2021941854086671</v>
      </c>
      <c r="L28" s="5"/>
      <c r="M28" s="8"/>
      <c r="N28" s="5"/>
      <c r="O28" s="8"/>
      <c r="P28" s="5"/>
      <c r="Q28" s="5"/>
      <c r="AA28" s="26" t="s">
        <v>227</v>
      </c>
      <c r="AB28" s="89">
        <v>2910</v>
      </c>
      <c r="AC28" s="89">
        <v>5231</v>
      </c>
      <c r="AD28" s="89">
        <v>881</v>
      </c>
      <c r="AE28" s="89">
        <v>93</v>
      </c>
      <c r="AF28" s="26">
        <f t="shared" ref="AF28:AF41" si="8">SUM(AB28:AE28)</f>
        <v>9115</v>
      </c>
      <c r="AG28" s="26" t="s">
        <v>227</v>
      </c>
      <c r="AH28" s="33">
        <f t="shared" ref="AH28:AH41" si="9">D28</f>
        <v>0.31925397696105323</v>
      </c>
      <c r="AI28" s="33">
        <f t="shared" ref="AI28:AI41" si="10">F28</f>
        <v>0.5738891936368623</v>
      </c>
      <c r="AJ28" s="33">
        <f t="shared" ref="AJ28:AJ41" si="11">H28</f>
        <v>9.665386725178278E-2</v>
      </c>
      <c r="AK28" s="33">
        <f t="shared" ref="AK28:AK41" si="12">J28</f>
        <v>1.0202962150301701E-2</v>
      </c>
    </row>
    <row r="29" spans="1:37" ht="39.9" customHeight="1" x14ac:dyDescent="0.45">
      <c r="A29" s="5"/>
      <c r="B29" s="107" t="s">
        <v>228</v>
      </c>
      <c r="C29" s="91">
        <f t="shared" si="0"/>
        <v>4242</v>
      </c>
      <c r="D29" s="92">
        <f t="shared" si="1"/>
        <v>0.28841446831656242</v>
      </c>
      <c r="E29" s="91">
        <f t="shared" si="2"/>
        <v>8829</v>
      </c>
      <c r="F29" s="92">
        <f t="shared" si="3"/>
        <v>0.6002855588795214</v>
      </c>
      <c r="G29" s="91">
        <f t="shared" si="4"/>
        <v>1474</v>
      </c>
      <c r="H29" s="92">
        <f t="shared" si="5"/>
        <v>0.1002175686701115</v>
      </c>
      <c r="I29" s="91">
        <f t="shared" si="6"/>
        <v>163</v>
      </c>
      <c r="J29" s="92">
        <f t="shared" si="7"/>
        <v>1.1082404133804732E-2</v>
      </c>
      <c r="K29" s="93">
        <f>(4*C29+3*E29+2*G29+1*I29)/AF29</f>
        <v>3.1660320913788413</v>
      </c>
      <c r="L29" s="5"/>
      <c r="M29" s="8"/>
      <c r="N29" s="5"/>
      <c r="O29" s="8"/>
      <c r="P29" s="5"/>
      <c r="Q29" s="5"/>
      <c r="AA29" s="26" t="s">
        <v>228</v>
      </c>
      <c r="AB29" s="89">
        <v>4242</v>
      </c>
      <c r="AC29" s="89">
        <v>8829</v>
      </c>
      <c r="AD29" s="89">
        <v>1474</v>
      </c>
      <c r="AE29" s="89">
        <v>163</v>
      </c>
      <c r="AF29" s="26">
        <f t="shared" si="8"/>
        <v>14708</v>
      </c>
      <c r="AG29" s="26" t="s">
        <v>228</v>
      </c>
      <c r="AH29" s="33">
        <f t="shared" si="9"/>
        <v>0.28841446831656242</v>
      </c>
      <c r="AI29" s="33">
        <f t="shared" si="10"/>
        <v>0.6002855588795214</v>
      </c>
      <c r="AJ29" s="33">
        <f t="shared" si="11"/>
        <v>0.1002175686701115</v>
      </c>
      <c r="AK29" s="33">
        <f t="shared" si="12"/>
        <v>1.1082404133804732E-2</v>
      </c>
    </row>
    <row r="30" spans="1:37" ht="39.9" customHeight="1" x14ac:dyDescent="0.45">
      <c r="A30" s="5"/>
      <c r="B30" s="113" t="s">
        <v>229</v>
      </c>
      <c r="C30" s="91">
        <f t="shared" si="0"/>
        <v>3606</v>
      </c>
      <c r="D30" s="92">
        <f t="shared" si="1"/>
        <v>0.26892385711089567</v>
      </c>
      <c r="E30" s="91">
        <f t="shared" si="2"/>
        <v>8211</v>
      </c>
      <c r="F30" s="92">
        <f t="shared" si="3"/>
        <v>0.6123499142367067</v>
      </c>
      <c r="G30" s="91">
        <f t="shared" si="4"/>
        <v>1425</v>
      </c>
      <c r="H30" s="92">
        <f t="shared" si="5"/>
        <v>0.10627190692818256</v>
      </c>
      <c r="I30" s="91">
        <f t="shared" si="6"/>
        <v>167</v>
      </c>
      <c r="J30" s="92">
        <f t="shared" si="7"/>
        <v>1.2454321724215079E-2</v>
      </c>
      <c r="K30" s="93">
        <f t="shared" ref="K30:K41" si="13">(4*C30+3*E30+2*G30+1*I30)/AF30</f>
        <v>3.1377433067342828</v>
      </c>
      <c r="L30" s="5"/>
      <c r="M30" s="8"/>
      <c r="N30" s="5"/>
      <c r="O30" s="8"/>
      <c r="P30" s="5"/>
      <c r="Q30" s="5"/>
      <c r="AA30" s="26" t="s">
        <v>229</v>
      </c>
      <c r="AB30" s="89">
        <v>3606</v>
      </c>
      <c r="AC30" s="89">
        <v>8211</v>
      </c>
      <c r="AD30" s="89">
        <v>1425</v>
      </c>
      <c r="AE30" s="89">
        <v>167</v>
      </c>
      <c r="AF30" s="26">
        <f t="shared" si="8"/>
        <v>13409</v>
      </c>
      <c r="AG30" s="26" t="s">
        <v>229</v>
      </c>
      <c r="AH30" s="33">
        <f t="shared" si="9"/>
        <v>0.26892385711089567</v>
      </c>
      <c r="AI30" s="33">
        <f t="shared" si="10"/>
        <v>0.6123499142367067</v>
      </c>
      <c r="AJ30" s="33">
        <f t="shared" si="11"/>
        <v>0.10627190692818256</v>
      </c>
      <c r="AK30" s="33">
        <f t="shared" si="12"/>
        <v>1.2454321724215079E-2</v>
      </c>
    </row>
    <row r="31" spans="1:37" ht="39.9" customHeight="1" x14ac:dyDescent="0.45">
      <c r="A31" s="5"/>
      <c r="B31" s="107" t="s">
        <v>230</v>
      </c>
      <c r="C31" s="91">
        <f t="shared" si="0"/>
        <v>23</v>
      </c>
      <c r="D31" s="92">
        <f t="shared" si="1"/>
        <v>0.54761904761904767</v>
      </c>
      <c r="E31" s="91">
        <f t="shared" si="2"/>
        <v>16</v>
      </c>
      <c r="F31" s="92">
        <f t="shared" si="3"/>
        <v>0.38095238095238093</v>
      </c>
      <c r="G31" s="91">
        <f t="shared" si="4"/>
        <v>3</v>
      </c>
      <c r="H31" s="92">
        <f t="shared" si="5"/>
        <v>7.1428571428571425E-2</v>
      </c>
      <c r="I31" s="91">
        <f t="shared" si="6"/>
        <v>0</v>
      </c>
      <c r="J31" s="92">
        <f t="shared" si="7"/>
        <v>0</v>
      </c>
      <c r="K31" s="93">
        <f t="shared" si="13"/>
        <v>3.4761904761904763</v>
      </c>
      <c r="L31" s="5"/>
      <c r="M31" s="8"/>
      <c r="N31" s="5"/>
      <c r="O31" s="8"/>
      <c r="P31" s="5"/>
      <c r="Q31" s="5"/>
      <c r="AA31" s="107" t="s">
        <v>230</v>
      </c>
      <c r="AB31" s="89">
        <v>23</v>
      </c>
      <c r="AC31" s="89">
        <v>16</v>
      </c>
      <c r="AD31" s="89">
        <v>3</v>
      </c>
      <c r="AE31" s="89"/>
      <c r="AF31" s="26">
        <f t="shared" si="8"/>
        <v>42</v>
      </c>
      <c r="AG31" s="107" t="s">
        <v>230</v>
      </c>
      <c r="AH31" s="33">
        <f t="shared" si="9"/>
        <v>0.54761904761904767</v>
      </c>
      <c r="AI31" s="33">
        <f t="shared" si="10"/>
        <v>0.38095238095238093</v>
      </c>
      <c r="AJ31" s="33">
        <f t="shared" si="11"/>
        <v>7.1428571428571425E-2</v>
      </c>
      <c r="AK31" s="33">
        <f t="shared" si="12"/>
        <v>0</v>
      </c>
    </row>
    <row r="32" spans="1:37" ht="39.9" customHeight="1" x14ac:dyDescent="0.45">
      <c r="A32" s="5"/>
      <c r="B32" s="107" t="s">
        <v>189</v>
      </c>
      <c r="C32" s="91">
        <f t="shared" si="0"/>
        <v>938</v>
      </c>
      <c r="D32" s="92">
        <f t="shared" si="1"/>
        <v>0.28476017000607162</v>
      </c>
      <c r="E32" s="91">
        <f t="shared" si="2"/>
        <v>1997</v>
      </c>
      <c r="F32" s="92">
        <f t="shared" si="3"/>
        <v>0.60625379477838492</v>
      </c>
      <c r="G32" s="91">
        <f t="shared" si="4"/>
        <v>325</v>
      </c>
      <c r="H32" s="92">
        <f t="shared" si="5"/>
        <v>9.8664238008500299E-2</v>
      </c>
      <c r="I32" s="91">
        <f t="shared" si="6"/>
        <v>34</v>
      </c>
      <c r="J32" s="92">
        <f t="shared" si="7"/>
        <v>1.0321797207043109E-2</v>
      </c>
      <c r="K32" s="93">
        <f t="shared" si="13"/>
        <v>3.1654523375834853</v>
      </c>
      <c r="L32" s="5"/>
      <c r="M32" s="8"/>
      <c r="N32" s="5"/>
      <c r="O32" s="8"/>
      <c r="P32" s="5"/>
      <c r="Q32" s="5"/>
      <c r="AA32" s="26" t="s">
        <v>189</v>
      </c>
      <c r="AB32" s="89">
        <v>938</v>
      </c>
      <c r="AC32" s="89">
        <v>1997</v>
      </c>
      <c r="AD32" s="89">
        <v>325</v>
      </c>
      <c r="AE32" s="89">
        <v>34</v>
      </c>
      <c r="AF32" s="26">
        <f t="shared" si="8"/>
        <v>3294</v>
      </c>
      <c r="AG32" s="26" t="s">
        <v>189</v>
      </c>
      <c r="AH32" s="33">
        <f t="shared" si="9"/>
        <v>0.28476017000607162</v>
      </c>
      <c r="AI32" s="33">
        <f t="shared" si="10"/>
        <v>0.60625379477838492</v>
      </c>
      <c r="AJ32" s="33">
        <f t="shared" si="11"/>
        <v>9.8664238008500299E-2</v>
      </c>
      <c r="AK32" s="33">
        <f t="shared" si="12"/>
        <v>1.0321797207043109E-2</v>
      </c>
    </row>
    <row r="33" spans="1:37" ht="39.9" customHeight="1" x14ac:dyDescent="0.45">
      <c r="A33" s="5"/>
      <c r="B33" s="113" t="s">
        <v>193</v>
      </c>
      <c r="C33" s="91">
        <f t="shared" si="0"/>
        <v>420</v>
      </c>
      <c r="D33" s="92">
        <f t="shared" si="1"/>
        <v>0.3150787696924231</v>
      </c>
      <c r="E33" s="91">
        <f t="shared" si="2"/>
        <v>718</v>
      </c>
      <c r="F33" s="92">
        <f t="shared" si="3"/>
        <v>0.5386346586646662</v>
      </c>
      <c r="G33" s="91">
        <f t="shared" si="4"/>
        <v>167</v>
      </c>
      <c r="H33" s="92">
        <f t="shared" si="5"/>
        <v>0.12528132033008252</v>
      </c>
      <c r="I33" s="91">
        <f t="shared" si="6"/>
        <v>28</v>
      </c>
      <c r="J33" s="92">
        <f t="shared" si="7"/>
        <v>2.1005251312828207E-2</v>
      </c>
      <c r="K33" s="93">
        <f t="shared" si="13"/>
        <v>3.1477869467366841</v>
      </c>
      <c r="L33" s="5"/>
      <c r="M33" s="8"/>
      <c r="N33" s="5"/>
      <c r="O33" s="8"/>
      <c r="P33" s="5"/>
      <c r="Q33" s="5"/>
      <c r="AA33" s="26" t="s">
        <v>193</v>
      </c>
      <c r="AB33" s="89">
        <v>420</v>
      </c>
      <c r="AC33" s="89">
        <v>718</v>
      </c>
      <c r="AD33" s="89">
        <v>167</v>
      </c>
      <c r="AE33" s="89">
        <v>28</v>
      </c>
      <c r="AF33" s="26">
        <f t="shared" si="8"/>
        <v>1333</v>
      </c>
      <c r="AG33" s="26" t="s">
        <v>193</v>
      </c>
      <c r="AH33" s="33">
        <f t="shared" si="9"/>
        <v>0.3150787696924231</v>
      </c>
      <c r="AI33" s="33">
        <f t="shared" si="10"/>
        <v>0.5386346586646662</v>
      </c>
      <c r="AJ33" s="33">
        <f t="shared" si="11"/>
        <v>0.12528132033008252</v>
      </c>
      <c r="AK33" s="33">
        <f t="shared" si="12"/>
        <v>2.1005251312828207E-2</v>
      </c>
    </row>
    <row r="34" spans="1:37" ht="39.9" customHeight="1" x14ac:dyDescent="0.45">
      <c r="A34" s="5"/>
      <c r="B34" s="107" t="s">
        <v>197</v>
      </c>
      <c r="C34" s="91">
        <f t="shared" si="0"/>
        <v>198</v>
      </c>
      <c r="D34" s="92">
        <f t="shared" si="1"/>
        <v>0.49131513647642677</v>
      </c>
      <c r="E34" s="91">
        <f t="shared" si="2"/>
        <v>173</v>
      </c>
      <c r="F34" s="92">
        <f t="shared" si="3"/>
        <v>0.4292803970223325</v>
      </c>
      <c r="G34" s="91">
        <f t="shared" si="4"/>
        <v>24</v>
      </c>
      <c r="H34" s="92">
        <f t="shared" si="5"/>
        <v>5.9553349875930521E-2</v>
      </c>
      <c r="I34" s="91">
        <f t="shared" si="6"/>
        <v>8</v>
      </c>
      <c r="J34" s="92">
        <f t="shared" si="7"/>
        <v>1.9851116625310174E-2</v>
      </c>
      <c r="K34" s="93">
        <f t="shared" si="13"/>
        <v>3.3920595533498759</v>
      </c>
      <c r="L34" s="5"/>
      <c r="M34" s="8"/>
      <c r="N34" s="5"/>
      <c r="O34" s="8"/>
      <c r="P34" s="5"/>
      <c r="Q34" s="5"/>
      <c r="AA34" s="26" t="s">
        <v>197</v>
      </c>
      <c r="AB34" s="89">
        <v>198</v>
      </c>
      <c r="AC34" s="89">
        <v>173</v>
      </c>
      <c r="AD34" s="89">
        <v>24</v>
      </c>
      <c r="AE34" s="89">
        <v>8</v>
      </c>
      <c r="AF34" s="26">
        <f t="shared" si="8"/>
        <v>403</v>
      </c>
      <c r="AG34" s="26" t="s">
        <v>197</v>
      </c>
      <c r="AH34" s="33">
        <f t="shared" si="9"/>
        <v>0.49131513647642677</v>
      </c>
      <c r="AI34" s="33">
        <f t="shared" si="10"/>
        <v>0.4292803970223325</v>
      </c>
      <c r="AJ34" s="33">
        <f t="shared" si="11"/>
        <v>5.9553349875930521E-2</v>
      </c>
      <c r="AK34" s="33">
        <f t="shared" si="12"/>
        <v>1.9851116625310174E-2</v>
      </c>
    </row>
    <row r="35" spans="1:37" ht="39.9" customHeight="1" x14ac:dyDescent="0.45">
      <c r="A35" s="5"/>
      <c r="B35" s="113" t="s">
        <v>201</v>
      </c>
      <c r="C35" s="91">
        <f t="shared" si="0"/>
        <v>532</v>
      </c>
      <c r="D35" s="92">
        <f t="shared" si="1"/>
        <v>0.30930232558139537</v>
      </c>
      <c r="E35" s="91">
        <f t="shared" si="2"/>
        <v>1019</v>
      </c>
      <c r="F35" s="92">
        <f t="shared" si="3"/>
        <v>0.59244186046511627</v>
      </c>
      <c r="G35" s="91">
        <f t="shared" si="4"/>
        <v>145</v>
      </c>
      <c r="H35" s="92">
        <f t="shared" si="5"/>
        <v>8.4302325581395346E-2</v>
      </c>
      <c r="I35" s="91">
        <f t="shared" si="6"/>
        <v>24</v>
      </c>
      <c r="J35" s="92">
        <f t="shared" si="7"/>
        <v>1.3953488372093023E-2</v>
      </c>
      <c r="K35" s="93">
        <f t="shared" si="13"/>
        <v>3.1970930232558139</v>
      </c>
      <c r="L35" s="5"/>
      <c r="M35" s="8"/>
      <c r="N35" s="5"/>
      <c r="O35" s="8"/>
      <c r="P35" s="5"/>
      <c r="Q35" s="5"/>
      <c r="AA35" s="26" t="s">
        <v>201</v>
      </c>
      <c r="AB35" s="89">
        <v>532</v>
      </c>
      <c r="AC35" s="89">
        <v>1019</v>
      </c>
      <c r="AD35" s="89">
        <v>145</v>
      </c>
      <c r="AE35" s="89">
        <v>24</v>
      </c>
      <c r="AF35" s="26">
        <f t="shared" si="8"/>
        <v>1720</v>
      </c>
      <c r="AG35" s="26" t="s">
        <v>201</v>
      </c>
      <c r="AH35" s="33">
        <f t="shared" si="9"/>
        <v>0.30930232558139537</v>
      </c>
      <c r="AI35" s="33">
        <f t="shared" si="10"/>
        <v>0.59244186046511627</v>
      </c>
      <c r="AJ35" s="33">
        <f t="shared" si="11"/>
        <v>8.4302325581395346E-2</v>
      </c>
      <c r="AK35" s="33">
        <f t="shared" si="12"/>
        <v>1.3953488372093023E-2</v>
      </c>
    </row>
    <row r="36" spans="1:37" ht="39.9" customHeight="1" x14ac:dyDescent="0.45">
      <c r="A36" s="5"/>
      <c r="B36" s="107" t="s">
        <v>204</v>
      </c>
      <c r="C36" s="91">
        <f t="shared" si="0"/>
        <v>4686</v>
      </c>
      <c r="D36" s="92">
        <f t="shared" si="1"/>
        <v>0.35965922173612708</v>
      </c>
      <c r="E36" s="91">
        <f t="shared" si="2"/>
        <v>7511</v>
      </c>
      <c r="F36" s="92">
        <f t="shared" si="3"/>
        <v>0.57648322971832067</v>
      </c>
      <c r="G36" s="91">
        <f t="shared" si="4"/>
        <v>732</v>
      </c>
      <c r="H36" s="92">
        <f t="shared" si="5"/>
        <v>5.6182362422288738E-2</v>
      </c>
      <c r="I36" s="91">
        <f t="shared" si="6"/>
        <v>100</v>
      </c>
      <c r="J36" s="92">
        <f t="shared" si="7"/>
        <v>7.6751861232634893E-3</v>
      </c>
      <c r="K36" s="93">
        <f t="shared" si="13"/>
        <v>3.2881264870673115</v>
      </c>
      <c r="L36" s="5"/>
      <c r="M36" s="8"/>
      <c r="N36" s="5"/>
      <c r="O36" s="8"/>
      <c r="P36" s="5"/>
      <c r="Q36" s="5"/>
      <c r="AA36" s="26" t="s">
        <v>204</v>
      </c>
      <c r="AB36" s="89">
        <v>4686</v>
      </c>
      <c r="AC36" s="89">
        <v>7511</v>
      </c>
      <c r="AD36" s="89">
        <v>732</v>
      </c>
      <c r="AE36" s="89">
        <v>100</v>
      </c>
      <c r="AF36" s="26">
        <f t="shared" si="8"/>
        <v>13029</v>
      </c>
      <c r="AG36" s="26" t="s">
        <v>204</v>
      </c>
      <c r="AH36" s="33">
        <f t="shared" si="9"/>
        <v>0.35965922173612708</v>
      </c>
      <c r="AI36" s="33">
        <f t="shared" si="10"/>
        <v>0.57648322971832067</v>
      </c>
      <c r="AJ36" s="33">
        <f t="shared" si="11"/>
        <v>5.6182362422288738E-2</v>
      </c>
      <c r="AK36" s="33">
        <f t="shared" si="12"/>
        <v>7.6751861232634893E-3</v>
      </c>
    </row>
    <row r="37" spans="1:37" ht="39.9" customHeight="1" x14ac:dyDescent="0.45">
      <c r="A37" s="5"/>
      <c r="B37" s="113" t="s">
        <v>208</v>
      </c>
      <c r="C37" s="91">
        <f t="shared" si="0"/>
        <v>966</v>
      </c>
      <c r="D37" s="92">
        <f t="shared" si="1"/>
        <v>0.32657200811359027</v>
      </c>
      <c r="E37" s="91">
        <f t="shared" si="2"/>
        <v>1765</v>
      </c>
      <c r="F37" s="92">
        <f t="shared" si="3"/>
        <v>0.59668695064232591</v>
      </c>
      <c r="G37" s="91">
        <f t="shared" si="4"/>
        <v>205</v>
      </c>
      <c r="H37" s="92">
        <f t="shared" si="5"/>
        <v>6.930358350236647E-2</v>
      </c>
      <c r="I37" s="91">
        <f t="shared" si="6"/>
        <v>22</v>
      </c>
      <c r="J37" s="92">
        <f t="shared" si="7"/>
        <v>7.4374577417173765E-3</v>
      </c>
      <c r="K37" s="93">
        <f t="shared" si="13"/>
        <v>3.2423935091277891</v>
      </c>
      <c r="L37" s="5"/>
      <c r="M37" s="8"/>
      <c r="N37" s="5"/>
      <c r="O37" s="8"/>
      <c r="P37" s="5"/>
      <c r="Q37" s="5"/>
      <c r="AA37" s="26" t="s">
        <v>208</v>
      </c>
      <c r="AB37" s="89">
        <v>966</v>
      </c>
      <c r="AC37" s="89">
        <v>1765</v>
      </c>
      <c r="AD37" s="89">
        <v>205</v>
      </c>
      <c r="AE37" s="89">
        <v>22</v>
      </c>
      <c r="AF37" s="26">
        <f t="shared" si="8"/>
        <v>2958</v>
      </c>
      <c r="AG37" s="26" t="s">
        <v>208</v>
      </c>
      <c r="AH37" s="33">
        <f t="shared" si="9"/>
        <v>0.32657200811359027</v>
      </c>
      <c r="AI37" s="33">
        <f t="shared" si="10"/>
        <v>0.59668695064232591</v>
      </c>
      <c r="AJ37" s="33">
        <f t="shared" si="11"/>
        <v>6.930358350236647E-2</v>
      </c>
      <c r="AK37" s="33">
        <f t="shared" si="12"/>
        <v>7.4374577417173765E-3</v>
      </c>
    </row>
    <row r="38" spans="1:37" ht="39.9" customHeight="1" x14ac:dyDescent="0.45">
      <c r="A38" s="5"/>
      <c r="B38" s="107" t="s">
        <v>231</v>
      </c>
      <c r="C38" s="91">
        <f t="shared" si="0"/>
        <v>1703</v>
      </c>
      <c r="D38" s="92">
        <f t="shared" si="1"/>
        <v>0.26886643511209346</v>
      </c>
      <c r="E38" s="91">
        <f t="shared" si="2"/>
        <v>4005</v>
      </c>
      <c r="F38" s="92">
        <f t="shared" si="3"/>
        <v>0.63230186296179347</v>
      </c>
      <c r="G38" s="91">
        <f t="shared" si="4"/>
        <v>578</v>
      </c>
      <c r="H38" s="92">
        <f t="shared" si="5"/>
        <v>9.1253552257657092E-2</v>
      </c>
      <c r="I38" s="91">
        <f t="shared" si="6"/>
        <v>48</v>
      </c>
      <c r="J38" s="92">
        <f t="shared" si="7"/>
        <v>7.5781496684559522E-3</v>
      </c>
      <c r="K38" s="93">
        <f t="shared" si="13"/>
        <v>3.1624565835175247</v>
      </c>
      <c r="L38" s="5"/>
      <c r="M38" s="8"/>
      <c r="N38" s="5"/>
      <c r="O38" s="8"/>
      <c r="P38" s="5"/>
      <c r="Q38" s="5"/>
      <c r="AA38" s="26" t="s">
        <v>231</v>
      </c>
      <c r="AB38" s="89">
        <v>1703</v>
      </c>
      <c r="AC38" s="89">
        <v>4005</v>
      </c>
      <c r="AD38" s="89">
        <v>578</v>
      </c>
      <c r="AE38" s="89">
        <v>48</v>
      </c>
      <c r="AF38" s="26">
        <f t="shared" si="8"/>
        <v>6334</v>
      </c>
      <c r="AG38" s="26" t="s">
        <v>231</v>
      </c>
      <c r="AH38" s="33">
        <f t="shared" si="9"/>
        <v>0.26886643511209346</v>
      </c>
      <c r="AI38" s="33">
        <f t="shared" si="10"/>
        <v>0.63230186296179347</v>
      </c>
      <c r="AJ38" s="33">
        <f t="shared" si="11"/>
        <v>9.1253552257657092E-2</v>
      </c>
      <c r="AK38" s="33">
        <f t="shared" si="12"/>
        <v>7.5781496684559522E-3</v>
      </c>
    </row>
    <row r="39" spans="1:37" ht="39.9" customHeight="1" x14ac:dyDescent="0.45">
      <c r="A39" s="5"/>
      <c r="B39" s="113" t="s">
        <v>216</v>
      </c>
      <c r="C39" s="91">
        <f t="shared" si="0"/>
        <v>317</v>
      </c>
      <c r="D39" s="92">
        <f t="shared" si="1"/>
        <v>0.2210599721059972</v>
      </c>
      <c r="E39" s="91">
        <f t="shared" si="2"/>
        <v>940</v>
      </c>
      <c r="F39" s="92">
        <f t="shared" si="3"/>
        <v>0.6555090655509066</v>
      </c>
      <c r="G39" s="91">
        <f t="shared" si="4"/>
        <v>160</v>
      </c>
      <c r="H39" s="92">
        <f t="shared" si="5"/>
        <v>0.11157601115760112</v>
      </c>
      <c r="I39" s="91">
        <f t="shared" si="6"/>
        <v>17</v>
      </c>
      <c r="J39" s="92">
        <f t="shared" si="7"/>
        <v>1.1854951185495118E-2</v>
      </c>
      <c r="K39" s="93">
        <f t="shared" si="13"/>
        <v>3.0857740585774058</v>
      </c>
      <c r="L39" s="5"/>
      <c r="M39" s="8"/>
      <c r="N39" s="5"/>
      <c r="O39" s="8"/>
      <c r="P39" s="5"/>
      <c r="Q39" s="5"/>
      <c r="AA39" s="26" t="s">
        <v>216</v>
      </c>
      <c r="AB39" s="89">
        <v>317</v>
      </c>
      <c r="AC39" s="89">
        <v>940</v>
      </c>
      <c r="AD39" s="89">
        <v>160</v>
      </c>
      <c r="AE39" s="89">
        <v>17</v>
      </c>
      <c r="AF39" s="26">
        <f t="shared" si="8"/>
        <v>1434</v>
      </c>
      <c r="AG39" s="26" t="s">
        <v>216</v>
      </c>
      <c r="AH39" s="33">
        <f t="shared" si="9"/>
        <v>0.2210599721059972</v>
      </c>
      <c r="AI39" s="33">
        <f t="shared" si="10"/>
        <v>0.6555090655509066</v>
      </c>
      <c r="AJ39" s="33">
        <f t="shared" si="11"/>
        <v>0.11157601115760112</v>
      </c>
      <c r="AK39" s="33">
        <f t="shared" si="12"/>
        <v>1.1854951185495118E-2</v>
      </c>
    </row>
    <row r="40" spans="1:37" ht="39.9" customHeight="1" x14ac:dyDescent="0.45">
      <c r="A40" s="5"/>
      <c r="B40" s="107" t="s">
        <v>232</v>
      </c>
      <c r="C40" s="91">
        <f t="shared" si="0"/>
        <v>669</v>
      </c>
      <c r="D40" s="92">
        <f t="shared" si="1"/>
        <v>0.36920529801324503</v>
      </c>
      <c r="E40" s="91">
        <f t="shared" si="2"/>
        <v>976</v>
      </c>
      <c r="F40" s="92">
        <f t="shared" si="3"/>
        <v>0.53863134657836642</v>
      </c>
      <c r="G40" s="91">
        <f t="shared" si="4"/>
        <v>141</v>
      </c>
      <c r="H40" s="92">
        <f t="shared" si="5"/>
        <v>7.7814569536423836E-2</v>
      </c>
      <c r="I40" s="91">
        <f t="shared" si="6"/>
        <v>26</v>
      </c>
      <c r="J40" s="92">
        <f t="shared" si="7"/>
        <v>1.434878587196468E-2</v>
      </c>
      <c r="K40" s="93">
        <f t="shared" si="13"/>
        <v>3.2626931567328916</v>
      </c>
      <c r="L40" s="5"/>
      <c r="M40" s="8"/>
      <c r="N40" s="5"/>
      <c r="O40" s="8"/>
      <c r="P40" s="5"/>
      <c r="Q40" s="5"/>
      <c r="AA40" s="26" t="s">
        <v>232</v>
      </c>
      <c r="AB40" s="89">
        <v>669</v>
      </c>
      <c r="AC40" s="89">
        <v>976</v>
      </c>
      <c r="AD40" s="89">
        <v>141</v>
      </c>
      <c r="AE40" s="89">
        <v>26</v>
      </c>
      <c r="AF40" s="26">
        <f t="shared" si="8"/>
        <v>1812</v>
      </c>
      <c r="AG40" s="26" t="s">
        <v>232</v>
      </c>
      <c r="AH40" s="33">
        <f t="shared" si="9"/>
        <v>0.36920529801324503</v>
      </c>
      <c r="AI40" s="33">
        <f t="shared" si="10"/>
        <v>0.53863134657836642</v>
      </c>
      <c r="AJ40" s="33">
        <f t="shared" si="11"/>
        <v>7.7814569536423836E-2</v>
      </c>
      <c r="AK40" s="33">
        <f t="shared" si="12"/>
        <v>1.434878587196468E-2</v>
      </c>
    </row>
    <row r="41" spans="1:37" ht="39.9" customHeight="1" x14ac:dyDescent="0.45">
      <c r="A41" s="5"/>
      <c r="B41" s="113" t="s">
        <v>233</v>
      </c>
      <c r="C41" s="91">
        <f t="shared" si="0"/>
        <v>1443</v>
      </c>
      <c r="D41" s="92">
        <f t="shared" si="1"/>
        <v>0.29606073040623715</v>
      </c>
      <c r="E41" s="91">
        <f t="shared" si="2"/>
        <v>2909</v>
      </c>
      <c r="F41" s="92">
        <f t="shared" si="3"/>
        <v>0.59684037751333607</v>
      </c>
      <c r="G41" s="91">
        <f t="shared" si="4"/>
        <v>470</v>
      </c>
      <c r="H41" s="92">
        <f t="shared" si="5"/>
        <v>9.6430036930652441E-2</v>
      </c>
      <c r="I41" s="91">
        <f t="shared" si="6"/>
        <v>52</v>
      </c>
      <c r="J41" s="92">
        <f t="shared" si="7"/>
        <v>1.0668855149774312E-2</v>
      </c>
      <c r="K41" s="93">
        <f t="shared" si="13"/>
        <v>3.178292983176036</v>
      </c>
      <c r="L41" s="5"/>
      <c r="M41" s="8"/>
      <c r="N41" s="5"/>
      <c r="O41" s="8"/>
      <c r="P41" s="5"/>
      <c r="Q41" s="5"/>
      <c r="AA41" s="26" t="s">
        <v>233</v>
      </c>
      <c r="AB41" s="89">
        <v>1443</v>
      </c>
      <c r="AC41" s="89">
        <v>2909</v>
      </c>
      <c r="AD41" s="89">
        <v>470</v>
      </c>
      <c r="AE41" s="89">
        <v>52</v>
      </c>
      <c r="AF41" s="26">
        <f t="shared" si="8"/>
        <v>4874</v>
      </c>
      <c r="AG41" s="26" t="s">
        <v>233</v>
      </c>
      <c r="AH41" s="33">
        <f t="shared" si="9"/>
        <v>0.29606073040623715</v>
      </c>
      <c r="AI41" s="33">
        <f t="shared" si="10"/>
        <v>0.59684037751333607</v>
      </c>
      <c r="AJ41" s="33">
        <f t="shared" si="11"/>
        <v>9.6430036930652441E-2</v>
      </c>
      <c r="AK41" s="33">
        <f t="shared" si="12"/>
        <v>1.0668855149774312E-2</v>
      </c>
    </row>
    <row r="42" spans="1:37" ht="30" customHeight="1" x14ac:dyDescent="0.45">
      <c r="A42" s="5"/>
      <c r="B42" s="34"/>
      <c r="C42" s="35"/>
      <c r="D42" s="36"/>
      <c r="E42" s="35"/>
      <c r="F42" s="36"/>
      <c r="G42" s="35"/>
      <c r="H42" s="36"/>
      <c r="I42" s="35"/>
      <c r="J42" s="36"/>
      <c r="K42" s="37"/>
      <c r="L42" s="5"/>
      <c r="M42" s="8"/>
      <c r="N42" s="5"/>
      <c r="O42" s="8"/>
      <c r="P42" s="5"/>
      <c r="Q42" s="5"/>
    </row>
    <row r="43" spans="1:37" ht="30" customHeight="1" x14ac:dyDescent="0.45">
      <c r="C43" s="14"/>
      <c r="D43" s="11"/>
      <c r="E43" s="14"/>
      <c r="F43" s="11"/>
      <c r="G43" s="14"/>
      <c r="H43" s="11"/>
      <c r="I43" s="14"/>
      <c r="J43" s="11"/>
      <c r="K43" s="14"/>
      <c r="P43" s="38"/>
    </row>
    <row r="44" spans="1:37" s="21" customFormat="1" ht="30" customHeight="1" x14ac:dyDescent="0.45">
      <c r="A44" s="5">
        <v>5</v>
      </c>
      <c r="B44" s="10" t="s">
        <v>137</v>
      </c>
      <c r="E44" s="22"/>
      <c r="G44" s="22"/>
      <c r="I44" s="22"/>
      <c r="K44" s="22"/>
      <c r="M44" s="22"/>
      <c r="O44" s="22"/>
      <c r="P44" s="23"/>
      <c r="AA44" s="21" t="s">
        <v>13</v>
      </c>
    </row>
    <row r="45" spans="1:37" ht="30" customHeight="1" thickBot="1" x14ac:dyDescent="0.5">
      <c r="A45" s="5"/>
      <c r="B45" s="24" t="s">
        <v>3</v>
      </c>
      <c r="C45" s="140" t="s">
        <v>14</v>
      </c>
      <c r="D45" s="140"/>
      <c r="E45" s="140" t="s">
        <v>15</v>
      </c>
      <c r="F45" s="140"/>
      <c r="G45" s="140" t="s">
        <v>16</v>
      </c>
      <c r="H45" s="140"/>
      <c r="I45" s="140" t="s">
        <v>17</v>
      </c>
      <c r="J45" s="140"/>
      <c r="K45" s="25" t="s">
        <v>18</v>
      </c>
      <c r="L45" s="5"/>
      <c r="M45" s="8"/>
      <c r="N45" s="5"/>
      <c r="O45" s="8"/>
      <c r="P45" s="5"/>
      <c r="Q45" s="5"/>
      <c r="AA45" s="26"/>
      <c r="AB45" s="27" t="s">
        <v>19</v>
      </c>
      <c r="AC45" s="27" t="s">
        <v>20</v>
      </c>
      <c r="AD45" s="27" t="s">
        <v>21</v>
      </c>
      <c r="AE45" s="27" t="s">
        <v>22</v>
      </c>
      <c r="AF45" s="26" t="s">
        <v>23</v>
      </c>
      <c r="AH45" s="27" t="s">
        <v>19</v>
      </c>
      <c r="AI45" s="27" t="s">
        <v>20</v>
      </c>
      <c r="AJ45" s="27" t="s">
        <v>21</v>
      </c>
      <c r="AK45" s="27" t="s">
        <v>22</v>
      </c>
    </row>
    <row r="46" spans="1:37" ht="39.9" customHeight="1" thickTop="1" x14ac:dyDescent="0.45">
      <c r="A46" s="5"/>
      <c r="B46" s="112" t="s">
        <v>227</v>
      </c>
      <c r="C46" s="29">
        <f>AB46</f>
        <v>2767</v>
      </c>
      <c r="D46" s="30">
        <f t="shared" ref="D46:D59" si="14">AB46/AF46</f>
        <v>0.30356555128908391</v>
      </c>
      <c r="E46" s="29">
        <f t="shared" ref="E46:E59" si="15">AC46</f>
        <v>4728</v>
      </c>
      <c r="F46" s="30">
        <f t="shared" ref="F46:F59" si="16">AC46/AF46</f>
        <v>0.51870543060888641</v>
      </c>
      <c r="G46" s="29">
        <f t="shared" ref="G46:G59" si="17">AD46</f>
        <v>1494</v>
      </c>
      <c r="H46" s="30">
        <f t="shared" ref="H46:H59" si="18">AD46/AF46</f>
        <v>0.16390565002742732</v>
      </c>
      <c r="I46" s="29">
        <f t="shared" ref="I46:I59" si="19">AE46</f>
        <v>126</v>
      </c>
      <c r="J46" s="30">
        <f t="shared" ref="J46:J59" si="20">AE46/AF46</f>
        <v>1.3823368074602304E-2</v>
      </c>
      <c r="K46" s="31">
        <f>(4*C46+3*E46+2*G46+1*I46)/AF46</f>
        <v>3.1120131651124519</v>
      </c>
      <c r="L46" s="5"/>
      <c r="M46" s="8"/>
      <c r="N46" s="5"/>
      <c r="O46" s="8"/>
      <c r="P46" s="5"/>
      <c r="Q46" s="5"/>
      <c r="AA46" s="26" t="s">
        <v>227</v>
      </c>
      <c r="AB46" s="89">
        <v>2767</v>
      </c>
      <c r="AC46" s="89">
        <v>4728</v>
      </c>
      <c r="AD46" s="89">
        <v>1494</v>
      </c>
      <c r="AE46" s="89">
        <v>126</v>
      </c>
      <c r="AF46" s="26">
        <f t="shared" ref="AF46:AF59" si="21">SUM(AB46:AE46)</f>
        <v>9115</v>
      </c>
      <c r="AG46" s="26" t="s">
        <v>227</v>
      </c>
      <c r="AH46" s="33">
        <f t="shared" ref="AH46:AH59" si="22">D46</f>
        <v>0.30356555128908391</v>
      </c>
      <c r="AI46" s="33">
        <f t="shared" ref="AI46:AI59" si="23">F46</f>
        <v>0.51870543060888641</v>
      </c>
      <c r="AJ46" s="33">
        <f t="shared" ref="AJ46:AJ59" si="24">H46</f>
        <v>0.16390565002742732</v>
      </c>
      <c r="AK46" s="33">
        <f t="shared" ref="AK46:AK59" si="25">J46</f>
        <v>1.3823368074602304E-2</v>
      </c>
    </row>
    <row r="47" spans="1:37" ht="39.9" customHeight="1" x14ac:dyDescent="0.45">
      <c r="A47" s="5"/>
      <c r="B47" s="107" t="s">
        <v>228</v>
      </c>
      <c r="C47" s="91">
        <f t="shared" ref="C47:C59" si="26">AB47</f>
        <v>3739</v>
      </c>
      <c r="D47" s="92">
        <f t="shared" si="14"/>
        <v>0.25421539298341039</v>
      </c>
      <c r="E47" s="91">
        <f t="shared" si="15"/>
        <v>7982</v>
      </c>
      <c r="F47" s="92">
        <f t="shared" si="16"/>
        <v>0.54269785150938266</v>
      </c>
      <c r="G47" s="91">
        <f t="shared" si="17"/>
        <v>2694</v>
      </c>
      <c r="H47" s="92">
        <f t="shared" si="18"/>
        <v>0.18316562415012239</v>
      </c>
      <c r="I47" s="91">
        <f t="shared" si="19"/>
        <v>293</v>
      </c>
      <c r="J47" s="92">
        <f t="shared" si="20"/>
        <v>1.9921131357084579E-2</v>
      </c>
      <c r="K47" s="93">
        <f t="shared" ref="K47:K59" si="27">(4*C47+3*E47+2*G47+1*I47)/AF47</f>
        <v>3.0312075061191188</v>
      </c>
      <c r="L47" s="5"/>
      <c r="M47" s="8"/>
      <c r="N47" s="5"/>
      <c r="O47" s="8"/>
      <c r="P47" s="5"/>
      <c r="Q47" s="5"/>
      <c r="AA47" s="26" t="s">
        <v>228</v>
      </c>
      <c r="AB47" s="89">
        <v>3739</v>
      </c>
      <c r="AC47" s="89">
        <v>7982</v>
      </c>
      <c r="AD47" s="89">
        <v>2694</v>
      </c>
      <c r="AE47" s="89">
        <v>293</v>
      </c>
      <c r="AF47" s="26">
        <f t="shared" si="21"/>
        <v>14708</v>
      </c>
      <c r="AG47" s="26" t="s">
        <v>228</v>
      </c>
      <c r="AH47" s="33">
        <f t="shared" si="22"/>
        <v>0.25421539298341039</v>
      </c>
      <c r="AI47" s="33">
        <f t="shared" si="23"/>
        <v>0.54269785150938266</v>
      </c>
      <c r="AJ47" s="33">
        <f t="shared" si="24"/>
        <v>0.18316562415012239</v>
      </c>
      <c r="AK47" s="33">
        <f t="shared" si="25"/>
        <v>1.9921131357084579E-2</v>
      </c>
    </row>
    <row r="48" spans="1:37" ht="39.9" customHeight="1" x14ac:dyDescent="0.45">
      <c r="A48" s="5"/>
      <c r="B48" s="113" t="s">
        <v>229</v>
      </c>
      <c r="C48" s="91">
        <f t="shared" si="26"/>
        <v>3982</v>
      </c>
      <c r="D48" s="92">
        <f t="shared" si="14"/>
        <v>0.2969647251845775</v>
      </c>
      <c r="E48" s="91">
        <f t="shared" si="15"/>
        <v>7072</v>
      </c>
      <c r="F48" s="92">
        <f t="shared" si="16"/>
        <v>0.52740696547095234</v>
      </c>
      <c r="G48" s="91">
        <f t="shared" si="17"/>
        <v>2107</v>
      </c>
      <c r="H48" s="92">
        <f t="shared" si="18"/>
        <v>0.15713326870012678</v>
      </c>
      <c r="I48" s="91">
        <f t="shared" si="19"/>
        <v>248</v>
      </c>
      <c r="J48" s="92">
        <f t="shared" si="20"/>
        <v>1.849504064434335E-2</v>
      </c>
      <c r="K48" s="93">
        <f t="shared" si="27"/>
        <v>3.102841375195764</v>
      </c>
      <c r="L48" s="5"/>
      <c r="M48" s="8"/>
      <c r="N48" s="5"/>
      <c r="O48" s="8"/>
      <c r="P48" s="5"/>
      <c r="Q48" s="5"/>
      <c r="AA48" s="26" t="s">
        <v>229</v>
      </c>
      <c r="AB48" s="89">
        <v>3982</v>
      </c>
      <c r="AC48" s="89">
        <v>7072</v>
      </c>
      <c r="AD48" s="89">
        <v>2107</v>
      </c>
      <c r="AE48" s="89">
        <v>248</v>
      </c>
      <c r="AF48" s="26">
        <f t="shared" si="21"/>
        <v>13409</v>
      </c>
      <c r="AG48" s="26" t="s">
        <v>229</v>
      </c>
      <c r="AH48" s="33">
        <f t="shared" si="22"/>
        <v>0.2969647251845775</v>
      </c>
      <c r="AI48" s="33">
        <f t="shared" si="23"/>
        <v>0.52740696547095234</v>
      </c>
      <c r="AJ48" s="33">
        <f t="shared" si="24"/>
        <v>0.15713326870012678</v>
      </c>
      <c r="AK48" s="33">
        <f t="shared" si="25"/>
        <v>1.849504064434335E-2</v>
      </c>
    </row>
    <row r="49" spans="1:37" ht="39.9" customHeight="1" x14ac:dyDescent="0.45">
      <c r="A49" s="5"/>
      <c r="B49" s="107" t="s">
        <v>230</v>
      </c>
      <c r="C49" s="91">
        <f t="shared" si="26"/>
        <v>13</v>
      </c>
      <c r="D49" s="92">
        <f t="shared" si="14"/>
        <v>0.30952380952380953</v>
      </c>
      <c r="E49" s="91">
        <f t="shared" si="15"/>
        <v>20</v>
      </c>
      <c r="F49" s="92">
        <f t="shared" si="16"/>
        <v>0.47619047619047616</v>
      </c>
      <c r="G49" s="91">
        <f t="shared" si="17"/>
        <v>9</v>
      </c>
      <c r="H49" s="92">
        <f t="shared" si="18"/>
        <v>0.21428571428571427</v>
      </c>
      <c r="I49" s="91">
        <f t="shared" si="19"/>
        <v>0</v>
      </c>
      <c r="J49" s="92">
        <f t="shared" si="20"/>
        <v>0</v>
      </c>
      <c r="K49" s="93">
        <f t="shared" si="27"/>
        <v>3.0952380952380953</v>
      </c>
      <c r="L49" s="5"/>
      <c r="M49" s="8"/>
      <c r="N49" s="5"/>
      <c r="O49" s="8"/>
      <c r="P49" s="5"/>
      <c r="Q49" s="5"/>
      <c r="AA49" s="107" t="s">
        <v>230</v>
      </c>
      <c r="AB49" s="89">
        <v>13</v>
      </c>
      <c r="AC49" s="89">
        <v>20</v>
      </c>
      <c r="AD49" s="89">
        <v>9</v>
      </c>
      <c r="AE49" s="89"/>
      <c r="AF49" s="26">
        <f t="shared" si="21"/>
        <v>42</v>
      </c>
      <c r="AG49" s="107" t="s">
        <v>230</v>
      </c>
      <c r="AH49" s="33">
        <f t="shared" si="22"/>
        <v>0.30952380952380953</v>
      </c>
      <c r="AI49" s="33">
        <f t="shared" si="23"/>
        <v>0.47619047619047616</v>
      </c>
      <c r="AJ49" s="33">
        <f t="shared" si="24"/>
        <v>0.21428571428571427</v>
      </c>
      <c r="AK49" s="33">
        <f t="shared" si="25"/>
        <v>0</v>
      </c>
    </row>
    <row r="50" spans="1:37" ht="39.9" customHeight="1" x14ac:dyDescent="0.45">
      <c r="A50" s="5"/>
      <c r="B50" s="107" t="s">
        <v>189</v>
      </c>
      <c r="C50" s="91">
        <f t="shared" si="26"/>
        <v>751</v>
      </c>
      <c r="D50" s="92">
        <f t="shared" si="14"/>
        <v>0.22799028536733454</v>
      </c>
      <c r="E50" s="91">
        <f t="shared" si="15"/>
        <v>1806</v>
      </c>
      <c r="F50" s="92">
        <f t="shared" si="16"/>
        <v>0.54826958105646628</v>
      </c>
      <c r="G50" s="91">
        <f t="shared" si="17"/>
        <v>667</v>
      </c>
      <c r="H50" s="92">
        <f t="shared" si="18"/>
        <v>0.20248937462052216</v>
      </c>
      <c r="I50" s="91">
        <f t="shared" si="19"/>
        <v>70</v>
      </c>
      <c r="J50" s="92">
        <f t="shared" si="20"/>
        <v>2.1250758955676987E-2</v>
      </c>
      <c r="K50" s="93">
        <f t="shared" si="27"/>
        <v>2.9829993928354583</v>
      </c>
      <c r="L50" s="5"/>
      <c r="M50" s="8"/>
      <c r="N50" s="5"/>
      <c r="O50" s="8"/>
      <c r="P50" s="5"/>
      <c r="Q50" s="5"/>
      <c r="AA50" s="26" t="s">
        <v>189</v>
      </c>
      <c r="AB50" s="89">
        <v>751</v>
      </c>
      <c r="AC50" s="89">
        <v>1806</v>
      </c>
      <c r="AD50" s="89">
        <v>667</v>
      </c>
      <c r="AE50" s="89">
        <v>70</v>
      </c>
      <c r="AF50" s="26">
        <f t="shared" si="21"/>
        <v>3294</v>
      </c>
      <c r="AG50" s="26" t="s">
        <v>189</v>
      </c>
      <c r="AH50" s="33">
        <f t="shared" si="22"/>
        <v>0.22799028536733454</v>
      </c>
      <c r="AI50" s="33">
        <f t="shared" si="23"/>
        <v>0.54826958105646628</v>
      </c>
      <c r="AJ50" s="33">
        <f t="shared" si="24"/>
        <v>0.20248937462052216</v>
      </c>
      <c r="AK50" s="33">
        <f t="shared" si="25"/>
        <v>2.1250758955676987E-2</v>
      </c>
    </row>
    <row r="51" spans="1:37" ht="39.9" customHeight="1" x14ac:dyDescent="0.45">
      <c r="A51" s="5"/>
      <c r="B51" s="113" t="s">
        <v>193</v>
      </c>
      <c r="C51" s="91">
        <f t="shared" si="26"/>
        <v>280</v>
      </c>
      <c r="D51" s="92">
        <f t="shared" si="14"/>
        <v>0.21005251312828208</v>
      </c>
      <c r="E51" s="91">
        <f t="shared" si="15"/>
        <v>530</v>
      </c>
      <c r="F51" s="92">
        <f t="shared" si="16"/>
        <v>0.39759939984996251</v>
      </c>
      <c r="G51" s="91">
        <f t="shared" si="17"/>
        <v>439</v>
      </c>
      <c r="H51" s="92">
        <f t="shared" si="18"/>
        <v>0.32933233308327081</v>
      </c>
      <c r="I51" s="91">
        <f t="shared" si="19"/>
        <v>84</v>
      </c>
      <c r="J51" s="92">
        <f t="shared" si="20"/>
        <v>6.3015753938484617E-2</v>
      </c>
      <c r="K51" s="93">
        <f t="shared" si="27"/>
        <v>2.7546886721680419</v>
      </c>
      <c r="L51" s="5"/>
      <c r="M51" s="8"/>
      <c r="N51" s="5"/>
      <c r="O51" s="8"/>
      <c r="P51" s="5"/>
      <c r="Q51" s="5"/>
      <c r="AA51" s="26" t="s">
        <v>193</v>
      </c>
      <c r="AB51" s="89">
        <v>280</v>
      </c>
      <c r="AC51" s="89">
        <v>530</v>
      </c>
      <c r="AD51" s="89">
        <v>439</v>
      </c>
      <c r="AE51" s="89">
        <v>84</v>
      </c>
      <c r="AF51" s="26">
        <f t="shared" si="21"/>
        <v>1333</v>
      </c>
      <c r="AG51" s="26" t="s">
        <v>193</v>
      </c>
      <c r="AH51" s="33">
        <f t="shared" si="22"/>
        <v>0.21005251312828208</v>
      </c>
      <c r="AI51" s="33">
        <f t="shared" si="23"/>
        <v>0.39759939984996251</v>
      </c>
      <c r="AJ51" s="33">
        <f t="shared" si="24"/>
        <v>0.32933233308327081</v>
      </c>
      <c r="AK51" s="33">
        <f t="shared" si="25"/>
        <v>6.3015753938484617E-2</v>
      </c>
    </row>
    <row r="52" spans="1:37" ht="39.9" customHeight="1" x14ac:dyDescent="0.45">
      <c r="A52" s="5"/>
      <c r="B52" s="107" t="s">
        <v>197</v>
      </c>
      <c r="C52" s="91">
        <f t="shared" si="26"/>
        <v>142</v>
      </c>
      <c r="D52" s="92">
        <f t="shared" si="14"/>
        <v>0.35235732009925558</v>
      </c>
      <c r="E52" s="91">
        <f t="shared" si="15"/>
        <v>170</v>
      </c>
      <c r="F52" s="92">
        <f t="shared" si="16"/>
        <v>0.42183622828784118</v>
      </c>
      <c r="G52" s="91">
        <f t="shared" si="17"/>
        <v>79</v>
      </c>
      <c r="H52" s="92">
        <f t="shared" si="18"/>
        <v>0.19602977667493796</v>
      </c>
      <c r="I52" s="91">
        <f t="shared" si="19"/>
        <v>12</v>
      </c>
      <c r="J52" s="92">
        <f t="shared" si="20"/>
        <v>2.9776674937965261E-2</v>
      </c>
      <c r="K52" s="93">
        <f t="shared" si="27"/>
        <v>3.096774193548387</v>
      </c>
      <c r="L52" s="5"/>
      <c r="M52" s="8"/>
      <c r="N52" s="5"/>
      <c r="O52" s="8"/>
      <c r="P52" s="5"/>
      <c r="Q52" s="5"/>
      <c r="AA52" s="26" t="s">
        <v>197</v>
      </c>
      <c r="AB52" s="89">
        <v>142</v>
      </c>
      <c r="AC52" s="89">
        <v>170</v>
      </c>
      <c r="AD52" s="89">
        <v>79</v>
      </c>
      <c r="AE52" s="89">
        <v>12</v>
      </c>
      <c r="AF52" s="26">
        <f t="shared" si="21"/>
        <v>403</v>
      </c>
      <c r="AG52" s="26" t="s">
        <v>197</v>
      </c>
      <c r="AH52" s="33">
        <f t="shared" si="22"/>
        <v>0.35235732009925558</v>
      </c>
      <c r="AI52" s="33">
        <f t="shared" si="23"/>
        <v>0.42183622828784118</v>
      </c>
      <c r="AJ52" s="33">
        <f t="shared" si="24"/>
        <v>0.19602977667493796</v>
      </c>
      <c r="AK52" s="33">
        <f t="shared" si="25"/>
        <v>2.9776674937965261E-2</v>
      </c>
    </row>
    <row r="53" spans="1:37" ht="39.9" customHeight="1" x14ac:dyDescent="0.45">
      <c r="A53" s="5"/>
      <c r="B53" s="113" t="s">
        <v>201</v>
      </c>
      <c r="C53" s="91">
        <f t="shared" si="26"/>
        <v>417</v>
      </c>
      <c r="D53" s="92">
        <f t="shared" si="14"/>
        <v>0.24244186046511629</v>
      </c>
      <c r="E53" s="91">
        <f t="shared" si="15"/>
        <v>881</v>
      </c>
      <c r="F53" s="92">
        <f t="shared" si="16"/>
        <v>0.51220930232558137</v>
      </c>
      <c r="G53" s="91">
        <f t="shared" si="17"/>
        <v>381</v>
      </c>
      <c r="H53" s="92">
        <f t="shared" si="18"/>
        <v>0.22151162790697673</v>
      </c>
      <c r="I53" s="91">
        <f t="shared" si="19"/>
        <v>41</v>
      </c>
      <c r="J53" s="92">
        <f t="shared" si="20"/>
        <v>2.3837209302325583E-2</v>
      </c>
      <c r="K53" s="93">
        <f t="shared" si="27"/>
        <v>2.9732558139534886</v>
      </c>
      <c r="L53" s="5"/>
      <c r="M53" s="8"/>
      <c r="N53" s="5"/>
      <c r="O53" s="8"/>
      <c r="P53" s="5"/>
      <c r="Q53" s="5"/>
      <c r="AA53" s="26" t="s">
        <v>201</v>
      </c>
      <c r="AB53" s="89">
        <v>417</v>
      </c>
      <c r="AC53" s="89">
        <v>881</v>
      </c>
      <c r="AD53" s="89">
        <v>381</v>
      </c>
      <c r="AE53" s="89">
        <v>41</v>
      </c>
      <c r="AF53" s="26">
        <f t="shared" si="21"/>
        <v>1720</v>
      </c>
      <c r="AG53" s="26" t="s">
        <v>201</v>
      </c>
      <c r="AH53" s="33">
        <f t="shared" si="22"/>
        <v>0.24244186046511629</v>
      </c>
      <c r="AI53" s="33">
        <f t="shared" si="23"/>
        <v>0.51220930232558137</v>
      </c>
      <c r="AJ53" s="33">
        <f t="shared" si="24"/>
        <v>0.22151162790697673</v>
      </c>
      <c r="AK53" s="33">
        <f t="shared" si="25"/>
        <v>2.3837209302325583E-2</v>
      </c>
    </row>
    <row r="54" spans="1:37" ht="39.9" customHeight="1" x14ac:dyDescent="0.45">
      <c r="A54" s="5"/>
      <c r="B54" s="107" t="s">
        <v>204</v>
      </c>
      <c r="C54" s="91">
        <f t="shared" si="26"/>
        <v>4186</v>
      </c>
      <c r="D54" s="92">
        <f t="shared" si="14"/>
        <v>0.32128329111980963</v>
      </c>
      <c r="E54" s="91">
        <f t="shared" si="15"/>
        <v>6661</v>
      </c>
      <c r="F54" s="92">
        <f t="shared" si="16"/>
        <v>0.51124414767058102</v>
      </c>
      <c r="G54" s="91">
        <f t="shared" si="17"/>
        <v>1968</v>
      </c>
      <c r="H54" s="92">
        <f t="shared" si="18"/>
        <v>0.15104766290582547</v>
      </c>
      <c r="I54" s="91">
        <f t="shared" si="19"/>
        <v>214</v>
      </c>
      <c r="J54" s="92">
        <f t="shared" si="20"/>
        <v>1.6424898303783866E-2</v>
      </c>
      <c r="K54" s="93">
        <f t="shared" si="27"/>
        <v>3.1373858316064163</v>
      </c>
      <c r="L54" s="5"/>
      <c r="M54" s="8"/>
      <c r="N54" s="5"/>
      <c r="O54" s="8"/>
      <c r="P54" s="5"/>
      <c r="Q54" s="5"/>
      <c r="AA54" s="26" t="s">
        <v>204</v>
      </c>
      <c r="AB54" s="89">
        <v>4186</v>
      </c>
      <c r="AC54" s="89">
        <v>6661</v>
      </c>
      <c r="AD54" s="89">
        <v>1968</v>
      </c>
      <c r="AE54" s="89">
        <v>214</v>
      </c>
      <c r="AF54" s="26">
        <f t="shared" si="21"/>
        <v>13029</v>
      </c>
      <c r="AG54" s="26" t="s">
        <v>204</v>
      </c>
      <c r="AH54" s="33">
        <f t="shared" si="22"/>
        <v>0.32128329111980963</v>
      </c>
      <c r="AI54" s="33">
        <f t="shared" si="23"/>
        <v>0.51124414767058102</v>
      </c>
      <c r="AJ54" s="33">
        <f t="shared" si="24"/>
        <v>0.15104766290582547</v>
      </c>
      <c r="AK54" s="33">
        <f t="shared" si="25"/>
        <v>1.6424898303783866E-2</v>
      </c>
    </row>
    <row r="55" spans="1:37" ht="39.9" customHeight="1" x14ac:dyDescent="0.45">
      <c r="A55" s="5"/>
      <c r="B55" s="113" t="s">
        <v>208</v>
      </c>
      <c r="C55" s="91">
        <f t="shared" si="26"/>
        <v>957</v>
      </c>
      <c r="D55" s="92">
        <f t="shared" si="14"/>
        <v>0.3235294117647059</v>
      </c>
      <c r="E55" s="91">
        <f t="shared" si="15"/>
        <v>1517</v>
      </c>
      <c r="F55" s="92">
        <f t="shared" si="16"/>
        <v>0.51284651791751179</v>
      </c>
      <c r="G55" s="91">
        <f t="shared" si="17"/>
        <v>435</v>
      </c>
      <c r="H55" s="92">
        <f t="shared" si="18"/>
        <v>0.14705882352941177</v>
      </c>
      <c r="I55" s="91">
        <f t="shared" si="19"/>
        <v>49</v>
      </c>
      <c r="J55" s="92">
        <f t="shared" si="20"/>
        <v>1.656524678837052E-2</v>
      </c>
      <c r="K55" s="93">
        <f t="shared" si="27"/>
        <v>3.1433400946585532</v>
      </c>
      <c r="L55" s="5"/>
      <c r="M55" s="8"/>
      <c r="N55" s="5"/>
      <c r="O55" s="8"/>
      <c r="P55" s="5"/>
      <c r="Q55" s="5"/>
      <c r="AA55" s="26" t="s">
        <v>208</v>
      </c>
      <c r="AB55" s="89">
        <v>957</v>
      </c>
      <c r="AC55" s="89">
        <v>1517</v>
      </c>
      <c r="AD55" s="89">
        <v>435</v>
      </c>
      <c r="AE55" s="89">
        <v>49</v>
      </c>
      <c r="AF55" s="26">
        <f t="shared" si="21"/>
        <v>2958</v>
      </c>
      <c r="AG55" s="26" t="s">
        <v>208</v>
      </c>
      <c r="AH55" s="33">
        <f t="shared" si="22"/>
        <v>0.3235294117647059</v>
      </c>
      <c r="AI55" s="33">
        <f t="shared" si="23"/>
        <v>0.51284651791751179</v>
      </c>
      <c r="AJ55" s="33">
        <f t="shared" si="24"/>
        <v>0.14705882352941177</v>
      </c>
      <c r="AK55" s="33">
        <f t="shared" si="25"/>
        <v>1.656524678837052E-2</v>
      </c>
    </row>
    <row r="56" spans="1:37" ht="39.9" customHeight="1" x14ac:dyDescent="0.45">
      <c r="A56" s="5"/>
      <c r="B56" s="107" t="s">
        <v>231</v>
      </c>
      <c r="C56" s="91">
        <f t="shared" si="26"/>
        <v>1611</v>
      </c>
      <c r="D56" s="92">
        <f t="shared" si="14"/>
        <v>0.2543416482475529</v>
      </c>
      <c r="E56" s="91">
        <f t="shared" si="15"/>
        <v>3353</v>
      </c>
      <c r="F56" s="92">
        <f t="shared" si="16"/>
        <v>0.52936532996526686</v>
      </c>
      <c r="G56" s="91">
        <f t="shared" si="17"/>
        <v>1256</v>
      </c>
      <c r="H56" s="92">
        <f t="shared" si="18"/>
        <v>0.19829491632459742</v>
      </c>
      <c r="I56" s="91">
        <f t="shared" si="19"/>
        <v>114</v>
      </c>
      <c r="J56" s="92">
        <f t="shared" si="20"/>
        <v>1.7998105462582886E-2</v>
      </c>
      <c r="K56" s="93">
        <f t="shared" si="27"/>
        <v>3.0200505209977897</v>
      </c>
      <c r="L56" s="5"/>
      <c r="M56" s="8"/>
      <c r="N56" s="5"/>
      <c r="O56" s="8"/>
      <c r="P56" s="5"/>
      <c r="Q56" s="5"/>
      <c r="AA56" s="26" t="s">
        <v>231</v>
      </c>
      <c r="AB56" s="89">
        <v>1611</v>
      </c>
      <c r="AC56" s="89">
        <v>3353</v>
      </c>
      <c r="AD56" s="89">
        <v>1256</v>
      </c>
      <c r="AE56" s="89">
        <v>114</v>
      </c>
      <c r="AF56" s="26">
        <f t="shared" si="21"/>
        <v>6334</v>
      </c>
      <c r="AG56" s="26" t="s">
        <v>231</v>
      </c>
      <c r="AH56" s="33">
        <f t="shared" si="22"/>
        <v>0.2543416482475529</v>
      </c>
      <c r="AI56" s="33">
        <f t="shared" si="23"/>
        <v>0.52936532996526686</v>
      </c>
      <c r="AJ56" s="33">
        <f t="shared" si="24"/>
        <v>0.19829491632459742</v>
      </c>
      <c r="AK56" s="33">
        <f t="shared" si="25"/>
        <v>1.7998105462582886E-2</v>
      </c>
    </row>
    <row r="57" spans="1:37" ht="39.9" customHeight="1" x14ac:dyDescent="0.45">
      <c r="A57" s="5"/>
      <c r="B57" s="113" t="s">
        <v>216</v>
      </c>
      <c r="C57" s="91">
        <f t="shared" si="26"/>
        <v>234</v>
      </c>
      <c r="D57" s="92">
        <f t="shared" si="14"/>
        <v>0.16317991631799164</v>
      </c>
      <c r="E57" s="91">
        <f t="shared" si="15"/>
        <v>701</v>
      </c>
      <c r="F57" s="92">
        <f t="shared" si="16"/>
        <v>0.48884239888423991</v>
      </c>
      <c r="G57" s="91">
        <f t="shared" si="17"/>
        <v>436</v>
      </c>
      <c r="H57" s="92">
        <f t="shared" si="18"/>
        <v>0.30404463040446306</v>
      </c>
      <c r="I57" s="91">
        <f t="shared" si="19"/>
        <v>63</v>
      </c>
      <c r="J57" s="92">
        <f t="shared" si="20"/>
        <v>4.3933054393305436E-2</v>
      </c>
      <c r="K57" s="93">
        <f t="shared" si="27"/>
        <v>2.7712691771269178</v>
      </c>
      <c r="L57" s="5"/>
      <c r="M57" s="8"/>
      <c r="N57" s="5"/>
      <c r="O57" s="8"/>
      <c r="P57" s="5"/>
      <c r="Q57" s="5"/>
      <c r="AA57" s="26" t="s">
        <v>216</v>
      </c>
      <c r="AB57" s="89">
        <v>234</v>
      </c>
      <c r="AC57" s="89">
        <v>701</v>
      </c>
      <c r="AD57" s="89">
        <v>436</v>
      </c>
      <c r="AE57" s="89">
        <v>63</v>
      </c>
      <c r="AF57" s="26">
        <f t="shared" si="21"/>
        <v>1434</v>
      </c>
      <c r="AG57" s="26" t="s">
        <v>216</v>
      </c>
      <c r="AH57" s="33">
        <f t="shared" si="22"/>
        <v>0.16317991631799164</v>
      </c>
      <c r="AI57" s="33">
        <f t="shared" si="23"/>
        <v>0.48884239888423991</v>
      </c>
      <c r="AJ57" s="33">
        <f t="shared" si="24"/>
        <v>0.30404463040446306</v>
      </c>
      <c r="AK57" s="33">
        <f t="shared" si="25"/>
        <v>4.3933054393305436E-2</v>
      </c>
    </row>
    <row r="58" spans="1:37" ht="39.9" customHeight="1" x14ac:dyDescent="0.45">
      <c r="A58" s="5"/>
      <c r="B58" s="107" t="s">
        <v>232</v>
      </c>
      <c r="C58" s="91">
        <f t="shared" si="26"/>
        <v>619</v>
      </c>
      <c r="D58" s="92">
        <f t="shared" si="14"/>
        <v>0.3416114790286976</v>
      </c>
      <c r="E58" s="91">
        <f t="shared" si="15"/>
        <v>886</v>
      </c>
      <c r="F58" s="92">
        <f t="shared" si="16"/>
        <v>0.48896247240618101</v>
      </c>
      <c r="G58" s="91">
        <f t="shared" si="17"/>
        <v>263</v>
      </c>
      <c r="H58" s="92">
        <f t="shared" si="18"/>
        <v>0.14514348785871964</v>
      </c>
      <c r="I58" s="91">
        <f t="shared" si="19"/>
        <v>44</v>
      </c>
      <c r="J58" s="92">
        <f t="shared" si="20"/>
        <v>2.4282560706401765E-2</v>
      </c>
      <c r="K58" s="93">
        <f t="shared" si="27"/>
        <v>3.1479028697571745</v>
      </c>
      <c r="L58" s="5"/>
      <c r="M58" s="8"/>
      <c r="N58" s="5"/>
      <c r="O58" s="8"/>
      <c r="P58" s="5"/>
      <c r="Q58" s="5"/>
      <c r="AA58" s="26" t="s">
        <v>232</v>
      </c>
      <c r="AB58" s="89">
        <v>619</v>
      </c>
      <c r="AC58" s="89">
        <v>886</v>
      </c>
      <c r="AD58" s="89">
        <v>263</v>
      </c>
      <c r="AE58" s="89">
        <v>44</v>
      </c>
      <c r="AF58" s="26">
        <f t="shared" si="21"/>
        <v>1812</v>
      </c>
      <c r="AG58" s="26" t="s">
        <v>232</v>
      </c>
      <c r="AH58" s="33">
        <f t="shared" si="22"/>
        <v>0.3416114790286976</v>
      </c>
      <c r="AI58" s="33">
        <f t="shared" si="23"/>
        <v>0.48896247240618101</v>
      </c>
      <c r="AJ58" s="33">
        <f t="shared" si="24"/>
        <v>0.14514348785871964</v>
      </c>
      <c r="AK58" s="33">
        <f t="shared" si="25"/>
        <v>2.4282560706401765E-2</v>
      </c>
    </row>
    <row r="59" spans="1:37" ht="39.9" customHeight="1" x14ac:dyDescent="0.45">
      <c r="A59" s="5"/>
      <c r="B59" s="113" t="s">
        <v>233</v>
      </c>
      <c r="C59" s="91">
        <f t="shared" si="26"/>
        <v>1277</v>
      </c>
      <c r="D59" s="92">
        <f t="shared" si="14"/>
        <v>0.26200246204349609</v>
      </c>
      <c r="E59" s="91">
        <f t="shared" si="15"/>
        <v>2634</v>
      </c>
      <c r="F59" s="92">
        <f t="shared" si="16"/>
        <v>0.54041854739433726</v>
      </c>
      <c r="G59" s="91">
        <f t="shared" si="17"/>
        <v>858</v>
      </c>
      <c r="H59" s="92">
        <f t="shared" si="18"/>
        <v>0.17603610997127617</v>
      </c>
      <c r="I59" s="91">
        <f t="shared" si="19"/>
        <v>105</v>
      </c>
      <c r="J59" s="92">
        <f t="shared" si="20"/>
        <v>2.1542880590890438E-2</v>
      </c>
      <c r="K59" s="93">
        <f t="shared" si="27"/>
        <v>3.0428805908904391</v>
      </c>
      <c r="L59" s="5"/>
      <c r="M59" s="8"/>
      <c r="N59" s="5"/>
      <c r="O59" s="8"/>
      <c r="P59" s="5"/>
      <c r="Q59" s="5"/>
      <c r="AA59" s="26" t="s">
        <v>233</v>
      </c>
      <c r="AB59" s="89">
        <v>1277</v>
      </c>
      <c r="AC59" s="89">
        <v>2634</v>
      </c>
      <c r="AD59" s="89">
        <v>858</v>
      </c>
      <c r="AE59" s="89">
        <v>105</v>
      </c>
      <c r="AF59" s="26">
        <f t="shared" si="21"/>
        <v>4874</v>
      </c>
      <c r="AG59" s="26" t="s">
        <v>233</v>
      </c>
      <c r="AH59" s="33">
        <f t="shared" si="22"/>
        <v>0.26200246204349609</v>
      </c>
      <c r="AI59" s="33">
        <f t="shared" si="23"/>
        <v>0.54041854739433726</v>
      </c>
      <c r="AJ59" s="33">
        <f t="shared" si="24"/>
        <v>0.17603610997127617</v>
      </c>
      <c r="AK59" s="33">
        <f t="shared" si="25"/>
        <v>2.1542880590890438E-2</v>
      </c>
    </row>
    <row r="60" spans="1:37" ht="30" customHeight="1" x14ac:dyDescent="0.45">
      <c r="A60" s="5"/>
      <c r="B60" s="34"/>
      <c r="C60" s="35"/>
      <c r="D60" s="36"/>
      <c r="E60" s="35"/>
      <c r="F60" s="36"/>
      <c r="G60" s="35"/>
      <c r="H60" s="36"/>
      <c r="I60" s="35"/>
      <c r="J60" s="36"/>
      <c r="K60" s="37"/>
      <c r="L60" s="5"/>
      <c r="M60" s="8"/>
      <c r="N60" s="5"/>
      <c r="O60" s="8"/>
      <c r="P60" s="5"/>
      <c r="Q60" s="5"/>
    </row>
    <row r="61" spans="1:37" ht="30" customHeight="1" x14ac:dyDescent="0.45">
      <c r="C61" s="14"/>
      <c r="D61" s="11"/>
      <c r="E61" s="14"/>
      <c r="F61" s="11"/>
      <c r="G61" s="14"/>
      <c r="H61" s="11"/>
      <c r="I61" s="14"/>
      <c r="J61" s="11"/>
      <c r="K61" s="14"/>
      <c r="P61" s="38"/>
    </row>
    <row r="62" spans="1:37" s="21" customFormat="1" ht="30" customHeight="1" x14ac:dyDescent="0.45">
      <c r="A62" s="5">
        <v>6</v>
      </c>
      <c r="B62" s="10" t="s">
        <v>26</v>
      </c>
      <c r="E62" s="22"/>
      <c r="G62" s="22"/>
      <c r="I62" s="22"/>
      <c r="K62" s="22"/>
      <c r="M62" s="22"/>
      <c r="O62" s="22"/>
      <c r="P62" s="23"/>
      <c r="AA62" s="21" t="s">
        <v>13</v>
      </c>
    </row>
    <row r="63" spans="1:37" ht="30" customHeight="1" thickBot="1" x14ac:dyDescent="0.5">
      <c r="A63" s="5"/>
      <c r="B63" s="24" t="s">
        <v>3</v>
      </c>
      <c r="C63" s="140" t="s">
        <v>14</v>
      </c>
      <c r="D63" s="140"/>
      <c r="E63" s="140" t="s">
        <v>15</v>
      </c>
      <c r="F63" s="140"/>
      <c r="G63" s="140" t="s">
        <v>16</v>
      </c>
      <c r="H63" s="140"/>
      <c r="I63" s="140" t="s">
        <v>17</v>
      </c>
      <c r="J63" s="140"/>
      <c r="K63" s="25" t="s">
        <v>18</v>
      </c>
      <c r="L63" s="5"/>
      <c r="M63" s="8"/>
      <c r="N63" s="5"/>
      <c r="O63" s="8"/>
      <c r="P63" s="5"/>
      <c r="Q63" s="5"/>
      <c r="AA63" s="26"/>
      <c r="AB63" s="27" t="s">
        <v>19</v>
      </c>
      <c r="AC63" s="27" t="s">
        <v>20</v>
      </c>
      <c r="AD63" s="27" t="s">
        <v>21</v>
      </c>
      <c r="AE63" s="27" t="s">
        <v>22</v>
      </c>
      <c r="AF63" s="26" t="s">
        <v>23</v>
      </c>
      <c r="AH63" s="27" t="s">
        <v>19</v>
      </c>
      <c r="AI63" s="27" t="s">
        <v>20</v>
      </c>
      <c r="AJ63" s="27" t="s">
        <v>21</v>
      </c>
      <c r="AK63" s="27" t="s">
        <v>22</v>
      </c>
    </row>
    <row r="64" spans="1:37" ht="39.9" customHeight="1" thickTop="1" x14ac:dyDescent="0.45">
      <c r="A64" s="5"/>
      <c r="B64" s="112" t="s">
        <v>227</v>
      </c>
      <c r="C64" s="29">
        <f>AB64</f>
        <v>1674</v>
      </c>
      <c r="D64" s="30">
        <f t="shared" ref="D64:D77" si="28">AB64/AF64</f>
        <v>0.18365331870543061</v>
      </c>
      <c r="E64" s="29">
        <f t="shared" ref="E64:E77" si="29">AC64</f>
        <v>3833</v>
      </c>
      <c r="F64" s="30">
        <f t="shared" ref="F64:F77" si="30">AC64/AF64</f>
        <v>0.42051563357103677</v>
      </c>
      <c r="G64" s="29">
        <f t="shared" ref="G64:G77" si="31">AD64</f>
        <v>3101</v>
      </c>
      <c r="H64" s="30">
        <f t="shared" ref="H64:H77" si="32">AD64/AF64</f>
        <v>0.34020844761382335</v>
      </c>
      <c r="I64" s="29">
        <f t="shared" ref="I64:I77" si="33">AE64</f>
        <v>507</v>
      </c>
      <c r="J64" s="30">
        <f t="shared" ref="J64:J77" si="34">AE64/AF64</f>
        <v>5.5622600109709271E-2</v>
      </c>
      <c r="K64" s="31">
        <f t="shared" ref="K64:K77" si="35">(4*C64+3*E64+2*G64+1*I64)/AF64</f>
        <v>2.7321996708721885</v>
      </c>
      <c r="L64" s="5"/>
      <c r="M64" s="8"/>
      <c r="N64" s="5"/>
      <c r="O64" s="8"/>
      <c r="P64" s="5"/>
      <c r="Q64" s="5"/>
      <c r="AA64" s="26" t="s">
        <v>227</v>
      </c>
      <c r="AB64" s="89">
        <v>1674</v>
      </c>
      <c r="AC64" s="89">
        <v>3833</v>
      </c>
      <c r="AD64" s="89">
        <v>3101</v>
      </c>
      <c r="AE64" s="89">
        <v>507</v>
      </c>
      <c r="AF64" s="26">
        <f t="shared" ref="AF64:AF77" si="36">SUM(AB64:AE64)</f>
        <v>9115</v>
      </c>
      <c r="AG64" s="26" t="s">
        <v>227</v>
      </c>
      <c r="AH64" s="33">
        <f t="shared" ref="AH64:AH77" si="37">D64</f>
        <v>0.18365331870543061</v>
      </c>
      <c r="AI64" s="33">
        <f t="shared" ref="AI64:AI77" si="38">F64</f>
        <v>0.42051563357103677</v>
      </c>
      <c r="AJ64" s="33">
        <f t="shared" ref="AJ64:AJ77" si="39">H64</f>
        <v>0.34020844761382335</v>
      </c>
      <c r="AK64" s="33">
        <f t="shared" ref="AK64:AK77" si="40">J64</f>
        <v>5.5622600109709271E-2</v>
      </c>
    </row>
    <row r="65" spans="1:37" ht="39.9" customHeight="1" x14ac:dyDescent="0.45">
      <c r="A65" s="5"/>
      <c r="B65" s="107" t="s">
        <v>228</v>
      </c>
      <c r="C65" s="91">
        <f t="shared" ref="C65:C77" si="41">AB65</f>
        <v>2438</v>
      </c>
      <c r="D65" s="92">
        <f t="shared" si="28"/>
        <v>0.16576013054120206</v>
      </c>
      <c r="E65" s="91">
        <f t="shared" si="29"/>
        <v>5688</v>
      </c>
      <c r="F65" s="92">
        <f t="shared" si="30"/>
        <v>0.38672831112319828</v>
      </c>
      <c r="G65" s="91">
        <f t="shared" si="31"/>
        <v>5247</v>
      </c>
      <c r="H65" s="92">
        <f t="shared" si="32"/>
        <v>0.35674462877345664</v>
      </c>
      <c r="I65" s="91">
        <f t="shared" si="33"/>
        <v>1335</v>
      </c>
      <c r="J65" s="92">
        <f t="shared" si="34"/>
        <v>9.0766929562143051E-2</v>
      </c>
      <c r="K65" s="93">
        <f t="shared" si="35"/>
        <v>2.6274816426434593</v>
      </c>
      <c r="L65" s="5"/>
      <c r="M65" s="8"/>
      <c r="N65" s="5"/>
      <c r="O65" s="8"/>
      <c r="P65" s="5"/>
      <c r="Q65" s="5"/>
      <c r="AA65" s="26" t="s">
        <v>228</v>
      </c>
      <c r="AB65" s="89">
        <v>2438</v>
      </c>
      <c r="AC65" s="89">
        <v>5688</v>
      </c>
      <c r="AD65" s="89">
        <v>5247</v>
      </c>
      <c r="AE65" s="89">
        <v>1335</v>
      </c>
      <c r="AF65" s="26">
        <f t="shared" si="36"/>
        <v>14708</v>
      </c>
      <c r="AG65" s="26" t="s">
        <v>228</v>
      </c>
      <c r="AH65" s="33">
        <f t="shared" si="37"/>
        <v>0.16576013054120206</v>
      </c>
      <c r="AI65" s="33">
        <f t="shared" si="38"/>
        <v>0.38672831112319828</v>
      </c>
      <c r="AJ65" s="33">
        <f t="shared" si="39"/>
        <v>0.35674462877345664</v>
      </c>
      <c r="AK65" s="33">
        <f t="shared" si="40"/>
        <v>9.0766929562143051E-2</v>
      </c>
    </row>
    <row r="66" spans="1:37" ht="39.9" customHeight="1" x14ac:dyDescent="0.45">
      <c r="A66" s="5"/>
      <c r="B66" s="113" t="s">
        <v>229</v>
      </c>
      <c r="C66" s="91">
        <f t="shared" si="41"/>
        <v>1723</v>
      </c>
      <c r="D66" s="92">
        <f t="shared" si="28"/>
        <v>0.12849578641211126</v>
      </c>
      <c r="E66" s="91">
        <f t="shared" si="29"/>
        <v>5284</v>
      </c>
      <c r="F66" s="92">
        <f t="shared" si="30"/>
        <v>0.39406368856738011</v>
      </c>
      <c r="G66" s="91">
        <f t="shared" si="31"/>
        <v>5157</v>
      </c>
      <c r="H66" s="92">
        <f t="shared" si="32"/>
        <v>0.38459243791483333</v>
      </c>
      <c r="I66" s="91">
        <f t="shared" si="33"/>
        <v>1245</v>
      </c>
      <c r="J66" s="92">
        <f t="shared" si="34"/>
        <v>9.2848087105675298E-2</v>
      </c>
      <c r="K66" s="93">
        <f t="shared" si="35"/>
        <v>2.5582071742859274</v>
      </c>
      <c r="L66" s="5"/>
      <c r="M66" s="8"/>
      <c r="N66" s="5"/>
      <c r="O66" s="8"/>
      <c r="P66" s="5"/>
      <c r="Q66" s="5"/>
      <c r="AA66" s="26" t="s">
        <v>229</v>
      </c>
      <c r="AB66" s="89">
        <v>1723</v>
      </c>
      <c r="AC66" s="89">
        <v>5284</v>
      </c>
      <c r="AD66" s="89">
        <v>5157</v>
      </c>
      <c r="AE66" s="89">
        <v>1245</v>
      </c>
      <c r="AF66" s="26">
        <f t="shared" si="36"/>
        <v>13409</v>
      </c>
      <c r="AG66" s="26" t="s">
        <v>229</v>
      </c>
      <c r="AH66" s="33">
        <f t="shared" si="37"/>
        <v>0.12849578641211126</v>
      </c>
      <c r="AI66" s="33">
        <f t="shared" si="38"/>
        <v>0.39406368856738011</v>
      </c>
      <c r="AJ66" s="33">
        <f t="shared" si="39"/>
        <v>0.38459243791483333</v>
      </c>
      <c r="AK66" s="33">
        <f t="shared" si="40"/>
        <v>9.2848087105675298E-2</v>
      </c>
    </row>
    <row r="67" spans="1:37" ht="39.9" customHeight="1" x14ac:dyDescent="0.45">
      <c r="A67" s="5"/>
      <c r="B67" s="107" t="s">
        <v>230</v>
      </c>
      <c r="C67" s="91">
        <f t="shared" si="41"/>
        <v>4</v>
      </c>
      <c r="D67" s="92">
        <f t="shared" si="28"/>
        <v>9.5238095238095233E-2</v>
      </c>
      <c r="E67" s="91">
        <f t="shared" si="29"/>
        <v>17</v>
      </c>
      <c r="F67" s="92">
        <f t="shared" si="30"/>
        <v>0.40476190476190477</v>
      </c>
      <c r="G67" s="91">
        <f t="shared" si="31"/>
        <v>18</v>
      </c>
      <c r="H67" s="92">
        <f t="shared" si="32"/>
        <v>0.42857142857142855</v>
      </c>
      <c r="I67" s="91">
        <f t="shared" si="33"/>
        <v>3</v>
      </c>
      <c r="J67" s="92">
        <f t="shared" si="34"/>
        <v>7.1428571428571425E-2</v>
      </c>
      <c r="K67" s="93">
        <f t="shared" si="35"/>
        <v>2.5238095238095237</v>
      </c>
      <c r="L67" s="5"/>
      <c r="M67" s="8"/>
      <c r="N67" s="5"/>
      <c r="O67" s="8"/>
      <c r="P67" s="5"/>
      <c r="Q67" s="5"/>
      <c r="AA67" s="107" t="s">
        <v>230</v>
      </c>
      <c r="AB67" s="89">
        <v>4</v>
      </c>
      <c r="AC67" s="89">
        <v>17</v>
      </c>
      <c r="AD67" s="89">
        <v>18</v>
      </c>
      <c r="AE67" s="89">
        <v>3</v>
      </c>
      <c r="AF67" s="26">
        <f t="shared" si="36"/>
        <v>42</v>
      </c>
      <c r="AG67" s="107" t="s">
        <v>230</v>
      </c>
      <c r="AH67" s="33">
        <f t="shared" si="37"/>
        <v>9.5238095238095233E-2</v>
      </c>
      <c r="AI67" s="33">
        <f t="shared" si="38"/>
        <v>0.40476190476190477</v>
      </c>
      <c r="AJ67" s="33">
        <f t="shared" si="39"/>
        <v>0.42857142857142855</v>
      </c>
      <c r="AK67" s="33">
        <f t="shared" si="40"/>
        <v>7.1428571428571425E-2</v>
      </c>
    </row>
    <row r="68" spans="1:37" ht="39.9" customHeight="1" x14ac:dyDescent="0.45">
      <c r="A68" s="5"/>
      <c r="B68" s="107" t="s">
        <v>189</v>
      </c>
      <c r="C68" s="91">
        <f t="shared" si="41"/>
        <v>397</v>
      </c>
      <c r="D68" s="92">
        <f t="shared" si="28"/>
        <v>0.12052216150576807</v>
      </c>
      <c r="E68" s="91">
        <f t="shared" si="29"/>
        <v>1162</v>
      </c>
      <c r="F68" s="92">
        <f t="shared" si="30"/>
        <v>0.35276259866423804</v>
      </c>
      <c r="G68" s="91">
        <f t="shared" si="31"/>
        <v>1334</v>
      </c>
      <c r="H68" s="92">
        <f t="shared" si="32"/>
        <v>0.40497874924104432</v>
      </c>
      <c r="I68" s="91">
        <f t="shared" si="33"/>
        <v>401</v>
      </c>
      <c r="J68" s="92">
        <f t="shared" si="34"/>
        <v>0.1217364905889496</v>
      </c>
      <c r="K68" s="93">
        <f t="shared" si="35"/>
        <v>2.4720704310868244</v>
      </c>
      <c r="L68" s="5"/>
      <c r="M68" s="8"/>
      <c r="N68" s="5"/>
      <c r="O68" s="8"/>
      <c r="P68" s="5"/>
      <c r="Q68" s="5"/>
      <c r="AA68" s="26" t="s">
        <v>189</v>
      </c>
      <c r="AB68" s="89">
        <v>397</v>
      </c>
      <c r="AC68" s="89">
        <v>1162</v>
      </c>
      <c r="AD68" s="89">
        <v>1334</v>
      </c>
      <c r="AE68" s="89">
        <v>401</v>
      </c>
      <c r="AF68" s="26">
        <f t="shared" si="36"/>
        <v>3294</v>
      </c>
      <c r="AG68" s="26" t="s">
        <v>189</v>
      </c>
      <c r="AH68" s="33">
        <f t="shared" si="37"/>
        <v>0.12052216150576807</v>
      </c>
      <c r="AI68" s="33">
        <f t="shared" si="38"/>
        <v>0.35276259866423804</v>
      </c>
      <c r="AJ68" s="33">
        <f t="shared" si="39"/>
        <v>0.40497874924104432</v>
      </c>
      <c r="AK68" s="33">
        <f t="shared" si="40"/>
        <v>0.1217364905889496</v>
      </c>
    </row>
    <row r="69" spans="1:37" ht="39.9" customHeight="1" x14ac:dyDescent="0.45">
      <c r="A69" s="5"/>
      <c r="B69" s="113" t="s">
        <v>193</v>
      </c>
      <c r="C69" s="91">
        <f t="shared" si="41"/>
        <v>197</v>
      </c>
      <c r="D69" s="92">
        <f t="shared" si="28"/>
        <v>0.14778694673668416</v>
      </c>
      <c r="E69" s="91">
        <f t="shared" si="29"/>
        <v>428</v>
      </c>
      <c r="F69" s="92">
        <f t="shared" si="30"/>
        <v>0.32108027006751688</v>
      </c>
      <c r="G69" s="91">
        <f t="shared" si="31"/>
        <v>504</v>
      </c>
      <c r="H69" s="92">
        <f t="shared" si="32"/>
        <v>0.37809452363090773</v>
      </c>
      <c r="I69" s="91">
        <f t="shared" si="33"/>
        <v>204</v>
      </c>
      <c r="J69" s="92">
        <f t="shared" si="34"/>
        <v>0.15303825956489123</v>
      </c>
      <c r="K69" s="93">
        <f t="shared" si="35"/>
        <v>2.4636159039759939</v>
      </c>
      <c r="L69" s="5"/>
      <c r="M69" s="8"/>
      <c r="N69" s="5"/>
      <c r="O69" s="8"/>
      <c r="P69" s="5"/>
      <c r="Q69" s="5"/>
      <c r="AA69" s="26" t="s">
        <v>193</v>
      </c>
      <c r="AB69" s="89">
        <v>197</v>
      </c>
      <c r="AC69" s="89">
        <v>428</v>
      </c>
      <c r="AD69" s="89">
        <v>504</v>
      </c>
      <c r="AE69" s="89">
        <v>204</v>
      </c>
      <c r="AF69" s="26">
        <f t="shared" si="36"/>
        <v>1333</v>
      </c>
      <c r="AG69" s="26" t="s">
        <v>193</v>
      </c>
      <c r="AH69" s="33">
        <f t="shared" si="37"/>
        <v>0.14778694673668416</v>
      </c>
      <c r="AI69" s="33">
        <f t="shared" si="38"/>
        <v>0.32108027006751688</v>
      </c>
      <c r="AJ69" s="33">
        <f t="shared" si="39"/>
        <v>0.37809452363090773</v>
      </c>
      <c r="AK69" s="33">
        <f t="shared" si="40"/>
        <v>0.15303825956489123</v>
      </c>
    </row>
    <row r="70" spans="1:37" ht="39.9" customHeight="1" x14ac:dyDescent="0.45">
      <c r="A70" s="5"/>
      <c r="B70" s="107" t="s">
        <v>197</v>
      </c>
      <c r="C70" s="91">
        <f t="shared" si="41"/>
        <v>99</v>
      </c>
      <c r="D70" s="92">
        <f t="shared" si="28"/>
        <v>0.24565756823821339</v>
      </c>
      <c r="E70" s="91">
        <f t="shared" si="29"/>
        <v>137</v>
      </c>
      <c r="F70" s="92">
        <f t="shared" si="30"/>
        <v>0.33995037220843671</v>
      </c>
      <c r="G70" s="91">
        <f t="shared" si="31"/>
        <v>126</v>
      </c>
      <c r="H70" s="92">
        <f t="shared" si="32"/>
        <v>0.31265508684863524</v>
      </c>
      <c r="I70" s="91">
        <f t="shared" si="33"/>
        <v>41</v>
      </c>
      <c r="J70" s="92">
        <f t="shared" si="34"/>
        <v>0.10173697270471464</v>
      </c>
      <c r="K70" s="93">
        <f t="shared" si="35"/>
        <v>2.7295285359801489</v>
      </c>
      <c r="L70" s="5"/>
      <c r="M70" s="8"/>
      <c r="N70" s="5"/>
      <c r="O70" s="8"/>
      <c r="P70" s="5"/>
      <c r="Q70" s="5"/>
      <c r="AA70" s="26" t="s">
        <v>197</v>
      </c>
      <c r="AB70" s="89">
        <v>99</v>
      </c>
      <c r="AC70" s="89">
        <v>137</v>
      </c>
      <c r="AD70" s="89">
        <v>126</v>
      </c>
      <c r="AE70" s="89">
        <v>41</v>
      </c>
      <c r="AF70" s="26">
        <f t="shared" si="36"/>
        <v>403</v>
      </c>
      <c r="AG70" s="26" t="s">
        <v>197</v>
      </c>
      <c r="AH70" s="33">
        <f t="shared" si="37"/>
        <v>0.24565756823821339</v>
      </c>
      <c r="AI70" s="33">
        <f t="shared" si="38"/>
        <v>0.33995037220843671</v>
      </c>
      <c r="AJ70" s="33">
        <f t="shared" si="39"/>
        <v>0.31265508684863524</v>
      </c>
      <c r="AK70" s="33">
        <f t="shared" si="40"/>
        <v>0.10173697270471464</v>
      </c>
    </row>
    <row r="71" spans="1:37" ht="39.9" customHeight="1" x14ac:dyDescent="0.45">
      <c r="A71" s="5"/>
      <c r="B71" s="113" t="s">
        <v>201</v>
      </c>
      <c r="C71" s="91">
        <f t="shared" si="41"/>
        <v>161</v>
      </c>
      <c r="D71" s="92">
        <f t="shared" si="28"/>
        <v>9.3604651162790695E-2</v>
      </c>
      <c r="E71" s="91">
        <f t="shared" si="29"/>
        <v>565</v>
      </c>
      <c r="F71" s="92">
        <f t="shared" si="30"/>
        <v>0.32848837209302323</v>
      </c>
      <c r="G71" s="91">
        <f t="shared" si="31"/>
        <v>707</v>
      </c>
      <c r="H71" s="92">
        <f t="shared" si="32"/>
        <v>0.41104651162790695</v>
      </c>
      <c r="I71" s="91">
        <f t="shared" si="33"/>
        <v>287</v>
      </c>
      <c r="J71" s="92">
        <f t="shared" si="34"/>
        <v>0.16686046511627908</v>
      </c>
      <c r="K71" s="93">
        <f t="shared" si="35"/>
        <v>2.3488372093023258</v>
      </c>
      <c r="L71" s="5"/>
      <c r="M71" s="8"/>
      <c r="N71" s="5"/>
      <c r="O71" s="8"/>
      <c r="P71" s="5"/>
      <c r="Q71" s="5"/>
      <c r="AA71" s="26" t="s">
        <v>201</v>
      </c>
      <c r="AB71" s="89">
        <v>161</v>
      </c>
      <c r="AC71" s="89">
        <v>565</v>
      </c>
      <c r="AD71" s="89">
        <v>707</v>
      </c>
      <c r="AE71" s="89">
        <v>287</v>
      </c>
      <c r="AF71" s="26">
        <f t="shared" si="36"/>
        <v>1720</v>
      </c>
      <c r="AG71" s="26" t="s">
        <v>201</v>
      </c>
      <c r="AH71" s="33">
        <f t="shared" si="37"/>
        <v>9.3604651162790695E-2</v>
      </c>
      <c r="AI71" s="33">
        <f t="shared" si="38"/>
        <v>0.32848837209302323</v>
      </c>
      <c r="AJ71" s="33">
        <f t="shared" si="39"/>
        <v>0.41104651162790695</v>
      </c>
      <c r="AK71" s="33">
        <f t="shared" si="40"/>
        <v>0.16686046511627908</v>
      </c>
    </row>
    <row r="72" spans="1:37" ht="39.9" customHeight="1" x14ac:dyDescent="0.45">
      <c r="A72" s="5"/>
      <c r="B72" s="107" t="s">
        <v>204</v>
      </c>
      <c r="C72" s="91">
        <f t="shared" si="41"/>
        <v>2113</v>
      </c>
      <c r="D72" s="92">
        <f t="shared" si="28"/>
        <v>0.16217668278455752</v>
      </c>
      <c r="E72" s="91">
        <f t="shared" si="29"/>
        <v>5556</v>
      </c>
      <c r="F72" s="92">
        <f t="shared" si="30"/>
        <v>0.42643334100851948</v>
      </c>
      <c r="G72" s="91">
        <f t="shared" si="31"/>
        <v>4337</v>
      </c>
      <c r="H72" s="92">
        <f t="shared" si="32"/>
        <v>0.3328728221659375</v>
      </c>
      <c r="I72" s="91">
        <f t="shared" si="33"/>
        <v>1023</v>
      </c>
      <c r="J72" s="92">
        <f t="shared" si="34"/>
        <v>7.8517154040985498E-2</v>
      </c>
      <c r="K72" s="93">
        <f t="shared" si="35"/>
        <v>2.6722695525366489</v>
      </c>
      <c r="L72" s="5"/>
      <c r="M72" s="8"/>
      <c r="N72" s="5"/>
      <c r="O72" s="8"/>
      <c r="P72" s="5"/>
      <c r="Q72" s="5"/>
      <c r="AA72" s="26" t="s">
        <v>204</v>
      </c>
      <c r="AB72" s="89">
        <v>2113</v>
      </c>
      <c r="AC72" s="89">
        <v>5556</v>
      </c>
      <c r="AD72" s="89">
        <v>4337</v>
      </c>
      <c r="AE72" s="89">
        <v>1023</v>
      </c>
      <c r="AF72" s="26">
        <f t="shared" si="36"/>
        <v>13029</v>
      </c>
      <c r="AG72" s="26" t="s">
        <v>204</v>
      </c>
      <c r="AH72" s="33">
        <f t="shared" si="37"/>
        <v>0.16217668278455752</v>
      </c>
      <c r="AI72" s="33">
        <f t="shared" si="38"/>
        <v>0.42643334100851948</v>
      </c>
      <c r="AJ72" s="33">
        <f t="shared" si="39"/>
        <v>0.3328728221659375</v>
      </c>
      <c r="AK72" s="33">
        <f t="shared" si="40"/>
        <v>7.8517154040985498E-2</v>
      </c>
    </row>
    <row r="73" spans="1:37" ht="39.9" customHeight="1" x14ac:dyDescent="0.45">
      <c r="A73" s="5"/>
      <c r="B73" s="113" t="s">
        <v>208</v>
      </c>
      <c r="C73" s="91">
        <f t="shared" si="41"/>
        <v>466</v>
      </c>
      <c r="D73" s="92">
        <f t="shared" si="28"/>
        <v>0.15753887762001353</v>
      </c>
      <c r="E73" s="91">
        <f t="shared" si="29"/>
        <v>1299</v>
      </c>
      <c r="F73" s="92">
        <f t="shared" si="30"/>
        <v>0.43914807302231235</v>
      </c>
      <c r="G73" s="91">
        <f t="shared" si="31"/>
        <v>1023</v>
      </c>
      <c r="H73" s="92">
        <f t="shared" si="32"/>
        <v>0.34584178498985801</v>
      </c>
      <c r="I73" s="91">
        <f t="shared" si="33"/>
        <v>170</v>
      </c>
      <c r="J73" s="92">
        <f t="shared" si="34"/>
        <v>5.7471264367816091E-2</v>
      </c>
      <c r="K73" s="93">
        <f t="shared" si="35"/>
        <v>2.6967545638945234</v>
      </c>
      <c r="L73" s="5"/>
      <c r="M73" s="8"/>
      <c r="N73" s="5"/>
      <c r="O73" s="8"/>
      <c r="P73" s="5"/>
      <c r="Q73" s="5"/>
      <c r="AA73" s="26" t="s">
        <v>208</v>
      </c>
      <c r="AB73" s="89">
        <v>466</v>
      </c>
      <c r="AC73" s="89">
        <v>1299</v>
      </c>
      <c r="AD73" s="89">
        <v>1023</v>
      </c>
      <c r="AE73" s="89">
        <v>170</v>
      </c>
      <c r="AF73" s="26">
        <f t="shared" si="36"/>
        <v>2958</v>
      </c>
      <c r="AG73" s="26" t="s">
        <v>208</v>
      </c>
      <c r="AH73" s="33">
        <f t="shared" si="37"/>
        <v>0.15753887762001353</v>
      </c>
      <c r="AI73" s="33">
        <f t="shared" si="38"/>
        <v>0.43914807302231235</v>
      </c>
      <c r="AJ73" s="33">
        <f t="shared" si="39"/>
        <v>0.34584178498985801</v>
      </c>
      <c r="AK73" s="33">
        <f t="shared" si="40"/>
        <v>5.7471264367816091E-2</v>
      </c>
    </row>
    <row r="74" spans="1:37" ht="39.9" customHeight="1" x14ac:dyDescent="0.45">
      <c r="A74" s="5"/>
      <c r="B74" s="107" t="s">
        <v>231</v>
      </c>
      <c r="C74" s="91">
        <f t="shared" si="41"/>
        <v>710</v>
      </c>
      <c r="D74" s="92">
        <f t="shared" si="28"/>
        <v>0.11209346384591096</v>
      </c>
      <c r="E74" s="91">
        <f t="shared" si="29"/>
        <v>2489</v>
      </c>
      <c r="F74" s="92">
        <f t="shared" si="30"/>
        <v>0.39295863593305969</v>
      </c>
      <c r="G74" s="91">
        <f t="shared" si="31"/>
        <v>2722</v>
      </c>
      <c r="H74" s="92">
        <f t="shared" si="32"/>
        <v>0.42974423744868961</v>
      </c>
      <c r="I74" s="91">
        <f t="shared" si="33"/>
        <v>413</v>
      </c>
      <c r="J74" s="92">
        <f t="shared" si="34"/>
        <v>6.5203662772339757E-2</v>
      </c>
      <c r="K74" s="93">
        <f t="shared" si="35"/>
        <v>2.5519419008525417</v>
      </c>
      <c r="L74" s="5"/>
      <c r="M74" s="8"/>
      <c r="N74" s="5"/>
      <c r="O74" s="8"/>
      <c r="P74" s="5"/>
      <c r="Q74" s="5"/>
      <c r="AA74" s="26" t="s">
        <v>231</v>
      </c>
      <c r="AB74" s="89">
        <v>710</v>
      </c>
      <c r="AC74" s="89">
        <v>2489</v>
      </c>
      <c r="AD74" s="89">
        <v>2722</v>
      </c>
      <c r="AE74" s="89">
        <v>413</v>
      </c>
      <c r="AF74" s="26">
        <f t="shared" si="36"/>
        <v>6334</v>
      </c>
      <c r="AG74" s="26" t="s">
        <v>231</v>
      </c>
      <c r="AH74" s="33">
        <f t="shared" si="37"/>
        <v>0.11209346384591096</v>
      </c>
      <c r="AI74" s="33">
        <f t="shared" si="38"/>
        <v>0.39295863593305969</v>
      </c>
      <c r="AJ74" s="33">
        <f t="shared" si="39"/>
        <v>0.42974423744868961</v>
      </c>
      <c r="AK74" s="33">
        <f t="shared" si="40"/>
        <v>6.5203662772339757E-2</v>
      </c>
    </row>
    <row r="75" spans="1:37" ht="39.9" customHeight="1" x14ac:dyDescent="0.45">
      <c r="A75" s="5"/>
      <c r="B75" s="113" t="s">
        <v>216</v>
      </c>
      <c r="C75" s="91">
        <f t="shared" si="41"/>
        <v>163</v>
      </c>
      <c r="D75" s="92">
        <f t="shared" si="28"/>
        <v>0.11366806136680614</v>
      </c>
      <c r="E75" s="91">
        <f t="shared" si="29"/>
        <v>411</v>
      </c>
      <c r="F75" s="92">
        <f t="shared" si="30"/>
        <v>0.28661087866108786</v>
      </c>
      <c r="G75" s="91">
        <f t="shared" si="31"/>
        <v>673</v>
      </c>
      <c r="H75" s="92">
        <f t="shared" si="32"/>
        <v>0.46931659693165967</v>
      </c>
      <c r="I75" s="91">
        <f t="shared" si="33"/>
        <v>187</v>
      </c>
      <c r="J75" s="92">
        <f t="shared" si="34"/>
        <v>0.13040446304044631</v>
      </c>
      <c r="K75" s="93">
        <f t="shared" si="35"/>
        <v>2.3835425383542539</v>
      </c>
      <c r="L75" s="5"/>
      <c r="M75" s="8"/>
      <c r="N75" s="5"/>
      <c r="O75" s="8"/>
      <c r="P75" s="5"/>
      <c r="Q75" s="5"/>
      <c r="AA75" s="26" t="s">
        <v>216</v>
      </c>
      <c r="AB75" s="89">
        <v>163</v>
      </c>
      <c r="AC75" s="89">
        <v>411</v>
      </c>
      <c r="AD75" s="89">
        <v>673</v>
      </c>
      <c r="AE75" s="89">
        <v>187</v>
      </c>
      <c r="AF75" s="26">
        <f t="shared" si="36"/>
        <v>1434</v>
      </c>
      <c r="AG75" s="26" t="s">
        <v>216</v>
      </c>
      <c r="AH75" s="33">
        <f t="shared" si="37"/>
        <v>0.11366806136680614</v>
      </c>
      <c r="AI75" s="33">
        <f t="shared" si="38"/>
        <v>0.28661087866108786</v>
      </c>
      <c r="AJ75" s="33">
        <f t="shared" si="39"/>
        <v>0.46931659693165967</v>
      </c>
      <c r="AK75" s="33">
        <f t="shared" si="40"/>
        <v>0.13040446304044631</v>
      </c>
    </row>
    <row r="76" spans="1:37" ht="39.9" customHeight="1" x14ac:dyDescent="0.45">
      <c r="A76" s="5"/>
      <c r="B76" s="107" t="s">
        <v>232</v>
      </c>
      <c r="C76" s="91">
        <f t="shared" si="41"/>
        <v>463</v>
      </c>
      <c r="D76" s="92">
        <f t="shared" si="28"/>
        <v>0.25551876379690946</v>
      </c>
      <c r="E76" s="91">
        <f t="shared" si="29"/>
        <v>853</v>
      </c>
      <c r="F76" s="92">
        <f t="shared" si="30"/>
        <v>0.47075055187637971</v>
      </c>
      <c r="G76" s="91">
        <f t="shared" si="31"/>
        <v>410</v>
      </c>
      <c r="H76" s="92">
        <f t="shared" si="32"/>
        <v>0.22626931567328917</v>
      </c>
      <c r="I76" s="91">
        <f t="shared" si="33"/>
        <v>86</v>
      </c>
      <c r="J76" s="92">
        <f t="shared" si="34"/>
        <v>4.7461368653421633E-2</v>
      </c>
      <c r="K76" s="93">
        <f t="shared" si="35"/>
        <v>2.934326710816777</v>
      </c>
      <c r="L76" s="5"/>
      <c r="M76" s="8"/>
      <c r="N76" s="5"/>
      <c r="O76" s="8"/>
      <c r="P76" s="5"/>
      <c r="Q76" s="5"/>
      <c r="AA76" s="26" t="s">
        <v>232</v>
      </c>
      <c r="AB76" s="89">
        <v>463</v>
      </c>
      <c r="AC76" s="89">
        <v>853</v>
      </c>
      <c r="AD76" s="89">
        <v>410</v>
      </c>
      <c r="AE76" s="89">
        <v>86</v>
      </c>
      <c r="AF76" s="26">
        <f t="shared" si="36"/>
        <v>1812</v>
      </c>
      <c r="AG76" s="26" t="s">
        <v>232</v>
      </c>
      <c r="AH76" s="33">
        <f t="shared" si="37"/>
        <v>0.25551876379690946</v>
      </c>
      <c r="AI76" s="33">
        <f t="shared" si="38"/>
        <v>0.47075055187637971</v>
      </c>
      <c r="AJ76" s="33">
        <f t="shared" si="39"/>
        <v>0.22626931567328917</v>
      </c>
      <c r="AK76" s="33">
        <f t="shared" si="40"/>
        <v>4.7461368653421633E-2</v>
      </c>
    </row>
    <row r="77" spans="1:37" ht="39.9" customHeight="1" x14ac:dyDescent="0.45">
      <c r="A77" s="5"/>
      <c r="B77" s="113" t="s">
        <v>233</v>
      </c>
      <c r="C77" s="91">
        <f t="shared" si="41"/>
        <v>773</v>
      </c>
      <c r="D77" s="92">
        <f t="shared" si="28"/>
        <v>0.158596635207222</v>
      </c>
      <c r="E77" s="91">
        <f t="shared" si="29"/>
        <v>2033</v>
      </c>
      <c r="F77" s="92">
        <f t="shared" si="30"/>
        <v>0.41711120229790727</v>
      </c>
      <c r="G77" s="91">
        <f t="shared" si="31"/>
        <v>1716</v>
      </c>
      <c r="H77" s="92">
        <f t="shared" si="32"/>
        <v>0.35207221994255233</v>
      </c>
      <c r="I77" s="91">
        <f t="shared" si="33"/>
        <v>352</v>
      </c>
      <c r="J77" s="92">
        <f t="shared" si="34"/>
        <v>7.2219942552318422E-2</v>
      </c>
      <c r="K77" s="93">
        <f t="shared" si="35"/>
        <v>2.6620845301600329</v>
      </c>
      <c r="L77" s="5"/>
      <c r="M77" s="8"/>
      <c r="N77" s="5"/>
      <c r="O77" s="8"/>
      <c r="P77" s="5"/>
      <c r="Q77" s="5"/>
      <c r="AA77" s="26" t="s">
        <v>233</v>
      </c>
      <c r="AB77" s="89">
        <v>773</v>
      </c>
      <c r="AC77" s="89">
        <v>2033</v>
      </c>
      <c r="AD77" s="89">
        <v>1716</v>
      </c>
      <c r="AE77" s="89">
        <v>352</v>
      </c>
      <c r="AF77" s="26">
        <f t="shared" si="36"/>
        <v>4874</v>
      </c>
      <c r="AG77" s="26" t="s">
        <v>233</v>
      </c>
      <c r="AH77" s="33">
        <f t="shared" si="37"/>
        <v>0.158596635207222</v>
      </c>
      <c r="AI77" s="33">
        <f t="shared" si="38"/>
        <v>0.41711120229790727</v>
      </c>
      <c r="AJ77" s="33">
        <f t="shared" si="39"/>
        <v>0.35207221994255233</v>
      </c>
      <c r="AK77" s="33">
        <f t="shared" si="40"/>
        <v>7.2219942552318422E-2</v>
      </c>
    </row>
    <row r="78" spans="1:37" ht="30" customHeight="1" x14ac:dyDescent="0.45">
      <c r="A78" s="5"/>
      <c r="B78" s="34"/>
      <c r="C78" s="35"/>
      <c r="D78" s="36"/>
      <c r="E78" s="35"/>
      <c r="F78" s="36"/>
      <c r="G78" s="35"/>
      <c r="H78" s="36"/>
      <c r="I78" s="35"/>
      <c r="J78" s="36"/>
      <c r="K78" s="37"/>
      <c r="L78" s="5"/>
      <c r="M78" s="8"/>
      <c r="N78" s="5"/>
      <c r="O78" s="8"/>
      <c r="P78" s="5"/>
      <c r="Q78" s="5"/>
    </row>
    <row r="79" spans="1:37" ht="30" customHeight="1" x14ac:dyDescent="0.45">
      <c r="C79" s="14"/>
      <c r="D79" s="11"/>
      <c r="E79" s="14"/>
      <c r="F79" s="11"/>
      <c r="G79" s="14"/>
      <c r="H79" s="11"/>
      <c r="I79" s="14"/>
      <c r="J79" s="11"/>
      <c r="K79" s="14"/>
      <c r="P79" s="38"/>
    </row>
    <row r="80" spans="1:37" s="21" customFormat="1" ht="30" customHeight="1" x14ac:dyDescent="0.45">
      <c r="A80" s="5">
        <v>7</v>
      </c>
      <c r="B80" s="10" t="s">
        <v>27</v>
      </c>
      <c r="E80" s="22"/>
      <c r="G80" s="22"/>
      <c r="I80" s="22"/>
      <c r="K80" s="22"/>
      <c r="M80" s="22"/>
      <c r="O80" s="22"/>
      <c r="P80" s="23"/>
      <c r="AA80" s="21" t="s">
        <v>13</v>
      </c>
    </row>
    <row r="81" spans="1:37" ht="30" customHeight="1" thickBot="1" x14ac:dyDescent="0.5">
      <c r="A81" s="5"/>
      <c r="B81" s="24" t="s">
        <v>3</v>
      </c>
      <c r="C81" s="140" t="s">
        <v>14</v>
      </c>
      <c r="D81" s="140"/>
      <c r="E81" s="140" t="s">
        <v>15</v>
      </c>
      <c r="F81" s="140"/>
      <c r="G81" s="140" t="s">
        <v>16</v>
      </c>
      <c r="H81" s="140"/>
      <c r="I81" s="140" t="s">
        <v>17</v>
      </c>
      <c r="J81" s="140"/>
      <c r="K81" s="25" t="s">
        <v>18</v>
      </c>
      <c r="L81" s="5"/>
      <c r="M81" s="8"/>
      <c r="N81" s="5"/>
      <c r="O81" s="8"/>
      <c r="P81" s="5"/>
      <c r="Q81" s="5"/>
      <c r="AA81" s="26"/>
      <c r="AB81" s="27" t="s">
        <v>19</v>
      </c>
      <c r="AC81" s="27" t="s">
        <v>20</v>
      </c>
      <c r="AD81" s="27" t="s">
        <v>21</v>
      </c>
      <c r="AE81" s="27" t="s">
        <v>22</v>
      </c>
      <c r="AF81" s="26" t="s">
        <v>23</v>
      </c>
      <c r="AH81" s="27" t="s">
        <v>19</v>
      </c>
      <c r="AI81" s="27" t="s">
        <v>20</v>
      </c>
      <c r="AJ81" s="27" t="s">
        <v>21</v>
      </c>
      <c r="AK81" s="27" t="s">
        <v>22</v>
      </c>
    </row>
    <row r="82" spans="1:37" ht="39.9" customHeight="1" thickTop="1" x14ac:dyDescent="0.45">
      <c r="A82" s="5"/>
      <c r="B82" s="112" t="s">
        <v>227</v>
      </c>
      <c r="C82" s="29">
        <f>AB82</f>
        <v>3004</v>
      </c>
      <c r="D82" s="30">
        <f t="shared" ref="D82:D95" si="42">AB82/AF82</f>
        <v>0.32956664838178829</v>
      </c>
      <c r="E82" s="29">
        <f t="shared" ref="E82:E95" si="43">AC82</f>
        <v>4243</v>
      </c>
      <c r="F82" s="30">
        <f t="shared" ref="F82:F95" si="44">AC82/AF82</f>
        <v>0.46549643444871092</v>
      </c>
      <c r="G82" s="29">
        <f t="shared" ref="G82:G95" si="45">AD82</f>
        <v>1659</v>
      </c>
      <c r="H82" s="30">
        <f t="shared" ref="H82:H95" si="46">AD82/AF82</f>
        <v>0.18200767964893033</v>
      </c>
      <c r="I82" s="29">
        <f t="shared" ref="I82:I95" si="47">AE82</f>
        <v>209</v>
      </c>
      <c r="J82" s="30">
        <f t="shared" ref="J82:J95" si="48">AE82/AF82</f>
        <v>2.2929237520570488E-2</v>
      </c>
      <c r="K82" s="31">
        <f t="shared" ref="K82:K95" si="49">(4*C82+3*E82+2*G82+1*I82)/AF82</f>
        <v>3.101700493691717</v>
      </c>
      <c r="L82" s="5"/>
      <c r="M82" s="8"/>
      <c r="N82" s="5"/>
      <c r="O82" s="8"/>
      <c r="P82" s="5"/>
      <c r="Q82" s="5"/>
      <c r="AA82" s="26" t="s">
        <v>227</v>
      </c>
      <c r="AB82" s="89">
        <v>3004</v>
      </c>
      <c r="AC82" s="89">
        <v>4243</v>
      </c>
      <c r="AD82" s="89">
        <v>1659</v>
      </c>
      <c r="AE82" s="89">
        <v>209</v>
      </c>
      <c r="AF82" s="26">
        <f t="shared" ref="AF82:AF95" si="50">SUM(AB82:AE82)</f>
        <v>9115</v>
      </c>
      <c r="AG82" s="26" t="s">
        <v>227</v>
      </c>
      <c r="AH82" s="33">
        <f t="shared" ref="AH82:AH95" si="51">D82</f>
        <v>0.32956664838178829</v>
      </c>
      <c r="AI82" s="33">
        <f t="shared" ref="AI82:AI95" si="52">F82</f>
        <v>0.46549643444871092</v>
      </c>
      <c r="AJ82" s="33">
        <f t="shared" ref="AJ82:AJ95" si="53">H82</f>
        <v>0.18200767964893033</v>
      </c>
      <c r="AK82" s="33">
        <f t="shared" ref="AK82:AK95" si="54">J82</f>
        <v>2.2929237520570488E-2</v>
      </c>
    </row>
    <row r="83" spans="1:37" ht="39.9" customHeight="1" x14ac:dyDescent="0.45">
      <c r="A83" s="5"/>
      <c r="B83" s="107" t="s">
        <v>228</v>
      </c>
      <c r="C83" s="91">
        <f t="shared" ref="C83:C95" si="55">AB83</f>
        <v>4041</v>
      </c>
      <c r="D83" s="92">
        <f t="shared" si="42"/>
        <v>0.27474843622518358</v>
      </c>
      <c r="E83" s="91">
        <f t="shared" si="43"/>
        <v>6420</v>
      </c>
      <c r="F83" s="92">
        <f t="shared" si="44"/>
        <v>0.4364971444112048</v>
      </c>
      <c r="G83" s="91">
        <f t="shared" si="45"/>
        <v>3571</v>
      </c>
      <c r="H83" s="92">
        <f t="shared" si="46"/>
        <v>0.24279303780255643</v>
      </c>
      <c r="I83" s="91">
        <f t="shared" si="47"/>
        <v>676</v>
      </c>
      <c r="J83" s="92">
        <f t="shared" si="48"/>
        <v>4.5961381561055205E-2</v>
      </c>
      <c r="K83" s="93">
        <f t="shared" si="49"/>
        <v>2.9400326353005166</v>
      </c>
      <c r="L83" s="5"/>
      <c r="M83" s="8"/>
      <c r="N83" s="5"/>
      <c r="O83" s="8"/>
      <c r="P83" s="5"/>
      <c r="Q83" s="5"/>
      <c r="AA83" s="26" t="s">
        <v>228</v>
      </c>
      <c r="AB83" s="89">
        <v>4041</v>
      </c>
      <c r="AC83" s="89">
        <v>6420</v>
      </c>
      <c r="AD83" s="89">
        <v>3571</v>
      </c>
      <c r="AE83" s="89">
        <v>676</v>
      </c>
      <c r="AF83" s="26">
        <f t="shared" si="50"/>
        <v>14708</v>
      </c>
      <c r="AG83" s="26" t="s">
        <v>228</v>
      </c>
      <c r="AH83" s="33">
        <f t="shared" si="51"/>
        <v>0.27474843622518358</v>
      </c>
      <c r="AI83" s="33">
        <f t="shared" si="52"/>
        <v>0.4364971444112048</v>
      </c>
      <c r="AJ83" s="33">
        <f t="shared" si="53"/>
        <v>0.24279303780255643</v>
      </c>
      <c r="AK83" s="33">
        <f t="shared" si="54"/>
        <v>4.5961381561055205E-2</v>
      </c>
    </row>
    <row r="84" spans="1:37" ht="39.9" customHeight="1" x14ac:dyDescent="0.45">
      <c r="A84" s="5"/>
      <c r="B84" s="113" t="s">
        <v>229</v>
      </c>
      <c r="C84" s="91">
        <f t="shared" si="55"/>
        <v>2079</v>
      </c>
      <c r="D84" s="92">
        <f t="shared" si="42"/>
        <v>0.15504511894995898</v>
      </c>
      <c r="E84" s="91">
        <f t="shared" si="43"/>
        <v>5796</v>
      </c>
      <c r="F84" s="92">
        <f t="shared" si="44"/>
        <v>0.43224699828473412</v>
      </c>
      <c r="G84" s="91">
        <f t="shared" si="45"/>
        <v>4643</v>
      </c>
      <c r="H84" s="92">
        <f t="shared" si="46"/>
        <v>0.34625997464389591</v>
      </c>
      <c r="I84" s="91">
        <f t="shared" si="47"/>
        <v>891</v>
      </c>
      <c r="J84" s="92">
        <f t="shared" si="48"/>
        <v>6.6447908121410992E-2</v>
      </c>
      <c r="K84" s="93">
        <f t="shared" si="49"/>
        <v>2.6758893280632412</v>
      </c>
      <c r="L84" s="5"/>
      <c r="M84" s="8"/>
      <c r="N84" s="5"/>
      <c r="O84" s="8"/>
      <c r="P84" s="5"/>
      <c r="Q84" s="5"/>
      <c r="AA84" s="26" t="s">
        <v>229</v>
      </c>
      <c r="AB84" s="89">
        <v>2079</v>
      </c>
      <c r="AC84" s="89">
        <v>5796</v>
      </c>
      <c r="AD84" s="89">
        <v>4643</v>
      </c>
      <c r="AE84" s="89">
        <v>891</v>
      </c>
      <c r="AF84" s="26">
        <f t="shared" si="50"/>
        <v>13409</v>
      </c>
      <c r="AG84" s="26" t="s">
        <v>229</v>
      </c>
      <c r="AH84" s="33">
        <f t="shared" si="51"/>
        <v>0.15504511894995898</v>
      </c>
      <c r="AI84" s="33">
        <f t="shared" si="52"/>
        <v>0.43224699828473412</v>
      </c>
      <c r="AJ84" s="33">
        <f t="shared" si="53"/>
        <v>0.34625997464389591</v>
      </c>
      <c r="AK84" s="33">
        <f t="shared" si="54"/>
        <v>6.6447908121410992E-2</v>
      </c>
    </row>
    <row r="85" spans="1:37" ht="39.9" customHeight="1" x14ac:dyDescent="0.45">
      <c r="A85" s="5"/>
      <c r="B85" s="107" t="s">
        <v>230</v>
      </c>
      <c r="C85" s="91">
        <f t="shared" si="55"/>
        <v>6</v>
      </c>
      <c r="D85" s="92">
        <f t="shared" si="42"/>
        <v>0.14285714285714285</v>
      </c>
      <c r="E85" s="91">
        <f t="shared" si="43"/>
        <v>21</v>
      </c>
      <c r="F85" s="92">
        <f t="shared" si="44"/>
        <v>0.5</v>
      </c>
      <c r="G85" s="91">
        <f t="shared" si="45"/>
        <v>13</v>
      </c>
      <c r="H85" s="92">
        <f t="shared" si="46"/>
        <v>0.30952380952380953</v>
      </c>
      <c r="I85" s="91">
        <f t="shared" si="47"/>
        <v>2</v>
      </c>
      <c r="J85" s="92">
        <f t="shared" si="48"/>
        <v>4.7619047619047616E-2</v>
      </c>
      <c r="K85" s="93">
        <f t="shared" si="49"/>
        <v>2.7380952380952381</v>
      </c>
      <c r="L85" s="5"/>
      <c r="M85" s="8"/>
      <c r="N85" s="5"/>
      <c r="O85" s="8"/>
      <c r="P85" s="5"/>
      <c r="Q85" s="5"/>
      <c r="AA85" s="107" t="s">
        <v>230</v>
      </c>
      <c r="AB85" s="89">
        <v>6</v>
      </c>
      <c r="AC85" s="89">
        <v>21</v>
      </c>
      <c r="AD85" s="89">
        <v>13</v>
      </c>
      <c r="AE85" s="89">
        <v>2</v>
      </c>
      <c r="AF85" s="26">
        <f t="shared" si="50"/>
        <v>42</v>
      </c>
      <c r="AG85" s="107" t="s">
        <v>230</v>
      </c>
      <c r="AH85" s="33">
        <f t="shared" si="51"/>
        <v>0.14285714285714285</v>
      </c>
      <c r="AI85" s="33">
        <f t="shared" si="52"/>
        <v>0.5</v>
      </c>
      <c r="AJ85" s="33">
        <f t="shared" si="53"/>
        <v>0.30952380952380953</v>
      </c>
      <c r="AK85" s="33">
        <f t="shared" si="54"/>
        <v>4.7619047619047616E-2</v>
      </c>
    </row>
    <row r="86" spans="1:37" ht="39.9" customHeight="1" x14ac:dyDescent="0.45">
      <c r="A86" s="5"/>
      <c r="B86" s="107" t="s">
        <v>189</v>
      </c>
      <c r="C86" s="91">
        <f t="shared" si="55"/>
        <v>453</v>
      </c>
      <c r="D86" s="92">
        <f t="shared" si="42"/>
        <v>0.13752276867030966</v>
      </c>
      <c r="E86" s="91">
        <f t="shared" si="43"/>
        <v>1383</v>
      </c>
      <c r="F86" s="92">
        <f t="shared" si="44"/>
        <v>0.41985428051001822</v>
      </c>
      <c r="G86" s="91">
        <f t="shared" si="45"/>
        <v>1247</v>
      </c>
      <c r="H86" s="92">
        <f t="shared" si="46"/>
        <v>0.37856709168184577</v>
      </c>
      <c r="I86" s="91">
        <f t="shared" si="47"/>
        <v>211</v>
      </c>
      <c r="J86" s="92">
        <f t="shared" si="48"/>
        <v>6.4055859137826354E-2</v>
      </c>
      <c r="K86" s="93">
        <f t="shared" si="49"/>
        <v>2.630843958712811</v>
      </c>
      <c r="L86" s="5"/>
      <c r="M86" s="8"/>
      <c r="N86" s="5"/>
      <c r="O86" s="8"/>
      <c r="P86" s="5"/>
      <c r="Q86" s="5"/>
      <c r="AA86" s="26" t="s">
        <v>189</v>
      </c>
      <c r="AB86" s="89">
        <v>453</v>
      </c>
      <c r="AC86" s="89">
        <v>1383</v>
      </c>
      <c r="AD86" s="89">
        <v>1247</v>
      </c>
      <c r="AE86" s="89">
        <v>211</v>
      </c>
      <c r="AF86" s="26">
        <f t="shared" si="50"/>
        <v>3294</v>
      </c>
      <c r="AG86" s="26" t="s">
        <v>189</v>
      </c>
      <c r="AH86" s="33">
        <f t="shared" si="51"/>
        <v>0.13752276867030966</v>
      </c>
      <c r="AI86" s="33">
        <f t="shared" si="52"/>
        <v>0.41985428051001822</v>
      </c>
      <c r="AJ86" s="33">
        <f t="shared" si="53"/>
        <v>0.37856709168184577</v>
      </c>
      <c r="AK86" s="33">
        <f t="shared" si="54"/>
        <v>6.4055859137826354E-2</v>
      </c>
    </row>
    <row r="87" spans="1:37" ht="39.9" customHeight="1" x14ac:dyDescent="0.45">
      <c r="A87" s="5"/>
      <c r="B87" s="113" t="s">
        <v>193</v>
      </c>
      <c r="C87" s="91">
        <f t="shared" si="55"/>
        <v>484</v>
      </c>
      <c r="D87" s="92">
        <f t="shared" si="42"/>
        <v>0.3630907726931733</v>
      </c>
      <c r="E87" s="91">
        <f t="shared" si="43"/>
        <v>603</v>
      </c>
      <c r="F87" s="92">
        <f t="shared" si="44"/>
        <v>0.45236309077269315</v>
      </c>
      <c r="G87" s="91">
        <f t="shared" si="45"/>
        <v>210</v>
      </c>
      <c r="H87" s="92">
        <f t="shared" si="46"/>
        <v>0.15753938484621155</v>
      </c>
      <c r="I87" s="91">
        <f t="shared" si="47"/>
        <v>36</v>
      </c>
      <c r="J87" s="92">
        <f t="shared" si="48"/>
        <v>2.7006751687921979E-2</v>
      </c>
      <c r="K87" s="93">
        <f t="shared" si="49"/>
        <v>3.1515378844711179</v>
      </c>
      <c r="L87" s="5"/>
      <c r="M87" s="8"/>
      <c r="N87" s="5"/>
      <c r="O87" s="8"/>
      <c r="P87" s="5"/>
      <c r="Q87" s="5"/>
      <c r="AA87" s="26" t="s">
        <v>193</v>
      </c>
      <c r="AB87" s="89">
        <v>484</v>
      </c>
      <c r="AC87" s="89">
        <v>603</v>
      </c>
      <c r="AD87" s="89">
        <v>210</v>
      </c>
      <c r="AE87" s="89">
        <v>36</v>
      </c>
      <c r="AF87" s="26">
        <f t="shared" si="50"/>
        <v>1333</v>
      </c>
      <c r="AG87" s="26" t="s">
        <v>193</v>
      </c>
      <c r="AH87" s="33">
        <f t="shared" si="51"/>
        <v>0.3630907726931733</v>
      </c>
      <c r="AI87" s="33">
        <f t="shared" si="52"/>
        <v>0.45236309077269315</v>
      </c>
      <c r="AJ87" s="33">
        <f t="shared" si="53"/>
        <v>0.15753938484621155</v>
      </c>
      <c r="AK87" s="33">
        <f t="shared" si="54"/>
        <v>2.7006751687921979E-2</v>
      </c>
    </row>
    <row r="88" spans="1:37" ht="39.9" customHeight="1" x14ac:dyDescent="0.45">
      <c r="A88" s="5"/>
      <c r="B88" s="107" t="s">
        <v>197</v>
      </c>
      <c r="C88" s="91">
        <f t="shared" si="55"/>
        <v>151</v>
      </c>
      <c r="D88" s="92">
        <f t="shared" si="42"/>
        <v>0.37468982630272951</v>
      </c>
      <c r="E88" s="91">
        <f t="shared" si="43"/>
        <v>153</v>
      </c>
      <c r="F88" s="92">
        <f t="shared" si="44"/>
        <v>0.37965260545905705</v>
      </c>
      <c r="G88" s="91">
        <f t="shared" si="45"/>
        <v>76</v>
      </c>
      <c r="H88" s="92">
        <f t="shared" si="46"/>
        <v>0.18858560794044665</v>
      </c>
      <c r="I88" s="91">
        <f t="shared" si="47"/>
        <v>23</v>
      </c>
      <c r="J88" s="92">
        <f t="shared" si="48"/>
        <v>5.7071960297766747E-2</v>
      </c>
      <c r="K88" s="93">
        <f t="shared" si="49"/>
        <v>3.0719602977667493</v>
      </c>
      <c r="L88" s="5"/>
      <c r="M88" s="8"/>
      <c r="N88" s="5"/>
      <c r="O88" s="8"/>
      <c r="P88" s="5"/>
      <c r="Q88" s="5"/>
      <c r="AA88" s="26" t="s">
        <v>197</v>
      </c>
      <c r="AB88" s="89">
        <v>151</v>
      </c>
      <c r="AC88" s="89">
        <v>153</v>
      </c>
      <c r="AD88" s="89">
        <v>76</v>
      </c>
      <c r="AE88" s="89">
        <v>23</v>
      </c>
      <c r="AF88" s="26">
        <f t="shared" si="50"/>
        <v>403</v>
      </c>
      <c r="AG88" s="26" t="s">
        <v>197</v>
      </c>
      <c r="AH88" s="33">
        <f t="shared" si="51"/>
        <v>0.37468982630272951</v>
      </c>
      <c r="AI88" s="33">
        <f t="shared" si="52"/>
        <v>0.37965260545905705</v>
      </c>
      <c r="AJ88" s="33">
        <f t="shared" si="53"/>
        <v>0.18858560794044665</v>
      </c>
      <c r="AK88" s="33">
        <f t="shared" si="54"/>
        <v>5.7071960297766747E-2</v>
      </c>
    </row>
    <row r="89" spans="1:37" ht="39.9" customHeight="1" x14ac:dyDescent="0.45">
      <c r="A89" s="5"/>
      <c r="B89" s="113" t="s">
        <v>201</v>
      </c>
      <c r="C89" s="91">
        <f t="shared" si="55"/>
        <v>381</v>
      </c>
      <c r="D89" s="92">
        <f t="shared" si="42"/>
        <v>0.22151162790697673</v>
      </c>
      <c r="E89" s="91">
        <f t="shared" si="43"/>
        <v>807</v>
      </c>
      <c r="F89" s="92">
        <f t="shared" si="44"/>
        <v>0.46918604651162793</v>
      </c>
      <c r="G89" s="91">
        <f t="shared" si="45"/>
        <v>442</v>
      </c>
      <c r="H89" s="92">
        <f t="shared" si="46"/>
        <v>0.25697674418604649</v>
      </c>
      <c r="I89" s="91">
        <f t="shared" si="47"/>
        <v>90</v>
      </c>
      <c r="J89" s="92">
        <f t="shared" si="48"/>
        <v>5.232558139534884E-2</v>
      </c>
      <c r="K89" s="93">
        <f t="shared" si="49"/>
        <v>2.8598837209302324</v>
      </c>
      <c r="L89" s="5"/>
      <c r="M89" s="8"/>
      <c r="N89" s="5"/>
      <c r="O89" s="8"/>
      <c r="P89" s="5"/>
      <c r="Q89" s="5"/>
      <c r="AA89" s="26" t="s">
        <v>201</v>
      </c>
      <c r="AB89" s="89">
        <v>381</v>
      </c>
      <c r="AC89" s="89">
        <v>807</v>
      </c>
      <c r="AD89" s="89">
        <v>442</v>
      </c>
      <c r="AE89" s="89">
        <v>90</v>
      </c>
      <c r="AF89" s="26">
        <f t="shared" si="50"/>
        <v>1720</v>
      </c>
      <c r="AG89" s="26" t="s">
        <v>201</v>
      </c>
      <c r="AH89" s="33">
        <f t="shared" si="51"/>
        <v>0.22151162790697673</v>
      </c>
      <c r="AI89" s="33">
        <f t="shared" si="52"/>
        <v>0.46918604651162793</v>
      </c>
      <c r="AJ89" s="33">
        <f t="shared" si="53"/>
        <v>0.25697674418604649</v>
      </c>
      <c r="AK89" s="33">
        <f t="shared" si="54"/>
        <v>5.232558139534884E-2</v>
      </c>
    </row>
    <row r="90" spans="1:37" ht="39.9" customHeight="1" x14ac:dyDescent="0.45">
      <c r="A90" s="5"/>
      <c r="B90" s="107" t="s">
        <v>204</v>
      </c>
      <c r="C90" s="91">
        <f t="shared" si="55"/>
        <v>5779</v>
      </c>
      <c r="D90" s="92">
        <f t="shared" si="42"/>
        <v>0.44354900606339703</v>
      </c>
      <c r="E90" s="91">
        <f t="shared" si="43"/>
        <v>5429</v>
      </c>
      <c r="F90" s="92">
        <f t="shared" si="44"/>
        <v>0.41668585463197483</v>
      </c>
      <c r="G90" s="91">
        <f t="shared" si="45"/>
        <v>1556</v>
      </c>
      <c r="H90" s="92">
        <f t="shared" si="46"/>
        <v>0.11942589607797989</v>
      </c>
      <c r="I90" s="91">
        <f t="shared" si="47"/>
        <v>265</v>
      </c>
      <c r="J90" s="92">
        <f t="shared" si="48"/>
        <v>2.0339243226648245E-2</v>
      </c>
      <c r="K90" s="93">
        <f t="shared" si="49"/>
        <v>3.2834446235321209</v>
      </c>
      <c r="L90" s="5"/>
      <c r="M90" s="8"/>
      <c r="N90" s="5"/>
      <c r="O90" s="8"/>
      <c r="P90" s="5"/>
      <c r="Q90" s="5"/>
      <c r="AA90" s="26" t="s">
        <v>204</v>
      </c>
      <c r="AB90" s="89">
        <v>5779</v>
      </c>
      <c r="AC90" s="89">
        <v>5429</v>
      </c>
      <c r="AD90" s="89">
        <v>1556</v>
      </c>
      <c r="AE90" s="89">
        <v>265</v>
      </c>
      <c r="AF90" s="26">
        <f t="shared" si="50"/>
        <v>13029</v>
      </c>
      <c r="AG90" s="26" t="s">
        <v>204</v>
      </c>
      <c r="AH90" s="33">
        <f t="shared" si="51"/>
        <v>0.44354900606339703</v>
      </c>
      <c r="AI90" s="33">
        <f t="shared" si="52"/>
        <v>0.41668585463197483</v>
      </c>
      <c r="AJ90" s="33">
        <f t="shared" si="53"/>
        <v>0.11942589607797989</v>
      </c>
      <c r="AK90" s="33">
        <f t="shared" si="54"/>
        <v>2.0339243226648245E-2</v>
      </c>
    </row>
    <row r="91" spans="1:37" ht="39.9" customHeight="1" x14ac:dyDescent="0.45">
      <c r="A91" s="5"/>
      <c r="B91" s="113" t="s">
        <v>208</v>
      </c>
      <c r="C91" s="91">
        <f t="shared" si="55"/>
        <v>977</v>
      </c>
      <c r="D91" s="92">
        <f t="shared" si="42"/>
        <v>0.33029073698444894</v>
      </c>
      <c r="E91" s="91">
        <f t="shared" si="43"/>
        <v>1390</v>
      </c>
      <c r="F91" s="92">
        <f t="shared" si="44"/>
        <v>0.46991210277214335</v>
      </c>
      <c r="G91" s="91">
        <f t="shared" si="45"/>
        <v>518</v>
      </c>
      <c r="H91" s="92">
        <f t="shared" si="46"/>
        <v>0.17511832319134552</v>
      </c>
      <c r="I91" s="91">
        <f t="shared" si="47"/>
        <v>73</v>
      </c>
      <c r="J91" s="92">
        <f t="shared" si="48"/>
        <v>2.4678837052062204E-2</v>
      </c>
      <c r="K91" s="93">
        <f t="shared" si="49"/>
        <v>3.105814739688979</v>
      </c>
      <c r="L91" s="5"/>
      <c r="M91" s="8"/>
      <c r="N91" s="5"/>
      <c r="O91" s="8"/>
      <c r="P91" s="5"/>
      <c r="Q91" s="5"/>
      <c r="AA91" s="26" t="s">
        <v>208</v>
      </c>
      <c r="AB91" s="89">
        <v>977</v>
      </c>
      <c r="AC91" s="89">
        <v>1390</v>
      </c>
      <c r="AD91" s="89">
        <v>518</v>
      </c>
      <c r="AE91" s="89">
        <v>73</v>
      </c>
      <c r="AF91" s="26">
        <f t="shared" si="50"/>
        <v>2958</v>
      </c>
      <c r="AG91" s="26" t="s">
        <v>208</v>
      </c>
      <c r="AH91" s="33">
        <f t="shared" si="51"/>
        <v>0.33029073698444894</v>
      </c>
      <c r="AI91" s="33">
        <f t="shared" si="52"/>
        <v>0.46991210277214335</v>
      </c>
      <c r="AJ91" s="33">
        <f t="shared" si="53"/>
        <v>0.17511832319134552</v>
      </c>
      <c r="AK91" s="33">
        <f t="shared" si="54"/>
        <v>2.4678837052062204E-2</v>
      </c>
    </row>
    <row r="92" spans="1:37" ht="39.9" customHeight="1" x14ac:dyDescent="0.45">
      <c r="A92" s="5"/>
      <c r="B92" s="107" t="s">
        <v>231</v>
      </c>
      <c r="C92" s="91">
        <f t="shared" si="55"/>
        <v>2863</v>
      </c>
      <c r="D92" s="92">
        <f t="shared" si="42"/>
        <v>0.45200505209977898</v>
      </c>
      <c r="E92" s="91">
        <f t="shared" si="43"/>
        <v>2866</v>
      </c>
      <c r="F92" s="92">
        <f t="shared" si="44"/>
        <v>0.45247868645405748</v>
      </c>
      <c r="G92" s="91">
        <f t="shared" si="45"/>
        <v>562</v>
      </c>
      <c r="H92" s="92">
        <f t="shared" si="46"/>
        <v>8.8727502368171771E-2</v>
      </c>
      <c r="I92" s="91">
        <f t="shared" si="47"/>
        <v>43</v>
      </c>
      <c r="J92" s="92">
        <f t="shared" si="48"/>
        <v>6.7887590779917902E-3</v>
      </c>
      <c r="K92" s="93">
        <f t="shared" si="49"/>
        <v>3.3497000315756238</v>
      </c>
      <c r="L92" s="5"/>
      <c r="M92" s="8"/>
      <c r="N92" s="5"/>
      <c r="O92" s="8"/>
      <c r="P92" s="5"/>
      <c r="Q92" s="5"/>
      <c r="AA92" s="26" t="s">
        <v>231</v>
      </c>
      <c r="AB92" s="89">
        <v>2863</v>
      </c>
      <c r="AC92" s="89">
        <v>2866</v>
      </c>
      <c r="AD92" s="89">
        <v>562</v>
      </c>
      <c r="AE92" s="89">
        <v>43</v>
      </c>
      <c r="AF92" s="26">
        <f t="shared" si="50"/>
        <v>6334</v>
      </c>
      <c r="AG92" s="26" t="s">
        <v>231</v>
      </c>
      <c r="AH92" s="33">
        <f t="shared" si="51"/>
        <v>0.45200505209977898</v>
      </c>
      <c r="AI92" s="33">
        <f t="shared" si="52"/>
        <v>0.45247868645405748</v>
      </c>
      <c r="AJ92" s="33">
        <f t="shared" si="53"/>
        <v>8.8727502368171771E-2</v>
      </c>
      <c r="AK92" s="33">
        <f t="shared" si="54"/>
        <v>6.7887590779917902E-3</v>
      </c>
    </row>
    <row r="93" spans="1:37" ht="39.9" customHeight="1" x14ac:dyDescent="0.45">
      <c r="A93" s="5"/>
      <c r="B93" s="113" t="s">
        <v>216</v>
      </c>
      <c r="C93" s="91">
        <f t="shared" si="55"/>
        <v>265</v>
      </c>
      <c r="D93" s="92">
        <f t="shared" si="42"/>
        <v>0.18479776847977686</v>
      </c>
      <c r="E93" s="91">
        <f t="shared" si="43"/>
        <v>636</v>
      </c>
      <c r="F93" s="92">
        <f t="shared" si="44"/>
        <v>0.44351464435146443</v>
      </c>
      <c r="G93" s="91">
        <f t="shared" si="45"/>
        <v>449</v>
      </c>
      <c r="H93" s="92">
        <f t="shared" si="46"/>
        <v>0.31311018131101814</v>
      </c>
      <c r="I93" s="91">
        <f t="shared" si="47"/>
        <v>84</v>
      </c>
      <c r="J93" s="92">
        <f t="shared" si="48"/>
        <v>5.8577405857740586E-2</v>
      </c>
      <c r="K93" s="93">
        <f t="shared" si="49"/>
        <v>2.7545327754532773</v>
      </c>
      <c r="L93" s="5"/>
      <c r="M93" s="8"/>
      <c r="N93" s="5"/>
      <c r="O93" s="8"/>
      <c r="P93" s="5"/>
      <c r="Q93" s="5"/>
      <c r="AA93" s="26" t="s">
        <v>216</v>
      </c>
      <c r="AB93" s="89">
        <v>265</v>
      </c>
      <c r="AC93" s="89">
        <v>636</v>
      </c>
      <c r="AD93" s="89">
        <v>449</v>
      </c>
      <c r="AE93" s="89">
        <v>84</v>
      </c>
      <c r="AF93" s="26">
        <f t="shared" si="50"/>
        <v>1434</v>
      </c>
      <c r="AG93" s="26" t="s">
        <v>216</v>
      </c>
      <c r="AH93" s="33">
        <f t="shared" si="51"/>
        <v>0.18479776847977686</v>
      </c>
      <c r="AI93" s="33">
        <f t="shared" si="52"/>
        <v>0.44351464435146443</v>
      </c>
      <c r="AJ93" s="33">
        <f t="shared" si="53"/>
        <v>0.31311018131101814</v>
      </c>
      <c r="AK93" s="33">
        <f t="shared" si="54"/>
        <v>5.8577405857740586E-2</v>
      </c>
    </row>
    <row r="94" spans="1:37" ht="39.9" customHeight="1" x14ac:dyDescent="0.45">
      <c r="A94" s="5"/>
      <c r="B94" s="107" t="s">
        <v>232</v>
      </c>
      <c r="C94" s="91">
        <f t="shared" si="55"/>
        <v>546</v>
      </c>
      <c r="D94" s="92">
        <f t="shared" si="42"/>
        <v>0.30132450331125826</v>
      </c>
      <c r="E94" s="91">
        <f t="shared" si="43"/>
        <v>816</v>
      </c>
      <c r="F94" s="92">
        <f t="shared" si="44"/>
        <v>0.45033112582781459</v>
      </c>
      <c r="G94" s="91">
        <f t="shared" si="45"/>
        <v>367</v>
      </c>
      <c r="H94" s="92">
        <f t="shared" si="46"/>
        <v>0.20253863134657837</v>
      </c>
      <c r="I94" s="91">
        <f t="shared" si="47"/>
        <v>83</v>
      </c>
      <c r="J94" s="92">
        <f t="shared" si="48"/>
        <v>4.5805739514348784E-2</v>
      </c>
      <c r="K94" s="93">
        <f t="shared" si="49"/>
        <v>3.0071743929359824</v>
      </c>
      <c r="L94" s="5"/>
      <c r="M94" s="8"/>
      <c r="N94" s="5"/>
      <c r="O94" s="8"/>
      <c r="P94" s="5"/>
      <c r="Q94" s="5"/>
      <c r="AA94" s="26" t="s">
        <v>232</v>
      </c>
      <c r="AB94" s="89">
        <v>546</v>
      </c>
      <c r="AC94" s="89">
        <v>816</v>
      </c>
      <c r="AD94" s="89">
        <v>367</v>
      </c>
      <c r="AE94" s="89">
        <v>83</v>
      </c>
      <c r="AF94" s="26">
        <f t="shared" si="50"/>
        <v>1812</v>
      </c>
      <c r="AG94" s="26" t="s">
        <v>232</v>
      </c>
      <c r="AH94" s="33">
        <f t="shared" si="51"/>
        <v>0.30132450331125826</v>
      </c>
      <c r="AI94" s="33">
        <f t="shared" si="52"/>
        <v>0.45033112582781459</v>
      </c>
      <c r="AJ94" s="33">
        <f t="shared" si="53"/>
        <v>0.20253863134657837</v>
      </c>
      <c r="AK94" s="33">
        <f t="shared" si="54"/>
        <v>4.5805739514348784E-2</v>
      </c>
    </row>
    <row r="95" spans="1:37" ht="39.9" customHeight="1" x14ac:dyDescent="0.45">
      <c r="A95" s="5"/>
      <c r="B95" s="113" t="s">
        <v>233</v>
      </c>
      <c r="C95" s="91">
        <f t="shared" si="55"/>
        <v>1504</v>
      </c>
      <c r="D95" s="92">
        <f t="shared" si="42"/>
        <v>0.30857611817808783</v>
      </c>
      <c r="E95" s="91">
        <f t="shared" si="43"/>
        <v>2148</v>
      </c>
      <c r="F95" s="92">
        <f t="shared" si="44"/>
        <v>0.44070578580221587</v>
      </c>
      <c r="G95" s="91">
        <f t="shared" si="45"/>
        <v>1029</v>
      </c>
      <c r="H95" s="92">
        <f t="shared" si="46"/>
        <v>0.21112022979072631</v>
      </c>
      <c r="I95" s="91">
        <f t="shared" si="47"/>
        <v>193</v>
      </c>
      <c r="J95" s="92">
        <f t="shared" si="48"/>
        <v>3.9597866228970047E-2</v>
      </c>
      <c r="K95" s="93">
        <f t="shared" si="49"/>
        <v>3.0182601559294215</v>
      </c>
      <c r="L95" s="5"/>
      <c r="M95" s="8"/>
      <c r="N95" s="5"/>
      <c r="O95" s="8"/>
      <c r="P95" s="5"/>
      <c r="Q95" s="5"/>
      <c r="AA95" s="26" t="s">
        <v>233</v>
      </c>
      <c r="AB95" s="89">
        <v>1504</v>
      </c>
      <c r="AC95" s="89">
        <v>2148</v>
      </c>
      <c r="AD95" s="89">
        <v>1029</v>
      </c>
      <c r="AE95" s="89">
        <v>193</v>
      </c>
      <c r="AF95" s="26">
        <f t="shared" si="50"/>
        <v>4874</v>
      </c>
      <c r="AG95" s="26" t="s">
        <v>233</v>
      </c>
      <c r="AH95" s="33">
        <f t="shared" si="51"/>
        <v>0.30857611817808783</v>
      </c>
      <c r="AI95" s="33">
        <f t="shared" si="52"/>
        <v>0.44070578580221587</v>
      </c>
      <c r="AJ95" s="33">
        <f t="shared" si="53"/>
        <v>0.21112022979072631</v>
      </c>
      <c r="AK95" s="33">
        <f t="shared" si="54"/>
        <v>3.9597866228970047E-2</v>
      </c>
    </row>
    <row r="96" spans="1:37" ht="30" customHeight="1" x14ac:dyDescent="0.45">
      <c r="A96" s="5"/>
      <c r="B96" s="34"/>
      <c r="C96" s="35"/>
      <c r="D96" s="36"/>
      <c r="E96" s="35"/>
      <c r="F96" s="36"/>
      <c r="G96" s="35"/>
      <c r="H96" s="36"/>
      <c r="I96" s="35"/>
      <c r="J96" s="36"/>
      <c r="K96" s="37"/>
      <c r="L96" s="5"/>
      <c r="M96" s="8"/>
      <c r="N96" s="5"/>
      <c r="O96" s="8"/>
      <c r="P96" s="5"/>
      <c r="Q96" s="5"/>
    </row>
    <row r="97" spans="1:37" ht="30" customHeight="1" x14ac:dyDescent="0.45">
      <c r="C97" s="14"/>
      <c r="D97" s="11"/>
      <c r="E97" s="14"/>
      <c r="F97" s="11"/>
      <c r="G97" s="14"/>
      <c r="H97" s="11"/>
      <c r="I97" s="14"/>
      <c r="J97" s="11"/>
      <c r="K97" s="14"/>
      <c r="P97" s="38"/>
    </row>
    <row r="98" spans="1:37" s="21" customFormat="1" ht="30" customHeight="1" x14ac:dyDescent="0.45">
      <c r="A98" s="5">
        <v>8</v>
      </c>
      <c r="B98" s="10" t="s">
        <v>28</v>
      </c>
      <c r="E98" s="22"/>
      <c r="G98" s="22"/>
      <c r="I98" s="22"/>
      <c r="K98" s="22"/>
      <c r="M98" s="22"/>
      <c r="O98" s="22"/>
      <c r="P98" s="23"/>
      <c r="AA98" s="21" t="s">
        <v>13</v>
      </c>
    </row>
    <row r="99" spans="1:37" ht="30" customHeight="1" thickBot="1" x14ac:dyDescent="0.5">
      <c r="A99" s="5"/>
      <c r="B99" s="24" t="s">
        <v>3</v>
      </c>
      <c r="C99" s="140" t="s">
        <v>14</v>
      </c>
      <c r="D99" s="140"/>
      <c r="E99" s="140" t="s">
        <v>15</v>
      </c>
      <c r="F99" s="140"/>
      <c r="G99" s="140" t="s">
        <v>16</v>
      </c>
      <c r="H99" s="140"/>
      <c r="I99" s="140" t="s">
        <v>17</v>
      </c>
      <c r="J99" s="140"/>
      <c r="K99" s="25" t="s">
        <v>18</v>
      </c>
      <c r="L99" s="5"/>
      <c r="M99" s="8"/>
      <c r="N99" s="5"/>
      <c r="O99" s="8"/>
      <c r="P99" s="5"/>
      <c r="Q99" s="5"/>
      <c r="AA99" s="26"/>
      <c r="AB99" s="27" t="s">
        <v>19</v>
      </c>
      <c r="AC99" s="27" t="s">
        <v>20</v>
      </c>
      <c r="AD99" s="27" t="s">
        <v>21</v>
      </c>
      <c r="AE99" s="27" t="s">
        <v>22</v>
      </c>
      <c r="AF99" s="26" t="s">
        <v>23</v>
      </c>
      <c r="AH99" s="27" t="s">
        <v>19</v>
      </c>
      <c r="AI99" s="27" t="s">
        <v>20</v>
      </c>
      <c r="AJ99" s="27" t="s">
        <v>21</v>
      </c>
      <c r="AK99" s="27" t="s">
        <v>22</v>
      </c>
    </row>
    <row r="100" spans="1:37" ht="39.9" customHeight="1" thickTop="1" x14ac:dyDescent="0.45">
      <c r="A100" s="5"/>
      <c r="B100" s="112" t="s">
        <v>227</v>
      </c>
      <c r="C100" s="29">
        <f>AB100</f>
        <v>2464</v>
      </c>
      <c r="D100" s="30">
        <f t="shared" ref="D100:D113" si="56">AB100/AF100</f>
        <v>0.27032364234777839</v>
      </c>
      <c r="E100" s="29">
        <f t="shared" ref="E100:E113" si="57">AC100</f>
        <v>4648</v>
      </c>
      <c r="F100" s="30">
        <f t="shared" ref="F100:F113" si="58">AC100/AF100</f>
        <v>0.50992868897421828</v>
      </c>
      <c r="G100" s="29">
        <f t="shared" ref="G100:G113" si="59">AD100</f>
        <v>1793</v>
      </c>
      <c r="H100" s="30">
        <f t="shared" ref="H100:H113" si="60">AD100/AF100</f>
        <v>0.19670872188699945</v>
      </c>
      <c r="I100" s="29">
        <f t="shared" ref="I100:I113" si="61">AE100</f>
        <v>210</v>
      </c>
      <c r="J100" s="30">
        <f t="shared" ref="J100:J113" si="62">AE100/AF100</f>
        <v>2.303894679100384E-2</v>
      </c>
      <c r="K100" s="31">
        <f t="shared" ref="K100:K113" si="63">(4*C100+3*E100+2*G100+1*I100)/AF100</f>
        <v>3.0275370268787714</v>
      </c>
      <c r="L100" s="5"/>
      <c r="M100" s="8"/>
      <c r="N100" s="5"/>
      <c r="O100" s="8"/>
      <c r="P100" s="5"/>
      <c r="Q100" s="5"/>
      <c r="AA100" s="26" t="s">
        <v>227</v>
      </c>
      <c r="AB100" s="89">
        <v>2464</v>
      </c>
      <c r="AC100" s="89">
        <v>4648</v>
      </c>
      <c r="AD100" s="89">
        <v>1793</v>
      </c>
      <c r="AE100" s="89">
        <v>210</v>
      </c>
      <c r="AF100" s="26">
        <f t="shared" ref="AF100:AF113" si="64">SUM(AB100:AE100)</f>
        <v>9115</v>
      </c>
      <c r="AG100" s="26" t="s">
        <v>227</v>
      </c>
      <c r="AH100" s="33">
        <f t="shared" ref="AH100:AH113" si="65">D100</f>
        <v>0.27032364234777839</v>
      </c>
      <c r="AI100" s="33">
        <f t="shared" ref="AI100:AI113" si="66">F100</f>
        <v>0.50992868897421828</v>
      </c>
      <c r="AJ100" s="33">
        <f t="shared" ref="AJ100:AJ113" si="67">H100</f>
        <v>0.19670872188699945</v>
      </c>
      <c r="AK100" s="33">
        <f t="shared" ref="AK100:AK113" si="68">J100</f>
        <v>2.303894679100384E-2</v>
      </c>
    </row>
    <row r="101" spans="1:37" ht="39.9" customHeight="1" x14ac:dyDescent="0.45">
      <c r="A101" s="5"/>
      <c r="B101" s="107" t="s">
        <v>228</v>
      </c>
      <c r="C101" s="91">
        <f t="shared" ref="C101:C113" si="69">AB101</f>
        <v>3349</v>
      </c>
      <c r="D101" s="92">
        <f t="shared" si="56"/>
        <v>0.22769921131357085</v>
      </c>
      <c r="E101" s="91">
        <f t="shared" si="57"/>
        <v>7214</v>
      </c>
      <c r="F101" s="92">
        <f t="shared" si="58"/>
        <v>0.49048137068262171</v>
      </c>
      <c r="G101" s="91">
        <f t="shared" si="59"/>
        <v>3593</v>
      </c>
      <c r="H101" s="92">
        <f t="shared" si="60"/>
        <v>0.24428882240957303</v>
      </c>
      <c r="I101" s="91">
        <f t="shared" si="61"/>
        <v>552</v>
      </c>
      <c r="J101" s="92">
        <f t="shared" si="62"/>
        <v>3.7530595594234432E-2</v>
      </c>
      <c r="K101" s="93">
        <f t="shared" si="63"/>
        <v>2.9083491977155291</v>
      </c>
      <c r="L101" s="5"/>
      <c r="M101" s="8"/>
      <c r="N101" s="5"/>
      <c r="O101" s="8"/>
      <c r="P101" s="5"/>
      <c r="Q101" s="5"/>
      <c r="AA101" s="26" t="s">
        <v>228</v>
      </c>
      <c r="AB101" s="89">
        <v>3349</v>
      </c>
      <c r="AC101" s="89">
        <v>7214</v>
      </c>
      <c r="AD101" s="89">
        <v>3593</v>
      </c>
      <c r="AE101" s="89">
        <v>552</v>
      </c>
      <c r="AF101" s="26">
        <f t="shared" si="64"/>
        <v>14708</v>
      </c>
      <c r="AG101" s="26" t="s">
        <v>228</v>
      </c>
      <c r="AH101" s="33">
        <f t="shared" si="65"/>
        <v>0.22769921131357085</v>
      </c>
      <c r="AI101" s="33">
        <f t="shared" si="66"/>
        <v>0.49048137068262171</v>
      </c>
      <c r="AJ101" s="33">
        <f t="shared" si="67"/>
        <v>0.24428882240957303</v>
      </c>
      <c r="AK101" s="33">
        <f t="shared" si="68"/>
        <v>3.7530595594234432E-2</v>
      </c>
    </row>
    <row r="102" spans="1:37" ht="39.9" customHeight="1" x14ac:dyDescent="0.45">
      <c r="A102" s="5"/>
      <c r="B102" s="113" t="s">
        <v>229</v>
      </c>
      <c r="C102" s="91">
        <f t="shared" si="69"/>
        <v>2661</v>
      </c>
      <c r="D102" s="92">
        <f t="shared" si="56"/>
        <v>0.19844880304273249</v>
      </c>
      <c r="E102" s="91">
        <f t="shared" si="57"/>
        <v>6603</v>
      </c>
      <c r="F102" s="92">
        <f t="shared" si="58"/>
        <v>0.49243045715564171</v>
      </c>
      <c r="G102" s="91">
        <f t="shared" si="59"/>
        <v>3523</v>
      </c>
      <c r="H102" s="92">
        <f t="shared" si="60"/>
        <v>0.262733984637184</v>
      </c>
      <c r="I102" s="91">
        <f t="shared" si="61"/>
        <v>622</v>
      </c>
      <c r="J102" s="92">
        <f t="shared" si="62"/>
        <v>4.6386755164441795E-2</v>
      </c>
      <c r="K102" s="93">
        <f t="shared" si="63"/>
        <v>2.8429413080766648</v>
      </c>
      <c r="L102" s="5"/>
      <c r="M102" s="8"/>
      <c r="N102" s="5"/>
      <c r="O102" s="8"/>
      <c r="P102" s="5"/>
      <c r="Q102" s="5"/>
      <c r="AA102" s="26" t="s">
        <v>229</v>
      </c>
      <c r="AB102" s="89">
        <v>2661</v>
      </c>
      <c r="AC102" s="89">
        <v>6603</v>
      </c>
      <c r="AD102" s="89">
        <v>3523</v>
      </c>
      <c r="AE102" s="89">
        <v>622</v>
      </c>
      <c r="AF102" s="26">
        <f t="shared" si="64"/>
        <v>13409</v>
      </c>
      <c r="AG102" s="26" t="s">
        <v>229</v>
      </c>
      <c r="AH102" s="33">
        <f t="shared" si="65"/>
        <v>0.19844880304273249</v>
      </c>
      <c r="AI102" s="33">
        <f t="shared" si="66"/>
        <v>0.49243045715564171</v>
      </c>
      <c r="AJ102" s="33">
        <f t="shared" si="67"/>
        <v>0.262733984637184</v>
      </c>
      <c r="AK102" s="33">
        <f t="shared" si="68"/>
        <v>4.6386755164441795E-2</v>
      </c>
    </row>
    <row r="103" spans="1:37" ht="39.9" customHeight="1" x14ac:dyDescent="0.45">
      <c r="A103" s="5"/>
      <c r="B103" s="107" t="s">
        <v>230</v>
      </c>
      <c r="C103" s="91">
        <f t="shared" si="69"/>
        <v>9</v>
      </c>
      <c r="D103" s="92">
        <f t="shared" si="56"/>
        <v>0.21428571428571427</v>
      </c>
      <c r="E103" s="91">
        <f t="shared" si="57"/>
        <v>27</v>
      </c>
      <c r="F103" s="92">
        <f t="shared" si="58"/>
        <v>0.6428571428571429</v>
      </c>
      <c r="G103" s="91">
        <f t="shared" si="59"/>
        <v>5</v>
      </c>
      <c r="H103" s="92">
        <f t="shared" si="60"/>
        <v>0.11904761904761904</v>
      </c>
      <c r="I103" s="91">
        <f t="shared" si="61"/>
        <v>1</v>
      </c>
      <c r="J103" s="92">
        <f t="shared" si="62"/>
        <v>2.3809523809523808E-2</v>
      </c>
      <c r="K103" s="93">
        <f t="shared" si="63"/>
        <v>3.0476190476190474</v>
      </c>
      <c r="L103" s="5"/>
      <c r="M103" s="8"/>
      <c r="N103" s="5"/>
      <c r="O103" s="8"/>
      <c r="P103" s="5"/>
      <c r="Q103" s="5"/>
      <c r="AA103" s="107" t="s">
        <v>230</v>
      </c>
      <c r="AB103" s="89">
        <v>9</v>
      </c>
      <c r="AC103" s="89">
        <v>27</v>
      </c>
      <c r="AD103" s="89">
        <v>5</v>
      </c>
      <c r="AE103" s="89">
        <v>1</v>
      </c>
      <c r="AF103" s="26">
        <f t="shared" si="64"/>
        <v>42</v>
      </c>
      <c r="AG103" s="107" t="s">
        <v>230</v>
      </c>
      <c r="AH103" s="33">
        <f t="shared" si="65"/>
        <v>0.21428571428571427</v>
      </c>
      <c r="AI103" s="33">
        <f t="shared" si="66"/>
        <v>0.6428571428571429</v>
      </c>
      <c r="AJ103" s="33">
        <f t="shared" si="67"/>
        <v>0.11904761904761904</v>
      </c>
      <c r="AK103" s="33">
        <f t="shared" si="68"/>
        <v>2.3809523809523808E-2</v>
      </c>
    </row>
    <row r="104" spans="1:37" ht="39.9" customHeight="1" x14ac:dyDescent="0.45">
      <c r="A104" s="5"/>
      <c r="B104" s="107" t="s">
        <v>189</v>
      </c>
      <c r="C104" s="91">
        <f t="shared" si="69"/>
        <v>586</v>
      </c>
      <c r="D104" s="92">
        <f t="shared" si="56"/>
        <v>0.17789921068609593</v>
      </c>
      <c r="E104" s="91">
        <f t="shared" si="57"/>
        <v>1620</v>
      </c>
      <c r="F104" s="92">
        <f t="shared" si="58"/>
        <v>0.49180327868852458</v>
      </c>
      <c r="G104" s="91">
        <f t="shared" si="59"/>
        <v>948</v>
      </c>
      <c r="H104" s="92">
        <f t="shared" si="60"/>
        <v>0.28779599271402551</v>
      </c>
      <c r="I104" s="91">
        <f t="shared" si="61"/>
        <v>140</v>
      </c>
      <c r="J104" s="92">
        <f t="shared" si="62"/>
        <v>4.2501517911353974E-2</v>
      </c>
      <c r="K104" s="93">
        <f t="shared" si="63"/>
        <v>2.8051001821493626</v>
      </c>
      <c r="L104" s="5"/>
      <c r="M104" s="8"/>
      <c r="N104" s="5"/>
      <c r="O104" s="8"/>
      <c r="P104" s="5"/>
      <c r="Q104" s="5"/>
      <c r="AA104" s="26" t="s">
        <v>189</v>
      </c>
      <c r="AB104" s="89">
        <v>586</v>
      </c>
      <c r="AC104" s="89">
        <v>1620</v>
      </c>
      <c r="AD104" s="89">
        <v>948</v>
      </c>
      <c r="AE104" s="89">
        <v>140</v>
      </c>
      <c r="AF104" s="26">
        <f t="shared" si="64"/>
        <v>3294</v>
      </c>
      <c r="AG104" s="26" t="s">
        <v>189</v>
      </c>
      <c r="AH104" s="33">
        <f t="shared" si="65"/>
        <v>0.17789921068609593</v>
      </c>
      <c r="AI104" s="33">
        <f t="shared" si="66"/>
        <v>0.49180327868852458</v>
      </c>
      <c r="AJ104" s="33">
        <f t="shared" si="67"/>
        <v>0.28779599271402551</v>
      </c>
      <c r="AK104" s="33">
        <f t="shared" si="68"/>
        <v>4.2501517911353974E-2</v>
      </c>
    </row>
    <row r="105" spans="1:37" ht="39.9" customHeight="1" x14ac:dyDescent="0.45">
      <c r="A105" s="5"/>
      <c r="B105" s="113" t="s">
        <v>193</v>
      </c>
      <c r="C105" s="91">
        <f t="shared" si="69"/>
        <v>372</v>
      </c>
      <c r="D105" s="92">
        <f t="shared" si="56"/>
        <v>0.27906976744186046</v>
      </c>
      <c r="E105" s="91">
        <f t="shared" si="57"/>
        <v>635</v>
      </c>
      <c r="F105" s="92">
        <f t="shared" si="58"/>
        <v>0.47636909227306828</v>
      </c>
      <c r="G105" s="91">
        <f t="shared" si="59"/>
        <v>280</v>
      </c>
      <c r="H105" s="92">
        <f t="shared" si="60"/>
        <v>0.21005251312828208</v>
      </c>
      <c r="I105" s="91">
        <f t="shared" si="61"/>
        <v>46</v>
      </c>
      <c r="J105" s="92">
        <f t="shared" si="62"/>
        <v>3.45086271567892E-2</v>
      </c>
      <c r="K105" s="93">
        <f t="shared" si="63"/>
        <v>3</v>
      </c>
      <c r="L105" s="5"/>
      <c r="M105" s="8"/>
      <c r="N105" s="5"/>
      <c r="O105" s="8"/>
      <c r="P105" s="5"/>
      <c r="Q105" s="5"/>
      <c r="AA105" s="26" t="s">
        <v>193</v>
      </c>
      <c r="AB105" s="89">
        <v>372</v>
      </c>
      <c r="AC105" s="89">
        <v>635</v>
      </c>
      <c r="AD105" s="89">
        <v>280</v>
      </c>
      <c r="AE105" s="89">
        <v>46</v>
      </c>
      <c r="AF105" s="26">
        <f t="shared" si="64"/>
        <v>1333</v>
      </c>
      <c r="AG105" s="26" t="s">
        <v>193</v>
      </c>
      <c r="AH105" s="33">
        <f t="shared" si="65"/>
        <v>0.27906976744186046</v>
      </c>
      <c r="AI105" s="33">
        <f t="shared" si="66"/>
        <v>0.47636909227306828</v>
      </c>
      <c r="AJ105" s="33">
        <f t="shared" si="67"/>
        <v>0.21005251312828208</v>
      </c>
      <c r="AK105" s="33">
        <f t="shared" si="68"/>
        <v>3.45086271567892E-2</v>
      </c>
    </row>
    <row r="106" spans="1:37" ht="39.9" customHeight="1" x14ac:dyDescent="0.45">
      <c r="A106" s="5"/>
      <c r="B106" s="107" t="s">
        <v>197</v>
      </c>
      <c r="C106" s="91">
        <f t="shared" si="69"/>
        <v>170</v>
      </c>
      <c r="D106" s="92">
        <f t="shared" si="56"/>
        <v>0.42183622828784118</v>
      </c>
      <c r="E106" s="91">
        <f t="shared" si="57"/>
        <v>163</v>
      </c>
      <c r="F106" s="92">
        <f t="shared" si="58"/>
        <v>0.40446650124069478</v>
      </c>
      <c r="G106" s="91">
        <f t="shared" si="59"/>
        <v>58</v>
      </c>
      <c r="H106" s="92">
        <f t="shared" si="60"/>
        <v>0.14392059553349876</v>
      </c>
      <c r="I106" s="91">
        <f t="shared" si="61"/>
        <v>12</v>
      </c>
      <c r="J106" s="92">
        <f t="shared" si="62"/>
        <v>2.9776674937965261E-2</v>
      </c>
      <c r="K106" s="93">
        <f t="shared" si="63"/>
        <v>3.2183622828784118</v>
      </c>
      <c r="L106" s="5"/>
      <c r="M106" s="8"/>
      <c r="N106" s="5"/>
      <c r="O106" s="8"/>
      <c r="P106" s="5"/>
      <c r="Q106" s="5"/>
      <c r="AA106" s="26" t="s">
        <v>197</v>
      </c>
      <c r="AB106" s="89">
        <v>170</v>
      </c>
      <c r="AC106" s="89">
        <v>163</v>
      </c>
      <c r="AD106" s="89">
        <v>58</v>
      </c>
      <c r="AE106" s="89">
        <v>12</v>
      </c>
      <c r="AF106" s="26">
        <f t="shared" si="64"/>
        <v>403</v>
      </c>
      <c r="AG106" s="26" t="s">
        <v>197</v>
      </c>
      <c r="AH106" s="33">
        <f t="shared" si="65"/>
        <v>0.42183622828784118</v>
      </c>
      <c r="AI106" s="33">
        <f t="shared" si="66"/>
        <v>0.40446650124069478</v>
      </c>
      <c r="AJ106" s="33">
        <f t="shared" si="67"/>
        <v>0.14392059553349876</v>
      </c>
      <c r="AK106" s="33">
        <f t="shared" si="68"/>
        <v>2.9776674937965261E-2</v>
      </c>
    </row>
    <row r="107" spans="1:37" ht="39.9" customHeight="1" x14ac:dyDescent="0.45">
      <c r="A107" s="5"/>
      <c r="B107" s="113" t="s">
        <v>201</v>
      </c>
      <c r="C107" s="91">
        <f t="shared" si="69"/>
        <v>266</v>
      </c>
      <c r="D107" s="92">
        <f t="shared" si="56"/>
        <v>0.15465116279069768</v>
      </c>
      <c r="E107" s="91">
        <f t="shared" si="57"/>
        <v>838</v>
      </c>
      <c r="F107" s="92">
        <f t="shared" si="58"/>
        <v>0.48720930232558141</v>
      </c>
      <c r="G107" s="91">
        <f t="shared" si="59"/>
        <v>528</v>
      </c>
      <c r="H107" s="92">
        <f t="shared" si="60"/>
        <v>0.30697674418604654</v>
      </c>
      <c r="I107" s="91">
        <f t="shared" si="61"/>
        <v>88</v>
      </c>
      <c r="J107" s="92">
        <f t="shared" si="62"/>
        <v>5.1162790697674418E-2</v>
      </c>
      <c r="K107" s="93">
        <f t="shared" si="63"/>
        <v>2.7453488372093022</v>
      </c>
      <c r="L107" s="5"/>
      <c r="M107" s="8"/>
      <c r="N107" s="5"/>
      <c r="O107" s="8"/>
      <c r="P107" s="5"/>
      <c r="Q107" s="5"/>
      <c r="AA107" s="26" t="s">
        <v>201</v>
      </c>
      <c r="AB107" s="89">
        <v>266</v>
      </c>
      <c r="AC107" s="89">
        <v>838</v>
      </c>
      <c r="AD107" s="89">
        <v>528</v>
      </c>
      <c r="AE107" s="89">
        <v>88</v>
      </c>
      <c r="AF107" s="26">
        <f t="shared" si="64"/>
        <v>1720</v>
      </c>
      <c r="AG107" s="26" t="s">
        <v>201</v>
      </c>
      <c r="AH107" s="33">
        <f t="shared" si="65"/>
        <v>0.15465116279069768</v>
      </c>
      <c r="AI107" s="33">
        <f t="shared" si="66"/>
        <v>0.48720930232558141</v>
      </c>
      <c r="AJ107" s="33">
        <f t="shared" si="67"/>
        <v>0.30697674418604654</v>
      </c>
      <c r="AK107" s="33">
        <f t="shared" si="68"/>
        <v>5.1162790697674418E-2</v>
      </c>
    </row>
    <row r="108" spans="1:37" ht="39.9" customHeight="1" x14ac:dyDescent="0.45">
      <c r="A108" s="5"/>
      <c r="B108" s="107" t="s">
        <v>204</v>
      </c>
      <c r="C108" s="91">
        <f t="shared" si="69"/>
        <v>3291</v>
      </c>
      <c r="D108" s="92">
        <f t="shared" si="56"/>
        <v>0.25259037531660145</v>
      </c>
      <c r="E108" s="91">
        <f t="shared" si="57"/>
        <v>6959</v>
      </c>
      <c r="F108" s="92">
        <f t="shared" si="58"/>
        <v>0.53411620231790624</v>
      </c>
      <c r="G108" s="91">
        <f t="shared" si="59"/>
        <v>2455</v>
      </c>
      <c r="H108" s="92">
        <f t="shared" si="60"/>
        <v>0.18842581932611865</v>
      </c>
      <c r="I108" s="91">
        <f t="shared" si="61"/>
        <v>324</v>
      </c>
      <c r="J108" s="92">
        <f t="shared" si="62"/>
        <v>2.4867603039373704E-2</v>
      </c>
      <c r="K108" s="93">
        <f t="shared" si="63"/>
        <v>3.0144293499117354</v>
      </c>
      <c r="L108" s="5"/>
      <c r="M108" s="8"/>
      <c r="N108" s="5"/>
      <c r="O108" s="8"/>
      <c r="P108" s="5"/>
      <c r="Q108" s="5"/>
      <c r="AA108" s="26" t="s">
        <v>204</v>
      </c>
      <c r="AB108" s="89">
        <v>3291</v>
      </c>
      <c r="AC108" s="89">
        <v>6959</v>
      </c>
      <c r="AD108" s="89">
        <v>2455</v>
      </c>
      <c r="AE108" s="89">
        <v>324</v>
      </c>
      <c r="AF108" s="26">
        <f t="shared" si="64"/>
        <v>13029</v>
      </c>
      <c r="AG108" s="26" t="s">
        <v>204</v>
      </c>
      <c r="AH108" s="33">
        <f t="shared" si="65"/>
        <v>0.25259037531660145</v>
      </c>
      <c r="AI108" s="33">
        <f t="shared" si="66"/>
        <v>0.53411620231790624</v>
      </c>
      <c r="AJ108" s="33">
        <f t="shared" si="67"/>
        <v>0.18842581932611865</v>
      </c>
      <c r="AK108" s="33">
        <f t="shared" si="68"/>
        <v>2.4867603039373704E-2</v>
      </c>
    </row>
    <row r="109" spans="1:37" ht="39.9" customHeight="1" x14ac:dyDescent="0.45">
      <c r="A109" s="5"/>
      <c r="B109" s="113" t="s">
        <v>208</v>
      </c>
      <c r="C109" s="91">
        <f t="shared" si="69"/>
        <v>653</v>
      </c>
      <c r="D109" s="92">
        <f t="shared" si="56"/>
        <v>0.22075726842461121</v>
      </c>
      <c r="E109" s="91">
        <f t="shared" si="57"/>
        <v>1517</v>
      </c>
      <c r="F109" s="92">
        <f t="shared" si="58"/>
        <v>0.51284651791751179</v>
      </c>
      <c r="G109" s="91">
        <f t="shared" si="59"/>
        <v>711</v>
      </c>
      <c r="H109" s="92">
        <f t="shared" si="60"/>
        <v>0.24036511156186613</v>
      </c>
      <c r="I109" s="91">
        <f t="shared" si="61"/>
        <v>77</v>
      </c>
      <c r="J109" s="92">
        <f t="shared" si="62"/>
        <v>2.6031102096010818E-2</v>
      </c>
      <c r="K109" s="93">
        <f t="shared" si="63"/>
        <v>2.9283299526707234</v>
      </c>
      <c r="L109" s="5"/>
      <c r="M109" s="8"/>
      <c r="N109" s="5"/>
      <c r="O109" s="8"/>
      <c r="P109" s="5"/>
      <c r="Q109" s="5"/>
      <c r="AA109" s="26" t="s">
        <v>208</v>
      </c>
      <c r="AB109" s="89">
        <v>653</v>
      </c>
      <c r="AC109" s="89">
        <v>1517</v>
      </c>
      <c r="AD109" s="89">
        <v>711</v>
      </c>
      <c r="AE109" s="89">
        <v>77</v>
      </c>
      <c r="AF109" s="26">
        <f t="shared" si="64"/>
        <v>2958</v>
      </c>
      <c r="AG109" s="26" t="s">
        <v>208</v>
      </c>
      <c r="AH109" s="33">
        <f t="shared" si="65"/>
        <v>0.22075726842461121</v>
      </c>
      <c r="AI109" s="33">
        <f t="shared" si="66"/>
        <v>0.51284651791751179</v>
      </c>
      <c r="AJ109" s="33">
        <f t="shared" si="67"/>
        <v>0.24036511156186613</v>
      </c>
      <c r="AK109" s="33">
        <f t="shared" si="68"/>
        <v>2.6031102096010818E-2</v>
      </c>
    </row>
    <row r="110" spans="1:37" ht="39.9" customHeight="1" x14ac:dyDescent="0.45">
      <c r="A110" s="5"/>
      <c r="B110" s="107" t="s">
        <v>231</v>
      </c>
      <c r="C110" s="91">
        <f t="shared" si="69"/>
        <v>1239</v>
      </c>
      <c r="D110" s="92">
        <f t="shared" si="56"/>
        <v>0.19561098831701926</v>
      </c>
      <c r="E110" s="91">
        <f t="shared" si="57"/>
        <v>3261</v>
      </c>
      <c r="F110" s="92">
        <f t="shared" si="58"/>
        <v>0.51484054310072624</v>
      </c>
      <c r="G110" s="91">
        <f t="shared" si="59"/>
        <v>1685</v>
      </c>
      <c r="H110" s="92">
        <f t="shared" si="60"/>
        <v>0.26602462898642248</v>
      </c>
      <c r="I110" s="91">
        <f t="shared" si="61"/>
        <v>149</v>
      </c>
      <c r="J110" s="92">
        <f t="shared" si="62"/>
        <v>2.3523839595832017E-2</v>
      </c>
      <c r="K110" s="93">
        <f t="shared" si="63"/>
        <v>2.8825386801389326</v>
      </c>
      <c r="L110" s="5"/>
      <c r="M110" s="8"/>
      <c r="N110" s="5"/>
      <c r="O110" s="8"/>
      <c r="P110" s="5"/>
      <c r="Q110" s="5"/>
      <c r="AA110" s="26" t="s">
        <v>231</v>
      </c>
      <c r="AB110" s="89">
        <v>1239</v>
      </c>
      <c r="AC110" s="89">
        <v>3261</v>
      </c>
      <c r="AD110" s="89">
        <v>1685</v>
      </c>
      <c r="AE110" s="89">
        <v>149</v>
      </c>
      <c r="AF110" s="26">
        <f t="shared" si="64"/>
        <v>6334</v>
      </c>
      <c r="AG110" s="26" t="s">
        <v>231</v>
      </c>
      <c r="AH110" s="33">
        <f t="shared" si="65"/>
        <v>0.19561098831701926</v>
      </c>
      <c r="AI110" s="33">
        <f t="shared" si="66"/>
        <v>0.51484054310072624</v>
      </c>
      <c r="AJ110" s="33">
        <f t="shared" si="67"/>
        <v>0.26602462898642248</v>
      </c>
      <c r="AK110" s="33">
        <f t="shared" si="68"/>
        <v>2.3523839595832017E-2</v>
      </c>
    </row>
    <row r="111" spans="1:37" ht="39.9" customHeight="1" x14ac:dyDescent="0.45">
      <c r="A111" s="5"/>
      <c r="B111" s="113" t="s">
        <v>216</v>
      </c>
      <c r="C111" s="91">
        <f t="shared" si="69"/>
        <v>205</v>
      </c>
      <c r="D111" s="92">
        <f t="shared" si="56"/>
        <v>0.14295676429567644</v>
      </c>
      <c r="E111" s="91">
        <f t="shared" si="57"/>
        <v>637</v>
      </c>
      <c r="F111" s="92">
        <f t="shared" si="58"/>
        <v>0.44421199442119946</v>
      </c>
      <c r="G111" s="91">
        <f t="shared" si="59"/>
        <v>490</v>
      </c>
      <c r="H111" s="92">
        <f t="shared" si="60"/>
        <v>0.34170153417015342</v>
      </c>
      <c r="I111" s="91">
        <f t="shared" si="61"/>
        <v>102</v>
      </c>
      <c r="J111" s="92">
        <f t="shared" si="62"/>
        <v>7.1129707112970716E-2</v>
      </c>
      <c r="K111" s="93">
        <f t="shared" si="63"/>
        <v>2.6589958158995817</v>
      </c>
      <c r="L111" s="5"/>
      <c r="M111" s="8"/>
      <c r="N111" s="5"/>
      <c r="O111" s="8"/>
      <c r="P111" s="5"/>
      <c r="Q111" s="5"/>
      <c r="AA111" s="26" t="s">
        <v>216</v>
      </c>
      <c r="AB111" s="89">
        <v>205</v>
      </c>
      <c r="AC111" s="89">
        <v>637</v>
      </c>
      <c r="AD111" s="89">
        <v>490</v>
      </c>
      <c r="AE111" s="89">
        <v>102</v>
      </c>
      <c r="AF111" s="26">
        <f t="shared" si="64"/>
        <v>1434</v>
      </c>
      <c r="AG111" s="26" t="s">
        <v>216</v>
      </c>
      <c r="AH111" s="33">
        <f t="shared" si="65"/>
        <v>0.14295676429567644</v>
      </c>
      <c r="AI111" s="33">
        <f t="shared" si="66"/>
        <v>0.44421199442119946</v>
      </c>
      <c r="AJ111" s="33">
        <f t="shared" si="67"/>
        <v>0.34170153417015342</v>
      </c>
      <c r="AK111" s="33">
        <f t="shared" si="68"/>
        <v>7.1129707112970716E-2</v>
      </c>
    </row>
    <row r="112" spans="1:37" ht="39.9" customHeight="1" x14ac:dyDescent="0.45">
      <c r="A112" s="5"/>
      <c r="B112" s="107" t="s">
        <v>232</v>
      </c>
      <c r="C112" s="91">
        <f t="shared" si="69"/>
        <v>677</v>
      </c>
      <c r="D112" s="92">
        <f t="shared" si="56"/>
        <v>0.37362030905077265</v>
      </c>
      <c r="E112" s="91">
        <f t="shared" si="57"/>
        <v>870</v>
      </c>
      <c r="F112" s="92">
        <f t="shared" si="58"/>
        <v>0.48013245033112584</v>
      </c>
      <c r="G112" s="91">
        <f t="shared" si="59"/>
        <v>232</v>
      </c>
      <c r="H112" s="92">
        <f t="shared" si="60"/>
        <v>0.12803532008830021</v>
      </c>
      <c r="I112" s="91">
        <f t="shared" si="61"/>
        <v>33</v>
      </c>
      <c r="J112" s="92">
        <f t="shared" si="62"/>
        <v>1.8211920529801324E-2</v>
      </c>
      <c r="K112" s="93">
        <f t="shared" si="63"/>
        <v>3.2091611479028699</v>
      </c>
      <c r="L112" s="5"/>
      <c r="M112" s="8"/>
      <c r="N112" s="5"/>
      <c r="O112" s="8"/>
      <c r="P112" s="5"/>
      <c r="Q112" s="5"/>
      <c r="AA112" s="26" t="s">
        <v>232</v>
      </c>
      <c r="AB112" s="89">
        <v>677</v>
      </c>
      <c r="AC112" s="89">
        <v>870</v>
      </c>
      <c r="AD112" s="89">
        <v>232</v>
      </c>
      <c r="AE112" s="89">
        <v>33</v>
      </c>
      <c r="AF112" s="26">
        <f t="shared" si="64"/>
        <v>1812</v>
      </c>
      <c r="AG112" s="26" t="s">
        <v>232</v>
      </c>
      <c r="AH112" s="33">
        <f t="shared" si="65"/>
        <v>0.37362030905077265</v>
      </c>
      <c r="AI112" s="33">
        <f t="shared" si="66"/>
        <v>0.48013245033112584</v>
      </c>
      <c r="AJ112" s="33">
        <f t="shared" si="67"/>
        <v>0.12803532008830021</v>
      </c>
      <c r="AK112" s="33">
        <f t="shared" si="68"/>
        <v>1.8211920529801324E-2</v>
      </c>
    </row>
    <row r="113" spans="1:37" ht="39.9" customHeight="1" x14ac:dyDescent="0.45">
      <c r="A113" s="5"/>
      <c r="B113" s="113" t="s">
        <v>233</v>
      </c>
      <c r="C113" s="91">
        <f t="shared" si="69"/>
        <v>1015</v>
      </c>
      <c r="D113" s="92">
        <f t="shared" si="56"/>
        <v>0.20824784571194091</v>
      </c>
      <c r="E113" s="91">
        <f t="shared" si="57"/>
        <v>2521</v>
      </c>
      <c r="F113" s="92">
        <f t="shared" si="58"/>
        <v>0.51723430447271235</v>
      </c>
      <c r="G113" s="91">
        <f t="shared" si="59"/>
        <v>1152</v>
      </c>
      <c r="H113" s="92">
        <f t="shared" si="60"/>
        <v>0.23635617562576938</v>
      </c>
      <c r="I113" s="91">
        <f t="shared" si="61"/>
        <v>186</v>
      </c>
      <c r="J113" s="92">
        <f t="shared" si="62"/>
        <v>3.8161674189577346E-2</v>
      </c>
      <c r="K113" s="93">
        <f t="shared" si="63"/>
        <v>2.8955683217070169</v>
      </c>
      <c r="L113" s="5"/>
      <c r="M113" s="8"/>
      <c r="N113" s="5"/>
      <c r="O113" s="8"/>
      <c r="P113" s="5"/>
      <c r="Q113" s="5"/>
      <c r="AA113" s="26" t="s">
        <v>233</v>
      </c>
      <c r="AB113" s="89">
        <v>1015</v>
      </c>
      <c r="AC113" s="89">
        <v>2521</v>
      </c>
      <c r="AD113" s="89">
        <v>1152</v>
      </c>
      <c r="AE113" s="89">
        <v>186</v>
      </c>
      <c r="AF113" s="26">
        <f t="shared" si="64"/>
        <v>4874</v>
      </c>
      <c r="AG113" s="26" t="s">
        <v>233</v>
      </c>
      <c r="AH113" s="33">
        <f t="shared" si="65"/>
        <v>0.20824784571194091</v>
      </c>
      <c r="AI113" s="33">
        <f t="shared" si="66"/>
        <v>0.51723430447271235</v>
      </c>
      <c r="AJ113" s="33">
        <f t="shared" si="67"/>
        <v>0.23635617562576938</v>
      </c>
      <c r="AK113" s="33">
        <f t="shared" si="68"/>
        <v>3.8161674189577346E-2</v>
      </c>
    </row>
    <row r="114" spans="1:37" ht="30" customHeight="1" x14ac:dyDescent="0.45">
      <c r="A114" s="5"/>
      <c r="B114" s="34"/>
      <c r="C114" s="35"/>
      <c r="D114" s="36"/>
      <c r="E114" s="35"/>
      <c r="F114" s="36"/>
      <c r="G114" s="35"/>
      <c r="H114" s="36"/>
      <c r="I114" s="35"/>
      <c r="J114" s="36"/>
      <c r="K114" s="37"/>
      <c r="L114" s="5"/>
      <c r="M114" s="8"/>
      <c r="N114" s="5"/>
      <c r="O114" s="8"/>
      <c r="P114" s="5"/>
      <c r="Q114" s="5"/>
    </row>
    <row r="115" spans="1:37" ht="30" customHeight="1" x14ac:dyDescent="0.45">
      <c r="C115" s="14"/>
      <c r="D115" s="11"/>
      <c r="E115" s="14"/>
      <c r="F115" s="11"/>
      <c r="G115" s="14"/>
      <c r="H115" s="11"/>
      <c r="I115" s="14"/>
      <c r="J115" s="11"/>
      <c r="K115" s="14"/>
      <c r="P115" s="38"/>
    </row>
    <row r="116" spans="1:37" s="21" customFormat="1" ht="30" customHeight="1" x14ac:dyDescent="0.45">
      <c r="A116" s="5">
        <v>9</v>
      </c>
      <c r="B116" s="10" t="s">
        <v>29</v>
      </c>
      <c r="E116" s="22"/>
      <c r="G116" s="22"/>
      <c r="I116" s="22"/>
      <c r="K116" s="22"/>
      <c r="M116" s="22"/>
      <c r="O116" s="22"/>
      <c r="P116" s="23"/>
      <c r="AA116" s="21" t="s">
        <v>13</v>
      </c>
    </row>
    <row r="117" spans="1:37" ht="30" customHeight="1" thickBot="1" x14ac:dyDescent="0.5">
      <c r="A117" s="5"/>
      <c r="B117" s="24" t="s">
        <v>3</v>
      </c>
      <c r="C117" s="140" t="s">
        <v>14</v>
      </c>
      <c r="D117" s="140"/>
      <c r="E117" s="140" t="s">
        <v>15</v>
      </c>
      <c r="F117" s="140"/>
      <c r="G117" s="140" t="s">
        <v>16</v>
      </c>
      <c r="H117" s="140"/>
      <c r="I117" s="140" t="s">
        <v>17</v>
      </c>
      <c r="J117" s="140"/>
      <c r="K117" s="25" t="s">
        <v>18</v>
      </c>
      <c r="L117" s="5"/>
      <c r="M117" s="8"/>
      <c r="N117" s="5"/>
      <c r="O117" s="8"/>
      <c r="P117" s="5"/>
      <c r="Q117" s="5"/>
      <c r="AA117" s="26"/>
      <c r="AB117" s="27" t="s">
        <v>19</v>
      </c>
      <c r="AC117" s="27" t="s">
        <v>20</v>
      </c>
      <c r="AD117" s="27" t="s">
        <v>21</v>
      </c>
      <c r="AE117" s="27" t="s">
        <v>22</v>
      </c>
      <c r="AF117" s="26" t="s">
        <v>23</v>
      </c>
      <c r="AH117" s="27" t="s">
        <v>19</v>
      </c>
      <c r="AI117" s="27" t="s">
        <v>20</v>
      </c>
      <c r="AJ117" s="27" t="s">
        <v>21</v>
      </c>
      <c r="AK117" s="27" t="s">
        <v>22</v>
      </c>
    </row>
    <row r="118" spans="1:37" ht="39.9" customHeight="1" thickTop="1" x14ac:dyDescent="0.45">
      <c r="A118" s="5"/>
      <c r="B118" s="112" t="s">
        <v>227</v>
      </c>
      <c r="C118" s="29">
        <f>AB118</f>
        <v>981</v>
      </c>
      <c r="D118" s="30">
        <f t="shared" ref="D118:D131" si="70">AB118/AF118</f>
        <v>0.10762479429511794</v>
      </c>
      <c r="E118" s="29">
        <f t="shared" ref="E118:E131" si="71">AC118</f>
        <v>2631</v>
      </c>
      <c r="F118" s="30">
        <f t="shared" ref="F118:F131" si="72">AC118/AF118</f>
        <v>0.28864509051014808</v>
      </c>
      <c r="G118" s="29">
        <f t="shared" ref="G118:G131" si="73">AD118</f>
        <v>3570</v>
      </c>
      <c r="H118" s="30">
        <f t="shared" ref="H118:H131" si="74">AD118/AF118</f>
        <v>0.39166209544706526</v>
      </c>
      <c r="I118" s="29">
        <f t="shared" ref="I118:I131" si="75">AE118</f>
        <v>1933</v>
      </c>
      <c r="J118" s="30">
        <f t="shared" ref="J118:J131" si="76">AE118/AF118</f>
        <v>0.21206801974766867</v>
      </c>
      <c r="K118" s="31">
        <f t="shared" ref="K118:K131" si="77">(4*C118+3*E118+2*G118+1*I118)/AF118</f>
        <v>2.2918266593527155</v>
      </c>
      <c r="L118" s="5"/>
      <c r="M118" s="8"/>
      <c r="N118" s="5"/>
      <c r="O118" s="8"/>
      <c r="P118" s="5"/>
      <c r="Q118" s="5"/>
      <c r="AA118" s="26" t="s">
        <v>227</v>
      </c>
      <c r="AB118" s="89">
        <v>981</v>
      </c>
      <c r="AC118" s="89">
        <v>2631</v>
      </c>
      <c r="AD118" s="89">
        <v>3570</v>
      </c>
      <c r="AE118" s="89">
        <v>1933</v>
      </c>
      <c r="AF118" s="26">
        <f t="shared" ref="AF118:AF131" si="78">SUM(AB118:AE118)</f>
        <v>9115</v>
      </c>
      <c r="AG118" s="26" t="s">
        <v>227</v>
      </c>
      <c r="AH118" s="33">
        <f t="shared" ref="AH118:AH131" si="79">D118</f>
        <v>0.10762479429511794</v>
      </c>
      <c r="AI118" s="33">
        <f t="shared" ref="AI118:AI131" si="80">F118</f>
        <v>0.28864509051014808</v>
      </c>
      <c r="AJ118" s="33">
        <f t="shared" ref="AJ118:AJ131" si="81">H118</f>
        <v>0.39166209544706526</v>
      </c>
      <c r="AK118" s="33">
        <f t="shared" ref="AK118:AK131" si="82">J118</f>
        <v>0.21206801974766867</v>
      </c>
    </row>
    <row r="119" spans="1:37" ht="39.9" customHeight="1" x14ac:dyDescent="0.45">
      <c r="A119" s="5"/>
      <c r="B119" s="107" t="s">
        <v>228</v>
      </c>
      <c r="C119" s="91">
        <f t="shared" ref="C119:C131" si="83">AB119</f>
        <v>1844</v>
      </c>
      <c r="D119" s="92">
        <f t="shared" si="70"/>
        <v>0.12537394615175415</v>
      </c>
      <c r="E119" s="91">
        <f t="shared" si="71"/>
        <v>4733</v>
      </c>
      <c r="F119" s="92">
        <f t="shared" si="72"/>
        <v>0.32179766113679631</v>
      </c>
      <c r="G119" s="91">
        <f t="shared" si="73"/>
        <v>5223</v>
      </c>
      <c r="H119" s="92">
        <f t="shared" si="74"/>
        <v>0.35511286374762036</v>
      </c>
      <c r="I119" s="91">
        <f t="shared" si="75"/>
        <v>2908</v>
      </c>
      <c r="J119" s="92">
        <f t="shared" si="76"/>
        <v>0.19771552896382921</v>
      </c>
      <c r="K119" s="93">
        <f t="shared" si="77"/>
        <v>2.3748300244764753</v>
      </c>
      <c r="L119" s="5"/>
      <c r="M119" s="8"/>
      <c r="N119" s="5"/>
      <c r="O119" s="8"/>
      <c r="P119" s="5"/>
      <c r="Q119" s="5"/>
      <c r="AA119" s="26" t="s">
        <v>228</v>
      </c>
      <c r="AB119" s="89">
        <v>1844</v>
      </c>
      <c r="AC119" s="89">
        <v>4733</v>
      </c>
      <c r="AD119" s="89">
        <v>5223</v>
      </c>
      <c r="AE119" s="89">
        <v>2908</v>
      </c>
      <c r="AF119" s="26">
        <f t="shared" si="78"/>
        <v>14708</v>
      </c>
      <c r="AG119" s="26" t="s">
        <v>228</v>
      </c>
      <c r="AH119" s="33">
        <f t="shared" si="79"/>
        <v>0.12537394615175415</v>
      </c>
      <c r="AI119" s="33">
        <f t="shared" si="80"/>
        <v>0.32179766113679631</v>
      </c>
      <c r="AJ119" s="33">
        <f t="shared" si="81"/>
        <v>0.35511286374762036</v>
      </c>
      <c r="AK119" s="33">
        <f t="shared" si="82"/>
        <v>0.19771552896382921</v>
      </c>
    </row>
    <row r="120" spans="1:37" ht="39.9" customHeight="1" x14ac:dyDescent="0.45">
      <c r="A120" s="5"/>
      <c r="B120" s="113" t="s">
        <v>229</v>
      </c>
      <c r="C120" s="91">
        <f t="shared" si="83"/>
        <v>3634</v>
      </c>
      <c r="D120" s="92">
        <f t="shared" si="70"/>
        <v>0.27101200686106347</v>
      </c>
      <c r="E120" s="91">
        <f t="shared" si="71"/>
        <v>6292</v>
      </c>
      <c r="F120" s="92">
        <f t="shared" si="72"/>
        <v>0.46923707957342081</v>
      </c>
      <c r="G120" s="91">
        <f t="shared" si="73"/>
        <v>2730</v>
      </c>
      <c r="H120" s="92">
        <f t="shared" si="74"/>
        <v>0.20359460064136028</v>
      </c>
      <c r="I120" s="91">
        <f t="shared" si="75"/>
        <v>753</v>
      </c>
      <c r="J120" s="92">
        <f t="shared" si="76"/>
        <v>5.6156312924155419E-2</v>
      </c>
      <c r="K120" s="93">
        <f t="shared" si="77"/>
        <v>2.9551047803713923</v>
      </c>
      <c r="L120" s="5"/>
      <c r="M120" s="8"/>
      <c r="N120" s="5"/>
      <c r="O120" s="8"/>
      <c r="P120" s="5"/>
      <c r="Q120" s="5"/>
      <c r="AA120" s="26" t="s">
        <v>229</v>
      </c>
      <c r="AB120" s="89">
        <v>3634</v>
      </c>
      <c r="AC120" s="89">
        <v>6292</v>
      </c>
      <c r="AD120" s="89">
        <v>2730</v>
      </c>
      <c r="AE120" s="89">
        <v>753</v>
      </c>
      <c r="AF120" s="26">
        <f t="shared" si="78"/>
        <v>13409</v>
      </c>
      <c r="AG120" s="26" t="s">
        <v>229</v>
      </c>
      <c r="AH120" s="33">
        <f t="shared" si="79"/>
        <v>0.27101200686106347</v>
      </c>
      <c r="AI120" s="33">
        <f t="shared" si="80"/>
        <v>0.46923707957342081</v>
      </c>
      <c r="AJ120" s="33">
        <f t="shared" si="81"/>
        <v>0.20359460064136028</v>
      </c>
      <c r="AK120" s="33">
        <f t="shared" si="82"/>
        <v>5.6156312924155419E-2</v>
      </c>
    </row>
    <row r="121" spans="1:37" ht="39.9" customHeight="1" x14ac:dyDescent="0.45">
      <c r="A121" s="5"/>
      <c r="B121" s="107" t="s">
        <v>230</v>
      </c>
      <c r="C121" s="91">
        <f t="shared" si="83"/>
        <v>6</v>
      </c>
      <c r="D121" s="92">
        <f t="shared" si="70"/>
        <v>0.14285714285714285</v>
      </c>
      <c r="E121" s="91">
        <f t="shared" si="71"/>
        <v>13</v>
      </c>
      <c r="F121" s="92">
        <f t="shared" si="72"/>
        <v>0.30952380952380953</v>
      </c>
      <c r="G121" s="91">
        <f t="shared" si="73"/>
        <v>17</v>
      </c>
      <c r="H121" s="92">
        <f t="shared" si="74"/>
        <v>0.40476190476190477</v>
      </c>
      <c r="I121" s="91">
        <f t="shared" si="75"/>
        <v>6</v>
      </c>
      <c r="J121" s="92">
        <f t="shared" si="76"/>
        <v>0.14285714285714285</v>
      </c>
      <c r="K121" s="93">
        <f t="shared" si="77"/>
        <v>2.4523809523809526</v>
      </c>
      <c r="L121" s="5"/>
      <c r="M121" s="8"/>
      <c r="N121" s="5"/>
      <c r="O121" s="8"/>
      <c r="P121" s="5"/>
      <c r="Q121" s="5"/>
      <c r="AA121" s="107" t="s">
        <v>230</v>
      </c>
      <c r="AB121" s="89">
        <v>6</v>
      </c>
      <c r="AC121" s="89">
        <v>13</v>
      </c>
      <c r="AD121" s="89">
        <v>17</v>
      </c>
      <c r="AE121" s="89">
        <v>6</v>
      </c>
      <c r="AF121" s="26">
        <f t="shared" si="78"/>
        <v>42</v>
      </c>
      <c r="AG121" s="107" t="s">
        <v>230</v>
      </c>
      <c r="AH121" s="33">
        <f t="shared" si="79"/>
        <v>0.14285714285714285</v>
      </c>
      <c r="AI121" s="33">
        <f t="shared" si="80"/>
        <v>0.30952380952380953</v>
      </c>
      <c r="AJ121" s="33">
        <f t="shared" si="81"/>
        <v>0.40476190476190477</v>
      </c>
      <c r="AK121" s="33">
        <f t="shared" si="82"/>
        <v>0.14285714285714285</v>
      </c>
    </row>
    <row r="122" spans="1:37" ht="39.9" customHeight="1" x14ac:dyDescent="0.45">
      <c r="A122" s="5"/>
      <c r="B122" s="107" t="s">
        <v>189</v>
      </c>
      <c r="C122" s="91">
        <f t="shared" si="83"/>
        <v>565</v>
      </c>
      <c r="D122" s="92">
        <f t="shared" si="70"/>
        <v>0.17152398299939284</v>
      </c>
      <c r="E122" s="91">
        <f t="shared" si="71"/>
        <v>1412</v>
      </c>
      <c r="F122" s="92">
        <f t="shared" si="72"/>
        <v>0.4286581663630844</v>
      </c>
      <c r="G122" s="91">
        <f t="shared" si="73"/>
        <v>963</v>
      </c>
      <c r="H122" s="92">
        <f t="shared" si="74"/>
        <v>0.29234972677595628</v>
      </c>
      <c r="I122" s="91">
        <f t="shared" si="75"/>
        <v>354</v>
      </c>
      <c r="J122" s="92">
        <f t="shared" si="76"/>
        <v>0.10746812386156648</v>
      </c>
      <c r="K122" s="93">
        <f t="shared" si="77"/>
        <v>2.6642380085003037</v>
      </c>
      <c r="L122" s="5"/>
      <c r="M122" s="8"/>
      <c r="N122" s="5"/>
      <c r="O122" s="8"/>
      <c r="P122" s="5"/>
      <c r="Q122" s="5"/>
      <c r="AA122" s="26" t="s">
        <v>189</v>
      </c>
      <c r="AB122" s="89">
        <v>565</v>
      </c>
      <c r="AC122" s="89">
        <v>1412</v>
      </c>
      <c r="AD122" s="89">
        <v>963</v>
      </c>
      <c r="AE122" s="89">
        <v>354</v>
      </c>
      <c r="AF122" s="26">
        <f t="shared" si="78"/>
        <v>3294</v>
      </c>
      <c r="AG122" s="26" t="s">
        <v>189</v>
      </c>
      <c r="AH122" s="33">
        <f t="shared" si="79"/>
        <v>0.17152398299939284</v>
      </c>
      <c r="AI122" s="33">
        <f t="shared" si="80"/>
        <v>0.4286581663630844</v>
      </c>
      <c r="AJ122" s="33">
        <f t="shared" si="81"/>
        <v>0.29234972677595628</v>
      </c>
      <c r="AK122" s="33">
        <f t="shared" si="82"/>
        <v>0.10746812386156648</v>
      </c>
    </row>
    <row r="123" spans="1:37" ht="39.9" customHeight="1" x14ac:dyDescent="0.45">
      <c r="A123" s="5"/>
      <c r="B123" s="113" t="s">
        <v>193</v>
      </c>
      <c r="C123" s="91">
        <f t="shared" si="83"/>
        <v>199</v>
      </c>
      <c r="D123" s="92">
        <f t="shared" si="70"/>
        <v>0.14928732183045762</v>
      </c>
      <c r="E123" s="91">
        <f t="shared" si="71"/>
        <v>397</v>
      </c>
      <c r="F123" s="92">
        <f t="shared" si="72"/>
        <v>0.29782445611402852</v>
      </c>
      <c r="G123" s="91">
        <f t="shared" si="73"/>
        <v>470</v>
      </c>
      <c r="H123" s="92">
        <f t="shared" si="74"/>
        <v>0.35258814703675917</v>
      </c>
      <c r="I123" s="91">
        <f t="shared" si="75"/>
        <v>267</v>
      </c>
      <c r="J123" s="92">
        <f t="shared" si="76"/>
        <v>0.20030007501875469</v>
      </c>
      <c r="K123" s="93">
        <f t="shared" si="77"/>
        <v>2.3960990247561891</v>
      </c>
      <c r="L123" s="5"/>
      <c r="M123" s="8"/>
      <c r="N123" s="5"/>
      <c r="O123" s="8"/>
      <c r="P123" s="5"/>
      <c r="Q123" s="5"/>
      <c r="AA123" s="26" t="s">
        <v>193</v>
      </c>
      <c r="AB123" s="89">
        <v>199</v>
      </c>
      <c r="AC123" s="89">
        <v>397</v>
      </c>
      <c r="AD123" s="89">
        <v>470</v>
      </c>
      <c r="AE123" s="89">
        <v>267</v>
      </c>
      <c r="AF123" s="26">
        <f t="shared" si="78"/>
        <v>1333</v>
      </c>
      <c r="AG123" s="26" t="s">
        <v>193</v>
      </c>
      <c r="AH123" s="33">
        <f t="shared" si="79"/>
        <v>0.14928732183045762</v>
      </c>
      <c r="AI123" s="33">
        <f t="shared" si="80"/>
        <v>0.29782445611402852</v>
      </c>
      <c r="AJ123" s="33">
        <f t="shared" si="81"/>
        <v>0.35258814703675917</v>
      </c>
      <c r="AK123" s="33">
        <f t="shared" si="82"/>
        <v>0.20030007501875469</v>
      </c>
    </row>
    <row r="124" spans="1:37" ht="39.9" customHeight="1" x14ac:dyDescent="0.45">
      <c r="A124" s="5"/>
      <c r="B124" s="107" t="s">
        <v>197</v>
      </c>
      <c r="C124" s="91">
        <f t="shared" si="83"/>
        <v>128</v>
      </c>
      <c r="D124" s="92">
        <f t="shared" si="70"/>
        <v>0.31761786600496278</v>
      </c>
      <c r="E124" s="91">
        <f t="shared" si="71"/>
        <v>148</v>
      </c>
      <c r="F124" s="92">
        <f t="shared" si="72"/>
        <v>0.36724565756823824</v>
      </c>
      <c r="G124" s="91">
        <f t="shared" si="73"/>
        <v>92</v>
      </c>
      <c r="H124" s="92">
        <f t="shared" si="74"/>
        <v>0.22828784119106699</v>
      </c>
      <c r="I124" s="91">
        <f t="shared" si="75"/>
        <v>35</v>
      </c>
      <c r="J124" s="92">
        <f t="shared" si="76"/>
        <v>8.6848635235732011E-2</v>
      </c>
      <c r="K124" s="93">
        <f t="shared" si="77"/>
        <v>2.9156327543424316</v>
      </c>
      <c r="L124" s="5"/>
      <c r="M124" s="8"/>
      <c r="N124" s="5"/>
      <c r="O124" s="8"/>
      <c r="P124" s="5"/>
      <c r="Q124" s="5"/>
      <c r="AA124" s="26" t="s">
        <v>197</v>
      </c>
      <c r="AB124" s="89">
        <v>128</v>
      </c>
      <c r="AC124" s="89">
        <v>148</v>
      </c>
      <c r="AD124" s="89">
        <v>92</v>
      </c>
      <c r="AE124" s="89">
        <v>35</v>
      </c>
      <c r="AF124" s="26">
        <f t="shared" si="78"/>
        <v>403</v>
      </c>
      <c r="AG124" s="26" t="s">
        <v>197</v>
      </c>
      <c r="AH124" s="33">
        <f t="shared" si="79"/>
        <v>0.31761786600496278</v>
      </c>
      <c r="AI124" s="33">
        <f t="shared" si="80"/>
        <v>0.36724565756823824</v>
      </c>
      <c r="AJ124" s="33">
        <f t="shared" si="81"/>
        <v>0.22828784119106699</v>
      </c>
      <c r="AK124" s="33">
        <f t="shared" si="82"/>
        <v>8.6848635235732011E-2</v>
      </c>
    </row>
    <row r="125" spans="1:37" ht="39.9" customHeight="1" x14ac:dyDescent="0.45">
      <c r="A125" s="5"/>
      <c r="B125" s="113" t="s">
        <v>201</v>
      </c>
      <c r="C125" s="91">
        <f t="shared" si="83"/>
        <v>224</v>
      </c>
      <c r="D125" s="92">
        <f t="shared" si="70"/>
        <v>0.13023255813953488</v>
      </c>
      <c r="E125" s="91">
        <f t="shared" si="71"/>
        <v>639</v>
      </c>
      <c r="F125" s="92">
        <f t="shared" si="72"/>
        <v>0.37151162790697673</v>
      </c>
      <c r="G125" s="91">
        <f t="shared" si="73"/>
        <v>591</v>
      </c>
      <c r="H125" s="92">
        <f t="shared" si="74"/>
        <v>0.34360465116279071</v>
      </c>
      <c r="I125" s="91">
        <f t="shared" si="75"/>
        <v>266</v>
      </c>
      <c r="J125" s="92">
        <f t="shared" si="76"/>
        <v>0.15465116279069768</v>
      </c>
      <c r="K125" s="93">
        <f t="shared" si="77"/>
        <v>2.4773255813953488</v>
      </c>
      <c r="L125" s="5"/>
      <c r="M125" s="8"/>
      <c r="N125" s="5"/>
      <c r="O125" s="8"/>
      <c r="P125" s="5"/>
      <c r="Q125" s="5"/>
      <c r="AA125" s="26" t="s">
        <v>201</v>
      </c>
      <c r="AB125" s="89">
        <v>224</v>
      </c>
      <c r="AC125" s="89">
        <v>639</v>
      </c>
      <c r="AD125" s="89">
        <v>591</v>
      </c>
      <c r="AE125" s="89">
        <v>266</v>
      </c>
      <c r="AF125" s="26">
        <f t="shared" si="78"/>
        <v>1720</v>
      </c>
      <c r="AG125" s="26" t="s">
        <v>201</v>
      </c>
      <c r="AH125" s="33">
        <f t="shared" si="79"/>
        <v>0.13023255813953488</v>
      </c>
      <c r="AI125" s="33">
        <f t="shared" si="80"/>
        <v>0.37151162790697673</v>
      </c>
      <c r="AJ125" s="33">
        <f t="shared" si="81"/>
        <v>0.34360465116279071</v>
      </c>
      <c r="AK125" s="33">
        <f t="shared" si="82"/>
        <v>0.15465116279069768</v>
      </c>
    </row>
    <row r="126" spans="1:37" ht="39.9" customHeight="1" x14ac:dyDescent="0.45">
      <c r="A126" s="5"/>
      <c r="B126" s="107" t="s">
        <v>204</v>
      </c>
      <c r="C126" s="91">
        <f t="shared" si="83"/>
        <v>2148</v>
      </c>
      <c r="D126" s="92">
        <f t="shared" si="70"/>
        <v>0.16486299792769973</v>
      </c>
      <c r="E126" s="91">
        <f t="shared" si="71"/>
        <v>5718</v>
      </c>
      <c r="F126" s="92">
        <f t="shared" si="72"/>
        <v>0.4388671425282063</v>
      </c>
      <c r="G126" s="91">
        <f t="shared" si="73"/>
        <v>3846</v>
      </c>
      <c r="H126" s="92">
        <f t="shared" si="74"/>
        <v>0.29518765830071381</v>
      </c>
      <c r="I126" s="91">
        <f t="shared" si="75"/>
        <v>1317</v>
      </c>
      <c r="J126" s="92">
        <f t="shared" si="76"/>
        <v>0.10108220124338015</v>
      </c>
      <c r="K126" s="93">
        <f t="shared" si="77"/>
        <v>2.6675109371402255</v>
      </c>
      <c r="L126" s="5"/>
      <c r="M126" s="8"/>
      <c r="N126" s="5"/>
      <c r="O126" s="8"/>
      <c r="P126" s="5"/>
      <c r="Q126" s="5"/>
      <c r="AA126" s="26" t="s">
        <v>204</v>
      </c>
      <c r="AB126" s="89">
        <v>2148</v>
      </c>
      <c r="AC126" s="89">
        <v>5718</v>
      </c>
      <c r="AD126" s="89">
        <v>3846</v>
      </c>
      <c r="AE126" s="89">
        <v>1317</v>
      </c>
      <c r="AF126" s="26">
        <f t="shared" si="78"/>
        <v>13029</v>
      </c>
      <c r="AG126" s="26" t="s">
        <v>204</v>
      </c>
      <c r="AH126" s="33">
        <f t="shared" si="79"/>
        <v>0.16486299792769973</v>
      </c>
      <c r="AI126" s="33">
        <f t="shared" si="80"/>
        <v>0.4388671425282063</v>
      </c>
      <c r="AJ126" s="33">
        <f t="shared" si="81"/>
        <v>0.29518765830071381</v>
      </c>
      <c r="AK126" s="33">
        <f t="shared" si="82"/>
        <v>0.10108220124338015</v>
      </c>
    </row>
    <row r="127" spans="1:37" ht="39.9" customHeight="1" x14ac:dyDescent="0.45">
      <c r="A127" s="5"/>
      <c r="B127" s="113" t="s">
        <v>208</v>
      </c>
      <c r="C127" s="91">
        <f t="shared" si="83"/>
        <v>556</v>
      </c>
      <c r="D127" s="92">
        <f t="shared" si="70"/>
        <v>0.18796484110885733</v>
      </c>
      <c r="E127" s="91">
        <f t="shared" si="71"/>
        <v>1221</v>
      </c>
      <c r="F127" s="92">
        <f t="shared" si="72"/>
        <v>0.41277890466531442</v>
      </c>
      <c r="G127" s="91">
        <f t="shared" si="73"/>
        <v>867</v>
      </c>
      <c r="H127" s="92">
        <f t="shared" si="74"/>
        <v>0.29310344827586204</v>
      </c>
      <c r="I127" s="91">
        <f t="shared" si="75"/>
        <v>314</v>
      </c>
      <c r="J127" s="92">
        <f t="shared" si="76"/>
        <v>0.10615280594996619</v>
      </c>
      <c r="K127" s="93">
        <f t="shared" si="77"/>
        <v>2.6825557809330629</v>
      </c>
      <c r="L127" s="5"/>
      <c r="M127" s="8"/>
      <c r="N127" s="5"/>
      <c r="O127" s="8"/>
      <c r="P127" s="5"/>
      <c r="Q127" s="5"/>
      <c r="AA127" s="26" t="s">
        <v>208</v>
      </c>
      <c r="AB127" s="89">
        <v>556</v>
      </c>
      <c r="AC127" s="89">
        <v>1221</v>
      </c>
      <c r="AD127" s="89">
        <v>867</v>
      </c>
      <c r="AE127" s="89">
        <v>314</v>
      </c>
      <c r="AF127" s="26">
        <f t="shared" si="78"/>
        <v>2958</v>
      </c>
      <c r="AG127" s="26" t="s">
        <v>208</v>
      </c>
      <c r="AH127" s="33">
        <f t="shared" si="79"/>
        <v>0.18796484110885733</v>
      </c>
      <c r="AI127" s="33">
        <f t="shared" si="80"/>
        <v>0.41277890466531442</v>
      </c>
      <c r="AJ127" s="33">
        <f t="shared" si="81"/>
        <v>0.29310344827586204</v>
      </c>
      <c r="AK127" s="33">
        <f t="shared" si="82"/>
        <v>0.10615280594996619</v>
      </c>
    </row>
    <row r="128" spans="1:37" ht="39.9" customHeight="1" x14ac:dyDescent="0.45">
      <c r="A128" s="5"/>
      <c r="B128" s="107" t="s">
        <v>231</v>
      </c>
      <c r="C128" s="91">
        <f t="shared" si="83"/>
        <v>550</v>
      </c>
      <c r="D128" s="92">
        <f t="shared" si="70"/>
        <v>8.6832964951057787E-2</v>
      </c>
      <c r="E128" s="91">
        <f t="shared" si="71"/>
        <v>2022</v>
      </c>
      <c r="F128" s="92">
        <f t="shared" si="72"/>
        <v>0.31922955478370696</v>
      </c>
      <c r="G128" s="91">
        <f t="shared" si="73"/>
        <v>2680</v>
      </c>
      <c r="H128" s="92">
        <f t="shared" si="74"/>
        <v>0.42311335648879067</v>
      </c>
      <c r="I128" s="91">
        <f t="shared" si="75"/>
        <v>1082</v>
      </c>
      <c r="J128" s="92">
        <f t="shared" si="76"/>
        <v>0.1708241237764446</v>
      </c>
      <c r="K128" s="93">
        <f t="shared" si="77"/>
        <v>2.3220713609093782</v>
      </c>
      <c r="L128" s="5"/>
      <c r="M128" s="8"/>
      <c r="N128" s="5"/>
      <c r="O128" s="8"/>
      <c r="P128" s="5"/>
      <c r="Q128" s="5"/>
      <c r="AA128" s="26" t="s">
        <v>231</v>
      </c>
      <c r="AB128" s="89">
        <v>550</v>
      </c>
      <c r="AC128" s="89">
        <v>2022</v>
      </c>
      <c r="AD128" s="89">
        <v>2680</v>
      </c>
      <c r="AE128" s="89">
        <v>1082</v>
      </c>
      <c r="AF128" s="26">
        <f t="shared" si="78"/>
        <v>6334</v>
      </c>
      <c r="AG128" s="26" t="s">
        <v>231</v>
      </c>
      <c r="AH128" s="33">
        <f t="shared" si="79"/>
        <v>8.6832964951057787E-2</v>
      </c>
      <c r="AI128" s="33">
        <f t="shared" si="80"/>
        <v>0.31922955478370696</v>
      </c>
      <c r="AJ128" s="33">
        <f t="shared" si="81"/>
        <v>0.42311335648879067</v>
      </c>
      <c r="AK128" s="33">
        <f t="shared" si="82"/>
        <v>0.1708241237764446</v>
      </c>
    </row>
    <row r="129" spans="1:37" ht="39.9" customHeight="1" x14ac:dyDescent="0.45">
      <c r="A129" s="5"/>
      <c r="B129" s="113" t="s">
        <v>216</v>
      </c>
      <c r="C129" s="91">
        <f t="shared" si="83"/>
        <v>185</v>
      </c>
      <c r="D129" s="92">
        <f t="shared" si="70"/>
        <v>0.12900976290097629</v>
      </c>
      <c r="E129" s="91">
        <f t="shared" si="71"/>
        <v>536</v>
      </c>
      <c r="F129" s="92">
        <f t="shared" si="72"/>
        <v>0.37377963737796371</v>
      </c>
      <c r="G129" s="91">
        <f t="shared" si="73"/>
        <v>529</v>
      </c>
      <c r="H129" s="92">
        <f t="shared" si="74"/>
        <v>0.36889818688981868</v>
      </c>
      <c r="I129" s="91">
        <f t="shared" si="75"/>
        <v>184</v>
      </c>
      <c r="J129" s="92">
        <f t="shared" si="76"/>
        <v>0.12831241283124128</v>
      </c>
      <c r="K129" s="93">
        <f t="shared" si="77"/>
        <v>2.5034867503486748</v>
      </c>
      <c r="L129" s="5"/>
      <c r="M129" s="8"/>
      <c r="N129" s="5"/>
      <c r="O129" s="8"/>
      <c r="P129" s="5"/>
      <c r="Q129" s="5"/>
      <c r="AA129" s="26" t="s">
        <v>216</v>
      </c>
      <c r="AB129" s="89">
        <v>185</v>
      </c>
      <c r="AC129" s="89">
        <v>536</v>
      </c>
      <c r="AD129" s="89">
        <v>529</v>
      </c>
      <c r="AE129" s="89">
        <v>184</v>
      </c>
      <c r="AF129" s="26">
        <f t="shared" si="78"/>
        <v>1434</v>
      </c>
      <c r="AG129" s="26" t="s">
        <v>216</v>
      </c>
      <c r="AH129" s="33">
        <f t="shared" si="79"/>
        <v>0.12900976290097629</v>
      </c>
      <c r="AI129" s="33">
        <f t="shared" si="80"/>
        <v>0.37377963737796371</v>
      </c>
      <c r="AJ129" s="33">
        <f t="shared" si="81"/>
        <v>0.36889818688981868</v>
      </c>
      <c r="AK129" s="33">
        <f t="shared" si="82"/>
        <v>0.12831241283124128</v>
      </c>
    </row>
    <row r="130" spans="1:37" ht="39.9" customHeight="1" x14ac:dyDescent="0.45">
      <c r="A130" s="5"/>
      <c r="B130" s="107" t="s">
        <v>232</v>
      </c>
      <c r="C130" s="91">
        <f t="shared" si="83"/>
        <v>427</v>
      </c>
      <c r="D130" s="92">
        <f t="shared" si="70"/>
        <v>0.23565121412803533</v>
      </c>
      <c r="E130" s="91">
        <f t="shared" si="71"/>
        <v>771</v>
      </c>
      <c r="F130" s="92">
        <f t="shared" si="72"/>
        <v>0.42549668874172186</v>
      </c>
      <c r="G130" s="91">
        <f t="shared" si="73"/>
        <v>463</v>
      </c>
      <c r="H130" s="92">
        <f t="shared" si="74"/>
        <v>0.25551876379690946</v>
      </c>
      <c r="I130" s="91">
        <f t="shared" si="75"/>
        <v>151</v>
      </c>
      <c r="J130" s="92">
        <f t="shared" si="76"/>
        <v>8.3333333333333329E-2</v>
      </c>
      <c r="K130" s="93">
        <f t="shared" si="77"/>
        <v>2.813465783664459</v>
      </c>
      <c r="L130" s="5"/>
      <c r="M130" s="8"/>
      <c r="N130" s="5"/>
      <c r="O130" s="8"/>
      <c r="P130" s="5"/>
      <c r="Q130" s="5"/>
      <c r="AA130" s="26" t="s">
        <v>232</v>
      </c>
      <c r="AB130" s="89">
        <v>427</v>
      </c>
      <c r="AC130" s="89">
        <v>771</v>
      </c>
      <c r="AD130" s="89">
        <v>463</v>
      </c>
      <c r="AE130" s="89">
        <v>151</v>
      </c>
      <c r="AF130" s="26">
        <f t="shared" si="78"/>
        <v>1812</v>
      </c>
      <c r="AG130" s="26" t="s">
        <v>232</v>
      </c>
      <c r="AH130" s="33">
        <f t="shared" si="79"/>
        <v>0.23565121412803533</v>
      </c>
      <c r="AI130" s="33">
        <f t="shared" si="80"/>
        <v>0.42549668874172186</v>
      </c>
      <c r="AJ130" s="33">
        <f t="shared" si="81"/>
        <v>0.25551876379690946</v>
      </c>
      <c r="AK130" s="33">
        <f t="shared" si="82"/>
        <v>8.3333333333333329E-2</v>
      </c>
    </row>
    <row r="131" spans="1:37" ht="39.9" customHeight="1" x14ac:dyDescent="0.45">
      <c r="A131" s="5"/>
      <c r="B131" s="113" t="s">
        <v>233</v>
      </c>
      <c r="C131" s="91">
        <f t="shared" si="83"/>
        <v>826</v>
      </c>
      <c r="D131" s="92">
        <f t="shared" si="70"/>
        <v>0.16947066064833813</v>
      </c>
      <c r="E131" s="91">
        <f t="shared" si="71"/>
        <v>1913</v>
      </c>
      <c r="F131" s="92">
        <f t="shared" si="72"/>
        <v>0.39249076733688965</v>
      </c>
      <c r="G131" s="91">
        <f t="shared" si="73"/>
        <v>1492</v>
      </c>
      <c r="H131" s="92">
        <f t="shared" si="74"/>
        <v>0.30611407468198604</v>
      </c>
      <c r="I131" s="91">
        <f t="shared" si="75"/>
        <v>643</v>
      </c>
      <c r="J131" s="92">
        <f t="shared" si="76"/>
        <v>0.13192449733278622</v>
      </c>
      <c r="K131" s="93">
        <f t="shared" si="77"/>
        <v>2.5995075913007795</v>
      </c>
      <c r="L131" s="5"/>
      <c r="M131" s="8"/>
      <c r="N131" s="5"/>
      <c r="O131" s="8"/>
      <c r="P131" s="5"/>
      <c r="Q131" s="5"/>
      <c r="AA131" s="26" t="s">
        <v>233</v>
      </c>
      <c r="AB131" s="89">
        <v>826</v>
      </c>
      <c r="AC131" s="89">
        <v>1913</v>
      </c>
      <c r="AD131" s="89">
        <v>1492</v>
      </c>
      <c r="AE131" s="89">
        <v>643</v>
      </c>
      <c r="AF131" s="26">
        <f t="shared" si="78"/>
        <v>4874</v>
      </c>
      <c r="AG131" s="26" t="s">
        <v>233</v>
      </c>
      <c r="AH131" s="33">
        <f t="shared" si="79"/>
        <v>0.16947066064833813</v>
      </c>
      <c r="AI131" s="33">
        <f t="shared" si="80"/>
        <v>0.39249076733688965</v>
      </c>
      <c r="AJ131" s="33">
        <f t="shared" si="81"/>
        <v>0.30611407468198604</v>
      </c>
      <c r="AK131" s="33">
        <f t="shared" si="82"/>
        <v>0.13192449733278622</v>
      </c>
    </row>
    <row r="132" spans="1:37" ht="30" customHeight="1" x14ac:dyDescent="0.45">
      <c r="A132" s="5"/>
      <c r="B132" s="34"/>
      <c r="C132" s="35"/>
      <c r="D132" s="36"/>
      <c r="E132" s="35"/>
      <c r="F132" s="36"/>
      <c r="G132" s="35"/>
      <c r="H132" s="36"/>
      <c r="I132" s="35"/>
      <c r="J132" s="36"/>
      <c r="K132" s="37"/>
      <c r="L132" s="5"/>
      <c r="M132" s="8"/>
      <c r="N132" s="5"/>
      <c r="O132" s="8"/>
      <c r="P132" s="5"/>
      <c r="Q132" s="5"/>
    </row>
    <row r="133" spans="1:37" ht="30" customHeight="1" x14ac:dyDescent="0.45">
      <c r="C133" s="14"/>
      <c r="D133" s="11"/>
      <c r="E133" s="14"/>
      <c r="F133" s="11"/>
      <c r="G133" s="14"/>
      <c r="H133" s="11"/>
      <c r="I133" s="14"/>
      <c r="J133" s="11"/>
      <c r="K133" s="14"/>
      <c r="P133" s="38"/>
    </row>
    <row r="134" spans="1:37" s="21" customFormat="1" ht="30" customHeight="1" x14ac:dyDescent="0.45">
      <c r="A134" s="5">
        <v>10</v>
      </c>
      <c r="B134" s="10" t="s">
        <v>30</v>
      </c>
      <c r="E134" s="22"/>
      <c r="G134" s="22"/>
      <c r="I134" s="22"/>
      <c r="K134" s="22"/>
      <c r="M134" s="22"/>
      <c r="O134" s="22"/>
      <c r="P134" s="23"/>
      <c r="AA134" s="21" t="s">
        <v>13</v>
      </c>
    </row>
    <row r="135" spans="1:37" ht="30" customHeight="1" thickBot="1" x14ac:dyDescent="0.5">
      <c r="A135" s="5"/>
      <c r="B135" s="24" t="s">
        <v>3</v>
      </c>
      <c r="C135" s="140" t="s">
        <v>14</v>
      </c>
      <c r="D135" s="140"/>
      <c r="E135" s="140" t="s">
        <v>15</v>
      </c>
      <c r="F135" s="140"/>
      <c r="G135" s="140" t="s">
        <v>16</v>
      </c>
      <c r="H135" s="140"/>
      <c r="I135" s="140" t="s">
        <v>17</v>
      </c>
      <c r="J135" s="140"/>
      <c r="K135" s="25" t="s">
        <v>18</v>
      </c>
      <c r="L135" s="5"/>
      <c r="M135" s="8"/>
      <c r="N135" s="5"/>
      <c r="O135" s="8"/>
      <c r="P135" s="5"/>
      <c r="Q135" s="5"/>
      <c r="AA135" s="26"/>
      <c r="AB135" s="27" t="s">
        <v>19</v>
      </c>
      <c r="AC135" s="27" t="s">
        <v>20</v>
      </c>
      <c r="AD135" s="27" t="s">
        <v>21</v>
      </c>
      <c r="AE135" s="27" t="s">
        <v>22</v>
      </c>
      <c r="AF135" s="26" t="s">
        <v>23</v>
      </c>
      <c r="AH135" s="27" t="s">
        <v>19</v>
      </c>
      <c r="AI135" s="27" t="s">
        <v>20</v>
      </c>
      <c r="AJ135" s="27" t="s">
        <v>21</v>
      </c>
      <c r="AK135" s="27" t="s">
        <v>22</v>
      </c>
    </row>
    <row r="136" spans="1:37" ht="39.9" customHeight="1" thickTop="1" x14ac:dyDescent="0.45">
      <c r="A136" s="5"/>
      <c r="B136" s="112" t="s">
        <v>227</v>
      </c>
      <c r="C136" s="29">
        <f>AB136</f>
        <v>3387</v>
      </c>
      <c r="D136" s="30">
        <f t="shared" ref="D136:D149" si="84">AB136/AF136</f>
        <v>0.37158529895776193</v>
      </c>
      <c r="E136" s="29">
        <f t="shared" ref="E136:E149" si="85">AC136</f>
        <v>3873</v>
      </c>
      <c r="F136" s="30">
        <f t="shared" ref="F136:F149" si="86">AC136/AF136</f>
        <v>0.42490400438837084</v>
      </c>
      <c r="G136" s="29">
        <f t="shared" ref="G136:G149" si="87">AD136</f>
        <v>1571</v>
      </c>
      <c r="H136" s="30">
        <f t="shared" ref="H136:H149" si="88">AD136/AF136</f>
        <v>0.17235326385079539</v>
      </c>
      <c r="I136" s="29">
        <f t="shared" ref="I136:I149" si="89">AE136</f>
        <v>284</v>
      </c>
      <c r="J136" s="30">
        <f t="shared" ref="J136:J149" si="90">AE136/AF136</f>
        <v>3.1157432803071861E-2</v>
      </c>
      <c r="K136" s="31">
        <f t="shared" ref="K136:K149" si="91">(4*C136+3*E136+2*G136+1*I136)/AF136</f>
        <v>3.1369171695008227</v>
      </c>
      <c r="L136" s="5"/>
      <c r="M136" s="8"/>
      <c r="N136" s="5"/>
      <c r="O136" s="8"/>
      <c r="P136" s="5"/>
      <c r="Q136" s="5"/>
      <c r="AA136" s="26" t="s">
        <v>227</v>
      </c>
      <c r="AB136" s="89">
        <v>3387</v>
      </c>
      <c r="AC136" s="89">
        <v>3873</v>
      </c>
      <c r="AD136" s="89">
        <v>1571</v>
      </c>
      <c r="AE136" s="89">
        <v>284</v>
      </c>
      <c r="AF136" s="26">
        <f t="shared" ref="AF136:AF149" si="92">SUM(AB136:AE136)</f>
        <v>9115</v>
      </c>
      <c r="AG136" s="26" t="s">
        <v>227</v>
      </c>
      <c r="AH136" s="33">
        <f t="shared" ref="AH136:AH149" si="93">D136</f>
        <v>0.37158529895776193</v>
      </c>
      <c r="AI136" s="33">
        <f t="shared" ref="AI136:AI149" si="94">F136</f>
        <v>0.42490400438837084</v>
      </c>
      <c r="AJ136" s="33">
        <f t="shared" ref="AJ136:AJ149" si="95">H136</f>
        <v>0.17235326385079539</v>
      </c>
      <c r="AK136" s="33">
        <f t="shared" ref="AK136:AK149" si="96">J136</f>
        <v>3.1157432803071861E-2</v>
      </c>
    </row>
    <row r="137" spans="1:37" ht="39.9" customHeight="1" x14ac:dyDescent="0.45">
      <c r="A137" s="5"/>
      <c r="B137" s="107" t="s">
        <v>228</v>
      </c>
      <c r="C137" s="91">
        <f t="shared" ref="C137:C149" si="97">AB137</f>
        <v>3575</v>
      </c>
      <c r="D137" s="92">
        <f t="shared" si="84"/>
        <v>0.24306499864019582</v>
      </c>
      <c r="E137" s="91">
        <f t="shared" si="85"/>
        <v>6822</v>
      </c>
      <c r="F137" s="92">
        <f t="shared" si="86"/>
        <v>0.46382920859396248</v>
      </c>
      <c r="G137" s="91">
        <f t="shared" si="87"/>
        <v>3550</v>
      </c>
      <c r="H137" s="92">
        <f t="shared" si="88"/>
        <v>0.24136524340494969</v>
      </c>
      <c r="I137" s="91">
        <f t="shared" si="89"/>
        <v>761</v>
      </c>
      <c r="J137" s="92">
        <f t="shared" si="90"/>
        <v>5.1740549360892028E-2</v>
      </c>
      <c r="K137" s="93">
        <f t="shared" si="91"/>
        <v>2.8982186565134622</v>
      </c>
      <c r="L137" s="5"/>
      <c r="M137" s="8"/>
      <c r="N137" s="5"/>
      <c r="O137" s="8"/>
      <c r="P137" s="5"/>
      <c r="Q137" s="5"/>
      <c r="AA137" s="26" t="s">
        <v>228</v>
      </c>
      <c r="AB137" s="89">
        <v>3575</v>
      </c>
      <c r="AC137" s="89">
        <v>6822</v>
      </c>
      <c r="AD137" s="89">
        <v>3550</v>
      </c>
      <c r="AE137" s="89">
        <v>761</v>
      </c>
      <c r="AF137" s="26">
        <f t="shared" si="92"/>
        <v>14708</v>
      </c>
      <c r="AG137" s="26" t="s">
        <v>228</v>
      </c>
      <c r="AH137" s="33">
        <f t="shared" si="93"/>
        <v>0.24306499864019582</v>
      </c>
      <c r="AI137" s="33">
        <f t="shared" si="94"/>
        <v>0.46382920859396248</v>
      </c>
      <c r="AJ137" s="33">
        <f t="shared" si="95"/>
        <v>0.24136524340494969</v>
      </c>
      <c r="AK137" s="33">
        <f t="shared" si="96"/>
        <v>5.1740549360892028E-2</v>
      </c>
    </row>
    <row r="138" spans="1:37" ht="39.9" customHeight="1" x14ac:dyDescent="0.45">
      <c r="A138" s="5"/>
      <c r="B138" s="113" t="s">
        <v>229</v>
      </c>
      <c r="C138" s="91">
        <f t="shared" si="97"/>
        <v>1854</v>
      </c>
      <c r="D138" s="92">
        <f t="shared" si="84"/>
        <v>0.1382653441718249</v>
      </c>
      <c r="E138" s="91">
        <f t="shared" si="85"/>
        <v>4699</v>
      </c>
      <c r="F138" s="92">
        <f t="shared" si="86"/>
        <v>0.35043627414423151</v>
      </c>
      <c r="G138" s="91">
        <f t="shared" si="87"/>
        <v>5114</v>
      </c>
      <c r="H138" s="92">
        <f t="shared" si="88"/>
        <v>0.38138563651278989</v>
      </c>
      <c r="I138" s="91">
        <f t="shared" si="89"/>
        <v>1742</v>
      </c>
      <c r="J138" s="92">
        <f t="shared" si="90"/>
        <v>0.1299127451711537</v>
      </c>
      <c r="K138" s="93">
        <f t="shared" si="91"/>
        <v>2.4970542173167276</v>
      </c>
      <c r="L138" s="5"/>
      <c r="M138" s="8"/>
      <c r="N138" s="5"/>
      <c r="O138" s="8"/>
      <c r="P138" s="5"/>
      <c r="Q138" s="5"/>
      <c r="AA138" s="26" t="s">
        <v>229</v>
      </c>
      <c r="AB138" s="89">
        <v>1854</v>
      </c>
      <c r="AC138" s="89">
        <v>4699</v>
      </c>
      <c r="AD138" s="89">
        <v>5114</v>
      </c>
      <c r="AE138" s="89">
        <v>1742</v>
      </c>
      <c r="AF138" s="26">
        <f t="shared" si="92"/>
        <v>13409</v>
      </c>
      <c r="AG138" s="26" t="s">
        <v>229</v>
      </c>
      <c r="AH138" s="33">
        <f t="shared" si="93"/>
        <v>0.1382653441718249</v>
      </c>
      <c r="AI138" s="33">
        <f t="shared" si="94"/>
        <v>0.35043627414423151</v>
      </c>
      <c r="AJ138" s="33">
        <f t="shared" si="95"/>
        <v>0.38138563651278989</v>
      </c>
      <c r="AK138" s="33">
        <f t="shared" si="96"/>
        <v>0.1299127451711537</v>
      </c>
    </row>
    <row r="139" spans="1:37" ht="39.9" customHeight="1" x14ac:dyDescent="0.45">
      <c r="A139" s="5"/>
      <c r="B139" s="107" t="s">
        <v>230</v>
      </c>
      <c r="C139" s="91">
        <f t="shared" si="97"/>
        <v>2</v>
      </c>
      <c r="D139" s="92">
        <f t="shared" si="84"/>
        <v>4.7619047619047616E-2</v>
      </c>
      <c r="E139" s="91">
        <f t="shared" si="85"/>
        <v>13</v>
      </c>
      <c r="F139" s="92">
        <f t="shared" si="86"/>
        <v>0.30952380952380953</v>
      </c>
      <c r="G139" s="91">
        <f t="shared" si="87"/>
        <v>9</v>
      </c>
      <c r="H139" s="92">
        <f t="shared" si="88"/>
        <v>0.21428571428571427</v>
      </c>
      <c r="I139" s="91">
        <f t="shared" si="89"/>
        <v>18</v>
      </c>
      <c r="J139" s="92">
        <f t="shared" si="90"/>
        <v>0.42857142857142855</v>
      </c>
      <c r="K139" s="93">
        <f t="shared" si="91"/>
        <v>1.9761904761904763</v>
      </c>
      <c r="L139" s="5"/>
      <c r="M139" s="8"/>
      <c r="N139" s="5"/>
      <c r="O139" s="8"/>
      <c r="P139" s="5"/>
      <c r="Q139" s="5"/>
      <c r="AA139" s="107" t="s">
        <v>230</v>
      </c>
      <c r="AB139" s="89">
        <v>2</v>
      </c>
      <c r="AC139" s="89">
        <v>13</v>
      </c>
      <c r="AD139" s="89">
        <v>9</v>
      </c>
      <c r="AE139" s="89">
        <v>18</v>
      </c>
      <c r="AF139" s="26">
        <f t="shared" si="92"/>
        <v>42</v>
      </c>
      <c r="AG139" s="107" t="s">
        <v>230</v>
      </c>
      <c r="AH139" s="33">
        <f t="shared" si="93"/>
        <v>4.7619047619047616E-2</v>
      </c>
      <c r="AI139" s="33">
        <f t="shared" si="94"/>
        <v>0.30952380952380953</v>
      </c>
      <c r="AJ139" s="33">
        <f t="shared" si="95"/>
        <v>0.21428571428571427</v>
      </c>
      <c r="AK139" s="33">
        <f t="shared" si="96"/>
        <v>0.42857142857142855</v>
      </c>
    </row>
    <row r="140" spans="1:37" ht="39.9" customHeight="1" x14ac:dyDescent="0.45">
      <c r="A140" s="5"/>
      <c r="B140" s="107" t="s">
        <v>189</v>
      </c>
      <c r="C140" s="91">
        <f t="shared" si="97"/>
        <v>441</v>
      </c>
      <c r="D140" s="92">
        <f t="shared" si="84"/>
        <v>0.13387978142076504</v>
      </c>
      <c r="E140" s="91">
        <f t="shared" si="85"/>
        <v>1205</v>
      </c>
      <c r="F140" s="92">
        <f t="shared" si="86"/>
        <v>0.36581663630843958</v>
      </c>
      <c r="G140" s="91">
        <f t="shared" si="87"/>
        <v>1214</v>
      </c>
      <c r="H140" s="92">
        <f t="shared" si="88"/>
        <v>0.36854887674559805</v>
      </c>
      <c r="I140" s="91">
        <f t="shared" si="89"/>
        <v>434</v>
      </c>
      <c r="J140" s="92">
        <f t="shared" si="90"/>
        <v>0.13175470552519733</v>
      </c>
      <c r="K140" s="93">
        <f t="shared" si="91"/>
        <v>2.5018214936247722</v>
      </c>
      <c r="L140" s="5"/>
      <c r="M140" s="8"/>
      <c r="N140" s="5"/>
      <c r="O140" s="8"/>
      <c r="P140" s="5"/>
      <c r="Q140" s="5"/>
      <c r="AA140" s="26" t="s">
        <v>189</v>
      </c>
      <c r="AB140" s="89">
        <v>441</v>
      </c>
      <c r="AC140" s="89">
        <v>1205</v>
      </c>
      <c r="AD140" s="89">
        <v>1214</v>
      </c>
      <c r="AE140" s="89">
        <v>434</v>
      </c>
      <c r="AF140" s="26">
        <f t="shared" si="92"/>
        <v>3294</v>
      </c>
      <c r="AG140" s="26" t="s">
        <v>189</v>
      </c>
      <c r="AH140" s="33">
        <f t="shared" si="93"/>
        <v>0.13387978142076504</v>
      </c>
      <c r="AI140" s="33">
        <f t="shared" si="94"/>
        <v>0.36581663630843958</v>
      </c>
      <c r="AJ140" s="33">
        <f t="shared" si="95"/>
        <v>0.36854887674559805</v>
      </c>
      <c r="AK140" s="33">
        <f t="shared" si="96"/>
        <v>0.13175470552519733</v>
      </c>
    </row>
    <row r="141" spans="1:37" ht="39.9" customHeight="1" x14ac:dyDescent="0.45">
      <c r="A141" s="5"/>
      <c r="B141" s="113" t="s">
        <v>193</v>
      </c>
      <c r="C141" s="91">
        <f t="shared" si="97"/>
        <v>189</v>
      </c>
      <c r="D141" s="92">
        <f t="shared" si="84"/>
        <v>0.14178544636159041</v>
      </c>
      <c r="E141" s="91">
        <f t="shared" si="85"/>
        <v>406</v>
      </c>
      <c r="F141" s="92">
        <f t="shared" si="86"/>
        <v>0.30457614403600902</v>
      </c>
      <c r="G141" s="91">
        <f t="shared" si="87"/>
        <v>491</v>
      </c>
      <c r="H141" s="92">
        <f t="shared" si="88"/>
        <v>0.36834208552138037</v>
      </c>
      <c r="I141" s="91">
        <f t="shared" si="89"/>
        <v>247</v>
      </c>
      <c r="J141" s="92">
        <f t="shared" si="90"/>
        <v>0.18529632408102026</v>
      </c>
      <c r="K141" s="93">
        <f t="shared" si="91"/>
        <v>2.4028507126781697</v>
      </c>
      <c r="L141" s="5"/>
      <c r="M141" s="8"/>
      <c r="N141" s="5"/>
      <c r="O141" s="8"/>
      <c r="P141" s="5"/>
      <c r="Q141" s="5"/>
      <c r="AA141" s="26" t="s">
        <v>193</v>
      </c>
      <c r="AB141" s="89">
        <v>189</v>
      </c>
      <c r="AC141" s="89">
        <v>406</v>
      </c>
      <c r="AD141" s="89">
        <v>491</v>
      </c>
      <c r="AE141" s="89">
        <v>247</v>
      </c>
      <c r="AF141" s="26">
        <f t="shared" si="92"/>
        <v>1333</v>
      </c>
      <c r="AG141" s="26" t="s">
        <v>193</v>
      </c>
      <c r="AH141" s="33">
        <f t="shared" si="93"/>
        <v>0.14178544636159041</v>
      </c>
      <c r="AI141" s="33">
        <f t="shared" si="94"/>
        <v>0.30457614403600902</v>
      </c>
      <c r="AJ141" s="33">
        <f t="shared" si="95"/>
        <v>0.36834208552138037</v>
      </c>
      <c r="AK141" s="33">
        <f t="shared" si="96"/>
        <v>0.18529632408102026</v>
      </c>
    </row>
    <row r="142" spans="1:37" ht="39.9" customHeight="1" x14ac:dyDescent="0.45">
      <c r="A142" s="5"/>
      <c r="B142" s="107" t="s">
        <v>197</v>
      </c>
      <c r="C142" s="91">
        <f t="shared" si="97"/>
        <v>74</v>
      </c>
      <c r="D142" s="92">
        <f t="shared" si="84"/>
        <v>0.18362282878411912</v>
      </c>
      <c r="E142" s="91">
        <f t="shared" si="85"/>
        <v>89</v>
      </c>
      <c r="F142" s="92">
        <f t="shared" si="86"/>
        <v>0.22084367245657568</v>
      </c>
      <c r="G142" s="91">
        <f t="shared" si="87"/>
        <v>127</v>
      </c>
      <c r="H142" s="92">
        <f t="shared" si="88"/>
        <v>0.31513647642679898</v>
      </c>
      <c r="I142" s="91">
        <f t="shared" si="89"/>
        <v>113</v>
      </c>
      <c r="J142" s="92">
        <f t="shared" si="90"/>
        <v>0.28039702233250619</v>
      </c>
      <c r="K142" s="93">
        <f t="shared" si="91"/>
        <v>2.3076923076923075</v>
      </c>
      <c r="L142" s="5"/>
      <c r="M142" s="8"/>
      <c r="N142" s="5"/>
      <c r="O142" s="8"/>
      <c r="P142" s="5"/>
      <c r="Q142" s="5"/>
      <c r="AA142" s="26" t="s">
        <v>197</v>
      </c>
      <c r="AB142" s="89">
        <v>74</v>
      </c>
      <c r="AC142" s="89">
        <v>89</v>
      </c>
      <c r="AD142" s="89">
        <v>127</v>
      </c>
      <c r="AE142" s="89">
        <v>113</v>
      </c>
      <c r="AF142" s="26">
        <f t="shared" si="92"/>
        <v>403</v>
      </c>
      <c r="AG142" s="26" t="s">
        <v>197</v>
      </c>
      <c r="AH142" s="33">
        <f t="shared" si="93"/>
        <v>0.18362282878411912</v>
      </c>
      <c r="AI142" s="33">
        <f t="shared" si="94"/>
        <v>0.22084367245657568</v>
      </c>
      <c r="AJ142" s="33">
        <f t="shared" si="95"/>
        <v>0.31513647642679898</v>
      </c>
      <c r="AK142" s="33">
        <f t="shared" si="96"/>
        <v>0.28039702233250619</v>
      </c>
    </row>
    <row r="143" spans="1:37" ht="39.9" customHeight="1" x14ac:dyDescent="0.45">
      <c r="A143" s="5"/>
      <c r="B143" s="113" t="s">
        <v>201</v>
      </c>
      <c r="C143" s="91">
        <f t="shared" si="97"/>
        <v>80</v>
      </c>
      <c r="D143" s="92">
        <f t="shared" si="84"/>
        <v>4.6511627906976744E-2</v>
      </c>
      <c r="E143" s="91">
        <f t="shared" si="85"/>
        <v>328</v>
      </c>
      <c r="F143" s="92">
        <f t="shared" si="86"/>
        <v>0.19069767441860466</v>
      </c>
      <c r="G143" s="91">
        <f t="shared" si="87"/>
        <v>731</v>
      </c>
      <c r="H143" s="92">
        <f t="shared" si="88"/>
        <v>0.42499999999999999</v>
      </c>
      <c r="I143" s="91">
        <f t="shared" si="89"/>
        <v>581</v>
      </c>
      <c r="J143" s="92">
        <f t="shared" si="90"/>
        <v>0.33779069767441861</v>
      </c>
      <c r="K143" s="93">
        <f t="shared" si="91"/>
        <v>1.9459302325581396</v>
      </c>
      <c r="L143" s="5"/>
      <c r="M143" s="8"/>
      <c r="N143" s="5"/>
      <c r="O143" s="8"/>
      <c r="P143" s="5"/>
      <c r="Q143" s="5"/>
      <c r="AA143" s="26" t="s">
        <v>201</v>
      </c>
      <c r="AB143" s="89">
        <v>80</v>
      </c>
      <c r="AC143" s="89">
        <v>328</v>
      </c>
      <c r="AD143" s="89">
        <v>731</v>
      </c>
      <c r="AE143" s="89">
        <v>581</v>
      </c>
      <c r="AF143" s="26">
        <f t="shared" si="92"/>
        <v>1720</v>
      </c>
      <c r="AG143" s="26" t="s">
        <v>201</v>
      </c>
      <c r="AH143" s="33">
        <f t="shared" si="93"/>
        <v>4.6511627906976744E-2</v>
      </c>
      <c r="AI143" s="33">
        <f t="shared" si="94"/>
        <v>0.19069767441860466</v>
      </c>
      <c r="AJ143" s="33">
        <f t="shared" si="95"/>
        <v>0.42499999999999999</v>
      </c>
      <c r="AK143" s="33">
        <f t="shared" si="96"/>
        <v>0.33779069767441861</v>
      </c>
    </row>
    <row r="144" spans="1:37" ht="39.9" customHeight="1" x14ac:dyDescent="0.45">
      <c r="A144" s="5"/>
      <c r="B144" s="107" t="s">
        <v>204</v>
      </c>
      <c r="C144" s="91">
        <f t="shared" si="97"/>
        <v>1711</v>
      </c>
      <c r="D144" s="92">
        <f t="shared" si="84"/>
        <v>0.1313224345690383</v>
      </c>
      <c r="E144" s="91">
        <f t="shared" si="85"/>
        <v>3424</v>
      </c>
      <c r="F144" s="92">
        <f t="shared" si="86"/>
        <v>0.26279837286054186</v>
      </c>
      <c r="G144" s="91">
        <f t="shared" si="87"/>
        <v>5131</v>
      </c>
      <c r="H144" s="92">
        <f t="shared" si="88"/>
        <v>0.3938137999846496</v>
      </c>
      <c r="I144" s="91">
        <f t="shared" si="89"/>
        <v>2763</v>
      </c>
      <c r="J144" s="92">
        <f t="shared" si="90"/>
        <v>0.2120653925857702</v>
      </c>
      <c r="K144" s="93">
        <f t="shared" si="91"/>
        <v>2.3133778494128481</v>
      </c>
      <c r="L144" s="5"/>
      <c r="M144" s="8"/>
      <c r="N144" s="5"/>
      <c r="O144" s="8"/>
      <c r="P144" s="5"/>
      <c r="Q144" s="5"/>
      <c r="AA144" s="26" t="s">
        <v>204</v>
      </c>
      <c r="AB144" s="89">
        <v>1711</v>
      </c>
      <c r="AC144" s="89">
        <v>3424</v>
      </c>
      <c r="AD144" s="89">
        <v>5131</v>
      </c>
      <c r="AE144" s="89">
        <v>2763</v>
      </c>
      <c r="AF144" s="26">
        <f t="shared" si="92"/>
        <v>13029</v>
      </c>
      <c r="AG144" s="26" t="s">
        <v>204</v>
      </c>
      <c r="AH144" s="33">
        <f t="shared" si="93"/>
        <v>0.1313224345690383</v>
      </c>
      <c r="AI144" s="33">
        <f t="shared" si="94"/>
        <v>0.26279837286054186</v>
      </c>
      <c r="AJ144" s="33">
        <f t="shared" si="95"/>
        <v>0.3938137999846496</v>
      </c>
      <c r="AK144" s="33">
        <f t="shared" si="96"/>
        <v>0.2120653925857702</v>
      </c>
    </row>
    <row r="145" spans="1:39" ht="39.9" customHeight="1" x14ac:dyDescent="0.45">
      <c r="A145" s="5"/>
      <c r="B145" s="113" t="s">
        <v>208</v>
      </c>
      <c r="C145" s="91">
        <f t="shared" si="97"/>
        <v>550</v>
      </c>
      <c r="D145" s="92">
        <f t="shared" si="84"/>
        <v>0.18593644354293443</v>
      </c>
      <c r="E145" s="91">
        <f t="shared" si="85"/>
        <v>965</v>
      </c>
      <c r="F145" s="92">
        <f t="shared" si="86"/>
        <v>0.32623394185260313</v>
      </c>
      <c r="G145" s="91">
        <f t="shared" si="87"/>
        <v>1041</v>
      </c>
      <c r="H145" s="92">
        <f t="shared" si="88"/>
        <v>0.35192697768762676</v>
      </c>
      <c r="I145" s="91">
        <f t="shared" si="89"/>
        <v>402</v>
      </c>
      <c r="J145" s="92">
        <f t="shared" si="90"/>
        <v>0.13590263691683571</v>
      </c>
      <c r="K145" s="93">
        <f t="shared" si="91"/>
        <v>2.5622041920216363</v>
      </c>
      <c r="L145" s="5"/>
      <c r="M145" s="8"/>
      <c r="N145" s="5"/>
      <c r="O145" s="8"/>
      <c r="P145" s="5"/>
      <c r="Q145" s="5"/>
      <c r="AA145" s="26" t="s">
        <v>208</v>
      </c>
      <c r="AB145" s="89">
        <v>550</v>
      </c>
      <c r="AC145" s="89">
        <v>965</v>
      </c>
      <c r="AD145" s="89">
        <v>1041</v>
      </c>
      <c r="AE145" s="89">
        <v>402</v>
      </c>
      <c r="AF145" s="26">
        <f t="shared" si="92"/>
        <v>2958</v>
      </c>
      <c r="AG145" s="26" t="s">
        <v>208</v>
      </c>
      <c r="AH145" s="33">
        <f t="shared" si="93"/>
        <v>0.18593644354293443</v>
      </c>
      <c r="AI145" s="33">
        <f t="shared" si="94"/>
        <v>0.32623394185260313</v>
      </c>
      <c r="AJ145" s="33">
        <f t="shared" si="95"/>
        <v>0.35192697768762676</v>
      </c>
      <c r="AK145" s="33">
        <f t="shared" si="96"/>
        <v>0.13590263691683571</v>
      </c>
    </row>
    <row r="146" spans="1:39" ht="39.9" customHeight="1" x14ac:dyDescent="0.45">
      <c r="A146" s="5"/>
      <c r="B146" s="107" t="s">
        <v>231</v>
      </c>
      <c r="C146" s="91">
        <f t="shared" si="97"/>
        <v>1791</v>
      </c>
      <c r="D146" s="92">
        <f t="shared" si="84"/>
        <v>0.28275970950426271</v>
      </c>
      <c r="E146" s="91">
        <f t="shared" si="85"/>
        <v>2508</v>
      </c>
      <c r="F146" s="92">
        <f t="shared" si="86"/>
        <v>0.39595832017682348</v>
      </c>
      <c r="G146" s="91">
        <f t="shared" si="87"/>
        <v>1620</v>
      </c>
      <c r="H146" s="92">
        <f t="shared" si="88"/>
        <v>0.25576255131038839</v>
      </c>
      <c r="I146" s="91">
        <f t="shared" si="89"/>
        <v>415</v>
      </c>
      <c r="J146" s="92">
        <f t="shared" si="90"/>
        <v>6.5519419008525412E-2</v>
      </c>
      <c r="K146" s="93">
        <f t="shared" si="91"/>
        <v>2.8959583201768235</v>
      </c>
      <c r="L146" s="5"/>
      <c r="M146" s="8"/>
      <c r="N146" s="5"/>
      <c r="O146" s="8"/>
      <c r="P146" s="5"/>
      <c r="Q146" s="5"/>
      <c r="AA146" s="26" t="s">
        <v>231</v>
      </c>
      <c r="AB146" s="89">
        <v>1791</v>
      </c>
      <c r="AC146" s="89">
        <v>2508</v>
      </c>
      <c r="AD146" s="89">
        <v>1620</v>
      </c>
      <c r="AE146" s="89">
        <v>415</v>
      </c>
      <c r="AF146" s="26">
        <f t="shared" si="92"/>
        <v>6334</v>
      </c>
      <c r="AG146" s="26" t="s">
        <v>231</v>
      </c>
      <c r="AH146" s="33">
        <f t="shared" si="93"/>
        <v>0.28275970950426271</v>
      </c>
      <c r="AI146" s="33">
        <f t="shared" si="94"/>
        <v>0.39595832017682348</v>
      </c>
      <c r="AJ146" s="33">
        <f t="shared" si="95"/>
        <v>0.25576255131038839</v>
      </c>
      <c r="AK146" s="33">
        <f t="shared" si="96"/>
        <v>6.5519419008525412E-2</v>
      </c>
    </row>
    <row r="147" spans="1:39" ht="39.9" customHeight="1" x14ac:dyDescent="0.45">
      <c r="A147" s="5"/>
      <c r="B147" s="113" t="s">
        <v>216</v>
      </c>
      <c r="C147" s="91">
        <f t="shared" si="97"/>
        <v>143</v>
      </c>
      <c r="D147" s="92">
        <f t="shared" si="84"/>
        <v>9.9721059972105994E-2</v>
      </c>
      <c r="E147" s="91">
        <f t="shared" si="85"/>
        <v>457</v>
      </c>
      <c r="F147" s="92">
        <f t="shared" si="86"/>
        <v>0.31868898186889821</v>
      </c>
      <c r="G147" s="91">
        <f t="shared" si="87"/>
        <v>570</v>
      </c>
      <c r="H147" s="92">
        <f t="shared" si="88"/>
        <v>0.39748953974895396</v>
      </c>
      <c r="I147" s="91">
        <f t="shared" si="89"/>
        <v>264</v>
      </c>
      <c r="J147" s="92">
        <f t="shared" si="90"/>
        <v>0.18410041841004185</v>
      </c>
      <c r="K147" s="93">
        <f t="shared" si="91"/>
        <v>2.3340306834030682</v>
      </c>
      <c r="L147" s="5"/>
      <c r="M147" s="8"/>
      <c r="N147" s="5"/>
      <c r="O147" s="8"/>
      <c r="P147" s="5"/>
      <c r="Q147" s="5"/>
      <c r="AA147" s="26" t="s">
        <v>216</v>
      </c>
      <c r="AB147" s="89">
        <v>143</v>
      </c>
      <c r="AC147" s="89">
        <v>457</v>
      </c>
      <c r="AD147" s="89">
        <v>570</v>
      </c>
      <c r="AE147" s="89">
        <v>264</v>
      </c>
      <c r="AF147" s="26">
        <f t="shared" si="92"/>
        <v>1434</v>
      </c>
      <c r="AG147" s="26" t="s">
        <v>216</v>
      </c>
      <c r="AH147" s="33">
        <f t="shared" si="93"/>
        <v>9.9721059972105994E-2</v>
      </c>
      <c r="AI147" s="33">
        <f t="shared" si="94"/>
        <v>0.31868898186889821</v>
      </c>
      <c r="AJ147" s="33">
        <f t="shared" si="95"/>
        <v>0.39748953974895396</v>
      </c>
      <c r="AK147" s="33">
        <f t="shared" si="96"/>
        <v>0.18410041841004185</v>
      </c>
    </row>
    <row r="148" spans="1:39" ht="39.9" customHeight="1" x14ac:dyDescent="0.45">
      <c r="A148" s="5"/>
      <c r="B148" s="107" t="s">
        <v>232</v>
      </c>
      <c r="C148" s="91">
        <f t="shared" si="97"/>
        <v>721</v>
      </c>
      <c r="D148" s="92">
        <f t="shared" si="84"/>
        <v>0.39790286975717437</v>
      </c>
      <c r="E148" s="91">
        <f t="shared" si="85"/>
        <v>695</v>
      </c>
      <c r="F148" s="92">
        <f t="shared" si="86"/>
        <v>0.38355408388520973</v>
      </c>
      <c r="G148" s="91">
        <f t="shared" si="87"/>
        <v>330</v>
      </c>
      <c r="H148" s="92">
        <f t="shared" si="88"/>
        <v>0.18211920529801323</v>
      </c>
      <c r="I148" s="91">
        <f t="shared" si="89"/>
        <v>66</v>
      </c>
      <c r="J148" s="92">
        <f t="shared" si="90"/>
        <v>3.6423841059602648E-2</v>
      </c>
      <c r="K148" s="93">
        <f t="shared" si="91"/>
        <v>3.1429359823399556</v>
      </c>
      <c r="L148" s="5"/>
      <c r="M148" s="8"/>
      <c r="N148" s="5"/>
      <c r="O148" s="8"/>
      <c r="P148" s="5"/>
      <c r="Q148" s="5"/>
      <c r="AA148" s="26" t="s">
        <v>232</v>
      </c>
      <c r="AB148" s="89">
        <v>721</v>
      </c>
      <c r="AC148" s="89">
        <v>695</v>
      </c>
      <c r="AD148" s="89">
        <v>330</v>
      </c>
      <c r="AE148" s="89">
        <v>66</v>
      </c>
      <c r="AF148" s="26">
        <f t="shared" si="92"/>
        <v>1812</v>
      </c>
      <c r="AG148" s="26" t="s">
        <v>232</v>
      </c>
      <c r="AH148" s="33">
        <f t="shared" si="93"/>
        <v>0.39790286975717437</v>
      </c>
      <c r="AI148" s="33">
        <f t="shared" si="94"/>
        <v>0.38355408388520973</v>
      </c>
      <c r="AJ148" s="33">
        <f t="shared" si="95"/>
        <v>0.18211920529801323</v>
      </c>
      <c r="AK148" s="33">
        <f t="shared" si="96"/>
        <v>3.6423841059602648E-2</v>
      </c>
    </row>
    <row r="149" spans="1:39" ht="39.9" customHeight="1" x14ac:dyDescent="0.45">
      <c r="A149" s="5"/>
      <c r="B149" s="113" t="s">
        <v>233</v>
      </c>
      <c r="C149" s="91">
        <f t="shared" si="97"/>
        <v>1111</v>
      </c>
      <c r="D149" s="92">
        <f t="shared" si="84"/>
        <v>0.22794419368075503</v>
      </c>
      <c r="E149" s="91">
        <f t="shared" si="85"/>
        <v>2123</v>
      </c>
      <c r="F149" s="92">
        <f t="shared" si="86"/>
        <v>0.43557652851867051</v>
      </c>
      <c r="G149" s="91">
        <f t="shared" si="87"/>
        <v>1319</v>
      </c>
      <c r="H149" s="92">
        <f t="shared" si="88"/>
        <v>0.27061961427985226</v>
      </c>
      <c r="I149" s="91">
        <f t="shared" si="89"/>
        <v>321</v>
      </c>
      <c r="J149" s="92">
        <f t="shared" si="90"/>
        <v>6.58596635207222E-2</v>
      </c>
      <c r="K149" s="93">
        <f t="shared" si="91"/>
        <v>2.8256052523594581</v>
      </c>
      <c r="L149" s="5"/>
      <c r="M149" s="8"/>
      <c r="N149" s="5"/>
      <c r="O149" s="8"/>
      <c r="P149" s="5"/>
      <c r="Q149" s="5"/>
      <c r="AA149" s="26" t="s">
        <v>233</v>
      </c>
      <c r="AB149" s="89">
        <v>1111</v>
      </c>
      <c r="AC149" s="89">
        <v>2123</v>
      </c>
      <c r="AD149" s="89">
        <v>1319</v>
      </c>
      <c r="AE149" s="89">
        <v>321</v>
      </c>
      <c r="AF149" s="26">
        <f t="shared" si="92"/>
        <v>4874</v>
      </c>
      <c r="AG149" s="26" t="s">
        <v>233</v>
      </c>
      <c r="AH149" s="33">
        <f t="shared" si="93"/>
        <v>0.22794419368075503</v>
      </c>
      <c r="AI149" s="33">
        <f t="shared" si="94"/>
        <v>0.43557652851867051</v>
      </c>
      <c r="AJ149" s="33">
        <f t="shared" si="95"/>
        <v>0.27061961427985226</v>
      </c>
      <c r="AK149" s="33">
        <f t="shared" si="96"/>
        <v>6.58596635207222E-2</v>
      </c>
    </row>
    <row r="150" spans="1:39" ht="39.9" customHeight="1" x14ac:dyDescent="0.45">
      <c r="A150" s="5"/>
      <c r="B150" s="35"/>
      <c r="C150" s="35"/>
      <c r="D150" s="36"/>
      <c r="E150" s="35"/>
      <c r="F150" s="36"/>
      <c r="G150" s="35"/>
      <c r="H150" s="36"/>
      <c r="I150" s="35"/>
      <c r="J150" s="36"/>
      <c r="K150" s="37"/>
      <c r="L150" s="5"/>
      <c r="M150" s="8"/>
      <c r="N150" s="5"/>
      <c r="O150" s="8"/>
      <c r="P150" s="5"/>
      <c r="Q150" s="5"/>
      <c r="AB150" s="89"/>
      <c r="AC150" s="89"/>
      <c r="AD150" s="89"/>
      <c r="AE150" s="89"/>
      <c r="AH150" s="33"/>
      <c r="AI150" s="33"/>
      <c r="AJ150" s="33"/>
      <c r="AK150" s="33"/>
    </row>
    <row r="151" spans="1:39" ht="30" customHeight="1" x14ac:dyDescent="0.45">
      <c r="A151" s="5"/>
      <c r="B151" s="35"/>
      <c r="C151" s="35"/>
      <c r="D151" s="36"/>
      <c r="E151" s="35"/>
      <c r="F151" s="36"/>
      <c r="G151" s="35"/>
      <c r="H151" s="36"/>
      <c r="I151" s="35"/>
      <c r="J151" s="36"/>
      <c r="K151" s="37"/>
      <c r="L151" s="5"/>
      <c r="M151" s="8"/>
      <c r="N151" s="5"/>
      <c r="O151" s="8"/>
      <c r="P151" s="5"/>
      <c r="Q151" s="5"/>
    </row>
    <row r="152" spans="1:39" ht="30" customHeight="1" x14ac:dyDescent="0.45">
      <c r="A152" s="5"/>
      <c r="B152" s="39" t="s">
        <v>31</v>
      </c>
      <c r="C152" s="35"/>
      <c r="D152" s="36"/>
      <c r="E152" s="35"/>
      <c r="F152" s="36"/>
      <c r="G152" s="35"/>
      <c r="H152" s="36"/>
      <c r="I152" s="35"/>
      <c r="J152" s="36"/>
      <c r="K152" s="37"/>
      <c r="L152" s="5"/>
      <c r="M152" s="8"/>
      <c r="N152" s="5"/>
      <c r="O152" s="8"/>
      <c r="P152" s="5"/>
      <c r="Q152" s="5"/>
    </row>
    <row r="153" spans="1:39" ht="30" customHeight="1" x14ac:dyDescent="0.45">
      <c r="A153" s="5"/>
      <c r="B153" s="11" t="s">
        <v>32</v>
      </c>
      <c r="C153" s="35"/>
      <c r="D153" s="36"/>
      <c r="E153" s="35"/>
      <c r="F153" s="36"/>
      <c r="G153" s="35"/>
      <c r="H153" s="36"/>
      <c r="I153" s="35"/>
      <c r="J153" s="36"/>
      <c r="K153" s="37"/>
      <c r="L153" s="5"/>
      <c r="M153" s="8"/>
      <c r="N153" s="5"/>
      <c r="O153" s="8"/>
      <c r="P153" s="5"/>
      <c r="Q153" s="5"/>
    </row>
    <row r="154" spans="1:39" ht="30" customHeight="1" x14ac:dyDescent="0.45">
      <c r="C154" s="14"/>
      <c r="D154" s="11"/>
      <c r="E154" s="14"/>
      <c r="F154" s="11"/>
      <c r="G154" s="14"/>
      <c r="H154" s="11"/>
      <c r="I154" s="14"/>
      <c r="J154" s="11"/>
      <c r="K154" s="14"/>
      <c r="P154" s="38"/>
    </row>
    <row r="155" spans="1:39" s="21" customFormat="1" ht="30" customHeight="1" x14ac:dyDescent="0.45">
      <c r="A155" s="5">
        <v>11</v>
      </c>
      <c r="B155" s="10" t="s">
        <v>33</v>
      </c>
      <c r="E155" s="22"/>
      <c r="G155" s="22"/>
      <c r="I155" s="22"/>
      <c r="K155" s="22"/>
      <c r="M155" s="22"/>
      <c r="O155" s="22"/>
      <c r="P155" s="23"/>
      <c r="AA155" s="21" t="s">
        <v>13</v>
      </c>
    </row>
    <row r="156" spans="1:39" ht="30" customHeight="1" thickBot="1" x14ac:dyDescent="0.5">
      <c r="A156" s="5"/>
      <c r="B156" s="24" t="s">
        <v>3</v>
      </c>
      <c r="C156" s="146" t="s">
        <v>34</v>
      </c>
      <c r="D156" s="147"/>
      <c r="E156" s="146" t="s">
        <v>35</v>
      </c>
      <c r="F156" s="147"/>
      <c r="G156" s="146" t="s">
        <v>36</v>
      </c>
      <c r="H156" s="147"/>
      <c r="I156" s="146" t="s">
        <v>37</v>
      </c>
      <c r="J156" s="147"/>
      <c r="K156" s="146" t="s">
        <v>38</v>
      </c>
      <c r="L156" s="147"/>
      <c r="M156" s="59" t="s">
        <v>18</v>
      </c>
      <c r="N156" s="5"/>
      <c r="O156" s="8"/>
      <c r="P156" s="5"/>
      <c r="Q156" s="5"/>
      <c r="AA156" s="26"/>
      <c r="AB156" s="27" t="s">
        <v>39</v>
      </c>
      <c r="AC156" s="27" t="s">
        <v>40</v>
      </c>
      <c r="AD156" s="27" t="s">
        <v>41</v>
      </c>
      <c r="AE156" s="27" t="s">
        <v>42</v>
      </c>
      <c r="AF156" s="27" t="s">
        <v>38</v>
      </c>
      <c r="AG156" s="26" t="s">
        <v>23</v>
      </c>
      <c r="AI156" s="27" t="s">
        <v>39</v>
      </c>
      <c r="AJ156" s="27" t="s">
        <v>40</v>
      </c>
      <c r="AK156" s="27" t="s">
        <v>41</v>
      </c>
      <c r="AL156" s="27" t="s">
        <v>42</v>
      </c>
      <c r="AM156" s="27" t="s">
        <v>38</v>
      </c>
    </row>
    <row r="157" spans="1:39" ht="39.9" customHeight="1" thickTop="1" x14ac:dyDescent="0.45">
      <c r="A157" s="5"/>
      <c r="B157" s="114" t="s">
        <v>227</v>
      </c>
      <c r="C157" s="29">
        <f t="shared" ref="C157:C170" si="98">AB157</f>
        <v>2215</v>
      </c>
      <c r="D157" s="94">
        <f t="shared" ref="D157:D170" si="99">AB157/AG157</f>
        <v>0.24300603400987383</v>
      </c>
      <c r="E157" s="29">
        <f t="shared" ref="E157:E170" si="100">AC157</f>
        <v>4208</v>
      </c>
      <c r="F157" s="94">
        <f t="shared" ref="F157:F170" si="101">AC157/AG157</f>
        <v>0.46165660998354363</v>
      </c>
      <c r="G157" s="29">
        <f t="shared" ref="G157:G170" si="102">AD157</f>
        <v>1026</v>
      </c>
      <c r="H157" s="94">
        <f t="shared" ref="H157:H170" si="103">AD157/AG157</f>
        <v>0.11256171146461875</v>
      </c>
      <c r="I157" s="29">
        <f t="shared" ref="I157:I170" si="104">AE157</f>
        <v>238</v>
      </c>
      <c r="J157" s="94">
        <f t="shared" ref="J157:J170" si="105">AE157/AG157</f>
        <v>2.6110806363137683E-2</v>
      </c>
      <c r="K157" s="95">
        <f t="shared" ref="K157:K170" si="106">AF157</f>
        <v>1428</v>
      </c>
      <c r="L157" s="65">
        <f t="shared" ref="L157:L170" si="107">AF157/AG157</f>
        <v>0.15666483817882612</v>
      </c>
      <c r="M157" s="96">
        <f t="shared" ref="M157:M170" si="108">(4*AB157+3*AC157+2*AD157+1*AE157)/SUM(AB157:AE157)</f>
        <v>3.0927540002601797</v>
      </c>
      <c r="N157" s="5"/>
      <c r="O157" s="8"/>
      <c r="P157" s="5"/>
      <c r="Q157" s="5"/>
      <c r="AA157" s="26" t="s">
        <v>227</v>
      </c>
      <c r="AB157" s="89">
        <v>2215</v>
      </c>
      <c r="AC157" s="89">
        <v>4208</v>
      </c>
      <c r="AD157" s="89">
        <v>1026</v>
      </c>
      <c r="AE157" s="89">
        <v>238</v>
      </c>
      <c r="AF157" s="89">
        <v>1428</v>
      </c>
      <c r="AG157" s="26">
        <f t="shared" ref="AG157:AG170" si="109">SUM(AB157:AF157)</f>
        <v>9115</v>
      </c>
      <c r="AH157" s="26" t="s">
        <v>227</v>
      </c>
      <c r="AI157" s="33">
        <f t="shared" ref="AI157:AI170" si="110">D157</f>
        <v>0.24300603400987383</v>
      </c>
      <c r="AJ157" s="33">
        <f t="shared" ref="AJ157:AJ170" si="111">F157</f>
        <v>0.46165660998354363</v>
      </c>
      <c r="AK157" s="33">
        <f t="shared" ref="AK157:AK170" si="112">H157</f>
        <v>0.11256171146461875</v>
      </c>
      <c r="AL157" s="33">
        <f t="shared" ref="AL157:AL170" si="113">J157</f>
        <v>2.6110806363137683E-2</v>
      </c>
      <c r="AM157" s="33">
        <f t="shared" ref="AM157:AM170" si="114">L157</f>
        <v>0.15666483817882612</v>
      </c>
    </row>
    <row r="158" spans="1:39" ht="39.9" customHeight="1" x14ac:dyDescent="0.45">
      <c r="A158" s="5"/>
      <c r="B158" s="107" t="s">
        <v>228</v>
      </c>
      <c r="C158" s="91">
        <f t="shared" si="98"/>
        <v>3094</v>
      </c>
      <c r="D158" s="65">
        <f t="shared" si="99"/>
        <v>0.21036170791406036</v>
      </c>
      <c r="E158" s="91">
        <f t="shared" si="100"/>
        <v>7221</v>
      </c>
      <c r="F158" s="65">
        <f t="shared" si="101"/>
        <v>0.49095730214849059</v>
      </c>
      <c r="G158" s="91">
        <f t="shared" si="102"/>
        <v>1720</v>
      </c>
      <c r="H158" s="65">
        <f t="shared" si="103"/>
        <v>0.11694316018493336</v>
      </c>
      <c r="I158" s="91">
        <f t="shared" si="104"/>
        <v>405</v>
      </c>
      <c r="J158" s="65">
        <f t="shared" si="105"/>
        <v>2.7536034810987219E-2</v>
      </c>
      <c r="K158" s="91">
        <f t="shared" si="106"/>
        <v>2268</v>
      </c>
      <c r="L158" s="65">
        <f t="shared" si="107"/>
        <v>0.15420179494152841</v>
      </c>
      <c r="M158" s="97">
        <f t="shared" si="108"/>
        <v>3.0453376205787781</v>
      </c>
      <c r="N158" s="5"/>
      <c r="O158" s="8"/>
      <c r="P158" s="5"/>
      <c r="Q158" s="5"/>
      <c r="AA158" s="26" t="s">
        <v>228</v>
      </c>
      <c r="AB158" s="89">
        <v>3094</v>
      </c>
      <c r="AC158" s="89">
        <v>7221</v>
      </c>
      <c r="AD158" s="89">
        <v>1720</v>
      </c>
      <c r="AE158" s="89">
        <v>405</v>
      </c>
      <c r="AF158" s="89">
        <v>2268</v>
      </c>
      <c r="AG158" s="26">
        <f t="shared" si="109"/>
        <v>14708</v>
      </c>
      <c r="AH158" s="26" t="s">
        <v>228</v>
      </c>
      <c r="AI158" s="33">
        <f t="shared" si="110"/>
        <v>0.21036170791406036</v>
      </c>
      <c r="AJ158" s="33">
        <f t="shared" si="111"/>
        <v>0.49095730214849059</v>
      </c>
      <c r="AK158" s="33">
        <f t="shared" si="112"/>
        <v>0.11694316018493336</v>
      </c>
      <c r="AL158" s="33">
        <f t="shared" si="113"/>
        <v>2.7536034810987219E-2</v>
      </c>
      <c r="AM158" s="33">
        <f t="shared" si="114"/>
        <v>0.15420179494152841</v>
      </c>
    </row>
    <row r="159" spans="1:39" ht="39.9" customHeight="1" x14ac:dyDescent="0.45">
      <c r="A159" s="5"/>
      <c r="B159" s="113" t="s">
        <v>229</v>
      </c>
      <c r="C159" s="91">
        <f t="shared" si="98"/>
        <v>2222</v>
      </c>
      <c r="D159" s="65">
        <f t="shared" si="99"/>
        <v>0.16570959803117311</v>
      </c>
      <c r="E159" s="91">
        <f t="shared" si="100"/>
        <v>5552</v>
      </c>
      <c r="F159" s="65">
        <f t="shared" si="101"/>
        <v>0.41405026474755763</v>
      </c>
      <c r="G159" s="91">
        <f t="shared" si="102"/>
        <v>1636</v>
      </c>
      <c r="H159" s="65">
        <f t="shared" si="103"/>
        <v>0.12200760683123275</v>
      </c>
      <c r="I159" s="91">
        <f t="shared" si="104"/>
        <v>392</v>
      </c>
      <c r="J159" s="65">
        <f t="shared" si="105"/>
        <v>2.9234096502349167E-2</v>
      </c>
      <c r="K159" s="91">
        <f t="shared" si="106"/>
        <v>3607</v>
      </c>
      <c r="L159" s="65">
        <f t="shared" si="107"/>
        <v>0.26899843388768735</v>
      </c>
      <c r="M159" s="97">
        <f t="shared" si="108"/>
        <v>2.9798000408079983</v>
      </c>
      <c r="N159" s="5"/>
      <c r="O159" s="8"/>
      <c r="P159" s="5"/>
      <c r="Q159" s="5"/>
      <c r="AA159" s="26" t="s">
        <v>229</v>
      </c>
      <c r="AB159" s="89">
        <v>2222</v>
      </c>
      <c r="AC159" s="89">
        <v>5552</v>
      </c>
      <c r="AD159" s="89">
        <v>1636</v>
      </c>
      <c r="AE159" s="89">
        <v>392</v>
      </c>
      <c r="AF159" s="89">
        <v>3607</v>
      </c>
      <c r="AG159" s="26">
        <f t="shared" si="109"/>
        <v>13409</v>
      </c>
      <c r="AH159" s="26" t="s">
        <v>229</v>
      </c>
      <c r="AI159" s="33">
        <f t="shared" si="110"/>
        <v>0.16570959803117311</v>
      </c>
      <c r="AJ159" s="33">
        <f t="shared" si="111"/>
        <v>0.41405026474755763</v>
      </c>
      <c r="AK159" s="33">
        <f t="shared" si="112"/>
        <v>0.12200760683123275</v>
      </c>
      <c r="AL159" s="33">
        <f t="shared" si="113"/>
        <v>2.9234096502349167E-2</v>
      </c>
      <c r="AM159" s="33">
        <f t="shared" si="114"/>
        <v>0.26899843388768735</v>
      </c>
    </row>
    <row r="160" spans="1:39" ht="39.9" customHeight="1" x14ac:dyDescent="0.45">
      <c r="A160" s="5"/>
      <c r="B160" s="107" t="s">
        <v>230</v>
      </c>
      <c r="C160" s="91">
        <f t="shared" si="98"/>
        <v>7</v>
      </c>
      <c r="D160" s="65">
        <f t="shared" si="99"/>
        <v>0.16666666666666666</v>
      </c>
      <c r="E160" s="91">
        <f t="shared" si="100"/>
        <v>11</v>
      </c>
      <c r="F160" s="65">
        <f t="shared" si="101"/>
        <v>0.26190476190476192</v>
      </c>
      <c r="G160" s="91">
        <f t="shared" si="102"/>
        <v>3</v>
      </c>
      <c r="H160" s="65">
        <f t="shared" si="103"/>
        <v>7.1428571428571425E-2</v>
      </c>
      <c r="I160" s="91">
        <f t="shared" si="104"/>
        <v>1</v>
      </c>
      <c r="J160" s="65">
        <f t="shared" si="105"/>
        <v>2.3809523809523808E-2</v>
      </c>
      <c r="K160" s="91">
        <f t="shared" si="106"/>
        <v>20</v>
      </c>
      <c r="L160" s="65">
        <f t="shared" si="107"/>
        <v>0.47619047619047616</v>
      </c>
      <c r="M160" s="97">
        <f t="shared" si="108"/>
        <v>3.0909090909090908</v>
      </c>
      <c r="N160" s="5"/>
      <c r="O160" s="8"/>
      <c r="P160" s="5"/>
      <c r="Q160" s="5"/>
      <c r="AA160" s="107" t="s">
        <v>230</v>
      </c>
      <c r="AB160" s="89">
        <v>7</v>
      </c>
      <c r="AC160" s="89">
        <v>11</v>
      </c>
      <c r="AD160" s="89">
        <v>3</v>
      </c>
      <c r="AE160" s="89">
        <v>1</v>
      </c>
      <c r="AF160" s="89">
        <v>20</v>
      </c>
      <c r="AG160" s="26">
        <f t="shared" si="109"/>
        <v>42</v>
      </c>
      <c r="AH160" s="107" t="s">
        <v>230</v>
      </c>
      <c r="AI160" s="33">
        <f t="shared" si="110"/>
        <v>0.16666666666666666</v>
      </c>
      <c r="AJ160" s="33">
        <f t="shared" si="111"/>
        <v>0.26190476190476192</v>
      </c>
      <c r="AK160" s="33">
        <f t="shared" si="112"/>
        <v>7.1428571428571425E-2</v>
      </c>
      <c r="AL160" s="33">
        <f t="shared" si="113"/>
        <v>2.3809523809523808E-2</v>
      </c>
      <c r="AM160" s="33">
        <f t="shared" si="114"/>
        <v>0.47619047619047616</v>
      </c>
    </row>
    <row r="161" spans="1:39" ht="39.9" customHeight="1" x14ac:dyDescent="0.45">
      <c r="A161" s="5"/>
      <c r="B161" s="107" t="s">
        <v>189</v>
      </c>
      <c r="C161" s="91">
        <f t="shared" si="98"/>
        <v>542</v>
      </c>
      <c r="D161" s="65">
        <f t="shared" si="99"/>
        <v>0.16454159077109898</v>
      </c>
      <c r="E161" s="91">
        <f t="shared" si="100"/>
        <v>1484</v>
      </c>
      <c r="F161" s="65">
        <f t="shared" si="101"/>
        <v>0.45051608986035213</v>
      </c>
      <c r="G161" s="91">
        <f t="shared" si="102"/>
        <v>456</v>
      </c>
      <c r="H161" s="65">
        <f t="shared" si="103"/>
        <v>0.13843351548269581</v>
      </c>
      <c r="I161" s="91">
        <f t="shared" si="104"/>
        <v>95</v>
      </c>
      <c r="J161" s="65">
        <f t="shared" si="105"/>
        <v>2.8840315725561626E-2</v>
      </c>
      <c r="K161" s="91">
        <f t="shared" si="106"/>
        <v>717</v>
      </c>
      <c r="L161" s="65">
        <f t="shared" si="107"/>
        <v>0.21766848816029144</v>
      </c>
      <c r="M161" s="97">
        <f t="shared" si="108"/>
        <v>2.9596429957314707</v>
      </c>
      <c r="N161" s="5"/>
      <c r="O161" s="8"/>
      <c r="P161" s="5"/>
      <c r="Q161" s="5"/>
      <c r="AA161" s="26" t="s">
        <v>189</v>
      </c>
      <c r="AB161" s="89">
        <v>542</v>
      </c>
      <c r="AC161" s="89">
        <v>1484</v>
      </c>
      <c r="AD161" s="89">
        <v>456</v>
      </c>
      <c r="AE161" s="89">
        <v>95</v>
      </c>
      <c r="AF161" s="89">
        <v>717</v>
      </c>
      <c r="AG161" s="26">
        <f t="shared" si="109"/>
        <v>3294</v>
      </c>
      <c r="AH161" s="26" t="s">
        <v>189</v>
      </c>
      <c r="AI161" s="33">
        <f t="shared" si="110"/>
        <v>0.16454159077109898</v>
      </c>
      <c r="AJ161" s="33">
        <f t="shared" si="111"/>
        <v>0.45051608986035213</v>
      </c>
      <c r="AK161" s="33">
        <f t="shared" si="112"/>
        <v>0.13843351548269581</v>
      </c>
      <c r="AL161" s="33">
        <f t="shared" si="113"/>
        <v>2.8840315725561626E-2</v>
      </c>
      <c r="AM161" s="33">
        <f t="shared" si="114"/>
        <v>0.21766848816029144</v>
      </c>
    </row>
    <row r="162" spans="1:39" ht="39.9" customHeight="1" x14ac:dyDescent="0.45">
      <c r="A162" s="5"/>
      <c r="B162" s="113" t="s">
        <v>193</v>
      </c>
      <c r="C162" s="91">
        <f t="shared" si="98"/>
        <v>233</v>
      </c>
      <c r="D162" s="65">
        <f t="shared" si="99"/>
        <v>0.17479369842460615</v>
      </c>
      <c r="E162" s="91">
        <f t="shared" si="100"/>
        <v>450</v>
      </c>
      <c r="F162" s="65">
        <f t="shared" si="101"/>
        <v>0.33758439609902474</v>
      </c>
      <c r="G162" s="91">
        <f t="shared" si="102"/>
        <v>181</v>
      </c>
      <c r="H162" s="65">
        <f t="shared" si="103"/>
        <v>0.13578394598649662</v>
      </c>
      <c r="I162" s="91">
        <f t="shared" si="104"/>
        <v>60</v>
      </c>
      <c r="J162" s="65">
        <f t="shared" si="105"/>
        <v>4.5011252813203298E-2</v>
      </c>
      <c r="K162" s="91">
        <f t="shared" si="106"/>
        <v>409</v>
      </c>
      <c r="L162" s="65">
        <f t="shared" si="107"/>
        <v>0.30682670667666917</v>
      </c>
      <c r="M162" s="97">
        <f t="shared" si="108"/>
        <v>2.9264069264069263</v>
      </c>
      <c r="N162" s="5"/>
      <c r="O162" s="8"/>
      <c r="P162" s="5"/>
      <c r="Q162" s="5"/>
      <c r="AA162" s="26" t="s">
        <v>193</v>
      </c>
      <c r="AB162" s="89">
        <v>233</v>
      </c>
      <c r="AC162" s="89">
        <v>450</v>
      </c>
      <c r="AD162" s="89">
        <v>181</v>
      </c>
      <c r="AE162" s="89">
        <v>60</v>
      </c>
      <c r="AF162" s="89">
        <v>409</v>
      </c>
      <c r="AG162" s="26">
        <f t="shared" si="109"/>
        <v>1333</v>
      </c>
      <c r="AH162" s="26" t="s">
        <v>193</v>
      </c>
      <c r="AI162" s="33">
        <f t="shared" si="110"/>
        <v>0.17479369842460615</v>
      </c>
      <c r="AJ162" s="33">
        <f t="shared" si="111"/>
        <v>0.33758439609902474</v>
      </c>
      <c r="AK162" s="33">
        <f t="shared" si="112"/>
        <v>0.13578394598649662</v>
      </c>
      <c r="AL162" s="33">
        <f t="shared" si="113"/>
        <v>4.5011252813203298E-2</v>
      </c>
      <c r="AM162" s="33">
        <f t="shared" si="114"/>
        <v>0.30682670667666917</v>
      </c>
    </row>
    <row r="163" spans="1:39" ht="39.9" customHeight="1" x14ac:dyDescent="0.45">
      <c r="A163" s="5"/>
      <c r="B163" s="107" t="s">
        <v>197</v>
      </c>
      <c r="C163" s="91">
        <f t="shared" si="98"/>
        <v>135</v>
      </c>
      <c r="D163" s="65">
        <f t="shared" si="99"/>
        <v>0.33498759305210918</v>
      </c>
      <c r="E163" s="91">
        <f t="shared" si="100"/>
        <v>142</v>
      </c>
      <c r="F163" s="65">
        <f t="shared" si="101"/>
        <v>0.35235732009925558</v>
      </c>
      <c r="G163" s="91">
        <f t="shared" si="102"/>
        <v>35</v>
      </c>
      <c r="H163" s="65">
        <f t="shared" si="103"/>
        <v>8.6848635235732011E-2</v>
      </c>
      <c r="I163" s="91">
        <f t="shared" si="104"/>
        <v>21</v>
      </c>
      <c r="J163" s="65">
        <f t="shared" si="105"/>
        <v>5.2109181141439205E-2</v>
      </c>
      <c r="K163" s="91">
        <f t="shared" si="106"/>
        <v>70</v>
      </c>
      <c r="L163" s="65">
        <f t="shared" si="107"/>
        <v>0.17369727047146402</v>
      </c>
      <c r="M163" s="97">
        <f t="shared" si="108"/>
        <v>3.174174174174174</v>
      </c>
      <c r="N163" s="5"/>
      <c r="O163" s="8"/>
      <c r="P163" s="5"/>
      <c r="Q163" s="5"/>
      <c r="AA163" s="26" t="s">
        <v>197</v>
      </c>
      <c r="AB163" s="89">
        <v>135</v>
      </c>
      <c r="AC163" s="89">
        <v>142</v>
      </c>
      <c r="AD163" s="89">
        <v>35</v>
      </c>
      <c r="AE163" s="89">
        <v>21</v>
      </c>
      <c r="AF163" s="89">
        <v>70</v>
      </c>
      <c r="AG163" s="26">
        <f t="shared" si="109"/>
        <v>403</v>
      </c>
      <c r="AH163" s="26" t="s">
        <v>197</v>
      </c>
      <c r="AI163" s="33">
        <f t="shared" si="110"/>
        <v>0.33498759305210918</v>
      </c>
      <c r="AJ163" s="33">
        <f t="shared" si="111"/>
        <v>0.35235732009925558</v>
      </c>
      <c r="AK163" s="33">
        <f t="shared" si="112"/>
        <v>8.6848635235732011E-2</v>
      </c>
      <c r="AL163" s="33">
        <f t="shared" si="113"/>
        <v>5.2109181141439205E-2</v>
      </c>
      <c r="AM163" s="33">
        <f t="shared" si="114"/>
        <v>0.17369727047146402</v>
      </c>
    </row>
    <row r="164" spans="1:39" ht="39.9" customHeight="1" x14ac:dyDescent="0.45">
      <c r="A164" s="5"/>
      <c r="B164" s="113" t="s">
        <v>201</v>
      </c>
      <c r="C164" s="91">
        <f t="shared" si="98"/>
        <v>298</v>
      </c>
      <c r="D164" s="65">
        <f t="shared" si="99"/>
        <v>0.17325581395348838</v>
      </c>
      <c r="E164" s="91">
        <f t="shared" si="100"/>
        <v>690</v>
      </c>
      <c r="F164" s="65">
        <f t="shared" si="101"/>
        <v>0.40116279069767441</v>
      </c>
      <c r="G164" s="91">
        <f t="shared" si="102"/>
        <v>229</v>
      </c>
      <c r="H164" s="65">
        <f t="shared" si="103"/>
        <v>0.13313953488372093</v>
      </c>
      <c r="I164" s="91">
        <f t="shared" si="104"/>
        <v>64</v>
      </c>
      <c r="J164" s="65">
        <f t="shared" si="105"/>
        <v>3.7209302325581395E-2</v>
      </c>
      <c r="K164" s="91">
        <f t="shared" si="106"/>
        <v>439</v>
      </c>
      <c r="L164" s="65">
        <f t="shared" si="107"/>
        <v>0.25523255813953488</v>
      </c>
      <c r="M164" s="97">
        <f t="shared" si="108"/>
        <v>2.9539422326307574</v>
      </c>
      <c r="N164" s="5"/>
      <c r="O164" s="8"/>
      <c r="P164" s="5"/>
      <c r="Q164" s="5"/>
      <c r="AA164" s="26" t="s">
        <v>201</v>
      </c>
      <c r="AB164" s="89">
        <v>298</v>
      </c>
      <c r="AC164" s="89">
        <v>690</v>
      </c>
      <c r="AD164" s="89">
        <v>229</v>
      </c>
      <c r="AE164" s="89">
        <v>64</v>
      </c>
      <c r="AF164" s="89">
        <v>439</v>
      </c>
      <c r="AG164" s="26">
        <f t="shared" si="109"/>
        <v>1720</v>
      </c>
      <c r="AH164" s="26" t="s">
        <v>201</v>
      </c>
      <c r="AI164" s="33">
        <f t="shared" si="110"/>
        <v>0.17325581395348838</v>
      </c>
      <c r="AJ164" s="33">
        <f t="shared" si="111"/>
        <v>0.40116279069767441</v>
      </c>
      <c r="AK164" s="33">
        <f t="shared" si="112"/>
        <v>0.13313953488372093</v>
      </c>
      <c r="AL164" s="33">
        <f t="shared" si="113"/>
        <v>3.7209302325581395E-2</v>
      </c>
      <c r="AM164" s="33">
        <f t="shared" si="114"/>
        <v>0.25523255813953488</v>
      </c>
    </row>
    <row r="165" spans="1:39" ht="39.9" customHeight="1" x14ac:dyDescent="0.45">
      <c r="A165" s="5"/>
      <c r="B165" s="107" t="s">
        <v>204</v>
      </c>
      <c r="C165" s="91">
        <f t="shared" si="98"/>
        <v>2780</v>
      </c>
      <c r="D165" s="65">
        <f t="shared" si="99"/>
        <v>0.213370174226725</v>
      </c>
      <c r="E165" s="91">
        <f t="shared" si="100"/>
        <v>5942</v>
      </c>
      <c r="F165" s="65">
        <f t="shared" si="101"/>
        <v>0.45605955944431653</v>
      </c>
      <c r="G165" s="91">
        <f t="shared" si="102"/>
        <v>1574</v>
      </c>
      <c r="H165" s="65">
        <f t="shared" si="103"/>
        <v>0.12080742958016732</v>
      </c>
      <c r="I165" s="91">
        <f t="shared" si="104"/>
        <v>311</v>
      </c>
      <c r="J165" s="65">
        <f t="shared" si="105"/>
        <v>2.3869828843349452E-2</v>
      </c>
      <c r="K165" s="91">
        <f t="shared" si="106"/>
        <v>2422</v>
      </c>
      <c r="L165" s="65">
        <f t="shared" si="107"/>
        <v>0.18589300790544172</v>
      </c>
      <c r="M165" s="97">
        <f t="shared" si="108"/>
        <v>3.0550579805788631</v>
      </c>
      <c r="N165" s="5"/>
      <c r="O165" s="8"/>
      <c r="P165" s="5"/>
      <c r="Q165" s="5"/>
      <c r="AA165" s="26" t="s">
        <v>204</v>
      </c>
      <c r="AB165" s="89">
        <v>2780</v>
      </c>
      <c r="AC165" s="89">
        <v>5942</v>
      </c>
      <c r="AD165" s="89">
        <v>1574</v>
      </c>
      <c r="AE165" s="89">
        <v>311</v>
      </c>
      <c r="AF165" s="89">
        <v>2422</v>
      </c>
      <c r="AG165" s="26">
        <f t="shared" si="109"/>
        <v>13029</v>
      </c>
      <c r="AH165" s="26" t="s">
        <v>204</v>
      </c>
      <c r="AI165" s="33">
        <f t="shared" si="110"/>
        <v>0.213370174226725</v>
      </c>
      <c r="AJ165" s="33">
        <f t="shared" si="111"/>
        <v>0.45605955944431653</v>
      </c>
      <c r="AK165" s="33">
        <f t="shared" si="112"/>
        <v>0.12080742958016732</v>
      </c>
      <c r="AL165" s="33">
        <f t="shared" si="113"/>
        <v>2.3869828843349452E-2</v>
      </c>
      <c r="AM165" s="33">
        <f t="shared" si="114"/>
        <v>0.18589300790544172</v>
      </c>
    </row>
    <row r="166" spans="1:39" ht="39.9" customHeight="1" x14ac:dyDescent="0.45">
      <c r="A166" s="5"/>
      <c r="B166" s="113" t="s">
        <v>208</v>
      </c>
      <c r="C166" s="91">
        <f t="shared" si="98"/>
        <v>639</v>
      </c>
      <c r="D166" s="65">
        <f t="shared" si="99"/>
        <v>0.21602434077079108</v>
      </c>
      <c r="E166" s="91">
        <f t="shared" si="100"/>
        <v>1379</v>
      </c>
      <c r="F166" s="65">
        <f t="shared" si="101"/>
        <v>0.46619337390128462</v>
      </c>
      <c r="G166" s="91">
        <f t="shared" si="102"/>
        <v>326</v>
      </c>
      <c r="H166" s="65">
        <f t="shared" si="103"/>
        <v>0.11020960108181203</v>
      </c>
      <c r="I166" s="91">
        <f t="shared" si="104"/>
        <v>60</v>
      </c>
      <c r="J166" s="65">
        <f t="shared" si="105"/>
        <v>2.0283975659229209E-2</v>
      </c>
      <c r="K166" s="91">
        <f t="shared" si="106"/>
        <v>554</v>
      </c>
      <c r="L166" s="65">
        <f t="shared" si="107"/>
        <v>0.18728870858688304</v>
      </c>
      <c r="M166" s="97">
        <f t="shared" si="108"/>
        <v>3.0802828618968388</v>
      </c>
      <c r="N166" s="5"/>
      <c r="O166" s="8"/>
      <c r="P166" s="5"/>
      <c r="Q166" s="5"/>
      <c r="AA166" s="26" t="s">
        <v>208</v>
      </c>
      <c r="AB166" s="89">
        <v>639</v>
      </c>
      <c r="AC166" s="89">
        <v>1379</v>
      </c>
      <c r="AD166" s="89">
        <v>326</v>
      </c>
      <c r="AE166" s="89">
        <v>60</v>
      </c>
      <c r="AF166" s="89">
        <v>554</v>
      </c>
      <c r="AG166" s="26">
        <f t="shared" si="109"/>
        <v>2958</v>
      </c>
      <c r="AH166" s="26" t="s">
        <v>208</v>
      </c>
      <c r="AI166" s="33">
        <f t="shared" si="110"/>
        <v>0.21602434077079108</v>
      </c>
      <c r="AJ166" s="33">
        <f t="shared" si="111"/>
        <v>0.46619337390128462</v>
      </c>
      <c r="AK166" s="33">
        <f t="shared" si="112"/>
        <v>0.11020960108181203</v>
      </c>
      <c r="AL166" s="33">
        <f t="shared" si="113"/>
        <v>2.0283975659229209E-2</v>
      </c>
      <c r="AM166" s="33">
        <f t="shared" si="114"/>
        <v>0.18728870858688304</v>
      </c>
    </row>
    <row r="167" spans="1:39" ht="39.9" customHeight="1" x14ac:dyDescent="0.45">
      <c r="A167" s="5"/>
      <c r="B167" s="107" t="s">
        <v>231</v>
      </c>
      <c r="C167" s="91">
        <f t="shared" si="98"/>
        <v>1080</v>
      </c>
      <c r="D167" s="65">
        <f t="shared" si="99"/>
        <v>0.17050836754025891</v>
      </c>
      <c r="E167" s="91">
        <f t="shared" si="100"/>
        <v>3011</v>
      </c>
      <c r="F167" s="65">
        <f t="shared" si="101"/>
        <v>0.47537101357751815</v>
      </c>
      <c r="G167" s="91">
        <f t="shared" si="102"/>
        <v>886</v>
      </c>
      <c r="H167" s="65">
        <f t="shared" si="103"/>
        <v>0.13988001263024943</v>
      </c>
      <c r="I167" s="91">
        <f t="shared" si="104"/>
        <v>151</v>
      </c>
      <c r="J167" s="65">
        <f t="shared" si="105"/>
        <v>2.3839595832017682E-2</v>
      </c>
      <c r="K167" s="91">
        <f t="shared" si="106"/>
        <v>1206</v>
      </c>
      <c r="L167" s="65">
        <f t="shared" si="107"/>
        <v>0.1904010104199558</v>
      </c>
      <c r="M167" s="97">
        <f t="shared" si="108"/>
        <v>2.9789391575663027</v>
      </c>
      <c r="N167" s="5"/>
      <c r="O167" s="8"/>
      <c r="P167" s="5"/>
      <c r="Q167" s="5"/>
      <c r="AA167" s="26" t="s">
        <v>231</v>
      </c>
      <c r="AB167" s="89">
        <v>1080</v>
      </c>
      <c r="AC167" s="89">
        <v>3011</v>
      </c>
      <c r="AD167" s="89">
        <v>886</v>
      </c>
      <c r="AE167" s="89">
        <v>151</v>
      </c>
      <c r="AF167" s="89">
        <v>1206</v>
      </c>
      <c r="AG167" s="26">
        <f t="shared" si="109"/>
        <v>6334</v>
      </c>
      <c r="AH167" s="26" t="s">
        <v>231</v>
      </c>
      <c r="AI167" s="33">
        <f t="shared" si="110"/>
        <v>0.17050836754025891</v>
      </c>
      <c r="AJ167" s="33">
        <f t="shared" si="111"/>
        <v>0.47537101357751815</v>
      </c>
      <c r="AK167" s="33">
        <f t="shared" si="112"/>
        <v>0.13988001263024943</v>
      </c>
      <c r="AL167" s="33">
        <f t="shared" si="113"/>
        <v>2.3839595832017682E-2</v>
      </c>
      <c r="AM167" s="33">
        <f t="shared" si="114"/>
        <v>0.1904010104199558</v>
      </c>
    </row>
    <row r="168" spans="1:39" ht="39.9" customHeight="1" x14ac:dyDescent="0.45">
      <c r="A168" s="5"/>
      <c r="B168" s="113" t="s">
        <v>216</v>
      </c>
      <c r="C168" s="91">
        <f t="shared" si="98"/>
        <v>259</v>
      </c>
      <c r="D168" s="65">
        <f t="shared" si="99"/>
        <v>0.18061366806136681</v>
      </c>
      <c r="E168" s="91">
        <f t="shared" si="100"/>
        <v>675</v>
      </c>
      <c r="F168" s="65">
        <f t="shared" si="101"/>
        <v>0.47071129707112969</v>
      </c>
      <c r="G168" s="91">
        <f t="shared" si="102"/>
        <v>256</v>
      </c>
      <c r="H168" s="65">
        <f t="shared" si="103"/>
        <v>0.17852161785216178</v>
      </c>
      <c r="I168" s="91">
        <f t="shared" si="104"/>
        <v>74</v>
      </c>
      <c r="J168" s="65">
        <f t="shared" si="105"/>
        <v>5.1603905160390519E-2</v>
      </c>
      <c r="K168" s="91">
        <f t="shared" si="106"/>
        <v>170</v>
      </c>
      <c r="L168" s="65">
        <f t="shared" si="107"/>
        <v>0.11854951185495119</v>
      </c>
      <c r="M168" s="97">
        <f t="shared" si="108"/>
        <v>2.8852848101265822</v>
      </c>
      <c r="N168" s="5"/>
      <c r="O168" s="8"/>
      <c r="P168" s="5"/>
      <c r="Q168" s="5"/>
      <c r="AA168" s="26" t="s">
        <v>216</v>
      </c>
      <c r="AB168" s="89">
        <v>259</v>
      </c>
      <c r="AC168" s="89">
        <v>675</v>
      </c>
      <c r="AD168" s="89">
        <v>256</v>
      </c>
      <c r="AE168" s="89">
        <v>74</v>
      </c>
      <c r="AF168" s="89">
        <v>170</v>
      </c>
      <c r="AG168" s="26">
        <f t="shared" si="109"/>
        <v>1434</v>
      </c>
      <c r="AH168" s="26" t="s">
        <v>216</v>
      </c>
      <c r="AI168" s="33">
        <f t="shared" si="110"/>
        <v>0.18061366806136681</v>
      </c>
      <c r="AJ168" s="33">
        <f t="shared" si="111"/>
        <v>0.47071129707112969</v>
      </c>
      <c r="AK168" s="33">
        <f t="shared" si="112"/>
        <v>0.17852161785216178</v>
      </c>
      <c r="AL168" s="33">
        <f t="shared" si="113"/>
        <v>5.1603905160390519E-2</v>
      </c>
      <c r="AM168" s="33">
        <f t="shared" si="114"/>
        <v>0.11854951185495119</v>
      </c>
    </row>
    <row r="169" spans="1:39" ht="39.9" customHeight="1" x14ac:dyDescent="0.45">
      <c r="A169" s="5"/>
      <c r="B169" s="107" t="s">
        <v>232</v>
      </c>
      <c r="C169" s="91">
        <f t="shared" si="98"/>
        <v>476</v>
      </c>
      <c r="D169" s="65">
        <f t="shared" si="99"/>
        <v>0.26269315673289184</v>
      </c>
      <c r="E169" s="91">
        <f t="shared" si="100"/>
        <v>860</v>
      </c>
      <c r="F169" s="65">
        <f t="shared" si="101"/>
        <v>0.47461368653421632</v>
      </c>
      <c r="G169" s="91">
        <f t="shared" si="102"/>
        <v>215</v>
      </c>
      <c r="H169" s="65">
        <f t="shared" si="103"/>
        <v>0.11865342163355408</v>
      </c>
      <c r="I169" s="91">
        <f t="shared" si="104"/>
        <v>53</v>
      </c>
      <c r="J169" s="65">
        <f t="shared" si="105"/>
        <v>2.9249448123620309E-2</v>
      </c>
      <c r="K169" s="91">
        <f t="shared" si="106"/>
        <v>208</v>
      </c>
      <c r="L169" s="65">
        <f t="shared" si="107"/>
        <v>0.11479028697571744</v>
      </c>
      <c r="M169" s="97">
        <f t="shared" si="108"/>
        <v>3.0966334164588529</v>
      </c>
      <c r="N169" s="5"/>
      <c r="O169" s="8"/>
      <c r="P169" s="5"/>
      <c r="Q169" s="5"/>
      <c r="AA169" s="26" t="s">
        <v>232</v>
      </c>
      <c r="AB169" s="89">
        <v>476</v>
      </c>
      <c r="AC169" s="89">
        <v>860</v>
      </c>
      <c r="AD169" s="89">
        <v>215</v>
      </c>
      <c r="AE169" s="89">
        <v>53</v>
      </c>
      <c r="AF169" s="89">
        <v>208</v>
      </c>
      <c r="AG169" s="26">
        <f t="shared" si="109"/>
        <v>1812</v>
      </c>
      <c r="AH169" s="26" t="s">
        <v>232</v>
      </c>
      <c r="AI169" s="33">
        <f t="shared" si="110"/>
        <v>0.26269315673289184</v>
      </c>
      <c r="AJ169" s="33">
        <f t="shared" si="111"/>
        <v>0.47461368653421632</v>
      </c>
      <c r="AK169" s="33">
        <f t="shared" si="112"/>
        <v>0.11865342163355408</v>
      </c>
      <c r="AL169" s="33">
        <f t="shared" si="113"/>
        <v>2.9249448123620309E-2</v>
      </c>
      <c r="AM169" s="33">
        <f t="shared" si="114"/>
        <v>0.11479028697571744</v>
      </c>
    </row>
    <row r="170" spans="1:39" ht="39.9" customHeight="1" x14ac:dyDescent="0.45">
      <c r="A170" s="5"/>
      <c r="B170" s="113" t="s">
        <v>233</v>
      </c>
      <c r="C170" s="91">
        <f t="shared" si="98"/>
        <v>1025</v>
      </c>
      <c r="D170" s="65">
        <f t="shared" si="99"/>
        <v>0.21029954862535905</v>
      </c>
      <c r="E170" s="91">
        <f t="shared" si="100"/>
        <v>2309</v>
      </c>
      <c r="F170" s="65">
        <f t="shared" si="101"/>
        <v>0.47373820270824785</v>
      </c>
      <c r="G170" s="91">
        <f t="shared" si="102"/>
        <v>600</v>
      </c>
      <c r="H170" s="65">
        <f t="shared" si="103"/>
        <v>0.12310217480508823</v>
      </c>
      <c r="I170" s="91">
        <f t="shared" si="104"/>
        <v>151</v>
      </c>
      <c r="J170" s="65">
        <f t="shared" si="105"/>
        <v>3.098071399261387E-2</v>
      </c>
      <c r="K170" s="91">
        <f t="shared" si="106"/>
        <v>789</v>
      </c>
      <c r="L170" s="65">
        <f t="shared" si="107"/>
        <v>0.16187935986869101</v>
      </c>
      <c r="M170" s="97">
        <f t="shared" si="108"/>
        <v>3.0301101591187272</v>
      </c>
      <c r="N170" s="5"/>
      <c r="O170" s="8"/>
      <c r="P170" s="5"/>
      <c r="Q170" s="5"/>
      <c r="AA170" s="26" t="s">
        <v>233</v>
      </c>
      <c r="AB170" s="89">
        <v>1025</v>
      </c>
      <c r="AC170" s="89">
        <v>2309</v>
      </c>
      <c r="AD170" s="89">
        <v>600</v>
      </c>
      <c r="AE170" s="89">
        <v>151</v>
      </c>
      <c r="AF170" s="89">
        <v>789</v>
      </c>
      <c r="AG170" s="26">
        <f t="shared" si="109"/>
        <v>4874</v>
      </c>
      <c r="AH170" s="26" t="s">
        <v>233</v>
      </c>
      <c r="AI170" s="33">
        <f t="shared" si="110"/>
        <v>0.21029954862535905</v>
      </c>
      <c r="AJ170" s="33">
        <f t="shared" si="111"/>
        <v>0.47373820270824785</v>
      </c>
      <c r="AK170" s="33">
        <f t="shared" si="112"/>
        <v>0.12310217480508823</v>
      </c>
      <c r="AL170" s="33">
        <f t="shared" si="113"/>
        <v>3.098071399261387E-2</v>
      </c>
      <c r="AM170" s="33">
        <f t="shared" si="114"/>
        <v>0.16187935986869101</v>
      </c>
    </row>
    <row r="171" spans="1:39" ht="30" customHeight="1" x14ac:dyDescent="0.45">
      <c r="A171" s="5"/>
      <c r="B171" s="34"/>
      <c r="C171" s="35"/>
      <c r="D171" s="36"/>
      <c r="E171" s="35"/>
      <c r="F171" s="36"/>
      <c r="G171" s="35"/>
      <c r="H171" s="36"/>
      <c r="I171" s="35"/>
      <c r="J171" s="36"/>
      <c r="K171" s="37"/>
      <c r="L171" s="5"/>
      <c r="M171" s="8"/>
      <c r="N171" s="5"/>
      <c r="O171" s="8"/>
      <c r="P171" s="5"/>
      <c r="Q171" s="5"/>
    </row>
    <row r="172" spans="1:39" ht="30" customHeight="1" x14ac:dyDescent="0.45">
      <c r="C172" s="14"/>
      <c r="D172" s="11"/>
      <c r="E172" s="14"/>
      <c r="F172" s="11"/>
      <c r="G172" s="14"/>
      <c r="H172" s="11"/>
      <c r="I172" s="14"/>
      <c r="J172" s="11"/>
      <c r="K172" s="14"/>
      <c r="P172" s="38"/>
    </row>
    <row r="173" spans="1:39" s="21" customFormat="1" ht="30" customHeight="1" x14ac:dyDescent="0.45">
      <c r="A173" s="5">
        <v>12</v>
      </c>
      <c r="B173" s="10" t="s">
        <v>234</v>
      </c>
      <c r="E173" s="22"/>
      <c r="G173" s="22"/>
      <c r="I173" s="22"/>
      <c r="K173" s="22"/>
      <c r="M173" s="22"/>
      <c r="O173" s="22"/>
      <c r="P173" s="23"/>
      <c r="AA173" s="21" t="s">
        <v>13</v>
      </c>
    </row>
    <row r="174" spans="1:39" ht="30" customHeight="1" thickBot="1" x14ac:dyDescent="0.5">
      <c r="A174" s="5"/>
      <c r="B174" s="24" t="s">
        <v>3</v>
      </c>
      <c r="C174" s="146" t="s">
        <v>34</v>
      </c>
      <c r="D174" s="147"/>
      <c r="E174" s="146" t="s">
        <v>35</v>
      </c>
      <c r="F174" s="147"/>
      <c r="G174" s="146" t="s">
        <v>36</v>
      </c>
      <c r="H174" s="147"/>
      <c r="I174" s="146" t="s">
        <v>37</v>
      </c>
      <c r="J174" s="147"/>
      <c r="K174" s="146" t="s">
        <v>38</v>
      </c>
      <c r="L174" s="147"/>
      <c r="M174" s="59" t="s">
        <v>18</v>
      </c>
      <c r="N174" s="5"/>
      <c r="O174" s="8"/>
      <c r="P174" s="5"/>
      <c r="Q174" s="5"/>
      <c r="AA174" s="26"/>
      <c r="AB174" s="27" t="s">
        <v>39</v>
      </c>
      <c r="AC174" s="27" t="s">
        <v>40</v>
      </c>
      <c r="AD174" s="27" t="s">
        <v>41</v>
      </c>
      <c r="AE174" s="27" t="s">
        <v>42</v>
      </c>
      <c r="AF174" s="27" t="s">
        <v>38</v>
      </c>
      <c r="AG174" s="26" t="s">
        <v>23</v>
      </c>
      <c r="AI174" s="27" t="s">
        <v>39</v>
      </c>
      <c r="AJ174" s="27" t="s">
        <v>40</v>
      </c>
      <c r="AK174" s="27" t="s">
        <v>41</v>
      </c>
      <c r="AL174" s="27" t="s">
        <v>42</v>
      </c>
      <c r="AM174" s="27" t="s">
        <v>38</v>
      </c>
    </row>
    <row r="175" spans="1:39" ht="39.9" customHeight="1" thickTop="1" x14ac:dyDescent="0.45">
      <c r="A175" s="5"/>
      <c r="B175" s="114" t="s">
        <v>227</v>
      </c>
      <c r="C175" s="29">
        <f t="shared" ref="C175:C188" si="115">AB175</f>
        <v>2300</v>
      </c>
      <c r="D175" s="94">
        <f t="shared" ref="D175:D188" si="116">AB175/AG175</f>
        <v>0.49292756108015429</v>
      </c>
      <c r="E175" s="29">
        <f t="shared" ref="E175:E188" si="117">AC175</f>
        <v>1567</v>
      </c>
      <c r="F175" s="94">
        <f t="shared" ref="F175:F188" si="118">AC175/AG175</f>
        <v>0.33583369052721818</v>
      </c>
      <c r="G175" s="29">
        <f t="shared" ref="G175:G188" si="119">AD175</f>
        <v>337</v>
      </c>
      <c r="H175" s="94">
        <f t="shared" ref="H175:H188" si="120">AD175/AG175</f>
        <v>7.2224603514787822E-2</v>
      </c>
      <c r="I175" s="29">
        <f t="shared" ref="I175:I188" si="121">AE175</f>
        <v>130</v>
      </c>
      <c r="J175" s="94">
        <f t="shared" ref="J175:J188" si="122">AE175/AG175</f>
        <v>2.786112301757394E-2</v>
      </c>
      <c r="K175" s="95">
        <f t="shared" ref="K175:K188" si="123">AF175</f>
        <v>332</v>
      </c>
      <c r="L175" s="65">
        <f t="shared" ref="L175:L188" si="124">AF175/AG175</f>
        <v>7.1153021860265758E-2</v>
      </c>
      <c r="M175" s="96">
        <f t="shared" ref="M175:M188" si="125">(4*AB175+3*AC175+2*AD175+1*AE175)/SUM(AB175:AE175)</f>
        <v>3.3929395477618827</v>
      </c>
      <c r="N175" s="5"/>
      <c r="O175" s="8"/>
      <c r="P175" s="5"/>
      <c r="Q175" s="5"/>
      <c r="AA175" s="26" t="s">
        <v>227</v>
      </c>
      <c r="AB175" s="89">
        <v>2300</v>
      </c>
      <c r="AC175" s="89">
        <v>1567</v>
      </c>
      <c r="AD175" s="89">
        <v>337</v>
      </c>
      <c r="AE175" s="89">
        <v>130</v>
      </c>
      <c r="AF175" s="89">
        <v>332</v>
      </c>
      <c r="AG175" s="26">
        <f t="shared" ref="AG175:AG188" si="126">SUM(AB175:AF175)</f>
        <v>4666</v>
      </c>
      <c r="AH175" s="26" t="s">
        <v>227</v>
      </c>
      <c r="AI175" s="33">
        <f t="shared" ref="AI175:AI188" si="127">D175</f>
        <v>0.49292756108015429</v>
      </c>
      <c r="AJ175" s="33">
        <f t="shared" ref="AJ175:AJ188" si="128">F175</f>
        <v>0.33583369052721818</v>
      </c>
      <c r="AK175" s="33">
        <f t="shared" ref="AK175:AK188" si="129">H175</f>
        <v>7.2224603514787822E-2</v>
      </c>
      <c r="AL175" s="33">
        <f t="shared" ref="AL175:AL188" si="130">J175</f>
        <v>2.786112301757394E-2</v>
      </c>
      <c r="AM175" s="33">
        <f t="shared" ref="AM175:AM188" si="131">L175</f>
        <v>7.1153021860265758E-2</v>
      </c>
    </row>
    <row r="176" spans="1:39" ht="39.9" customHeight="1" x14ac:dyDescent="0.45">
      <c r="A176" s="5"/>
      <c r="B176" s="107" t="s">
        <v>228</v>
      </c>
      <c r="C176" s="91">
        <f t="shared" si="115"/>
        <v>2493</v>
      </c>
      <c r="D176" s="65">
        <f t="shared" si="116"/>
        <v>0.35798391728891443</v>
      </c>
      <c r="E176" s="91">
        <f t="shared" si="117"/>
        <v>2449</v>
      </c>
      <c r="F176" s="65">
        <f t="shared" si="118"/>
        <v>0.35166570936243541</v>
      </c>
      <c r="G176" s="91">
        <f t="shared" si="119"/>
        <v>585</v>
      </c>
      <c r="H176" s="65">
        <f t="shared" si="120"/>
        <v>8.4003446295232626E-2</v>
      </c>
      <c r="I176" s="91">
        <f t="shared" si="121"/>
        <v>233</v>
      </c>
      <c r="J176" s="65">
        <f t="shared" si="122"/>
        <v>3.3457782883400344E-2</v>
      </c>
      <c r="K176" s="91">
        <f t="shared" si="123"/>
        <v>1204</v>
      </c>
      <c r="L176" s="65">
        <f t="shared" si="124"/>
        <v>0.17288914417001724</v>
      </c>
      <c r="M176" s="97">
        <f t="shared" si="125"/>
        <v>3.2503472222222221</v>
      </c>
      <c r="N176" s="5"/>
      <c r="O176" s="8"/>
      <c r="P176" s="5"/>
      <c r="Q176" s="5"/>
      <c r="AA176" s="26" t="s">
        <v>228</v>
      </c>
      <c r="AB176" s="89">
        <v>2493</v>
      </c>
      <c r="AC176" s="89">
        <v>2449</v>
      </c>
      <c r="AD176" s="89">
        <v>585</v>
      </c>
      <c r="AE176" s="89">
        <v>233</v>
      </c>
      <c r="AF176" s="89">
        <v>1204</v>
      </c>
      <c r="AG176" s="26">
        <f t="shared" si="126"/>
        <v>6964</v>
      </c>
      <c r="AH176" s="26" t="s">
        <v>228</v>
      </c>
      <c r="AI176" s="33">
        <f t="shared" si="127"/>
        <v>0.35798391728891443</v>
      </c>
      <c r="AJ176" s="33">
        <f t="shared" si="128"/>
        <v>0.35166570936243541</v>
      </c>
      <c r="AK176" s="33">
        <f t="shared" si="129"/>
        <v>8.4003446295232626E-2</v>
      </c>
      <c r="AL176" s="33">
        <f t="shared" si="130"/>
        <v>3.3457782883400344E-2</v>
      </c>
      <c r="AM176" s="33">
        <f t="shared" si="131"/>
        <v>0.17288914417001724</v>
      </c>
    </row>
    <row r="177" spans="1:39" ht="39.9" customHeight="1" x14ac:dyDescent="0.45">
      <c r="A177" s="5"/>
      <c r="B177" s="113" t="s">
        <v>229</v>
      </c>
      <c r="C177" s="91">
        <f t="shared" si="115"/>
        <v>3203</v>
      </c>
      <c r="D177" s="65">
        <f t="shared" si="116"/>
        <v>0.46179354094579006</v>
      </c>
      <c r="E177" s="91">
        <f t="shared" si="117"/>
        <v>2560</v>
      </c>
      <c r="F177" s="65">
        <f t="shared" si="118"/>
        <v>0.3690888119953864</v>
      </c>
      <c r="G177" s="91">
        <f t="shared" si="119"/>
        <v>530</v>
      </c>
      <c r="H177" s="65">
        <f t="shared" si="120"/>
        <v>7.6412918108419839E-2</v>
      </c>
      <c r="I177" s="91">
        <f t="shared" si="121"/>
        <v>258</v>
      </c>
      <c r="J177" s="65">
        <f t="shared" si="122"/>
        <v>3.7197231833910036E-2</v>
      </c>
      <c r="K177" s="91">
        <f t="shared" si="123"/>
        <v>385</v>
      </c>
      <c r="L177" s="65">
        <f t="shared" si="124"/>
        <v>5.5507497116493658E-2</v>
      </c>
      <c r="M177" s="97">
        <f t="shared" si="125"/>
        <v>3.329262707983514</v>
      </c>
      <c r="N177" s="5"/>
      <c r="O177" s="8"/>
      <c r="P177" s="5"/>
      <c r="Q177" s="5"/>
      <c r="AA177" s="26" t="s">
        <v>229</v>
      </c>
      <c r="AB177" s="89">
        <v>3203</v>
      </c>
      <c r="AC177" s="89">
        <v>2560</v>
      </c>
      <c r="AD177" s="89">
        <v>530</v>
      </c>
      <c r="AE177" s="89">
        <v>258</v>
      </c>
      <c r="AF177" s="89">
        <v>385</v>
      </c>
      <c r="AG177" s="26">
        <f t="shared" si="126"/>
        <v>6936</v>
      </c>
      <c r="AH177" s="26" t="s">
        <v>229</v>
      </c>
      <c r="AI177" s="33">
        <f t="shared" si="127"/>
        <v>0.46179354094579006</v>
      </c>
      <c r="AJ177" s="33">
        <f t="shared" si="128"/>
        <v>0.3690888119953864</v>
      </c>
      <c r="AK177" s="33">
        <f t="shared" si="129"/>
        <v>7.6412918108419839E-2</v>
      </c>
      <c r="AL177" s="33">
        <f t="shared" si="130"/>
        <v>3.7197231833910036E-2</v>
      </c>
      <c r="AM177" s="33">
        <f t="shared" si="131"/>
        <v>5.5507497116493658E-2</v>
      </c>
    </row>
    <row r="178" spans="1:39" ht="39.9" customHeight="1" x14ac:dyDescent="0.45">
      <c r="A178" s="5"/>
      <c r="B178" s="107" t="s">
        <v>230</v>
      </c>
      <c r="C178" s="91">
        <f t="shared" si="115"/>
        <v>10</v>
      </c>
      <c r="D178" s="65">
        <f t="shared" si="116"/>
        <v>0.7142857142857143</v>
      </c>
      <c r="E178" s="91">
        <f t="shared" si="117"/>
        <v>3</v>
      </c>
      <c r="F178" s="65">
        <f t="shared" si="118"/>
        <v>0.21428571428571427</v>
      </c>
      <c r="G178" s="91">
        <f t="shared" si="119"/>
        <v>1</v>
      </c>
      <c r="H178" s="65">
        <f t="shared" si="120"/>
        <v>7.1428571428571425E-2</v>
      </c>
      <c r="I178" s="91">
        <f t="shared" si="121"/>
        <v>0</v>
      </c>
      <c r="J178" s="65">
        <f t="shared" si="122"/>
        <v>0</v>
      </c>
      <c r="K178" s="91">
        <f t="shared" si="123"/>
        <v>0</v>
      </c>
      <c r="L178" s="65">
        <f t="shared" si="124"/>
        <v>0</v>
      </c>
      <c r="M178" s="97">
        <f t="shared" si="125"/>
        <v>3.6428571428571428</v>
      </c>
      <c r="N178" s="5"/>
      <c r="O178" s="8"/>
      <c r="P178" s="5"/>
      <c r="Q178" s="5"/>
      <c r="AA178" s="107" t="s">
        <v>230</v>
      </c>
      <c r="AB178" s="89">
        <v>10</v>
      </c>
      <c r="AC178" s="89">
        <v>3</v>
      </c>
      <c r="AD178" s="89">
        <v>1</v>
      </c>
      <c r="AE178" s="89"/>
      <c r="AF178" s="89"/>
      <c r="AG178" s="26">
        <f t="shared" si="126"/>
        <v>14</v>
      </c>
      <c r="AH178" s="107" t="s">
        <v>230</v>
      </c>
      <c r="AI178" s="33">
        <f t="shared" si="127"/>
        <v>0.7142857142857143</v>
      </c>
      <c r="AJ178" s="33">
        <f t="shared" si="128"/>
        <v>0.21428571428571427</v>
      </c>
      <c r="AK178" s="33">
        <f t="shared" si="129"/>
        <v>7.1428571428571425E-2</v>
      </c>
      <c r="AL178" s="33">
        <f t="shared" si="130"/>
        <v>0</v>
      </c>
      <c r="AM178" s="33">
        <f t="shared" si="131"/>
        <v>0</v>
      </c>
    </row>
    <row r="179" spans="1:39" ht="39.9" customHeight="1" x14ac:dyDescent="0.45">
      <c r="A179" s="5"/>
      <c r="B179" s="107" t="s">
        <v>189</v>
      </c>
      <c r="C179" s="91">
        <f t="shared" si="115"/>
        <v>755</v>
      </c>
      <c r="D179" s="65">
        <f t="shared" si="116"/>
        <v>0.44780545670225386</v>
      </c>
      <c r="E179" s="91">
        <f t="shared" si="117"/>
        <v>648</v>
      </c>
      <c r="F179" s="65">
        <f t="shared" si="118"/>
        <v>0.38434163701067614</v>
      </c>
      <c r="G179" s="91">
        <f t="shared" si="119"/>
        <v>167</v>
      </c>
      <c r="H179" s="65">
        <f t="shared" si="120"/>
        <v>9.9051008303677343E-2</v>
      </c>
      <c r="I179" s="91">
        <f t="shared" si="121"/>
        <v>72</v>
      </c>
      <c r="J179" s="65">
        <f t="shared" si="122"/>
        <v>4.2704626334519574E-2</v>
      </c>
      <c r="K179" s="91">
        <f t="shared" si="123"/>
        <v>44</v>
      </c>
      <c r="L179" s="65">
        <f t="shared" si="124"/>
        <v>2.6097271648873072E-2</v>
      </c>
      <c r="M179" s="97">
        <f t="shared" si="125"/>
        <v>3.2704019488428746</v>
      </c>
      <c r="N179" s="5"/>
      <c r="O179" s="8"/>
      <c r="P179" s="5"/>
      <c r="Q179" s="5"/>
      <c r="AA179" s="26" t="s">
        <v>189</v>
      </c>
      <c r="AB179" s="89">
        <v>755</v>
      </c>
      <c r="AC179" s="89">
        <v>648</v>
      </c>
      <c r="AD179" s="89">
        <v>167</v>
      </c>
      <c r="AE179" s="89">
        <v>72</v>
      </c>
      <c r="AF179" s="89">
        <v>44</v>
      </c>
      <c r="AG179" s="26">
        <f t="shared" si="126"/>
        <v>1686</v>
      </c>
      <c r="AH179" s="26" t="s">
        <v>189</v>
      </c>
      <c r="AI179" s="33">
        <f t="shared" si="127"/>
        <v>0.44780545670225386</v>
      </c>
      <c r="AJ179" s="33">
        <f t="shared" si="128"/>
        <v>0.38434163701067614</v>
      </c>
      <c r="AK179" s="33">
        <f t="shared" si="129"/>
        <v>9.9051008303677343E-2</v>
      </c>
      <c r="AL179" s="33">
        <f t="shared" si="130"/>
        <v>4.2704626334519574E-2</v>
      </c>
      <c r="AM179" s="33">
        <f t="shared" si="131"/>
        <v>2.6097271648873072E-2</v>
      </c>
    </row>
    <row r="180" spans="1:39" ht="39.9" customHeight="1" x14ac:dyDescent="0.45">
      <c r="A180" s="5"/>
      <c r="B180" s="113" t="s">
        <v>193</v>
      </c>
      <c r="C180" s="91">
        <f t="shared" si="115"/>
        <v>38</v>
      </c>
      <c r="D180" s="65">
        <f t="shared" si="116"/>
        <v>7.6305220883534142E-2</v>
      </c>
      <c r="E180" s="91">
        <f t="shared" si="117"/>
        <v>64</v>
      </c>
      <c r="F180" s="65">
        <f t="shared" si="118"/>
        <v>0.12851405622489959</v>
      </c>
      <c r="G180" s="91">
        <f t="shared" si="119"/>
        <v>37</v>
      </c>
      <c r="H180" s="65">
        <f t="shared" si="120"/>
        <v>7.4297188755020074E-2</v>
      </c>
      <c r="I180" s="91">
        <f t="shared" si="121"/>
        <v>15</v>
      </c>
      <c r="J180" s="65">
        <f t="shared" si="122"/>
        <v>3.0120481927710843E-2</v>
      </c>
      <c r="K180" s="91">
        <f t="shared" si="123"/>
        <v>344</v>
      </c>
      <c r="L180" s="65">
        <f t="shared" si="124"/>
        <v>0.69076305220883538</v>
      </c>
      <c r="M180" s="97">
        <f t="shared" si="125"/>
        <v>2.8116883116883118</v>
      </c>
      <c r="N180" s="5"/>
      <c r="O180" s="8"/>
      <c r="P180" s="5"/>
      <c r="Q180" s="5"/>
      <c r="AA180" s="26" t="s">
        <v>193</v>
      </c>
      <c r="AB180" s="89">
        <v>38</v>
      </c>
      <c r="AC180" s="89">
        <v>64</v>
      </c>
      <c r="AD180" s="89">
        <v>37</v>
      </c>
      <c r="AE180" s="89">
        <v>15</v>
      </c>
      <c r="AF180" s="89">
        <v>344</v>
      </c>
      <c r="AG180" s="26">
        <f t="shared" si="126"/>
        <v>498</v>
      </c>
      <c r="AH180" s="26" t="s">
        <v>193</v>
      </c>
      <c r="AI180" s="33">
        <f t="shared" si="127"/>
        <v>7.6305220883534142E-2</v>
      </c>
      <c r="AJ180" s="33">
        <f t="shared" si="128"/>
        <v>0.12851405622489959</v>
      </c>
      <c r="AK180" s="33">
        <f t="shared" si="129"/>
        <v>7.4297188755020074E-2</v>
      </c>
      <c r="AL180" s="33">
        <f t="shared" si="130"/>
        <v>3.0120481927710843E-2</v>
      </c>
      <c r="AM180" s="33">
        <f t="shared" si="131"/>
        <v>0.69076305220883538</v>
      </c>
    </row>
    <row r="181" spans="1:39" ht="39.9" customHeight="1" x14ac:dyDescent="0.45">
      <c r="A181" s="5"/>
      <c r="B181" s="107" t="s">
        <v>197</v>
      </c>
      <c r="C181" s="91">
        <f t="shared" si="115"/>
        <v>33</v>
      </c>
      <c r="D181" s="65">
        <f t="shared" si="116"/>
        <v>0.1683673469387755</v>
      </c>
      <c r="E181" s="91">
        <f t="shared" si="117"/>
        <v>32</v>
      </c>
      <c r="F181" s="65">
        <f t="shared" si="118"/>
        <v>0.16326530612244897</v>
      </c>
      <c r="G181" s="91">
        <f t="shared" si="119"/>
        <v>8</v>
      </c>
      <c r="H181" s="65">
        <f t="shared" si="120"/>
        <v>4.0816326530612242E-2</v>
      </c>
      <c r="I181" s="91">
        <f t="shared" si="121"/>
        <v>4</v>
      </c>
      <c r="J181" s="65">
        <f t="shared" si="122"/>
        <v>2.0408163265306121E-2</v>
      </c>
      <c r="K181" s="91">
        <f t="shared" si="123"/>
        <v>119</v>
      </c>
      <c r="L181" s="65">
        <f t="shared" si="124"/>
        <v>0.6071428571428571</v>
      </c>
      <c r="M181" s="97">
        <f t="shared" si="125"/>
        <v>3.220779220779221</v>
      </c>
      <c r="N181" s="5"/>
      <c r="O181" s="8"/>
      <c r="P181" s="5"/>
      <c r="Q181" s="5"/>
      <c r="AA181" s="26" t="s">
        <v>197</v>
      </c>
      <c r="AB181" s="89">
        <v>33</v>
      </c>
      <c r="AC181" s="89">
        <v>32</v>
      </c>
      <c r="AD181" s="89">
        <v>8</v>
      </c>
      <c r="AE181" s="89">
        <v>4</v>
      </c>
      <c r="AF181" s="89">
        <v>119</v>
      </c>
      <c r="AG181" s="26">
        <f t="shared" si="126"/>
        <v>196</v>
      </c>
      <c r="AH181" s="26" t="s">
        <v>197</v>
      </c>
      <c r="AI181" s="33">
        <f t="shared" si="127"/>
        <v>0.1683673469387755</v>
      </c>
      <c r="AJ181" s="33">
        <f t="shared" si="128"/>
        <v>0.16326530612244897</v>
      </c>
      <c r="AK181" s="33">
        <f t="shared" si="129"/>
        <v>4.0816326530612242E-2</v>
      </c>
      <c r="AL181" s="33">
        <f t="shared" si="130"/>
        <v>2.0408163265306121E-2</v>
      </c>
      <c r="AM181" s="33">
        <f t="shared" si="131"/>
        <v>0.6071428571428571</v>
      </c>
    </row>
    <row r="182" spans="1:39" ht="39.9" customHeight="1" x14ac:dyDescent="0.45">
      <c r="A182" s="5"/>
      <c r="B182" s="113" t="s">
        <v>201</v>
      </c>
      <c r="C182" s="91">
        <f t="shared" si="115"/>
        <v>288</v>
      </c>
      <c r="D182" s="65">
        <f t="shared" si="116"/>
        <v>0.36363636363636365</v>
      </c>
      <c r="E182" s="91">
        <f t="shared" si="117"/>
        <v>361</v>
      </c>
      <c r="F182" s="65">
        <f t="shared" si="118"/>
        <v>0.45580808080808083</v>
      </c>
      <c r="G182" s="91">
        <f t="shared" si="119"/>
        <v>93</v>
      </c>
      <c r="H182" s="65">
        <f t="shared" si="120"/>
        <v>0.11742424242424243</v>
      </c>
      <c r="I182" s="91">
        <f t="shared" si="121"/>
        <v>44</v>
      </c>
      <c r="J182" s="65">
        <f t="shared" si="122"/>
        <v>5.5555555555555552E-2</v>
      </c>
      <c r="K182" s="91">
        <f t="shared" si="123"/>
        <v>6</v>
      </c>
      <c r="L182" s="65">
        <f t="shared" si="124"/>
        <v>7.575757575757576E-3</v>
      </c>
      <c r="M182" s="97">
        <f t="shared" si="125"/>
        <v>3.1361323155216283</v>
      </c>
      <c r="N182" s="5"/>
      <c r="O182" s="8"/>
      <c r="P182" s="5"/>
      <c r="Q182" s="5"/>
      <c r="AA182" s="26" t="s">
        <v>201</v>
      </c>
      <c r="AB182" s="89">
        <v>288</v>
      </c>
      <c r="AC182" s="89">
        <v>361</v>
      </c>
      <c r="AD182" s="89">
        <v>93</v>
      </c>
      <c r="AE182" s="89">
        <v>44</v>
      </c>
      <c r="AF182" s="89">
        <v>6</v>
      </c>
      <c r="AG182" s="26">
        <f t="shared" si="126"/>
        <v>792</v>
      </c>
      <c r="AH182" s="26" t="s">
        <v>201</v>
      </c>
      <c r="AI182" s="33">
        <f t="shared" si="127"/>
        <v>0.36363636363636365</v>
      </c>
      <c r="AJ182" s="33">
        <f t="shared" si="128"/>
        <v>0.45580808080808083</v>
      </c>
      <c r="AK182" s="33">
        <f t="shared" si="129"/>
        <v>0.11742424242424243</v>
      </c>
      <c r="AL182" s="33">
        <f t="shared" si="130"/>
        <v>5.5555555555555552E-2</v>
      </c>
      <c r="AM182" s="33">
        <f t="shared" si="131"/>
        <v>7.575757575757576E-3</v>
      </c>
    </row>
    <row r="183" spans="1:39" ht="39.9" customHeight="1" x14ac:dyDescent="0.45">
      <c r="A183" s="5"/>
      <c r="B183" s="107" t="s">
        <v>204</v>
      </c>
      <c r="C183" s="91">
        <f t="shared" si="115"/>
        <v>2137</v>
      </c>
      <c r="D183" s="65">
        <f t="shared" si="116"/>
        <v>0.34855651606589466</v>
      </c>
      <c r="E183" s="91">
        <f t="shared" si="117"/>
        <v>2566</v>
      </c>
      <c r="F183" s="65">
        <f t="shared" si="118"/>
        <v>0.41852878812591748</v>
      </c>
      <c r="G183" s="91">
        <f t="shared" si="119"/>
        <v>677</v>
      </c>
      <c r="H183" s="65">
        <f t="shared" si="120"/>
        <v>0.11042244332082858</v>
      </c>
      <c r="I183" s="91">
        <f t="shared" si="121"/>
        <v>228</v>
      </c>
      <c r="J183" s="65">
        <f t="shared" si="122"/>
        <v>3.7188060675256894E-2</v>
      </c>
      <c r="K183" s="91">
        <f t="shared" si="123"/>
        <v>523</v>
      </c>
      <c r="L183" s="65">
        <f t="shared" si="124"/>
        <v>8.5304191812102428E-2</v>
      </c>
      <c r="M183" s="97">
        <f t="shared" si="125"/>
        <v>3.1790299572039942</v>
      </c>
      <c r="N183" s="5"/>
      <c r="O183" s="8"/>
      <c r="P183" s="5"/>
      <c r="Q183" s="5"/>
      <c r="AA183" s="26" t="s">
        <v>204</v>
      </c>
      <c r="AB183" s="89">
        <v>2137</v>
      </c>
      <c r="AC183" s="89">
        <v>2566</v>
      </c>
      <c r="AD183" s="89">
        <v>677</v>
      </c>
      <c r="AE183" s="89">
        <v>228</v>
      </c>
      <c r="AF183" s="89">
        <v>523</v>
      </c>
      <c r="AG183" s="26">
        <f t="shared" si="126"/>
        <v>6131</v>
      </c>
      <c r="AH183" s="26" t="s">
        <v>204</v>
      </c>
      <c r="AI183" s="33">
        <f t="shared" si="127"/>
        <v>0.34855651606589466</v>
      </c>
      <c r="AJ183" s="33">
        <f t="shared" si="128"/>
        <v>0.41852878812591748</v>
      </c>
      <c r="AK183" s="33">
        <f t="shared" si="129"/>
        <v>0.11042244332082858</v>
      </c>
      <c r="AL183" s="33">
        <f t="shared" si="130"/>
        <v>3.7188060675256894E-2</v>
      </c>
      <c r="AM183" s="33">
        <f t="shared" si="131"/>
        <v>8.5304191812102428E-2</v>
      </c>
    </row>
    <row r="184" spans="1:39" ht="39.9" customHeight="1" x14ac:dyDescent="0.45">
      <c r="A184" s="5"/>
      <c r="B184" s="113" t="s">
        <v>208</v>
      </c>
      <c r="C184" s="91">
        <f t="shared" si="115"/>
        <v>594</v>
      </c>
      <c r="D184" s="65">
        <f t="shared" si="116"/>
        <v>0.38396897220426635</v>
      </c>
      <c r="E184" s="91">
        <f t="shared" si="117"/>
        <v>601</v>
      </c>
      <c r="F184" s="65">
        <f t="shared" si="118"/>
        <v>0.38849385908209438</v>
      </c>
      <c r="G184" s="91">
        <f t="shared" si="119"/>
        <v>126</v>
      </c>
      <c r="H184" s="65">
        <f t="shared" si="120"/>
        <v>8.1447963800904979E-2</v>
      </c>
      <c r="I184" s="91">
        <f t="shared" si="121"/>
        <v>59</v>
      </c>
      <c r="J184" s="65">
        <f t="shared" si="122"/>
        <v>3.8138332255979318E-2</v>
      </c>
      <c r="K184" s="91">
        <f t="shared" si="123"/>
        <v>167</v>
      </c>
      <c r="L184" s="65">
        <f t="shared" si="124"/>
        <v>0.10795087265675501</v>
      </c>
      <c r="M184" s="97">
        <f t="shared" si="125"/>
        <v>3.2536231884057969</v>
      </c>
      <c r="N184" s="5"/>
      <c r="O184" s="8"/>
      <c r="P184" s="5"/>
      <c r="Q184" s="5"/>
      <c r="AA184" s="26" t="s">
        <v>208</v>
      </c>
      <c r="AB184" s="89">
        <v>594</v>
      </c>
      <c r="AC184" s="89">
        <v>601</v>
      </c>
      <c r="AD184" s="89">
        <v>126</v>
      </c>
      <c r="AE184" s="89">
        <v>59</v>
      </c>
      <c r="AF184" s="89">
        <v>167</v>
      </c>
      <c r="AG184" s="26">
        <f t="shared" si="126"/>
        <v>1547</v>
      </c>
      <c r="AH184" s="26" t="s">
        <v>208</v>
      </c>
      <c r="AI184" s="33">
        <f t="shared" si="127"/>
        <v>0.38396897220426635</v>
      </c>
      <c r="AJ184" s="33">
        <f t="shared" si="128"/>
        <v>0.38849385908209438</v>
      </c>
      <c r="AK184" s="33">
        <f t="shared" si="129"/>
        <v>8.1447963800904979E-2</v>
      </c>
      <c r="AL184" s="33">
        <f t="shared" si="130"/>
        <v>3.8138332255979318E-2</v>
      </c>
      <c r="AM184" s="33">
        <f t="shared" si="131"/>
        <v>0.10795087265675501</v>
      </c>
    </row>
    <row r="185" spans="1:39" ht="39.9" customHeight="1" x14ac:dyDescent="0.45">
      <c r="A185" s="5"/>
      <c r="B185" s="107" t="s">
        <v>231</v>
      </c>
      <c r="C185" s="91">
        <f t="shared" si="115"/>
        <v>1303</v>
      </c>
      <c r="D185" s="65">
        <f t="shared" si="116"/>
        <v>0.40253320976212542</v>
      </c>
      <c r="E185" s="91">
        <f t="shared" si="117"/>
        <v>1373</v>
      </c>
      <c r="F185" s="65">
        <f t="shared" si="118"/>
        <v>0.42415817114612298</v>
      </c>
      <c r="G185" s="91">
        <f t="shared" si="119"/>
        <v>339</v>
      </c>
      <c r="H185" s="65">
        <f t="shared" si="120"/>
        <v>0.10472659870250231</v>
      </c>
      <c r="I185" s="91">
        <f t="shared" si="121"/>
        <v>121</v>
      </c>
      <c r="J185" s="65">
        <f t="shared" si="122"/>
        <v>3.7380290392338582E-2</v>
      </c>
      <c r="K185" s="91">
        <f t="shared" si="123"/>
        <v>101</v>
      </c>
      <c r="L185" s="65">
        <f t="shared" si="124"/>
        <v>3.1201729996910718E-2</v>
      </c>
      <c r="M185" s="97">
        <f t="shared" si="125"/>
        <v>3.2302295918367347</v>
      </c>
      <c r="N185" s="5"/>
      <c r="O185" s="8"/>
      <c r="P185" s="5"/>
      <c r="Q185" s="5"/>
      <c r="AA185" s="26" t="s">
        <v>231</v>
      </c>
      <c r="AB185" s="89">
        <v>1303</v>
      </c>
      <c r="AC185" s="89">
        <v>1373</v>
      </c>
      <c r="AD185" s="89">
        <v>339</v>
      </c>
      <c r="AE185" s="89">
        <v>121</v>
      </c>
      <c r="AF185" s="89">
        <v>101</v>
      </c>
      <c r="AG185" s="26">
        <f t="shared" si="126"/>
        <v>3237</v>
      </c>
      <c r="AH185" s="26" t="s">
        <v>231</v>
      </c>
      <c r="AI185" s="33">
        <f t="shared" si="127"/>
        <v>0.40253320976212542</v>
      </c>
      <c r="AJ185" s="33">
        <f t="shared" si="128"/>
        <v>0.42415817114612298</v>
      </c>
      <c r="AK185" s="33">
        <f t="shared" si="129"/>
        <v>0.10472659870250231</v>
      </c>
      <c r="AL185" s="33">
        <f t="shared" si="130"/>
        <v>3.7380290392338582E-2</v>
      </c>
      <c r="AM185" s="33">
        <f t="shared" si="131"/>
        <v>3.1201729996910718E-2</v>
      </c>
    </row>
    <row r="186" spans="1:39" ht="39.9" customHeight="1" x14ac:dyDescent="0.45">
      <c r="A186" s="5"/>
      <c r="B186" s="113" t="s">
        <v>216</v>
      </c>
      <c r="C186" s="91">
        <f t="shared" si="115"/>
        <v>237</v>
      </c>
      <c r="D186" s="65">
        <f t="shared" si="116"/>
        <v>0.34051724137931033</v>
      </c>
      <c r="E186" s="91">
        <f t="shared" si="117"/>
        <v>254</v>
      </c>
      <c r="F186" s="65">
        <f t="shared" si="118"/>
        <v>0.36494252873563221</v>
      </c>
      <c r="G186" s="91">
        <f t="shared" si="119"/>
        <v>124</v>
      </c>
      <c r="H186" s="65">
        <f t="shared" si="120"/>
        <v>0.17816091954022989</v>
      </c>
      <c r="I186" s="91">
        <f t="shared" si="121"/>
        <v>67</v>
      </c>
      <c r="J186" s="65">
        <f t="shared" si="122"/>
        <v>9.6264367816091947E-2</v>
      </c>
      <c r="K186" s="91">
        <f t="shared" si="123"/>
        <v>14</v>
      </c>
      <c r="L186" s="65">
        <f t="shared" si="124"/>
        <v>2.0114942528735632E-2</v>
      </c>
      <c r="M186" s="97">
        <f t="shared" si="125"/>
        <v>2.969208211143695</v>
      </c>
      <c r="N186" s="5"/>
      <c r="O186" s="8"/>
      <c r="P186" s="5"/>
      <c r="Q186" s="5"/>
      <c r="AA186" s="26" t="s">
        <v>216</v>
      </c>
      <c r="AB186" s="89">
        <v>237</v>
      </c>
      <c r="AC186" s="89">
        <v>254</v>
      </c>
      <c r="AD186" s="89">
        <v>124</v>
      </c>
      <c r="AE186" s="89">
        <v>67</v>
      </c>
      <c r="AF186" s="89">
        <v>14</v>
      </c>
      <c r="AG186" s="26">
        <f t="shared" si="126"/>
        <v>696</v>
      </c>
      <c r="AH186" s="26" t="s">
        <v>216</v>
      </c>
      <c r="AI186" s="33">
        <f t="shared" si="127"/>
        <v>0.34051724137931033</v>
      </c>
      <c r="AJ186" s="33">
        <f t="shared" si="128"/>
        <v>0.36494252873563221</v>
      </c>
      <c r="AK186" s="33">
        <f t="shared" si="129"/>
        <v>0.17816091954022989</v>
      </c>
      <c r="AL186" s="33">
        <f t="shared" si="130"/>
        <v>9.6264367816091947E-2</v>
      </c>
      <c r="AM186" s="33">
        <f t="shared" si="131"/>
        <v>2.0114942528735632E-2</v>
      </c>
    </row>
    <row r="187" spans="1:39" ht="39.9" customHeight="1" x14ac:dyDescent="0.45">
      <c r="A187" s="5"/>
      <c r="B187" s="107" t="s">
        <v>232</v>
      </c>
      <c r="C187" s="91">
        <f t="shared" si="115"/>
        <v>398</v>
      </c>
      <c r="D187" s="65">
        <f t="shared" si="116"/>
        <v>0.45227272727272727</v>
      </c>
      <c r="E187" s="91">
        <f t="shared" si="117"/>
        <v>337</v>
      </c>
      <c r="F187" s="65">
        <f t="shared" si="118"/>
        <v>0.38295454545454544</v>
      </c>
      <c r="G187" s="91">
        <f t="shared" si="119"/>
        <v>70</v>
      </c>
      <c r="H187" s="65">
        <f t="shared" si="120"/>
        <v>7.9545454545454544E-2</v>
      </c>
      <c r="I187" s="91">
        <f t="shared" si="121"/>
        <v>35</v>
      </c>
      <c r="J187" s="65">
        <f t="shared" si="122"/>
        <v>3.9772727272727272E-2</v>
      </c>
      <c r="K187" s="91">
        <f t="shared" si="123"/>
        <v>40</v>
      </c>
      <c r="L187" s="65">
        <f t="shared" si="124"/>
        <v>4.5454545454545456E-2</v>
      </c>
      <c r="M187" s="97">
        <f t="shared" si="125"/>
        <v>3.3071428571428569</v>
      </c>
      <c r="N187" s="5"/>
      <c r="O187" s="8"/>
      <c r="P187" s="5"/>
      <c r="Q187" s="5"/>
      <c r="AA187" s="26" t="s">
        <v>232</v>
      </c>
      <c r="AB187" s="89">
        <v>398</v>
      </c>
      <c r="AC187" s="89">
        <v>337</v>
      </c>
      <c r="AD187" s="89">
        <v>70</v>
      </c>
      <c r="AE187" s="89">
        <v>35</v>
      </c>
      <c r="AF187" s="89">
        <v>40</v>
      </c>
      <c r="AG187" s="26">
        <f t="shared" si="126"/>
        <v>880</v>
      </c>
      <c r="AH187" s="26" t="s">
        <v>232</v>
      </c>
      <c r="AI187" s="33">
        <f t="shared" si="127"/>
        <v>0.45227272727272727</v>
      </c>
      <c r="AJ187" s="33">
        <f t="shared" si="128"/>
        <v>0.38295454545454544</v>
      </c>
      <c r="AK187" s="33">
        <f t="shared" si="129"/>
        <v>7.9545454545454544E-2</v>
      </c>
      <c r="AL187" s="33">
        <f t="shared" si="130"/>
        <v>3.9772727272727272E-2</v>
      </c>
      <c r="AM187" s="33">
        <f t="shared" si="131"/>
        <v>4.5454545454545456E-2</v>
      </c>
    </row>
    <row r="188" spans="1:39" ht="39.9" customHeight="1" x14ac:dyDescent="0.45">
      <c r="A188" s="5"/>
      <c r="B188" s="113" t="s">
        <v>233</v>
      </c>
      <c r="C188" s="91">
        <f t="shared" si="115"/>
        <v>960</v>
      </c>
      <c r="D188" s="65">
        <f t="shared" si="116"/>
        <v>0.3818615751789976</v>
      </c>
      <c r="E188" s="91">
        <f t="shared" si="117"/>
        <v>924</v>
      </c>
      <c r="F188" s="65">
        <f t="shared" si="118"/>
        <v>0.36754176610978523</v>
      </c>
      <c r="G188" s="91">
        <f t="shared" si="119"/>
        <v>234</v>
      </c>
      <c r="H188" s="65">
        <f t="shared" si="120"/>
        <v>9.3078758949880672E-2</v>
      </c>
      <c r="I188" s="91">
        <f t="shared" si="121"/>
        <v>91</v>
      </c>
      <c r="J188" s="65">
        <f t="shared" si="122"/>
        <v>3.6197295147175818E-2</v>
      </c>
      <c r="K188" s="91">
        <f t="shared" si="123"/>
        <v>305</v>
      </c>
      <c r="L188" s="65">
        <f t="shared" si="124"/>
        <v>0.12132060461416071</v>
      </c>
      <c r="M188" s="97">
        <f t="shared" si="125"/>
        <v>3.2462652784065189</v>
      </c>
      <c r="N188" s="5"/>
      <c r="O188" s="8"/>
      <c r="P188" s="5"/>
      <c r="Q188" s="5"/>
      <c r="AA188" s="26" t="s">
        <v>233</v>
      </c>
      <c r="AB188" s="89">
        <v>960</v>
      </c>
      <c r="AC188" s="89">
        <v>924</v>
      </c>
      <c r="AD188" s="89">
        <v>234</v>
      </c>
      <c r="AE188" s="89">
        <v>91</v>
      </c>
      <c r="AF188" s="89">
        <v>305</v>
      </c>
      <c r="AG188" s="26">
        <f t="shared" si="126"/>
        <v>2514</v>
      </c>
      <c r="AH188" s="26" t="s">
        <v>233</v>
      </c>
      <c r="AI188" s="33">
        <f t="shared" si="127"/>
        <v>0.3818615751789976</v>
      </c>
      <c r="AJ188" s="33">
        <f t="shared" si="128"/>
        <v>0.36754176610978523</v>
      </c>
      <c r="AK188" s="33">
        <f t="shared" si="129"/>
        <v>9.3078758949880672E-2</v>
      </c>
      <c r="AL188" s="33">
        <f t="shared" si="130"/>
        <v>3.6197295147175818E-2</v>
      </c>
      <c r="AM188" s="33">
        <f t="shared" si="131"/>
        <v>0.12132060461416071</v>
      </c>
    </row>
    <row r="189" spans="1:39" ht="30" customHeight="1" x14ac:dyDescent="0.45">
      <c r="A189" s="5"/>
      <c r="B189" s="34"/>
      <c r="C189" s="35"/>
      <c r="D189" s="36"/>
      <c r="E189" s="35"/>
      <c r="F189" s="36"/>
      <c r="G189" s="35"/>
      <c r="H189" s="36"/>
      <c r="I189" s="35"/>
      <c r="J189" s="36"/>
      <c r="K189" s="37"/>
      <c r="L189" s="5"/>
      <c r="M189" s="8"/>
      <c r="N189" s="5"/>
      <c r="O189" s="8"/>
      <c r="P189" s="5"/>
      <c r="Q189" s="5"/>
    </row>
    <row r="190" spans="1:39" ht="30" customHeight="1" x14ac:dyDescent="0.45">
      <c r="C190" s="14"/>
      <c r="D190" s="11"/>
      <c r="E190" s="14"/>
      <c r="F190" s="11"/>
      <c r="G190" s="14"/>
      <c r="H190" s="11"/>
      <c r="I190" s="14"/>
      <c r="J190" s="11"/>
      <c r="K190" s="14"/>
      <c r="P190" s="38"/>
    </row>
    <row r="191" spans="1:39" s="21" customFormat="1" ht="30" customHeight="1" x14ac:dyDescent="0.45">
      <c r="A191" s="5">
        <v>13</v>
      </c>
      <c r="B191" s="10" t="s">
        <v>44</v>
      </c>
      <c r="E191" s="22"/>
      <c r="G191" s="22"/>
      <c r="I191" s="22"/>
      <c r="K191" s="22"/>
      <c r="M191" s="22"/>
      <c r="O191" s="22"/>
      <c r="P191" s="23"/>
      <c r="AA191" s="21" t="s">
        <v>13</v>
      </c>
    </row>
    <row r="192" spans="1:39" ht="30" customHeight="1" thickBot="1" x14ac:dyDescent="0.5">
      <c r="A192" s="5"/>
      <c r="B192" s="24" t="s">
        <v>3</v>
      </c>
      <c r="C192" s="146" t="s">
        <v>34</v>
      </c>
      <c r="D192" s="147"/>
      <c r="E192" s="146" t="s">
        <v>35</v>
      </c>
      <c r="F192" s="147"/>
      <c r="G192" s="146" t="s">
        <v>36</v>
      </c>
      <c r="H192" s="147"/>
      <c r="I192" s="146" t="s">
        <v>37</v>
      </c>
      <c r="J192" s="147"/>
      <c r="K192" s="146" t="s">
        <v>38</v>
      </c>
      <c r="L192" s="147"/>
      <c r="M192" s="59" t="s">
        <v>18</v>
      </c>
      <c r="N192" s="5"/>
      <c r="O192" s="8"/>
      <c r="P192" s="5"/>
      <c r="Q192" s="5"/>
      <c r="AA192" s="26"/>
      <c r="AB192" s="27" t="s">
        <v>39</v>
      </c>
      <c r="AC192" s="27" t="s">
        <v>40</v>
      </c>
      <c r="AD192" s="27" t="s">
        <v>41</v>
      </c>
      <c r="AE192" s="27" t="s">
        <v>42</v>
      </c>
      <c r="AF192" s="27" t="s">
        <v>38</v>
      </c>
      <c r="AG192" s="26" t="s">
        <v>23</v>
      </c>
      <c r="AI192" s="27" t="s">
        <v>39</v>
      </c>
      <c r="AJ192" s="27" t="s">
        <v>40</v>
      </c>
      <c r="AK192" s="27" t="s">
        <v>41</v>
      </c>
      <c r="AL192" s="27" t="s">
        <v>42</v>
      </c>
      <c r="AM192" s="27" t="s">
        <v>38</v>
      </c>
    </row>
    <row r="193" spans="1:39" ht="39.9" customHeight="1" thickTop="1" x14ac:dyDescent="0.45">
      <c r="A193" s="5"/>
      <c r="B193" s="114" t="s">
        <v>227</v>
      </c>
      <c r="C193" s="29">
        <f t="shared" ref="C193:C206" si="132">AB193</f>
        <v>2138</v>
      </c>
      <c r="D193" s="94">
        <f t="shared" ref="D193:D206" si="133">AB193/AG193</f>
        <v>0.23455842018650577</v>
      </c>
      <c r="E193" s="29">
        <f t="shared" ref="E193:E206" si="134">AC193</f>
        <v>2948</v>
      </c>
      <c r="F193" s="94">
        <f t="shared" ref="F193:F206" si="135">AC193/AG193</f>
        <v>0.32342292923752058</v>
      </c>
      <c r="G193" s="29">
        <f t="shared" ref="G193:G206" si="136">AD193</f>
        <v>955</v>
      </c>
      <c r="H193" s="94">
        <f t="shared" ref="H193:H206" si="137">AD193/AG193</f>
        <v>0.1047723532638508</v>
      </c>
      <c r="I193" s="29">
        <f t="shared" ref="I193:I206" si="138">AE193</f>
        <v>202</v>
      </c>
      <c r="J193" s="94">
        <f t="shared" ref="J193:J206" si="139">AE193/AG193</f>
        <v>2.2161272627537029E-2</v>
      </c>
      <c r="K193" s="95">
        <f t="shared" ref="K193:K206" si="140">AF193</f>
        <v>2872</v>
      </c>
      <c r="L193" s="65">
        <f t="shared" ref="L193:L206" si="141">AF193/AG193</f>
        <v>0.31508502468458582</v>
      </c>
      <c r="M193" s="96">
        <f t="shared" ref="M193:M206" si="142">(4*AB193+3*AC193+2*AD193+1*AE193)/SUM(AB193:AE193)</f>
        <v>3.1247797533237227</v>
      </c>
      <c r="N193" s="5"/>
      <c r="O193" s="8"/>
      <c r="P193" s="5"/>
      <c r="Q193" s="5"/>
      <c r="AA193" s="26" t="s">
        <v>227</v>
      </c>
      <c r="AB193" s="89">
        <v>2138</v>
      </c>
      <c r="AC193" s="89">
        <v>2948</v>
      </c>
      <c r="AD193" s="89">
        <v>955</v>
      </c>
      <c r="AE193" s="89">
        <v>202</v>
      </c>
      <c r="AF193" s="89">
        <v>2872</v>
      </c>
      <c r="AG193" s="26">
        <f t="shared" ref="AG193:AG206" si="143">SUM(AB193:AF193)</f>
        <v>9115</v>
      </c>
      <c r="AH193" s="26" t="s">
        <v>227</v>
      </c>
      <c r="AI193" s="33">
        <f t="shared" ref="AI193:AI206" si="144">D193</f>
        <v>0.23455842018650577</v>
      </c>
      <c r="AJ193" s="33">
        <f t="shared" ref="AJ193:AJ206" si="145">F193</f>
        <v>0.32342292923752058</v>
      </c>
      <c r="AK193" s="33">
        <f t="shared" ref="AK193:AK206" si="146">H193</f>
        <v>0.1047723532638508</v>
      </c>
      <c r="AL193" s="33">
        <f t="shared" ref="AL193:AL206" si="147">J193</f>
        <v>2.2161272627537029E-2</v>
      </c>
      <c r="AM193" s="33">
        <f t="shared" ref="AM193:AM206" si="148">L193</f>
        <v>0.31508502468458582</v>
      </c>
    </row>
    <row r="194" spans="1:39" ht="39.9" customHeight="1" x14ac:dyDescent="0.45">
      <c r="A194" s="5"/>
      <c r="B194" s="107" t="s">
        <v>228</v>
      </c>
      <c r="C194" s="91">
        <f t="shared" si="132"/>
        <v>2911</v>
      </c>
      <c r="D194" s="65">
        <f t="shared" si="133"/>
        <v>0.19791949959205873</v>
      </c>
      <c r="E194" s="91">
        <f t="shared" si="134"/>
        <v>4865</v>
      </c>
      <c r="F194" s="65">
        <f t="shared" si="135"/>
        <v>0.33077236877889582</v>
      </c>
      <c r="G194" s="91">
        <f t="shared" si="136"/>
        <v>1668</v>
      </c>
      <c r="H194" s="65">
        <f t="shared" si="137"/>
        <v>0.11340766929562143</v>
      </c>
      <c r="I194" s="91">
        <f t="shared" si="138"/>
        <v>426</v>
      </c>
      <c r="J194" s="65">
        <f t="shared" si="139"/>
        <v>2.8963829208593962E-2</v>
      </c>
      <c r="K194" s="91">
        <f t="shared" si="140"/>
        <v>4838</v>
      </c>
      <c r="L194" s="65">
        <f t="shared" si="141"/>
        <v>0.32893663312483001</v>
      </c>
      <c r="M194" s="97">
        <f t="shared" si="142"/>
        <v>3.0396149949341438</v>
      </c>
      <c r="N194" s="5"/>
      <c r="O194" s="8"/>
      <c r="P194" s="5"/>
      <c r="Q194" s="5"/>
      <c r="AA194" s="26" t="s">
        <v>228</v>
      </c>
      <c r="AB194" s="89">
        <v>2911</v>
      </c>
      <c r="AC194" s="89">
        <v>4865</v>
      </c>
      <c r="AD194" s="89">
        <v>1668</v>
      </c>
      <c r="AE194" s="89">
        <v>426</v>
      </c>
      <c r="AF194" s="89">
        <v>4838</v>
      </c>
      <c r="AG194" s="26">
        <f t="shared" si="143"/>
        <v>14708</v>
      </c>
      <c r="AH194" s="26" t="s">
        <v>228</v>
      </c>
      <c r="AI194" s="33">
        <f t="shared" si="144"/>
        <v>0.19791949959205873</v>
      </c>
      <c r="AJ194" s="33">
        <f t="shared" si="145"/>
        <v>0.33077236877889582</v>
      </c>
      <c r="AK194" s="33">
        <f t="shared" si="146"/>
        <v>0.11340766929562143</v>
      </c>
      <c r="AL194" s="33">
        <f t="shared" si="147"/>
        <v>2.8963829208593962E-2</v>
      </c>
      <c r="AM194" s="33">
        <f t="shared" si="148"/>
        <v>0.32893663312483001</v>
      </c>
    </row>
    <row r="195" spans="1:39" ht="39.9" customHeight="1" x14ac:dyDescent="0.45">
      <c r="A195" s="5"/>
      <c r="B195" s="113" t="s">
        <v>229</v>
      </c>
      <c r="C195" s="91">
        <f t="shared" si="132"/>
        <v>2374</v>
      </c>
      <c r="D195" s="65">
        <f t="shared" si="133"/>
        <v>0.17704526810351257</v>
      </c>
      <c r="E195" s="91">
        <f t="shared" si="134"/>
        <v>4389</v>
      </c>
      <c r="F195" s="65">
        <f t="shared" si="135"/>
        <v>0.32731747333880229</v>
      </c>
      <c r="G195" s="91">
        <f t="shared" si="136"/>
        <v>1574</v>
      </c>
      <c r="H195" s="65">
        <f t="shared" si="137"/>
        <v>0.11738384667014691</v>
      </c>
      <c r="I195" s="91">
        <f t="shared" si="138"/>
        <v>384</v>
      </c>
      <c r="J195" s="65">
        <f t="shared" si="139"/>
        <v>2.8637482288015513E-2</v>
      </c>
      <c r="K195" s="91">
        <f t="shared" si="140"/>
        <v>4688</v>
      </c>
      <c r="L195" s="65">
        <f t="shared" si="141"/>
        <v>0.3496159295995227</v>
      </c>
      <c r="M195" s="97">
        <f t="shared" si="142"/>
        <v>3.0036693039789015</v>
      </c>
      <c r="N195" s="5"/>
      <c r="O195" s="8"/>
      <c r="P195" s="5"/>
      <c r="Q195" s="5"/>
      <c r="AA195" s="26" t="s">
        <v>229</v>
      </c>
      <c r="AB195" s="89">
        <v>2374</v>
      </c>
      <c r="AC195" s="89">
        <v>4389</v>
      </c>
      <c r="AD195" s="89">
        <v>1574</v>
      </c>
      <c r="AE195" s="89">
        <v>384</v>
      </c>
      <c r="AF195" s="89">
        <v>4688</v>
      </c>
      <c r="AG195" s="26">
        <f t="shared" si="143"/>
        <v>13409</v>
      </c>
      <c r="AH195" s="26" t="s">
        <v>229</v>
      </c>
      <c r="AI195" s="33">
        <f t="shared" si="144"/>
        <v>0.17704526810351257</v>
      </c>
      <c r="AJ195" s="33">
        <f t="shared" si="145"/>
        <v>0.32731747333880229</v>
      </c>
      <c r="AK195" s="33">
        <f t="shared" si="146"/>
        <v>0.11738384667014691</v>
      </c>
      <c r="AL195" s="33">
        <f t="shared" si="147"/>
        <v>2.8637482288015513E-2</v>
      </c>
      <c r="AM195" s="33">
        <f t="shared" si="148"/>
        <v>0.3496159295995227</v>
      </c>
    </row>
    <row r="196" spans="1:39" ht="39.9" customHeight="1" x14ac:dyDescent="0.45">
      <c r="A196" s="5"/>
      <c r="B196" s="107" t="s">
        <v>230</v>
      </c>
      <c r="C196" s="91">
        <f t="shared" si="132"/>
        <v>13</v>
      </c>
      <c r="D196" s="65">
        <f t="shared" si="133"/>
        <v>0.30952380952380953</v>
      </c>
      <c r="E196" s="91">
        <f t="shared" si="134"/>
        <v>13</v>
      </c>
      <c r="F196" s="65">
        <f t="shared" si="135"/>
        <v>0.30952380952380953</v>
      </c>
      <c r="G196" s="91">
        <f t="shared" si="136"/>
        <v>1</v>
      </c>
      <c r="H196" s="65">
        <f t="shared" si="137"/>
        <v>2.3809523809523808E-2</v>
      </c>
      <c r="I196" s="91">
        <f t="shared" si="138"/>
        <v>0</v>
      </c>
      <c r="J196" s="65">
        <f t="shared" si="139"/>
        <v>0</v>
      </c>
      <c r="K196" s="91">
        <f t="shared" si="140"/>
        <v>15</v>
      </c>
      <c r="L196" s="65">
        <f t="shared" si="141"/>
        <v>0.35714285714285715</v>
      </c>
      <c r="M196" s="97">
        <f t="shared" si="142"/>
        <v>3.4444444444444446</v>
      </c>
      <c r="N196" s="5"/>
      <c r="O196" s="8"/>
      <c r="P196" s="5"/>
      <c r="Q196" s="5"/>
      <c r="AA196" s="107" t="s">
        <v>230</v>
      </c>
      <c r="AB196" s="89">
        <v>13</v>
      </c>
      <c r="AC196" s="89">
        <v>13</v>
      </c>
      <c r="AD196" s="89">
        <v>1</v>
      </c>
      <c r="AE196" s="89"/>
      <c r="AF196" s="89">
        <v>15</v>
      </c>
      <c r="AG196" s="26">
        <f t="shared" si="143"/>
        <v>42</v>
      </c>
      <c r="AH196" s="107" t="s">
        <v>230</v>
      </c>
      <c r="AI196" s="33">
        <f t="shared" si="144"/>
        <v>0.30952380952380953</v>
      </c>
      <c r="AJ196" s="33">
        <f t="shared" si="145"/>
        <v>0.30952380952380953</v>
      </c>
      <c r="AK196" s="33">
        <f t="shared" si="146"/>
        <v>2.3809523809523808E-2</v>
      </c>
      <c r="AL196" s="33">
        <f t="shared" si="147"/>
        <v>0</v>
      </c>
      <c r="AM196" s="33">
        <f t="shared" si="148"/>
        <v>0.35714285714285715</v>
      </c>
    </row>
    <row r="197" spans="1:39" ht="39.9" customHeight="1" x14ac:dyDescent="0.45">
      <c r="A197" s="5"/>
      <c r="B197" s="107" t="s">
        <v>189</v>
      </c>
      <c r="C197" s="91">
        <f t="shared" si="132"/>
        <v>647</v>
      </c>
      <c r="D197" s="65">
        <f t="shared" si="133"/>
        <v>0.19641772920461445</v>
      </c>
      <c r="E197" s="91">
        <f t="shared" si="134"/>
        <v>1164</v>
      </c>
      <c r="F197" s="65">
        <f t="shared" si="135"/>
        <v>0.3533697632058288</v>
      </c>
      <c r="G197" s="91">
        <f t="shared" si="136"/>
        <v>414</v>
      </c>
      <c r="H197" s="65">
        <f t="shared" si="137"/>
        <v>0.12568306010928962</v>
      </c>
      <c r="I197" s="91">
        <f t="shared" si="138"/>
        <v>97</v>
      </c>
      <c r="J197" s="65">
        <f t="shared" si="139"/>
        <v>2.9447480267152399E-2</v>
      </c>
      <c r="K197" s="91">
        <f t="shared" si="140"/>
        <v>972</v>
      </c>
      <c r="L197" s="65">
        <f t="shared" si="141"/>
        <v>0.29508196721311475</v>
      </c>
      <c r="M197" s="97">
        <f t="shared" si="142"/>
        <v>3.0167958656330751</v>
      </c>
      <c r="N197" s="5"/>
      <c r="O197" s="8"/>
      <c r="P197" s="5"/>
      <c r="Q197" s="5"/>
      <c r="AA197" s="26" t="s">
        <v>189</v>
      </c>
      <c r="AB197" s="89">
        <v>647</v>
      </c>
      <c r="AC197" s="89">
        <v>1164</v>
      </c>
      <c r="AD197" s="89">
        <v>414</v>
      </c>
      <c r="AE197" s="89">
        <v>97</v>
      </c>
      <c r="AF197" s="89">
        <v>972</v>
      </c>
      <c r="AG197" s="26">
        <f t="shared" si="143"/>
        <v>3294</v>
      </c>
      <c r="AH197" s="26" t="s">
        <v>189</v>
      </c>
      <c r="AI197" s="33">
        <f t="shared" si="144"/>
        <v>0.19641772920461445</v>
      </c>
      <c r="AJ197" s="33">
        <f t="shared" si="145"/>
        <v>0.3533697632058288</v>
      </c>
      <c r="AK197" s="33">
        <f t="shared" si="146"/>
        <v>0.12568306010928962</v>
      </c>
      <c r="AL197" s="33">
        <f t="shared" si="147"/>
        <v>2.9447480267152399E-2</v>
      </c>
      <c r="AM197" s="33">
        <f t="shared" si="148"/>
        <v>0.29508196721311475</v>
      </c>
    </row>
    <row r="198" spans="1:39" ht="39.9" customHeight="1" x14ac:dyDescent="0.45">
      <c r="A198" s="5"/>
      <c r="B198" s="113" t="s">
        <v>193</v>
      </c>
      <c r="C198" s="91">
        <f t="shared" si="132"/>
        <v>245</v>
      </c>
      <c r="D198" s="65">
        <f t="shared" si="133"/>
        <v>0.1837959489872468</v>
      </c>
      <c r="E198" s="91">
        <f t="shared" si="134"/>
        <v>422</v>
      </c>
      <c r="F198" s="65">
        <f t="shared" si="135"/>
        <v>0.31657914478619653</v>
      </c>
      <c r="G198" s="91">
        <f t="shared" si="136"/>
        <v>166</v>
      </c>
      <c r="H198" s="65">
        <f t="shared" si="137"/>
        <v>0.1245311327831958</v>
      </c>
      <c r="I198" s="91">
        <f t="shared" si="138"/>
        <v>41</v>
      </c>
      <c r="J198" s="65">
        <f t="shared" si="139"/>
        <v>3.0757689422355589E-2</v>
      </c>
      <c r="K198" s="91">
        <f t="shared" si="140"/>
        <v>459</v>
      </c>
      <c r="L198" s="65">
        <f t="shared" si="141"/>
        <v>0.34433608402100524</v>
      </c>
      <c r="M198" s="97">
        <f t="shared" si="142"/>
        <v>2.9965675057208236</v>
      </c>
      <c r="N198" s="5"/>
      <c r="O198" s="8"/>
      <c r="P198" s="5"/>
      <c r="Q198" s="5"/>
      <c r="AA198" s="26" t="s">
        <v>193</v>
      </c>
      <c r="AB198" s="89">
        <v>245</v>
      </c>
      <c r="AC198" s="89">
        <v>422</v>
      </c>
      <c r="AD198" s="89">
        <v>166</v>
      </c>
      <c r="AE198" s="89">
        <v>41</v>
      </c>
      <c r="AF198" s="89">
        <v>459</v>
      </c>
      <c r="AG198" s="26">
        <f t="shared" si="143"/>
        <v>1333</v>
      </c>
      <c r="AH198" s="26" t="s">
        <v>193</v>
      </c>
      <c r="AI198" s="33">
        <f t="shared" si="144"/>
        <v>0.1837959489872468</v>
      </c>
      <c r="AJ198" s="33">
        <f t="shared" si="145"/>
        <v>0.31657914478619653</v>
      </c>
      <c r="AK198" s="33">
        <f t="shared" si="146"/>
        <v>0.1245311327831958</v>
      </c>
      <c r="AL198" s="33">
        <f t="shared" si="147"/>
        <v>3.0757689422355589E-2</v>
      </c>
      <c r="AM198" s="33">
        <f t="shared" si="148"/>
        <v>0.34433608402100524</v>
      </c>
    </row>
    <row r="199" spans="1:39" ht="39.9" customHeight="1" x14ac:dyDescent="0.45">
      <c r="A199" s="5"/>
      <c r="B199" s="107" t="s">
        <v>197</v>
      </c>
      <c r="C199" s="91">
        <f t="shared" si="132"/>
        <v>160</v>
      </c>
      <c r="D199" s="65">
        <f t="shared" si="133"/>
        <v>0.3970223325062035</v>
      </c>
      <c r="E199" s="91">
        <f t="shared" si="134"/>
        <v>145</v>
      </c>
      <c r="F199" s="65">
        <f t="shared" si="135"/>
        <v>0.35980148883374691</v>
      </c>
      <c r="G199" s="91">
        <f t="shared" si="136"/>
        <v>28</v>
      </c>
      <c r="H199" s="65">
        <f t="shared" si="137"/>
        <v>6.9478908188585611E-2</v>
      </c>
      <c r="I199" s="91">
        <f t="shared" si="138"/>
        <v>18</v>
      </c>
      <c r="J199" s="65">
        <f t="shared" si="139"/>
        <v>4.4665012406947889E-2</v>
      </c>
      <c r="K199" s="91">
        <f t="shared" si="140"/>
        <v>52</v>
      </c>
      <c r="L199" s="65">
        <f t="shared" si="141"/>
        <v>0.12903225806451613</v>
      </c>
      <c r="M199" s="97">
        <f t="shared" si="142"/>
        <v>3.2735042735042734</v>
      </c>
      <c r="N199" s="5"/>
      <c r="O199" s="8"/>
      <c r="P199" s="5"/>
      <c r="Q199" s="5"/>
      <c r="AA199" s="26" t="s">
        <v>197</v>
      </c>
      <c r="AB199" s="89">
        <v>160</v>
      </c>
      <c r="AC199" s="89">
        <v>145</v>
      </c>
      <c r="AD199" s="89">
        <v>28</v>
      </c>
      <c r="AE199" s="89">
        <v>18</v>
      </c>
      <c r="AF199" s="89">
        <v>52</v>
      </c>
      <c r="AG199" s="26">
        <f t="shared" si="143"/>
        <v>403</v>
      </c>
      <c r="AH199" s="26" t="s">
        <v>197</v>
      </c>
      <c r="AI199" s="33">
        <f t="shared" si="144"/>
        <v>0.3970223325062035</v>
      </c>
      <c r="AJ199" s="33">
        <f t="shared" si="145"/>
        <v>0.35980148883374691</v>
      </c>
      <c r="AK199" s="33">
        <f t="shared" si="146"/>
        <v>6.9478908188585611E-2</v>
      </c>
      <c r="AL199" s="33">
        <f t="shared" si="147"/>
        <v>4.4665012406947889E-2</v>
      </c>
      <c r="AM199" s="33">
        <f t="shared" si="148"/>
        <v>0.12903225806451613</v>
      </c>
    </row>
    <row r="200" spans="1:39" ht="39.9" customHeight="1" x14ac:dyDescent="0.45">
      <c r="A200" s="5"/>
      <c r="B200" s="113" t="s">
        <v>201</v>
      </c>
      <c r="C200" s="91">
        <f t="shared" si="132"/>
        <v>327</v>
      </c>
      <c r="D200" s="65">
        <f t="shared" si="133"/>
        <v>0.19011627906976744</v>
      </c>
      <c r="E200" s="91">
        <f t="shared" si="134"/>
        <v>666</v>
      </c>
      <c r="F200" s="65">
        <f t="shared" si="135"/>
        <v>0.38720930232558137</v>
      </c>
      <c r="G200" s="91">
        <f t="shared" si="136"/>
        <v>193</v>
      </c>
      <c r="H200" s="65">
        <f t="shared" si="137"/>
        <v>0.11220930232558139</v>
      </c>
      <c r="I200" s="91">
        <f t="shared" si="138"/>
        <v>58</v>
      </c>
      <c r="J200" s="65">
        <f t="shared" si="139"/>
        <v>3.3720930232558143E-2</v>
      </c>
      <c r="K200" s="91">
        <f t="shared" si="140"/>
        <v>476</v>
      </c>
      <c r="L200" s="65">
        <f t="shared" si="141"/>
        <v>0.27674418604651163</v>
      </c>
      <c r="M200" s="97">
        <f t="shared" si="142"/>
        <v>3.014469453376206</v>
      </c>
      <c r="N200" s="5"/>
      <c r="O200" s="8"/>
      <c r="P200" s="5"/>
      <c r="Q200" s="5"/>
      <c r="AA200" s="26" t="s">
        <v>201</v>
      </c>
      <c r="AB200" s="89">
        <v>327</v>
      </c>
      <c r="AC200" s="89">
        <v>666</v>
      </c>
      <c r="AD200" s="89">
        <v>193</v>
      </c>
      <c r="AE200" s="89">
        <v>58</v>
      </c>
      <c r="AF200" s="89">
        <v>476</v>
      </c>
      <c r="AG200" s="26">
        <f t="shared" si="143"/>
        <v>1720</v>
      </c>
      <c r="AH200" s="26" t="s">
        <v>201</v>
      </c>
      <c r="AI200" s="33">
        <f t="shared" si="144"/>
        <v>0.19011627906976744</v>
      </c>
      <c r="AJ200" s="33">
        <f t="shared" si="145"/>
        <v>0.38720930232558137</v>
      </c>
      <c r="AK200" s="33">
        <f t="shared" si="146"/>
        <v>0.11220930232558139</v>
      </c>
      <c r="AL200" s="33">
        <f t="shared" si="147"/>
        <v>3.3720930232558143E-2</v>
      </c>
      <c r="AM200" s="33">
        <f t="shared" si="148"/>
        <v>0.27674418604651163</v>
      </c>
    </row>
    <row r="201" spans="1:39" ht="39.9" customHeight="1" x14ac:dyDescent="0.45">
      <c r="A201" s="5"/>
      <c r="B201" s="107" t="s">
        <v>204</v>
      </c>
      <c r="C201" s="91">
        <f t="shared" si="132"/>
        <v>3004</v>
      </c>
      <c r="D201" s="65">
        <f t="shared" si="133"/>
        <v>0.23056259114283523</v>
      </c>
      <c r="E201" s="91">
        <f t="shared" si="134"/>
        <v>5299</v>
      </c>
      <c r="F201" s="65">
        <f t="shared" si="135"/>
        <v>0.40670811267173229</v>
      </c>
      <c r="G201" s="91">
        <f t="shared" si="136"/>
        <v>1518</v>
      </c>
      <c r="H201" s="65">
        <f t="shared" si="137"/>
        <v>0.11650932535113977</v>
      </c>
      <c r="I201" s="91">
        <f t="shared" si="138"/>
        <v>358</v>
      </c>
      <c r="J201" s="65">
        <f t="shared" si="139"/>
        <v>2.7477166321283292E-2</v>
      </c>
      <c r="K201" s="91">
        <f t="shared" si="140"/>
        <v>2850</v>
      </c>
      <c r="L201" s="65">
        <f t="shared" si="141"/>
        <v>0.21874280451300945</v>
      </c>
      <c r="M201" s="97">
        <f t="shared" si="142"/>
        <v>3.0756459377149032</v>
      </c>
      <c r="N201" s="5"/>
      <c r="O201" s="8"/>
      <c r="P201" s="5"/>
      <c r="Q201" s="5"/>
      <c r="AA201" s="26" t="s">
        <v>204</v>
      </c>
      <c r="AB201" s="89">
        <v>3004</v>
      </c>
      <c r="AC201" s="89">
        <v>5299</v>
      </c>
      <c r="AD201" s="89">
        <v>1518</v>
      </c>
      <c r="AE201" s="89">
        <v>358</v>
      </c>
      <c r="AF201" s="89">
        <v>2850</v>
      </c>
      <c r="AG201" s="26">
        <f t="shared" si="143"/>
        <v>13029</v>
      </c>
      <c r="AH201" s="26" t="s">
        <v>204</v>
      </c>
      <c r="AI201" s="33">
        <f t="shared" si="144"/>
        <v>0.23056259114283523</v>
      </c>
      <c r="AJ201" s="33">
        <f t="shared" si="145"/>
        <v>0.40670811267173229</v>
      </c>
      <c r="AK201" s="33">
        <f t="shared" si="146"/>
        <v>0.11650932535113977</v>
      </c>
      <c r="AL201" s="33">
        <f t="shared" si="147"/>
        <v>2.7477166321283292E-2</v>
      </c>
      <c r="AM201" s="33">
        <f t="shared" si="148"/>
        <v>0.21874280451300945</v>
      </c>
    </row>
    <row r="202" spans="1:39" ht="39.9" customHeight="1" x14ac:dyDescent="0.45">
      <c r="A202" s="5"/>
      <c r="B202" s="113" t="s">
        <v>208</v>
      </c>
      <c r="C202" s="91">
        <f t="shared" si="132"/>
        <v>626</v>
      </c>
      <c r="D202" s="65">
        <f t="shared" si="133"/>
        <v>0.21162947937795809</v>
      </c>
      <c r="E202" s="91">
        <f t="shared" si="134"/>
        <v>1161</v>
      </c>
      <c r="F202" s="65">
        <f t="shared" si="135"/>
        <v>0.39249492900608518</v>
      </c>
      <c r="G202" s="91">
        <f t="shared" si="136"/>
        <v>370</v>
      </c>
      <c r="H202" s="65">
        <f t="shared" si="137"/>
        <v>0.1250845165652468</v>
      </c>
      <c r="I202" s="91">
        <f t="shared" si="138"/>
        <v>72</v>
      </c>
      <c r="J202" s="65">
        <f t="shared" si="139"/>
        <v>2.434077079107505E-2</v>
      </c>
      <c r="K202" s="91">
        <f t="shared" si="140"/>
        <v>729</v>
      </c>
      <c r="L202" s="65">
        <f t="shared" si="141"/>
        <v>0.24645030425963488</v>
      </c>
      <c r="M202" s="97">
        <f t="shared" si="142"/>
        <v>3.0502467474203678</v>
      </c>
      <c r="N202" s="5"/>
      <c r="O202" s="8"/>
      <c r="P202" s="5"/>
      <c r="Q202" s="5"/>
      <c r="AA202" s="26" t="s">
        <v>208</v>
      </c>
      <c r="AB202" s="89">
        <v>626</v>
      </c>
      <c r="AC202" s="89">
        <v>1161</v>
      </c>
      <c r="AD202" s="89">
        <v>370</v>
      </c>
      <c r="AE202" s="89">
        <v>72</v>
      </c>
      <c r="AF202" s="89">
        <v>729</v>
      </c>
      <c r="AG202" s="26">
        <f t="shared" si="143"/>
        <v>2958</v>
      </c>
      <c r="AH202" s="26" t="s">
        <v>208</v>
      </c>
      <c r="AI202" s="33">
        <f t="shared" si="144"/>
        <v>0.21162947937795809</v>
      </c>
      <c r="AJ202" s="33">
        <f t="shared" si="145"/>
        <v>0.39249492900608518</v>
      </c>
      <c r="AK202" s="33">
        <f t="shared" si="146"/>
        <v>0.1250845165652468</v>
      </c>
      <c r="AL202" s="33">
        <f t="shared" si="147"/>
        <v>2.434077079107505E-2</v>
      </c>
      <c r="AM202" s="33">
        <f t="shared" si="148"/>
        <v>0.24645030425963488</v>
      </c>
    </row>
    <row r="203" spans="1:39" ht="39.9" customHeight="1" x14ac:dyDescent="0.45">
      <c r="A203" s="5"/>
      <c r="B203" s="107" t="s">
        <v>231</v>
      </c>
      <c r="C203" s="91">
        <f t="shared" si="132"/>
        <v>1185</v>
      </c>
      <c r="D203" s="65">
        <f t="shared" si="133"/>
        <v>0.1870855699400063</v>
      </c>
      <c r="E203" s="91">
        <f t="shared" si="134"/>
        <v>2234</v>
      </c>
      <c r="F203" s="65">
        <f t="shared" si="135"/>
        <v>0.35269971581938742</v>
      </c>
      <c r="G203" s="91">
        <f t="shared" si="136"/>
        <v>845</v>
      </c>
      <c r="H203" s="65">
        <f t="shared" si="137"/>
        <v>0.13340700978844333</v>
      </c>
      <c r="I203" s="91">
        <f t="shared" si="138"/>
        <v>188</v>
      </c>
      <c r="J203" s="65">
        <f t="shared" si="139"/>
        <v>2.9681086201452479E-2</v>
      </c>
      <c r="K203" s="91">
        <f t="shared" si="140"/>
        <v>1882</v>
      </c>
      <c r="L203" s="65">
        <f t="shared" si="141"/>
        <v>0.29712661825071046</v>
      </c>
      <c r="M203" s="97">
        <f t="shared" si="142"/>
        <v>2.9919137466307277</v>
      </c>
      <c r="N203" s="5"/>
      <c r="O203" s="8"/>
      <c r="P203" s="5"/>
      <c r="Q203" s="5"/>
      <c r="AA203" s="26" t="s">
        <v>231</v>
      </c>
      <c r="AB203" s="89">
        <v>1185</v>
      </c>
      <c r="AC203" s="89">
        <v>2234</v>
      </c>
      <c r="AD203" s="89">
        <v>845</v>
      </c>
      <c r="AE203" s="89">
        <v>188</v>
      </c>
      <c r="AF203" s="89">
        <v>1882</v>
      </c>
      <c r="AG203" s="26">
        <f t="shared" si="143"/>
        <v>6334</v>
      </c>
      <c r="AH203" s="26" t="s">
        <v>231</v>
      </c>
      <c r="AI203" s="33">
        <f t="shared" si="144"/>
        <v>0.1870855699400063</v>
      </c>
      <c r="AJ203" s="33">
        <f t="shared" si="145"/>
        <v>0.35269971581938742</v>
      </c>
      <c r="AK203" s="33">
        <f t="shared" si="146"/>
        <v>0.13340700978844333</v>
      </c>
      <c r="AL203" s="33">
        <f t="shared" si="147"/>
        <v>2.9681086201452479E-2</v>
      </c>
      <c r="AM203" s="33">
        <f t="shared" si="148"/>
        <v>0.29712661825071046</v>
      </c>
    </row>
    <row r="204" spans="1:39" ht="39.9" customHeight="1" x14ac:dyDescent="0.45">
      <c r="A204" s="5"/>
      <c r="B204" s="113" t="s">
        <v>216</v>
      </c>
      <c r="C204" s="91">
        <f t="shared" si="132"/>
        <v>196</v>
      </c>
      <c r="D204" s="65">
        <f t="shared" si="133"/>
        <v>0.13668061366806136</v>
      </c>
      <c r="E204" s="91">
        <f t="shared" si="134"/>
        <v>463</v>
      </c>
      <c r="F204" s="65">
        <f t="shared" si="135"/>
        <v>0.32287308228730821</v>
      </c>
      <c r="G204" s="91">
        <f t="shared" si="136"/>
        <v>277</v>
      </c>
      <c r="H204" s="65">
        <f t="shared" si="137"/>
        <v>0.19316596931659694</v>
      </c>
      <c r="I204" s="91">
        <f t="shared" si="138"/>
        <v>85</v>
      </c>
      <c r="J204" s="65">
        <f t="shared" si="139"/>
        <v>5.9274755927475595E-2</v>
      </c>
      <c r="K204" s="91">
        <f t="shared" si="140"/>
        <v>413</v>
      </c>
      <c r="L204" s="65">
        <f t="shared" si="141"/>
        <v>0.28800557880055788</v>
      </c>
      <c r="M204" s="97">
        <f t="shared" si="142"/>
        <v>2.754162585700294</v>
      </c>
      <c r="N204" s="5"/>
      <c r="O204" s="8"/>
      <c r="P204" s="5"/>
      <c r="Q204" s="5"/>
      <c r="AA204" s="26" t="s">
        <v>216</v>
      </c>
      <c r="AB204" s="89">
        <v>196</v>
      </c>
      <c r="AC204" s="89">
        <v>463</v>
      </c>
      <c r="AD204" s="89">
        <v>277</v>
      </c>
      <c r="AE204" s="89">
        <v>85</v>
      </c>
      <c r="AF204" s="89">
        <v>413</v>
      </c>
      <c r="AG204" s="26">
        <f t="shared" si="143"/>
        <v>1434</v>
      </c>
      <c r="AH204" s="26" t="s">
        <v>216</v>
      </c>
      <c r="AI204" s="33">
        <f t="shared" si="144"/>
        <v>0.13668061366806136</v>
      </c>
      <c r="AJ204" s="33">
        <f t="shared" si="145"/>
        <v>0.32287308228730821</v>
      </c>
      <c r="AK204" s="33">
        <f t="shared" si="146"/>
        <v>0.19316596931659694</v>
      </c>
      <c r="AL204" s="33">
        <f t="shared" si="147"/>
        <v>5.9274755927475595E-2</v>
      </c>
      <c r="AM204" s="33">
        <f t="shared" si="148"/>
        <v>0.28800557880055788</v>
      </c>
    </row>
    <row r="205" spans="1:39" ht="39.9" customHeight="1" x14ac:dyDescent="0.45">
      <c r="A205" s="5"/>
      <c r="B205" s="107" t="s">
        <v>232</v>
      </c>
      <c r="C205" s="91">
        <f t="shared" si="132"/>
        <v>491</v>
      </c>
      <c r="D205" s="65">
        <f t="shared" si="133"/>
        <v>0.27097130242825607</v>
      </c>
      <c r="E205" s="91">
        <f t="shared" si="134"/>
        <v>710</v>
      </c>
      <c r="F205" s="65">
        <f t="shared" si="135"/>
        <v>0.39183222958057395</v>
      </c>
      <c r="G205" s="91">
        <f t="shared" si="136"/>
        <v>198</v>
      </c>
      <c r="H205" s="65">
        <f t="shared" si="137"/>
        <v>0.10927152317880795</v>
      </c>
      <c r="I205" s="91">
        <f t="shared" si="138"/>
        <v>34</v>
      </c>
      <c r="J205" s="65">
        <f t="shared" si="139"/>
        <v>1.8763796909492272E-2</v>
      </c>
      <c r="K205" s="91">
        <f t="shared" si="140"/>
        <v>379</v>
      </c>
      <c r="L205" s="65">
        <f t="shared" si="141"/>
        <v>0.20916114790286977</v>
      </c>
      <c r="M205" s="97">
        <f t="shared" si="142"/>
        <v>3.1570132588974178</v>
      </c>
      <c r="N205" s="5"/>
      <c r="O205" s="8"/>
      <c r="P205" s="5"/>
      <c r="Q205" s="5"/>
      <c r="AA205" s="26" t="s">
        <v>232</v>
      </c>
      <c r="AB205" s="89">
        <v>491</v>
      </c>
      <c r="AC205" s="89">
        <v>710</v>
      </c>
      <c r="AD205" s="89">
        <v>198</v>
      </c>
      <c r="AE205" s="89">
        <v>34</v>
      </c>
      <c r="AF205" s="89">
        <v>379</v>
      </c>
      <c r="AG205" s="26">
        <f t="shared" si="143"/>
        <v>1812</v>
      </c>
      <c r="AH205" s="26" t="s">
        <v>232</v>
      </c>
      <c r="AI205" s="33">
        <f t="shared" si="144"/>
        <v>0.27097130242825607</v>
      </c>
      <c r="AJ205" s="33">
        <f t="shared" si="145"/>
        <v>0.39183222958057395</v>
      </c>
      <c r="AK205" s="33">
        <f t="shared" si="146"/>
        <v>0.10927152317880795</v>
      </c>
      <c r="AL205" s="33">
        <f t="shared" si="147"/>
        <v>1.8763796909492272E-2</v>
      </c>
      <c r="AM205" s="33">
        <f t="shared" si="148"/>
        <v>0.20916114790286977</v>
      </c>
    </row>
    <row r="206" spans="1:39" ht="39.9" customHeight="1" x14ac:dyDescent="0.45">
      <c r="A206" s="5"/>
      <c r="B206" s="113" t="s">
        <v>233</v>
      </c>
      <c r="C206" s="91">
        <f t="shared" si="132"/>
        <v>925</v>
      </c>
      <c r="D206" s="65">
        <f t="shared" si="133"/>
        <v>0.18978251949117766</v>
      </c>
      <c r="E206" s="91">
        <f t="shared" si="134"/>
        <v>1722</v>
      </c>
      <c r="F206" s="65">
        <f t="shared" si="135"/>
        <v>0.35330324169060318</v>
      </c>
      <c r="G206" s="91">
        <f t="shared" si="136"/>
        <v>593</v>
      </c>
      <c r="H206" s="65">
        <f t="shared" si="137"/>
        <v>0.12166598276569553</v>
      </c>
      <c r="I206" s="91">
        <f t="shared" si="138"/>
        <v>147</v>
      </c>
      <c r="J206" s="65">
        <f t="shared" si="139"/>
        <v>3.0160032827246615E-2</v>
      </c>
      <c r="K206" s="91">
        <f t="shared" si="140"/>
        <v>1487</v>
      </c>
      <c r="L206" s="65">
        <f t="shared" si="141"/>
        <v>0.30508822322527696</v>
      </c>
      <c r="M206" s="97">
        <f t="shared" si="142"/>
        <v>3.0112193681724242</v>
      </c>
      <c r="N206" s="5"/>
      <c r="O206" s="8"/>
      <c r="P206" s="5"/>
      <c r="Q206" s="5"/>
      <c r="AA206" s="26" t="s">
        <v>233</v>
      </c>
      <c r="AB206" s="89">
        <v>925</v>
      </c>
      <c r="AC206" s="89">
        <v>1722</v>
      </c>
      <c r="AD206" s="89">
        <v>593</v>
      </c>
      <c r="AE206" s="89">
        <v>147</v>
      </c>
      <c r="AF206" s="89">
        <v>1487</v>
      </c>
      <c r="AG206" s="26">
        <f t="shared" si="143"/>
        <v>4874</v>
      </c>
      <c r="AH206" s="26" t="s">
        <v>233</v>
      </c>
      <c r="AI206" s="33">
        <f t="shared" si="144"/>
        <v>0.18978251949117766</v>
      </c>
      <c r="AJ206" s="33">
        <f t="shared" si="145"/>
        <v>0.35330324169060318</v>
      </c>
      <c r="AK206" s="33">
        <f t="shared" si="146"/>
        <v>0.12166598276569553</v>
      </c>
      <c r="AL206" s="33">
        <f t="shared" si="147"/>
        <v>3.0160032827246615E-2</v>
      </c>
      <c r="AM206" s="33">
        <f t="shared" si="148"/>
        <v>0.30508822322527696</v>
      </c>
    </row>
    <row r="207" spans="1:39" ht="30" customHeight="1" x14ac:dyDescent="0.45">
      <c r="C207" s="14"/>
      <c r="D207" s="11"/>
      <c r="E207" s="14"/>
      <c r="F207" s="11"/>
      <c r="G207" s="14"/>
      <c r="H207" s="11"/>
      <c r="I207" s="14"/>
      <c r="J207" s="11"/>
      <c r="K207" s="14"/>
      <c r="P207" s="38"/>
    </row>
    <row r="208" spans="1:39" s="21" customFormat="1" ht="30" customHeight="1" x14ac:dyDescent="0.45">
      <c r="A208" s="5"/>
      <c r="B208" s="10"/>
      <c r="E208" s="22"/>
      <c r="G208" s="22"/>
      <c r="I208" s="22"/>
      <c r="K208" s="22"/>
      <c r="M208" s="22"/>
      <c r="O208" s="22"/>
      <c r="P208" s="23"/>
    </row>
    <row r="209" spans="1:40" s="21" customFormat="1" ht="30" customHeight="1" x14ac:dyDescent="0.45">
      <c r="A209" s="21">
        <v>14</v>
      </c>
      <c r="B209" s="10" t="s">
        <v>45</v>
      </c>
      <c r="E209" s="22"/>
      <c r="G209" s="22"/>
      <c r="I209" s="22"/>
      <c r="K209" s="22"/>
      <c r="M209" s="22"/>
      <c r="O209" s="22"/>
      <c r="P209" s="23"/>
      <c r="AA209" s="21" t="s">
        <v>13</v>
      </c>
    </row>
    <row r="210" spans="1:40" s="21" customFormat="1" ht="30" customHeight="1" thickBot="1" x14ac:dyDescent="0.5">
      <c r="A210" s="1"/>
      <c r="B210" s="24" t="s">
        <v>3</v>
      </c>
      <c r="C210" s="146" t="s">
        <v>34</v>
      </c>
      <c r="D210" s="147"/>
      <c r="E210" s="146" t="s">
        <v>35</v>
      </c>
      <c r="F210" s="147"/>
      <c r="G210" s="146" t="s">
        <v>36</v>
      </c>
      <c r="H210" s="147"/>
      <c r="I210" s="146" t="s">
        <v>37</v>
      </c>
      <c r="J210" s="147"/>
      <c r="K210" s="146" t="s">
        <v>38</v>
      </c>
      <c r="L210" s="147"/>
      <c r="M210" s="59" t="s">
        <v>18</v>
      </c>
      <c r="O210" s="22"/>
      <c r="P210" s="23"/>
      <c r="AA210" s="26"/>
      <c r="AB210" s="27" t="s">
        <v>39</v>
      </c>
      <c r="AC210" s="27" t="s">
        <v>40</v>
      </c>
      <c r="AD210" s="27" t="s">
        <v>41</v>
      </c>
      <c r="AE210" s="27" t="s">
        <v>42</v>
      </c>
      <c r="AF210" s="27" t="s">
        <v>38</v>
      </c>
      <c r="AG210" s="26" t="s">
        <v>23</v>
      </c>
      <c r="AH210" s="1"/>
      <c r="AI210" s="27" t="s">
        <v>39</v>
      </c>
      <c r="AJ210" s="27" t="s">
        <v>40</v>
      </c>
      <c r="AK210" s="27" t="s">
        <v>41</v>
      </c>
      <c r="AL210" s="27" t="s">
        <v>42</v>
      </c>
      <c r="AM210" s="27" t="s">
        <v>38</v>
      </c>
      <c r="AN210" s="1"/>
    </row>
    <row r="211" spans="1:40" s="21" customFormat="1" ht="39.9" customHeight="1" thickTop="1" x14ac:dyDescent="0.45">
      <c r="A211" s="1"/>
      <c r="B211" s="114" t="s">
        <v>227</v>
      </c>
      <c r="C211" s="29">
        <f t="shared" ref="C211:C224" si="149">AB211</f>
        <v>1879</v>
      </c>
      <c r="D211" s="94">
        <f t="shared" ref="D211:D224" si="150">AB211/AG211</f>
        <v>0.20614371914426768</v>
      </c>
      <c r="E211" s="29">
        <f t="shared" ref="E211:E224" si="151">AC211</f>
        <v>2797</v>
      </c>
      <c r="F211" s="94">
        <f t="shared" ref="F211:F224" si="152">AC211/AG211</f>
        <v>0.30685682940208447</v>
      </c>
      <c r="G211" s="29">
        <f t="shared" ref="G211:G224" si="153">AD211</f>
        <v>1043</v>
      </c>
      <c r="H211" s="94">
        <f t="shared" ref="H211:H224" si="154">AD211/AG211</f>
        <v>0.11442676906198573</v>
      </c>
      <c r="I211" s="29">
        <f t="shared" ref="I211:I224" si="155">AE211</f>
        <v>371</v>
      </c>
      <c r="J211" s="94">
        <f t="shared" ref="J211:J224" si="156">AE211/AG211</f>
        <v>4.0702139330773449E-2</v>
      </c>
      <c r="K211" s="95">
        <f t="shared" ref="K211:K224" si="157">AF211</f>
        <v>3025</v>
      </c>
      <c r="L211" s="65">
        <f t="shared" ref="L211:L224" si="158">AF211/AG211</f>
        <v>0.33187054306088865</v>
      </c>
      <c r="M211" s="96">
        <f t="shared" ref="M211:M224" si="159">(4*AB211+3*AC211+2*AD211+1*AE211)/SUM(AB211:AE211)</f>
        <v>3.0154351395730705</v>
      </c>
      <c r="O211" s="22"/>
      <c r="P211" s="23"/>
      <c r="AA211" s="26" t="s">
        <v>227</v>
      </c>
      <c r="AB211" s="89">
        <v>1879</v>
      </c>
      <c r="AC211" s="89">
        <v>2797</v>
      </c>
      <c r="AD211" s="89">
        <v>1043</v>
      </c>
      <c r="AE211" s="89">
        <v>371</v>
      </c>
      <c r="AF211" s="89">
        <v>3025</v>
      </c>
      <c r="AG211" s="26">
        <f t="shared" ref="AG211:AG224" si="160">SUM(AB211:AF211)</f>
        <v>9115</v>
      </c>
      <c r="AH211" s="26" t="s">
        <v>227</v>
      </c>
      <c r="AI211" s="33">
        <f t="shared" ref="AI211:AI224" si="161">D211</f>
        <v>0.20614371914426768</v>
      </c>
      <c r="AJ211" s="33">
        <f t="shared" ref="AJ211:AJ224" si="162">F211</f>
        <v>0.30685682940208447</v>
      </c>
      <c r="AK211" s="33">
        <f t="shared" ref="AK211:AK224" si="163">H211</f>
        <v>0.11442676906198573</v>
      </c>
      <c r="AL211" s="33">
        <f t="shared" ref="AL211:AL224" si="164">J211</f>
        <v>4.0702139330773449E-2</v>
      </c>
      <c r="AM211" s="33">
        <f t="shared" ref="AM211:AM224" si="165">L211</f>
        <v>0.33187054306088865</v>
      </c>
      <c r="AN211" s="1"/>
    </row>
    <row r="212" spans="1:40" s="21" customFormat="1" ht="39.9" customHeight="1" x14ac:dyDescent="0.45">
      <c r="A212" s="1"/>
      <c r="B212" s="107" t="s">
        <v>228</v>
      </c>
      <c r="C212" s="91">
        <f t="shared" si="149"/>
        <v>2985</v>
      </c>
      <c r="D212" s="65">
        <f t="shared" si="150"/>
        <v>0.20295077508838727</v>
      </c>
      <c r="E212" s="91">
        <f t="shared" si="151"/>
        <v>4617</v>
      </c>
      <c r="F212" s="65">
        <f t="shared" si="152"/>
        <v>0.3139107968452543</v>
      </c>
      <c r="G212" s="91">
        <f t="shared" si="153"/>
        <v>1507</v>
      </c>
      <c r="H212" s="65">
        <f t="shared" si="154"/>
        <v>0.10246124558063639</v>
      </c>
      <c r="I212" s="91">
        <f t="shared" si="155"/>
        <v>561</v>
      </c>
      <c r="J212" s="65">
        <f t="shared" si="156"/>
        <v>3.8142507478923032E-2</v>
      </c>
      <c r="K212" s="91">
        <f t="shared" si="157"/>
        <v>5038</v>
      </c>
      <c r="L212" s="65">
        <f t="shared" si="158"/>
        <v>0.34253467500679902</v>
      </c>
      <c r="M212" s="97">
        <f t="shared" si="159"/>
        <v>3.036814891416753</v>
      </c>
      <c r="O212" s="22"/>
      <c r="P212" s="23"/>
      <c r="AA212" s="26" t="s">
        <v>228</v>
      </c>
      <c r="AB212" s="89">
        <v>2985</v>
      </c>
      <c r="AC212" s="89">
        <v>4617</v>
      </c>
      <c r="AD212" s="89">
        <v>1507</v>
      </c>
      <c r="AE212" s="89">
        <v>561</v>
      </c>
      <c r="AF212" s="89">
        <v>5038</v>
      </c>
      <c r="AG212" s="26">
        <f t="shared" si="160"/>
        <v>14708</v>
      </c>
      <c r="AH212" s="26" t="s">
        <v>228</v>
      </c>
      <c r="AI212" s="33">
        <f t="shared" si="161"/>
        <v>0.20295077508838727</v>
      </c>
      <c r="AJ212" s="33">
        <f t="shared" si="162"/>
        <v>0.3139107968452543</v>
      </c>
      <c r="AK212" s="33">
        <f t="shared" si="163"/>
        <v>0.10246124558063639</v>
      </c>
      <c r="AL212" s="33">
        <f t="shared" si="164"/>
        <v>3.8142507478923032E-2</v>
      </c>
      <c r="AM212" s="33">
        <f t="shared" si="165"/>
        <v>0.34253467500679902</v>
      </c>
      <c r="AN212" s="1"/>
    </row>
    <row r="213" spans="1:40" s="21" customFormat="1" ht="39.9" customHeight="1" x14ac:dyDescent="0.45">
      <c r="A213" s="1"/>
      <c r="B213" s="113" t="s">
        <v>229</v>
      </c>
      <c r="C213" s="91">
        <f t="shared" si="149"/>
        <v>1794</v>
      </c>
      <c r="D213" s="65">
        <f t="shared" si="150"/>
        <v>0.13379073756432247</v>
      </c>
      <c r="E213" s="91">
        <f t="shared" si="151"/>
        <v>3598</v>
      </c>
      <c r="F213" s="65">
        <f t="shared" si="152"/>
        <v>0.26832724289656201</v>
      </c>
      <c r="G213" s="91">
        <f t="shared" si="153"/>
        <v>1445</v>
      </c>
      <c r="H213" s="65">
        <f t="shared" si="154"/>
        <v>0.1077634424640167</v>
      </c>
      <c r="I213" s="91">
        <f t="shared" si="155"/>
        <v>506</v>
      </c>
      <c r="J213" s="65">
        <f t="shared" si="156"/>
        <v>3.7735849056603772E-2</v>
      </c>
      <c r="K213" s="91">
        <f t="shared" si="157"/>
        <v>6066</v>
      </c>
      <c r="L213" s="65">
        <f t="shared" si="158"/>
        <v>0.45238272801849505</v>
      </c>
      <c r="M213" s="97">
        <f t="shared" si="159"/>
        <v>2.9097099278224161</v>
      </c>
      <c r="O213" s="22"/>
      <c r="P213" s="23"/>
      <c r="AA213" s="26" t="s">
        <v>229</v>
      </c>
      <c r="AB213" s="89">
        <v>1794</v>
      </c>
      <c r="AC213" s="89">
        <v>3598</v>
      </c>
      <c r="AD213" s="89">
        <v>1445</v>
      </c>
      <c r="AE213" s="89">
        <v>506</v>
      </c>
      <c r="AF213" s="89">
        <v>6066</v>
      </c>
      <c r="AG213" s="26">
        <f t="shared" si="160"/>
        <v>13409</v>
      </c>
      <c r="AH213" s="26" t="s">
        <v>229</v>
      </c>
      <c r="AI213" s="33">
        <f t="shared" si="161"/>
        <v>0.13379073756432247</v>
      </c>
      <c r="AJ213" s="33">
        <f t="shared" si="162"/>
        <v>0.26832724289656201</v>
      </c>
      <c r="AK213" s="33">
        <f t="shared" si="163"/>
        <v>0.1077634424640167</v>
      </c>
      <c r="AL213" s="33">
        <f t="shared" si="164"/>
        <v>3.7735849056603772E-2</v>
      </c>
      <c r="AM213" s="33">
        <f t="shared" si="165"/>
        <v>0.45238272801849505</v>
      </c>
      <c r="AN213" s="1"/>
    </row>
    <row r="214" spans="1:40" s="21" customFormat="1" ht="39.9" customHeight="1" x14ac:dyDescent="0.45">
      <c r="A214" s="1"/>
      <c r="B214" s="107" t="s">
        <v>230</v>
      </c>
      <c r="C214" s="91">
        <f t="shared" si="149"/>
        <v>7</v>
      </c>
      <c r="D214" s="65">
        <f t="shared" si="150"/>
        <v>0.16666666666666666</v>
      </c>
      <c r="E214" s="91">
        <f t="shared" si="151"/>
        <v>9</v>
      </c>
      <c r="F214" s="65">
        <f t="shared" si="152"/>
        <v>0.21428571428571427</v>
      </c>
      <c r="G214" s="91">
        <f t="shared" si="153"/>
        <v>4</v>
      </c>
      <c r="H214" s="65">
        <f t="shared" si="154"/>
        <v>9.5238095238095233E-2</v>
      </c>
      <c r="I214" s="91">
        <f t="shared" si="155"/>
        <v>1</v>
      </c>
      <c r="J214" s="65">
        <f t="shared" si="156"/>
        <v>2.3809523809523808E-2</v>
      </c>
      <c r="K214" s="91">
        <f t="shared" si="157"/>
        <v>21</v>
      </c>
      <c r="L214" s="65">
        <f t="shared" si="158"/>
        <v>0.5</v>
      </c>
      <c r="M214" s="97">
        <f t="shared" si="159"/>
        <v>3.0476190476190474</v>
      </c>
      <c r="O214" s="22"/>
      <c r="P214" s="23"/>
      <c r="AA214" s="107" t="s">
        <v>230</v>
      </c>
      <c r="AB214" s="89">
        <v>7</v>
      </c>
      <c r="AC214" s="89">
        <v>9</v>
      </c>
      <c r="AD214" s="89">
        <v>4</v>
      </c>
      <c r="AE214" s="89">
        <v>1</v>
      </c>
      <c r="AF214" s="89">
        <v>21</v>
      </c>
      <c r="AG214" s="26">
        <f t="shared" si="160"/>
        <v>42</v>
      </c>
      <c r="AH214" s="107" t="s">
        <v>230</v>
      </c>
      <c r="AI214" s="33">
        <f t="shared" si="161"/>
        <v>0.16666666666666666</v>
      </c>
      <c r="AJ214" s="33">
        <f t="shared" si="162"/>
        <v>0.21428571428571427</v>
      </c>
      <c r="AK214" s="33">
        <f t="shared" si="163"/>
        <v>9.5238095238095233E-2</v>
      </c>
      <c r="AL214" s="33">
        <f t="shared" si="164"/>
        <v>2.3809523809523808E-2</v>
      </c>
      <c r="AM214" s="33">
        <f t="shared" si="165"/>
        <v>0.5</v>
      </c>
      <c r="AN214" s="1"/>
    </row>
    <row r="215" spans="1:40" s="21" customFormat="1" ht="39.9" customHeight="1" x14ac:dyDescent="0.45">
      <c r="A215" s="1"/>
      <c r="B215" s="107" t="s">
        <v>189</v>
      </c>
      <c r="C215" s="91">
        <f t="shared" si="149"/>
        <v>453</v>
      </c>
      <c r="D215" s="65">
        <f t="shared" si="150"/>
        <v>0.13752276867030966</v>
      </c>
      <c r="E215" s="91">
        <f t="shared" si="151"/>
        <v>1028</v>
      </c>
      <c r="F215" s="65">
        <f t="shared" si="152"/>
        <v>0.31208257437765635</v>
      </c>
      <c r="G215" s="91">
        <f t="shared" si="153"/>
        <v>409</v>
      </c>
      <c r="H215" s="65">
        <f t="shared" si="154"/>
        <v>0.12416514875531269</v>
      </c>
      <c r="I215" s="91">
        <f t="shared" si="155"/>
        <v>190</v>
      </c>
      <c r="J215" s="65">
        <f t="shared" si="156"/>
        <v>5.7680631451123253E-2</v>
      </c>
      <c r="K215" s="91">
        <f t="shared" si="157"/>
        <v>1214</v>
      </c>
      <c r="L215" s="65">
        <f t="shared" si="158"/>
        <v>0.36854887674559805</v>
      </c>
      <c r="M215" s="97">
        <f t="shared" si="159"/>
        <v>2.8384615384615386</v>
      </c>
      <c r="O215" s="22"/>
      <c r="P215" s="23"/>
      <c r="AA215" s="26" t="s">
        <v>189</v>
      </c>
      <c r="AB215" s="89">
        <v>453</v>
      </c>
      <c r="AC215" s="89">
        <v>1028</v>
      </c>
      <c r="AD215" s="89">
        <v>409</v>
      </c>
      <c r="AE215" s="89">
        <v>190</v>
      </c>
      <c r="AF215" s="89">
        <v>1214</v>
      </c>
      <c r="AG215" s="26">
        <f t="shared" si="160"/>
        <v>3294</v>
      </c>
      <c r="AH215" s="26" t="s">
        <v>189</v>
      </c>
      <c r="AI215" s="33">
        <f t="shared" si="161"/>
        <v>0.13752276867030966</v>
      </c>
      <c r="AJ215" s="33">
        <f t="shared" si="162"/>
        <v>0.31208257437765635</v>
      </c>
      <c r="AK215" s="33">
        <f t="shared" si="163"/>
        <v>0.12416514875531269</v>
      </c>
      <c r="AL215" s="33">
        <f t="shared" si="164"/>
        <v>5.7680631451123253E-2</v>
      </c>
      <c r="AM215" s="33">
        <f t="shared" si="165"/>
        <v>0.36854887674559805</v>
      </c>
      <c r="AN215" s="1"/>
    </row>
    <row r="216" spans="1:40" s="21" customFormat="1" ht="39.9" customHeight="1" x14ac:dyDescent="0.45">
      <c r="A216" s="1"/>
      <c r="B216" s="113" t="s">
        <v>193</v>
      </c>
      <c r="C216" s="91">
        <f t="shared" si="149"/>
        <v>164</v>
      </c>
      <c r="D216" s="65">
        <f t="shared" si="150"/>
        <v>0.12303075768942236</v>
      </c>
      <c r="E216" s="91">
        <f t="shared" si="151"/>
        <v>326</v>
      </c>
      <c r="F216" s="65">
        <f t="shared" si="152"/>
        <v>0.24456114028507125</v>
      </c>
      <c r="G216" s="91">
        <f t="shared" si="153"/>
        <v>147</v>
      </c>
      <c r="H216" s="65">
        <f t="shared" si="154"/>
        <v>0.11027756939234809</v>
      </c>
      <c r="I216" s="91">
        <f t="shared" si="155"/>
        <v>67</v>
      </c>
      <c r="J216" s="65">
        <f t="shared" si="156"/>
        <v>5.0262565641410351E-2</v>
      </c>
      <c r="K216" s="91">
        <f t="shared" si="157"/>
        <v>629</v>
      </c>
      <c r="L216" s="65">
        <f t="shared" si="158"/>
        <v>0.47186796699174793</v>
      </c>
      <c r="M216" s="97">
        <f t="shared" si="159"/>
        <v>2.8338068181818183</v>
      </c>
      <c r="O216" s="22"/>
      <c r="P216" s="23"/>
      <c r="AA216" s="26" t="s">
        <v>193</v>
      </c>
      <c r="AB216" s="89">
        <v>164</v>
      </c>
      <c r="AC216" s="89">
        <v>326</v>
      </c>
      <c r="AD216" s="89">
        <v>147</v>
      </c>
      <c r="AE216" s="89">
        <v>67</v>
      </c>
      <c r="AF216" s="89">
        <v>629</v>
      </c>
      <c r="AG216" s="26">
        <f t="shared" si="160"/>
        <v>1333</v>
      </c>
      <c r="AH216" s="26" t="s">
        <v>193</v>
      </c>
      <c r="AI216" s="33">
        <f t="shared" si="161"/>
        <v>0.12303075768942236</v>
      </c>
      <c r="AJ216" s="33">
        <f t="shared" si="162"/>
        <v>0.24456114028507125</v>
      </c>
      <c r="AK216" s="33">
        <f t="shared" si="163"/>
        <v>0.11027756939234809</v>
      </c>
      <c r="AL216" s="33">
        <f t="shared" si="164"/>
        <v>5.0262565641410351E-2</v>
      </c>
      <c r="AM216" s="33">
        <f t="shared" si="165"/>
        <v>0.47186796699174793</v>
      </c>
      <c r="AN216" s="1"/>
    </row>
    <row r="217" spans="1:40" s="21" customFormat="1" ht="39.9" customHeight="1" x14ac:dyDescent="0.45">
      <c r="A217" s="1"/>
      <c r="B217" s="107" t="s">
        <v>197</v>
      </c>
      <c r="C217" s="91">
        <f t="shared" si="149"/>
        <v>83</v>
      </c>
      <c r="D217" s="65">
        <f t="shared" si="150"/>
        <v>0.20595533498759305</v>
      </c>
      <c r="E217" s="91">
        <f t="shared" si="151"/>
        <v>93</v>
      </c>
      <c r="F217" s="65">
        <f t="shared" si="152"/>
        <v>0.23076923076923078</v>
      </c>
      <c r="G217" s="91">
        <f t="shared" si="153"/>
        <v>39</v>
      </c>
      <c r="H217" s="65">
        <f t="shared" si="154"/>
        <v>9.6774193548387094E-2</v>
      </c>
      <c r="I217" s="91">
        <f t="shared" si="155"/>
        <v>22</v>
      </c>
      <c r="J217" s="65">
        <f t="shared" si="156"/>
        <v>5.4590570719602979E-2</v>
      </c>
      <c r="K217" s="91">
        <f t="shared" si="157"/>
        <v>166</v>
      </c>
      <c r="L217" s="65">
        <f t="shared" si="158"/>
        <v>0.41191066997518611</v>
      </c>
      <c r="M217" s="97">
        <f t="shared" si="159"/>
        <v>3</v>
      </c>
      <c r="O217" s="22"/>
      <c r="P217" s="23"/>
      <c r="AA217" s="26" t="s">
        <v>197</v>
      </c>
      <c r="AB217" s="89">
        <v>83</v>
      </c>
      <c r="AC217" s="89">
        <v>93</v>
      </c>
      <c r="AD217" s="89">
        <v>39</v>
      </c>
      <c r="AE217" s="89">
        <v>22</v>
      </c>
      <c r="AF217" s="89">
        <v>166</v>
      </c>
      <c r="AG217" s="26">
        <f t="shared" si="160"/>
        <v>403</v>
      </c>
      <c r="AH217" s="26" t="s">
        <v>197</v>
      </c>
      <c r="AI217" s="33">
        <f t="shared" si="161"/>
        <v>0.20595533498759305</v>
      </c>
      <c r="AJ217" s="33">
        <f t="shared" si="162"/>
        <v>0.23076923076923078</v>
      </c>
      <c r="AK217" s="33">
        <f t="shared" si="163"/>
        <v>9.6774193548387094E-2</v>
      </c>
      <c r="AL217" s="33">
        <f t="shared" si="164"/>
        <v>5.4590570719602979E-2</v>
      </c>
      <c r="AM217" s="33">
        <f t="shared" si="165"/>
        <v>0.41191066997518611</v>
      </c>
      <c r="AN217" s="1"/>
    </row>
    <row r="218" spans="1:40" s="21" customFormat="1" ht="39.9" customHeight="1" x14ac:dyDescent="0.45">
      <c r="A218" s="1"/>
      <c r="B218" s="113" t="s">
        <v>201</v>
      </c>
      <c r="C218" s="91">
        <f t="shared" si="149"/>
        <v>265</v>
      </c>
      <c r="D218" s="65">
        <f t="shared" si="150"/>
        <v>0.15406976744186046</v>
      </c>
      <c r="E218" s="91">
        <f t="shared" si="151"/>
        <v>508</v>
      </c>
      <c r="F218" s="65">
        <f t="shared" si="152"/>
        <v>0.29534883720930233</v>
      </c>
      <c r="G218" s="91">
        <f t="shared" si="153"/>
        <v>187</v>
      </c>
      <c r="H218" s="65">
        <f t="shared" si="154"/>
        <v>0.10872093023255813</v>
      </c>
      <c r="I218" s="91">
        <f t="shared" si="155"/>
        <v>76</v>
      </c>
      <c r="J218" s="65">
        <f t="shared" si="156"/>
        <v>4.4186046511627906E-2</v>
      </c>
      <c r="K218" s="91">
        <f t="shared" si="157"/>
        <v>684</v>
      </c>
      <c r="L218" s="65">
        <f t="shared" si="158"/>
        <v>0.39767441860465114</v>
      </c>
      <c r="M218" s="97">
        <f t="shared" si="159"/>
        <v>2.9285714285714284</v>
      </c>
      <c r="O218" s="22"/>
      <c r="P218" s="23"/>
      <c r="AA218" s="26" t="s">
        <v>201</v>
      </c>
      <c r="AB218" s="89">
        <v>265</v>
      </c>
      <c r="AC218" s="89">
        <v>508</v>
      </c>
      <c r="AD218" s="89">
        <v>187</v>
      </c>
      <c r="AE218" s="89">
        <v>76</v>
      </c>
      <c r="AF218" s="89">
        <v>684</v>
      </c>
      <c r="AG218" s="26">
        <f t="shared" si="160"/>
        <v>1720</v>
      </c>
      <c r="AH218" s="26" t="s">
        <v>201</v>
      </c>
      <c r="AI218" s="33">
        <f t="shared" si="161"/>
        <v>0.15406976744186046</v>
      </c>
      <c r="AJ218" s="33">
        <f t="shared" si="162"/>
        <v>0.29534883720930233</v>
      </c>
      <c r="AK218" s="33">
        <f t="shared" si="163"/>
        <v>0.10872093023255813</v>
      </c>
      <c r="AL218" s="33">
        <f t="shared" si="164"/>
        <v>4.4186046511627906E-2</v>
      </c>
      <c r="AM218" s="33">
        <f t="shared" si="165"/>
        <v>0.39767441860465114</v>
      </c>
      <c r="AN218" s="1"/>
    </row>
    <row r="219" spans="1:40" s="21" customFormat="1" ht="39.9" customHeight="1" x14ac:dyDescent="0.45">
      <c r="A219" s="1"/>
      <c r="B219" s="107" t="s">
        <v>204</v>
      </c>
      <c r="C219" s="91">
        <f t="shared" si="149"/>
        <v>2209</v>
      </c>
      <c r="D219" s="65">
        <f t="shared" si="150"/>
        <v>0.16954486146289047</v>
      </c>
      <c r="E219" s="91">
        <f t="shared" si="151"/>
        <v>4397</v>
      </c>
      <c r="F219" s="65">
        <f t="shared" si="152"/>
        <v>0.33747793383989561</v>
      </c>
      <c r="G219" s="91">
        <f t="shared" si="153"/>
        <v>1577</v>
      </c>
      <c r="H219" s="65">
        <f t="shared" si="154"/>
        <v>0.12103768516386522</v>
      </c>
      <c r="I219" s="91">
        <f t="shared" si="155"/>
        <v>433</v>
      </c>
      <c r="J219" s="65">
        <f t="shared" si="156"/>
        <v>3.3233555913730908E-2</v>
      </c>
      <c r="K219" s="91">
        <f t="shared" si="157"/>
        <v>4413</v>
      </c>
      <c r="L219" s="65">
        <f t="shared" si="158"/>
        <v>0.3387059636196178</v>
      </c>
      <c r="M219" s="97">
        <f t="shared" si="159"/>
        <v>2.9728412256267411</v>
      </c>
      <c r="O219" s="22"/>
      <c r="P219" s="23"/>
      <c r="AA219" s="26" t="s">
        <v>204</v>
      </c>
      <c r="AB219" s="89">
        <v>2209</v>
      </c>
      <c r="AC219" s="89">
        <v>4397</v>
      </c>
      <c r="AD219" s="89">
        <v>1577</v>
      </c>
      <c r="AE219" s="89">
        <v>433</v>
      </c>
      <c r="AF219" s="89">
        <v>4413</v>
      </c>
      <c r="AG219" s="26">
        <f t="shared" si="160"/>
        <v>13029</v>
      </c>
      <c r="AH219" s="26" t="s">
        <v>204</v>
      </c>
      <c r="AI219" s="33">
        <f t="shared" si="161"/>
        <v>0.16954486146289047</v>
      </c>
      <c r="AJ219" s="33">
        <f t="shared" si="162"/>
        <v>0.33747793383989561</v>
      </c>
      <c r="AK219" s="33">
        <f t="shared" si="163"/>
        <v>0.12103768516386522</v>
      </c>
      <c r="AL219" s="33">
        <f t="shared" si="164"/>
        <v>3.3233555913730908E-2</v>
      </c>
      <c r="AM219" s="33">
        <f t="shared" si="165"/>
        <v>0.3387059636196178</v>
      </c>
      <c r="AN219" s="1"/>
    </row>
    <row r="220" spans="1:40" s="21" customFormat="1" ht="39.9" customHeight="1" x14ac:dyDescent="0.45">
      <c r="A220" s="1"/>
      <c r="B220" s="113" t="s">
        <v>208</v>
      </c>
      <c r="C220" s="91">
        <f t="shared" si="149"/>
        <v>562</v>
      </c>
      <c r="D220" s="65">
        <f t="shared" si="150"/>
        <v>0.18999323867478027</v>
      </c>
      <c r="E220" s="91">
        <f t="shared" si="151"/>
        <v>1101</v>
      </c>
      <c r="F220" s="65">
        <f t="shared" si="152"/>
        <v>0.372210953346856</v>
      </c>
      <c r="G220" s="91">
        <f t="shared" si="153"/>
        <v>339</v>
      </c>
      <c r="H220" s="65">
        <f t="shared" si="154"/>
        <v>0.11460446247464504</v>
      </c>
      <c r="I220" s="91">
        <f t="shared" si="155"/>
        <v>118</v>
      </c>
      <c r="J220" s="65">
        <f t="shared" si="156"/>
        <v>3.989181879648411E-2</v>
      </c>
      <c r="K220" s="91">
        <f t="shared" si="157"/>
        <v>838</v>
      </c>
      <c r="L220" s="65">
        <f t="shared" si="158"/>
        <v>0.28329952670723463</v>
      </c>
      <c r="M220" s="97">
        <f t="shared" si="159"/>
        <v>2.9938679245283017</v>
      </c>
      <c r="O220" s="22"/>
      <c r="P220" s="23"/>
      <c r="AA220" s="26" t="s">
        <v>208</v>
      </c>
      <c r="AB220" s="89">
        <v>562</v>
      </c>
      <c r="AC220" s="89">
        <v>1101</v>
      </c>
      <c r="AD220" s="89">
        <v>339</v>
      </c>
      <c r="AE220" s="89">
        <v>118</v>
      </c>
      <c r="AF220" s="89">
        <v>838</v>
      </c>
      <c r="AG220" s="26">
        <f t="shared" si="160"/>
        <v>2958</v>
      </c>
      <c r="AH220" s="26" t="s">
        <v>208</v>
      </c>
      <c r="AI220" s="33">
        <f t="shared" si="161"/>
        <v>0.18999323867478027</v>
      </c>
      <c r="AJ220" s="33">
        <f t="shared" si="162"/>
        <v>0.372210953346856</v>
      </c>
      <c r="AK220" s="33">
        <f t="shared" si="163"/>
        <v>0.11460446247464504</v>
      </c>
      <c r="AL220" s="33">
        <f t="shared" si="164"/>
        <v>3.989181879648411E-2</v>
      </c>
      <c r="AM220" s="33">
        <f t="shared" si="165"/>
        <v>0.28329952670723463</v>
      </c>
      <c r="AN220" s="1"/>
    </row>
    <row r="221" spans="1:40" s="21" customFormat="1" ht="39.9" customHeight="1" x14ac:dyDescent="0.45">
      <c r="A221" s="1"/>
      <c r="B221" s="107" t="s">
        <v>231</v>
      </c>
      <c r="C221" s="91">
        <f t="shared" si="149"/>
        <v>1120</v>
      </c>
      <c r="D221" s="65">
        <f t="shared" si="150"/>
        <v>0.1768234922639722</v>
      </c>
      <c r="E221" s="91">
        <f t="shared" si="151"/>
        <v>2097</v>
      </c>
      <c r="F221" s="65">
        <f t="shared" si="152"/>
        <v>0.33107041364066941</v>
      </c>
      <c r="G221" s="91">
        <f t="shared" si="153"/>
        <v>792</v>
      </c>
      <c r="H221" s="65">
        <f t="shared" si="154"/>
        <v>0.12503946952952322</v>
      </c>
      <c r="I221" s="91">
        <f t="shared" si="155"/>
        <v>279</v>
      </c>
      <c r="J221" s="65">
        <f t="shared" si="156"/>
        <v>4.4047994947900224E-2</v>
      </c>
      <c r="K221" s="91">
        <f t="shared" si="157"/>
        <v>2046</v>
      </c>
      <c r="L221" s="65">
        <f t="shared" si="158"/>
        <v>0.32301862961793493</v>
      </c>
      <c r="M221" s="97">
        <f t="shared" si="159"/>
        <v>2.9463619402985075</v>
      </c>
      <c r="O221" s="22"/>
      <c r="P221" s="23"/>
      <c r="AA221" s="26" t="s">
        <v>231</v>
      </c>
      <c r="AB221" s="89">
        <v>1120</v>
      </c>
      <c r="AC221" s="89">
        <v>2097</v>
      </c>
      <c r="AD221" s="89">
        <v>792</v>
      </c>
      <c r="AE221" s="89">
        <v>279</v>
      </c>
      <c r="AF221" s="89">
        <v>2046</v>
      </c>
      <c r="AG221" s="26">
        <f t="shared" si="160"/>
        <v>6334</v>
      </c>
      <c r="AH221" s="26" t="s">
        <v>231</v>
      </c>
      <c r="AI221" s="33">
        <f t="shared" si="161"/>
        <v>0.1768234922639722</v>
      </c>
      <c r="AJ221" s="33">
        <f t="shared" si="162"/>
        <v>0.33107041364066941</v>
      </c>
      <c r="AK221" s="33">
        <f t="shared" si="163"/>
        <v>0.12503946952952322</v>
      </c>
      <c r="AL221" s="33">
        <f t="shared" si="164"/>
        <v>4.4047994947900224E-2</v>
      </c>
      <c r="AM221" s="33">
        <f t="shared" si="165"/>
        <v>0.32301862961793493</v>
      </c>
      <c r="AN221" s="1"/>
    </row>
    <row r="222" spans="1:40" s="21" customFormat="1" ht="39.9" customHeight="1" x14ac:dyDescent="0.45">
      <c r="A222" s="1"/>
      <c r="B222" s="113" t="s">
        <v>216</v>
      </c>
      <c r="C222" s="91">
        <f t="shared" si="149"/>
        <v>258</v>
      </c>
      <c r="D222" s="65">
        <f t="shared" si="150"/>
        <v>0.1799163179916318</v>
      </c>
      <c r="E222" s="91">
        <f t="shared" si="151"/>
        <v>490</v>
      </c>
      <c r="F222" s="65">
        <f t="shared" si="152"/>
        <v>0.34170153417015342</v>
      </c>
      <c r="G222" s="91">
        <f t="shared" si="153"/>
        <v>204</v>
      </c>
      <c r="H222" s="65">
        <f t="shared" si="154"/>
        <v>0.14225941422594143</v>
      </c>
      <c r="I222" s="91">
        <f t="shared" si="155"/>
        <v>89</v>
      </c>
      <c r="J222" s="65">
        <f t="shared" si="156"/>
        <v>6.2064156206415623E-2</v>
      </c>
      <c r="K222" s="91">
        <f t="shared" si="157"/>
        <v>393</v>
      </c>
      <c r="L222" s="65">
        <f t="shared" si="158"/>
        <v>0.27405857740585776</v>
      </c>
      <c r="M222" s="97">
        <f t="shared" si="159"/>
        <v>2.8808837656099904</v>
      </c>
      <c r="O222" s="22"/>
      <c r="P222" s="23"/>
      <c r="AA222" s="26" t="s">
        <v>216</v>
      </c>
      <c r="AB222" s="89">
        <v>258</v>
      </c>
      <c r="AC222" s="89">
        <v>490</v>
      </c>
      <c r="AD222" s="89">
        <v>204</v>
      </c>
      <c r="AE222" s="89">
        <v>89</v>
      </c>
      <c r="AF222" s="89">
        <v>393</v>
      </c>
      <c r="AG222" s="26">
        <f t="shared" si="160"/>
        <v>1434</v>
      </c>
      <c r="AH222" s="26" t="s">
        <v>216</v>
      </c>
      <c r="AI222" s="33">
        <f t="shared" si="161"/>
        <v>0.1799163179916318</v>
      </c>
      <c r="AJ222" s="33">
        <f t="shared" si="162"/>
        <v>0.34170153417015342</v>
      </c>
      <c r="AK222" s="33">
        <f t="shared" si="163"/>
        <v>0.14225941422594143</v>
      </c>
      <c r="AL222" s="33">
        <f t="shared" si="164"/>
        <v>6.2064156206415623E-2</v>
      </c>
      <c r="AM222" s="33">
        <f t="shared" si="165"/>
        <v>0.27405857740585776</v>
      </c>
      <c r="AN222" s="1"/>
    </row>
    <row r="223" spans="1:40" s="21" customFormat="1" ht="39.9" customHeight="1" x14ac:dyDescent="0.45">
      <c r="A223" s="1"/>
      <c r="B223" s="107" t="s">
        <v>232</v>
      </c>
      <c r="C223" s="91">
        <f t="shared" si="149"/>
        <v>362</v>
      </c>
      <c r="D223" s="65">
        <f t="shared" si="150"/>
        <v>0.19977924944812361</v>
      </c>
      <c r="E223" s="91">
        <f t="shared" si="151"/>
        <v>603</v>
      </c>
      <c r="F223" s="65">
        <f t="shared" si="152"/>
        <v>0.33278145695364236</v>
      </c>
      <c r="G223" s="91">
        <f t="shared" si="153"/>
        <v>208</v>
      </c>
      <c r="H223" s="65">
        <f t="shared" si="154"/>
        <v>0.11479028697571744</v>
      </c>
      <c r="I223" s="91">
        <f t="shared" si="155"/>
        <v>74</v>
      </c>
      <c r="J223" s="65">
        <f t="shared" si="156"/>
        <v>4.0838852097130243E-2</v>
      </c>
      <c r="K223" s="91">
        <f t="shared" si="157"/>
        <v>565</v>
      </c>
      <c r="L223" s="65">
        <f t="shared" si="158"/>
        <v>0.3118101545253863</v>
      </c>
      <c r="M223" s="97">
        <f t="shared" si="159"/>
        <v>3.0048115477145148</v>
      </c>
      <c r="O223" s="22"/>
      <c r="P223" s="23"/>
      <c r="AA223" s="26" t="s">
        <v>232</v>
      </c>
      <c r="AB223" s="89">
        <v>362</v>
      </c>
      <c r="AC223" s="89">
        <v>603</v>
      </c>
      <c r="AD223" s="89">
        <v>208</v>
      </c>
      <c r="AE223" s="89">
        <v>74</v>
      </c>
      <c r="AF223" s="89">
        <v>565</v>
      </c>
      <c r="AG223" s="26">
        <f t="shared" si="160"/>
        <v>1812</v>
      </c>
      <c r="AH223" s="26" t="s">
        <v>232</v>
      </c>
      <c r="AI223" s="33">
        <f t="shared" si="161"/>
        <v>0.19977924944812361</v>
      </c>
      <c r="AJ223" s="33">
        <f t="shared" si="162"/>
        <v>0.33278145695364236</v>
      </c>
      <c r="AK223" s="33">
        <f t="shared" si="163"/>
        <v>0.11479028697571744</v>
      </c>
      <c r="AL223" s="33">
        <f t="shared" si="164"/>
        <v>4.0838852097130243E-2</v>
      </c>
      <c r="AM223" s="33">
        <f t="shared" si="165"/>
        <v>0.3118101545253863</v>
      </c>
      <c r="AN223" s="1"/>
    </row>
    <row r="224" spans="1:40" s="21" customFormat="1" ht="39.9" customHeight="1" x14ac:dyDescent="0.45">
      <c r="A224" s="1"/>
      <c r="B224" s="113" t="s">
        <v>233</v>
      </c>
      <c r="C224" s="91">
        <f t="shared" si="149"/>
        <v>901</v>
      </c>
      <c r="D224" s="65">
        <f t="shared" si="150"/>
        <v>0.18485843249897416</v>
      </c>
      <c r="E224" s="91">
        <f t="shared" si="151"/>
        <v>1497</v>
      </c>
      <c r="F224" s="65">
        <f t="shared" si="152"/>
        <v>0.30713992613869512</v>
      </c>
      <c r="G224" s="91">
        <f t="shared" si="153"/>
        <v>548</v>
      </c>
      <c r="H224" s="65">
        <f t="shared" si="154"/>
        <v>0.1124333196553139</v>
      </c>
      <c r="I224" s="91">
        <f t="shared" si="155"/>
        <v>191</v>
      </c>
      <c r="J224" s="65">
        <f t="shared" si="156"/>
        <v>3.9187525646286421E-2</v>
      </c>
      <c r="K224" s="91">
        <f t="shared" si="157"/>
        <v>1737</v>
      </c>
      <c r="L224" s="65">
        <f t="shared" si="158"/>
        <v>0.35638079606073042</v>
      </c>
      <c r="M224" s="97">
        <f t="shared" si="159"/>
        <v>2.9907554988842842</v>
      </c>
      <c r="O224" s="22"/>
      <c r="P224" s="23"/>
      <c r="AA224" s="26" t="s">
        <v>233</v>
      </c>
      <c r="AB224" s="89">
        <v>901</v>
      </c>
      <c r="AC224" s="89">
        <v>1497</v>
      </c>
      <c r="AD224" s="89">
        <v>548</v>
      </c>
      <c r="AE224" s="89">
        <v>191</v>
      </c>
      <c r="AF224" s="89">
        <v>1737</v>
      </c>
      <c r="AG224" s="26">
        <f t="shared" si="160"/>
        <v>4874</v>
      </c>
      <c r="AH224" s="26" t="s">
        <v>233</v>
      </c>
      <c r="AI224" s="33">
        <f t="shared" si="161"/>
        <v>0.18485843249897416</v>
      </c>
      <c r="AJ224" s="33">
        <f t="shared" si="162"/>
        <v>0.30713992613869512</v>
      </c>
      <c r="AK224" s="33">
        <f t="shared" si="163"/>
        <v>0.1124333196553139</v>
      </c>
      <c r="AL224" s="33">
        <f t="shared" si="164"/>
        <v>3.9187525646286421E-2</v>
      </c>
      <c r="AM224" s="33">
        <f t="shared" si="165"/>
        <v>0.35638079606073042</v>
      </c>
      <c r="AN224" s="1"/>
    </row>
    <row r="225" spans="1:40" s="21" customFormat="1" ht="30" customHeight="1" x14ac:dyDescent="0.45">
      <c r="A225" s="5"/>
      <c r="B225" s="10"/>
      <c r="E225" s="22"/>
      <c r="G225" s="22"/>
      <c r="I225" s="22"/>
      <c r="K225" s="22"/>
      <c r="M225" s="22"/>
      <c r="O225" s="22"/>
      <c r="P225" s="23"/>
    </row>
    <row r="226" spans="1:40" s="21" customFormat="1" ht="30" customHeight="1" x14ac:dyDescent="0.45">
      <c r="A226" s="5"/>
      <c r="B226" s="10"/>
      <c r="E226" s="22"/>
      <c r="G226" s="22"/>
      <c r="I226" s="22"/>
      <c r="K226" s="22"/>
      <c r="M226" s="22"/>
      <c r="O226" s="22"/>
      <c r="P226" s="23"/>
    </row>
    <row r="227" spans="1:40" s="21" customFormat="1" ht="30" customHeight="1" x14ac:dyDescent="0.45">
      <c r="A227" s="21">
        <v>15</v>
      </c>
      <c r="B227" s="10" t="s">
        <v>46</v>
      </c>
      <c r="E227" s="22"/>
      <c r="G227" s="22"/>
      <c r="I227" s="22"/>
      <c r="K227" s="22"/>
      <c r="M227" s="22"/>
      <c r="O227" s="22"/>
      <c r="P227" s="23"/>
      <c r="AA227" s="21" t="s">
        <v>13</v>
      </c>
    </row>
    <row r="228" spans="1:40" s="21" customFormat="1" ht="30" customHeight="1" thickBot="1" x14ac:dyDescent="0.5">
      <c r="A228" s="1"/>
      <c r="B228" s="24" t="s">
        <v>3</v>
      </c>
      <c r="C228" s="146" t="s">
        <v>34</v>
      </c>
      <c r="D228" s="147"/>
      <c r="E228" s="146" t="s">
        <v>35</v>
      </c>
      <c r="F228" s="147"/>
      <c r="G228" s="146" t="s">
        <v>36</v>
      </c>
      <c r="H228" s="147"/>
      <c r="I228" s="146" t="s">
        <v>37</v>
      </c>
      <c r="J228" s="147"/>
      <c r="K228" s="146" t="s">
        <v>38</v>
      </c>
      <c r="L228" s="147"/>
      <c r="M228" s="59" t="s">
        <v>18</v>
      </c>
      <c r="O228" s="22"/>
      <c r="P228" s="23"/>
      <c r="AA228" s="26"/>
      <c r="AB228" s="27" t="s">
        <v>39</v>
      </c>
      <c r="AC228" s="27" t="s">
        <v>40</v>
      </c>
      <c r="AD228" s="27" t="s">
        <v>41</v>
      </c>
      <c r="AE228" s="27" t="s">
        <v>42</v>
      </c>
      <c r="AF228" s="27" t="s">
        <v>38</v>
      </c>
      <c r="AG228" s="26" t="s">
        <v>23</v>
      </c>
      <c r="AH228" s="1"/>
      <c r="AI228" s="27" t="s">
        <v>39</v>
      </c>
      <c r="AJ228" s="27" t="s">
        <v>40</v>
      </c>
      <c r="AK228" s="27" t="s">
        <v>41</v>
      </c>
      <c r="AL228" s="27" t="s">
        <v>42</v>
      </c>
      <c r="AM228" s="27" t="s">
        <v>38</v>
      </c>
      <c r="AN228" s="1"/>
    </row>
    <row r="229" spans="1:40" s="21" customFormat="1" ht="39.9" customHeight="1" thickTop="1" x14ac:dyDescent="0.45">
      <c r="A229" s="1"/>
      <c r="B229" s="114" t="s">
        <v>227</v>
      </c>
      <c r="C229" s="29">
        <f t="shared" ref="C229:C242" si="166">AB229</f>
        <v>616</v>
      </c>
      <c r="D229" s="94">
        <f t="shared" ref="D229:D242" si="167">AB229/AG229</f>
        <v>6.7580910586944598E-2</v>
      </c>
      <c r="E229" s="29">
        <f t="shared" ref="E229:E242" si="168">AC229</f>
        <v>559</v>
      </c>
      <c r="F229" s="94">
        <f t="shared" ref="F229:F242" si="169">AC229/AG229</f>
        <v>6.1327482172243555E-2</v>
      </c>
      <c r="G229" s="29">
        <f t="shared" ref="G229:G242" si="170">AD229</f>
        <v>229</v>
      </c>
      <c r="H229" s="94">
        <f t="shared" ref="H229:H242" si="171">AD229/AG229</f>
        <v>2.512342292923752E-2</v>
      </c>
      <c r="I229" s="29">
        <f t="shared" ref="I229:I242" si="172">AE229</f>
        <v>105</v>
      </c>
      <c r="J229" s="94">
        <f t="shared" ref="J229:J242" si="173">AE229/AG229</f>
        <v>1.151947339550192E-2</v>
      </c>
      <c r="K229" s="95">
        <f t="shared" ref="K229:K242" si="174">AF229</f>
        <v>7606</v>
      </c>
      <c r="L229" s="65">
        <f t="shared" ref="L229:L242" si="175">AF229/AG229</f>
        <v>0.83444871091607242</v>
      </c>
      <c r="M229" s="96">
        <f t="shared" ref="M229:M242" si="176">(4*AB229+3*AC229+2*AD229+1*AE229)/SUM(AB229:AE229)</f>
        <v>3.1172962226640157</v>
      </c>
      <c r="O229" s="22"/>
      <c r="P229" s="23"/>
      <c r="AA229" s="26" t="s">
        <v>227</v>
      </c>
      <c r="AB229" s="89">
        <v>616</v>
      </c>
      <c r="AC229" s="89">
        <v>559</v>
      </c>
      <c r="AD229" s="89">
        <v>229</v>
      </c>
      <c r="AE229" s="89">
        <v>105</v>
      </c>
      <c r="AF229" s="89">
        <v>7606</v>
      </c>
      <c r="AG229" s="26">
        <f t="shared" ref="AG229:AG242" si="177">SUM(AB229:AF229)</f>
        <v>9115</v>
      </c>
      <c r="AH229" s="26" t="s">
        <v>227</v>
      </c>
      <c r="AI229" s="33">
        <f t="shared" ref="AI229:AI242" si="178">D229</f>
        <v>6.7580910586944598E-2</v>
      </c>
      <c r="AJ229" s="33">
        <f t="shared" ref="AJ229:AJ242" si="179">F229</f>
        <v>6.1327482172243555E-2</v>
      </c>
      <c r="AK229" s="33">
        <f t="shared" ref="AK229:AK242" si="180">H229</f>
        <v>2.512342292923752E-2</v>
      </c>
      <c r="AL229" s="33">
        <f t="shared" ref="AL229:AL242" si="181">J229</f>
        <v>1.151947339550192E-2</v>
      </c>
      <c r="AM229" s="33">
        <f t="shared" ref="AM229:AM242" si="182">L229</f>
        <v>0.83444871091607242</v>
      </c>
      <c r="AN229" s="1"/>
    </row>
    <row r="230" spans="1:40" s="21" customFormat="1" ht="39.9" customHeight="1" x14ac:dyDescent="0.45">
      <c r="A230" s="1"/>
      <c r="B230" s="107" t="s">
        <v>228</v>
      </c>
      <c r="C230" s="91">
        <f t="shared" si="166"/>
        <v>1446</v>
      </c>
      <c r="D230" s="65">
        <f t="shared" si="167"/>
        <v>9.831384280663584E-2</v>
      </c>
      <c r="E230" s="91">
        <f t="shared" si="168"/>
        <v>1437</v>
      </c>
      <c r="F230" s="65">
        <f t="shared" si="169"/>
        <v>9.7701930921947233E-2</v>
      </c>
      <c r="G230" s="91">
        <f t="shared" si="170"/>
        <v>527</v>
      </c>
      <c r="H230" s="65">
        <f t="shared" si="171"/>
        <v>3.5830840358988307E-2</v>
      </c>
      <c r="I230" s="91">
        <f t="shared" si="172"/>
        <v>232</v>
      </c>
      <c r="J230" s="65">
        <f t="shared" si="173"/>
        <v>1.5773728583084037E-2</v>
      </c>
      <c r="K230" s="91">
        <f t="shared" si="174"/>
        <v>11066</v>
      </c>
      <c r="L230" s="65">
        <f t="shared" si="175"/>
        <v>0.75237965732934453</v>
      </c>
      <c r="M230" s="97">
        <f t="shared" si="176"/>
        <v>3.1249313563975836</v>
      </c>
      <c r="O230" s="22"/>
      <c r="P230" s="23"/>
      <c r="AA230" s="26" t="s">
        <v>228</v>
      </c>
      <c r="AB230" s="89">
        <v>1446</v>
      </c>
      <c r="AC230" s="89">
        <v>1437</v>
      </c>
      <c r="AD230" s="89">
        <v>527</v>
      </c>
      <c r="AE230" s="89">
        <v>232</v>
      </c>
      <c r="AF230" s="89">
        <v>11066</v>
      </c>
      <c r="AG230" s="26">
        <f t="shared" si="177"/>
        <v>14708</v>
      </c>
      <c r="AH230" s="26" t="s">
        <v>228</v>
      </c>
      <c r="AI230" s="33">
        <f t="shared" si="178"/>
        <v>9.831384280663584E-2</v>
      </c>
      <c r="AJ230" s="33">
        <f t="shared" si="179"/>
        <v>9.7701930921947233E-2</v>
      </c>
      <c r="AK230" s="33">
        <f t="shared" si="180"/>
        <v>3.5830840358988307E-2</v>
      </c>
      <c r="AL230" s="33">
        <f t="shared" si="181"/>
        <v>1.5773728583084037E-2</v>
      </c>
      <c r="AM230" s="33">
        <f t="shared" si="182"/>
        <v>0.75237965732934453</v>
      </c>
      <c r="AN230" s="1"/>
    </row>
    <row r="231" spans="1:40" s="21" customFormat="1" ht="39.9" customHeight="1" x14ac:dyDescent="0.45">
      <c r="A231" s="1"/>
      <c r="B231" s="113" t="s">
        <v>229</v>
      </c>
      <c r="C231" s="91">
        <f t="shared" si="166"/>
        <v>937</v>
      </c>
      <c r="D231" s="65">
        <f t="shared" si="167"/>
        <v>6.9878439853829521E-2</v>
      </c>
      <c r="E231" s="91">
        <f t="shared" si="168"/>
        <v>741</v>
      </c>
      <c r="F231" s="65">
        <f t="shared" si="169"/>
        <v>5.5261391602654933E-2</v>
      </c>
      <c r="G231" s="91">
        <f t="shared" si="170"/>
        <v>272</v>
      </c>
      <c r="H231" s="65">
        <f t="shared" si="171"/>
        <v>2.0284883287344322E-2</v>
      </c>
      <c r="I231" s="91">
        <f t="shared" si="172"/>
        <v>108</v>
      </c>
      <c r="J231" s="65">
        <f t="shared" si="173"/>
        <v>8.0542918935043624E-3</v>
      </c>
      <c r="K231" s="91">
        <f t="shared" si="174"/>
        <v>11351</v>
      </c>
      <c r="L231" s="65">
        <f t="shared" si="175"/>
        <v>0.84652099336266684</v>
      </c>
      <c r="M231" s="97">
        <f t="shared" si="176"/>
        <v>3.2181729834791057</v>
      </c>
      <c r="O231" s="22"/>
      <c r="P231" s="23"/>
      <c r="AA231" s="26" t="s">
        <v>229</v>
      </c>
      <c r="AB231" s="89">
        <v>937</v>
      </c>
      <c r="AC231" s="89">
        <v>741</v>
      </c>
      <c r="AD231" s="89">
        <v>272</v>
      </c>
      <c r="AE231" s="89">
        <v>108</v>
      </c>
      <c r="AF231" s="89">
        <v>11351</v>
      </c>
      <c r="AG231" s="26">
        <f t="shared" si="177"/>
        <v>13409</v>
      </c>
      <c r="AH231" s="26" t="s">
        <v>229</v>
      </c>
      <c r="AI231" s="33">
        <f t="shared" si="178"/>
        <v>6.9878439853829521E-2</v>
      </c>
      <c r="AJ231" s="33">
        <f t="shared" si="179"/>
        <v>5.5261391602654933E-2</v>
      </c>
      <c r="AK231" s="33">
        <f t="shared" si="180"/>
        <v>2.0284883287344322E-2</v>
      </c>
      <c r="AL231" s="33">
        <f t="shared" si="181"/>
        <v>8.0542918935043624E-3</v>
      </c>
      <c r="AM231" s="33">
        <f t="shared" si="182"/>
        <v>0.84652099336266684</v>
      </c>
      <c r="AN231" s="1"/>
    </row>
    <row r="232" spans="1:40" s="21" customFormat="1" ht="39.9" customHeight="1" x14ac:dyDescent="0.45">
      <c r="A232" s="1"/>
      <c r="B232" s="107" t="s">
        <v>230</v>
      </c>
      <c r="C232" s="91">
        <f t="shared" si="166"/>
        <v>6</v>
      </c>
      <c r="D232" s="65">
        <f t="shared" si="167"/>
        <v>0.14285714285714285</v>
      </c>
      <c r="E232" s="91">
        <f t="shared" si="168"/>
        <v>3</v>
      </c>
      <c r="F232" s="65">
        <f t="shared" si="169"/>
        <v>7.1428571428571425E-2</v>
      </c>
      <c r="G232" s="91">
        <f t="shared" si="170"/>
        <v>0</v>
      </c>
      <c r="H232" s="65">
        <f t="shared" si="171"/>
        <v>0</v>
      </c>
      <c r="I232" s="91">
        <f t="shared" si="172"/>
        <v>0</v>
      </c>
      <c r="J232" s="65">
        <f t="shared" si="173"/>
        <v>0</v>
      </c>
      <c r="K232" s="91">
        <f t="shared" si="174"/>
        <v>33</v>
      </c>
      <c r="L232" s="65">
        <f t="shared" si="175"/>
        <v>0.7857142857142857</v>
      </c>
      <c r="M232" s="97">
        <f t="shared" si="176"/>
        <v>3.6666666666666665</v>
      </c>
      <c r="O232" s="22"/>
      <c r="P232" s="23"/>
      <c r="AA232" s="107" t="s">
        <v>230</v>
      </c>
      <c r="AB232" s="89">
        <v>6</v>
      </c>
      <c r="AC232" s="89">
        <v>3</v>
      </c>
      <c r="AD232" s="89"/>
      <c r="AE232" s="89"/>
      <c r="AF232" s="89">
        <v>33</v>
      </c>
      <c r="AG232" s="26">
        <f t="shared" si="177"/>
        <v>42</v>
      </c>
      <c r="AH232" s="107" t="s">
        <v>230</v>
      </c>
      <c r="AI232" s="33">
        <f t="shared" si="178"/>
        <v>0.14285714285714285</v>
      </c>
      <c r="AJ232" s="33">
        <f t="shared" si="179"/>
        <v>7.1428571428571425E-2</v>
      </c>
      <c r="AK232" s="33">
        <f t="shared" si="180"/>
        <v>0</v>
      </c>
      <c r="AL232" s="33">
        <f t="shared" si="181"/>
        <v>0</v>
      </c>
      <c r="AM232" s="33">
        <f t="shared" si="182"/>
        <v>0.7857142857142857</v>
      </c>
      <c r="AN232" s="1"/>
    </row>
    <row r="233" spans="1:40" s="21" customFormat="1" ht="39.9" customHeight="1" x14ac:dyDescent="0.45">
      <c r="A233" s="1"/>
      <c r="B233" s="107" t="s">
        <v>189</v>
      </c>
      <c r="C233" s="91">
        <f t="shared" si="166"/>
        <v>246</v>
      </c>
      <c r="D233" s="65">
        <f t="shared" si="167"/>
        <v>7.4681238615664849E-2</v>
      </c>
      <c r="E233" s="91">
        <f t="shared" si="168"/>
        <v>235</v>
      </c>
      <c r="F233" s="65">
        <f t="shared" si="169"/>
        <v>7.1341833636915611E-2</v>
      </c>
      <c r="G233" s="91">
        <f t="shared" si="170"/>
        <v>90</v>
      </c>
      <c r="H233" s="65">
        <f t="shared" si="171"/>
        <v>2.7322404371584699E-2</v>
      </c>
      <c r="I233" s="91">
        <f t="shared" si="172"/>
        <v>45</v>
      </c>
      <c r="J233" s="65">
        <f t="shared" si="173"/>
        <v>1.3661202185792349E-2</v>
      </c>
      <c r="K233" s="91">
        <f t="shared" si="174"/>
        <v>2678</v>
      </c>
      <c r="L233" s="65">
        <f t="shared" si="175"/>
        <v>0.81299332119004253</v>
      </c>
      <c r="M233" s="97">
        <f t="shared" si="176"/>
        <v>3.1071428571428572</v>
      </c>
      <c r="O233" s="22"/>
      <c r="P233" s="23"/>
      <c r="AA233" s="26" t="s">
        <v>189</v>
      </c>
      <c r="AB233" s="89">
        <v>246</v>
      </c>
      <c r="AC233" s="89">
        <v>235</v>
      </c>
      <c r="AD233" s="89">
        <v>90</v>
      </c>
      <c r="AE233" s="89">
        <v>45</v>
      </c>
      <c r="AF233" s="89">
        <v>2678</v>
      </c>
      <c r="AG233" s="26">
        <f t="shared" si="177"/>
        <v>3294</v>
      </c>
      <c r="AH233" s="26" t="s">
        <v>189</v>
      </c>
      <c r="AI233" s="33">
        <f t="shared" si="178"/>
        <v>7.4681238615664849E-2</v>
      </c>
      <c r="AJ233" s="33">
        <f t="shared" si="179"/>
        <v>7.1341833636915611E-2</v>
      </c>
      <c r="AK233" s="33">
        <f t="shared" si="180"/>
        <v>2.7322404371584699E-2</v>
      </c>
      <c r="AL233" s="33">
        <f t="shared" si="181"/>
        <v>1.3661202185792349E-2</v>
      </c>
      <c r="AM233" s="33">
        <f t="shared" si="182"/>
        <v>0.81299332119004253</v>
      </c>
      <c r="AN233" s="1"/>
    </row>
    <row r="234" spans="1:40" s="21" customFormat="1" ht="39.9" customHeight="1" x14ac:dyDescent="0.45">
      <c r="A234" s="1"/>
      <c r="B234" s="113" t="s">
        <v>193</v>
      </c>
      <c r="C234" s="91">
        <f t="shared" si="166"/>
        <v>72</v>
      </c>
      <c r="D234" s="65">
        <f t="shared" si="167"/>
        <v>5.4013503375843958E-2</v>
      </c>
      <c r="E234" s="91">
        <f t="shared" si="168"/>
        <v>51</v>
      </c>
      <c r="F234" s="65">
        <f t="shared" si="169"/>
        <v>3.8259564891222807E-2</v>
      </c>
      <c r="G234" s="91">
        <f t="shared" si="170"/>
        <v>27</v>
      </c>
      <c r="H234" s="65">
        <f t="shared" si="171"/>
        <v>2.0255063765941484E-2</v>
      </c>
      <c r="I234" s="91">
        <f t="shared" si="172"/>
        <v>12</v>
      </c>
      <c r="J234" s="65">
        <f t="shared" si="173"/>
        <v>9.0022505626406596E-3</v>
      </c>
      <c r="K234" s="91">
        <f t="shared" si="174"/>
        <v>1171</v>
      </c>
      <c r="L234" s="65">
        <f t="shared" si="175"/>
        <v>0.87846961740435103</v>
      </c>
      <c r="M234" s="97">
        <f t="shared" si="176"/>
        <v>3.1296296296296298</v>
      </c>
      <c r="O234" s="22"/>
      <c r="P234" s="23"/>
      <c r="AA234" s="26" t="s">
        <v>193</v>
      </c>
      <c r="AB234" s="89">
        <v>72</v>
      </c>
      <c r="AC234" s="89">
        <v>51</v>
      </c>
      <c r="AD234" s="89">
        <v>27</v>
      </c>
      <c r="AE234" s="89">
        <v>12</v>
      </c>
      <c r="AF234" s="89">
        <v>1171</v>
      </c>
      <c r="AG234" s="26">
        <f t="shared" si="177"/>
        <v>1333</v>
      </c>
      <c r="AH234" s="26" t="s">
        <v>193</v>
      </c>
      <c r="AI234" s="33">
        <f t="shared" si="178"/>
        <v>5.4013503375843958E-2</v>
      </c>
      <c r="AJ234" s="33">
        <f t="shared" si="179"/>
        <v>3.8259564891222807E-2</v>
      </c>
      <c r="AK234" s="33">
        <f t="shared" si="180"/>
        <v>2.0255063765941484E-2</v>
      </c>
      <c r="AL234" s="33">
        <f t="shared" si="181"/>
        <v>9.0022505626406596E-3</v>
      </c>
      <c r="AM234" s="33">
        <f t="shared" si="182"/>
        <v>0.87846961740435103</v>
      </c>
      <c r="AN234" s="1"/>
    </row>
    <row r="235" spans="1:40" s="21" customFormat="1" ht="39.9" customHeight="1" x14ac:dyDescent="0.45">
      <c r="A235" s="1"/>
      <c r="B235" s="107" t="s">
        <v>197</v>
      </c>
      <c r="C235" s="91">
        <f t="shared" si="166"/>
        <v>25</v>
      </c>
      <c r="D235" s="65">
        <f t="shared" si="167"/>
        <v>6.2034739454094295E-2</v>
      </c>
      <c r="E235" s="91">
        <f t="shared" si="168"/>
        <v>23</v>
      </c>
      <c r="F235" s="65">
        <f t="shared" si="169"/>
        <v>5.7071960297766747E-2</v>
      </c>
      <c r="G235" s="91">
        <f t="shared" si="170"/>
        <v>8</v>
      </c>
      <c r="H235" s="65">
        <f t="shared" si="171"/>
        <v>1.9851116625310174E-2</v>
      </c>
      <c r="I235" s="91">
        <f t="shared" si="172"/>
        <v>6</v>
      </c>
      <c r="J235" s="65">
        <f t="shared" si="173"/>
        <v>1.488833746898263E-2</v>
      </c>
      <c r="K235" s="91">
        <f t="shared" si="174"/>
        <v>341</v>
      </c>
      <c r="L235" s="65">
        <f t="shared" si="175"/>
        <v>0.84615384615384615</v>
      </c>
      <c r="M235" s="97">
        <f t="shared" si="176"/>
        <v>3.0806451612903225</v>
      </c>
      <c r="O235" s="22"/>
      <c r="P235" s="23"/>
      <c r="AA235" s="26" t="s">
        <v>197</v>
      </c>
      <c r="AB235" s="89">
        <v>25</v>
      </c>
      <c r="AC235" s="89">
        <v>23</v>
      </c>
      <c r="AD235" s="89">
        <v>8</v>
      </c>
      <c r="AE235" s="89">
        <v>6</v>
      </c>
      <c r="AF235" s="89">
        <v>341</v>
      </c>
      <c r="AG235" s="26">
        <f t="shared" si="177"/>
        <v>403</v>
      </c>
      <c r="AH235" s="26" t="s">
        <v>197</v>
      </c>
      <c r="AI235" s="33">
        <f t="shared" si="178"/>
        <v>6.2034739454094295E-2</v>
      </c>
      <c r="AJ235" s="33">
        <f t="shared" si="179"/>
        <v>5.7071960297766747E-2</v>
      </c>
      <c r="AK235" s="33">
        <f t="shared" si="180"/>
        <v>1.9851116625310174E-2</v>
      </c>
      <c r="AL235" s="33">
        <f t="shared" si="181"/>
        <v>1.488833746898263E-2</v>
      </c>
      <c r="AM235" s="33">
        <f t="shared" si="182"/>
        <v>0.84615384615384615</v>
      </c>
      <c r="AN235" s="1"/>
    </row>
    <row r="236" spans="1:40" s="21" customFormat="1" ht="39.9" customHeight="1" x14ac:dyDescent="0.45">
      <c r="A236" s="1"/>
      <c r="B236" s="113" t="s">
        <v>201</v>
      </c>
      <c r="C236" s="91">
        <f t="shared" si="166"/>
        <v>74</v>
      </c>
      <c r="D236" s="65">
        <f t="shared" si="167"/>
        <v>4.3023255813953491E-2</v>
      </c>
      <c r="E236" s="91">
        <f t="shared" si="168"/>
        <v>119</v>
      </c>
      <c r="F236" s="65">
        <f t="shared" si="169"/>
        <v>6.9186046511627908E-2</v>
      </c>
      <c r="G236" s="91">
        <f t="shared" si="170"/>
        <v>40</v>
      </c>
      <c r="H236" s="65">
        <f t="shared" si="171"/>
        <v>2.3255813953488372E-2</v>
      </c>
      <c r="I236" s="91">
        <f t="shared" si="172"/>
        <v>23</v>
      </c>
      <c r="J236" s="65">
        <f t="shared" si="173"/>
        <v>1.3372093023255814E-2</v>
      </c>
      <c r="K236" s="91">
        <f t="shared" si="174"/>
        <v>1464</v>
      </c>
      <c r="L236" s="65">
        <f t="shared" si="175"/>
        <v>0.85116279069767442</v>
      </c>
      <c r="M236" s="97">
        <f t="shared" si="176"/>
        <v>2.953125</v>
      </c>
      <c r="O236" s="22"/>
      <c r="P236" s="23"/>
      <c r="AA236" s="26" t="s">
        <v>201</v>
      </c>
      <c r="AB236" s="89">
        <v>74</v>
      </c>
      <c r="AC236" s="89">
        <v>119</v>
      </c>
      <c r="AD236" s="89">
        <v>40</v>
      </c>
      <c r="AE236" s="89">
        <v>23</v>
      </c>
      <c r="AF236" s="89">
        <v>1464</v>
      </c>
      <c r="AG236" s="26">
        <f t="shared" si="177"/>
        <v>1720</v>
      </c>
      <c r="AH236" s="26" t="s">
        <v>201</v>
      </c>
      <c r="AI236" s="33">
        <f t="shared" si="178"/>
        <v>4.3023255813953491E-2</v>
      </c>
      <c r="AJ236" s="33">
        <f t="shared" si="179"/>
        <v>6.9186046511627908E-2</v>
      </c>
      <c r="AK236" s="33">
        <f t="shared" si="180"/>
        <v>2.3255813953488372E-2</v>
      </c>
      <c r="AL236" s="33">
        <f t="shared" si="181"/>
        <v>1.3372093023255814E-2</v>
      </c>
      <c r="AM236" s="33">
        <f t="shared" si="182"/>
        <v>0.85116279069767442</v>
      </c>
      <c r="AN236" s="1"/>
    </row>
    <row r="237" spans="1:40" s="21" customFormat="1" ht="39.9" customHeight="1" x14ac:dyDescent="0.45">
      <c r="A237" s="1"/>
      <c r="B237" s="107" t="s">
        <v>204</v>
      </c>
      <c r="C237" s="91">
        <f t="shared" si="166"/>
        <v>962</v>
      </c>
      <c r="D237" s="65">
        <f t="shared" si="167"/>
        <v>7.3835290505794765E-2</v>
      </c>
      <c r="E237" s="91">
        <f t="shared" si="168"/>
        <v>972</v>
      </c>
      <c r="F237" s="65">
        <f t="shared" si="169"/>
        <v>7.4602809118121116E-2</v>
      </c>
      <c r="G237" s="91">
        <f t="shared" si="170"/>
        <v>306</v>
      </c>
      <c r="H237" s="65">
        <f t="shared" si="171"/>
        <v>2.3486069537186276E-2</v>
      </c>
      <c r="I237" s="91">
        <f t="shared" si="172"/>
        <v>122</v>
      </c>
      <c r="J237" s="65">
        <f t="shared" si="173"/>
        <v>9.3637270703814564E-3</v>
      </c>
      <c r="K237" s="91">
        <f t="shared" si="174"/>
        <v>10667</v>
      </c>
      <c r="L237" s="65">
        <f t="shared" si="175"/>
        <v>0.81871210376851644</v>
      </c>
      <c r="M237" s="97">
        <f t="shared" si="176"/>
        <v>3.1744284504657072</v>
      </c>
      <c r="O237" s="22"/>
      <c r="P237" s="23"/>
      <c r="AA237" s="26" t="s">
        <v>204</v>
      </c>
      <c r="AB237" s="89">
        <v>962</v>
      </c>
      <c r="AC237" s="89">
        <v>972</v>
      </c>
      <c r="AD237" s="89">
        <v>306</v>
      </c>
      <c r="AE237" s="89">
        <v>122</v>
      </c>
      <c r="AF237" s="89">
        <v>10667</v>
      </c>
      <c r="AG237" s="26">
        <f t="shared" si="177"/>
        <v>13029</v>
      </c>
      <c r="AH237" s="26" t="s">
        <v>204</v>
      </c>
      <c r="AI237" s="33">
        <f t="shared" si="178"/>
        <v>7.3835290505794765E-2</v>
      </c>
      <c r="AJ237" s="33">
        <f t="shared" si="179"/>
        <v>7.4602809118121116E-2</v>
      </c>
      <c r="AK237" s="33">
        <f t="shared" si="180"/>
        <v>2.3486069537186276E-2</v>
      </c>
      <c r="AL237" s="33">
        <f t="shared" si="181"/>
        <v>9.3637270703814564E-3</v>
      </c>
      <c r="AM237" s="33">
        <f t="shared" si="182"/>
        <v>0.81871210376851644</v>
      </c>
      <c r="AN237" s="1"/>
    </row>
    <row r="238" spans="1:40" s="21" customFormat="1" ht="39.9" customHeight="1" x14ac:dyDescent="0.45">
      <c r="A238" s="1"/>
      <c r="B238" s="113" t="s">
        <v>208</v>
      </c>
      <c r="C238" s="91">
        <f t="shared" si="166"/>
        <v>204</v>
      </c>
      <c r="D238" s="65">
        <f t="shared" si="167"/>
        <v>6.8965517241379309E-2</v>
      </c>
      <c r="E238" s="91">
        <f t="shared" si="168"/>
        <v>210</v>
      </c>
      <c r="F238" s="65">
        <f t="shared" si="169"/>
        <v>7.099391480730223E-2</v>
      </c>
      <c r="G238" s="91">
        <f t="shared" si="170"/>
        <v>77</v>
      </c>
      <c r="H238" s="65">
        <f t="shared" si="171"/>
        <v>2.6031102096010818E-2</v>
      </c>
      <c r="I238" s="91">
        <f t="shared" si="172"/>
        <v>28</v>
      </c>
      <c r="J238" s="65">
        <f t="shared" si="173"/>
        <v>9.4658553076402974E-3</v>
      </c>
      <c r="K238" s="91">
        <f t="shared" si="174"/>
        <v>2439</v>
      </c>
      <c r="L238" s="65">
        <f t="shared" si="175"/>
        <v>0.82454361054766734</v>
      </c>
      <c r="M238" s="97">
        <f t="shared" si="176"/>
        <v>3.136801541425819</v>
      </c>
      <c r="O238" s="22"/>
      <c r="P238" s="23"/>
      <c r="AA238" s="26" t="s">
        <v>208</v>
      </c>
      <c r="AB238" s="89">
        <v>204</v>
      </c>
      <c r="AC238" s="89">
        <v>210</v>
      </c>
      <c r="AD238" s="89">
        <v>77</v>
      </c>
      <c r="AE238" s="89">
        <v>28</v>
      </c>
      <c r="AF238" s="89">
        <v>2439</v>
      </c>
      <c r="AG238" s="26">
        <f t="shared" si="177"/>
        <v>2958</v>
      </c>
      <c r="AH238" s="26" t="s">
        <v>208</v>
      </c>
      <c r="AI238" s="33">
        <f t="shared" si="178"/>
        <v>6.8965517241379309E-2</v>
      </c>
      <c r="AJ238" s="33">
        <f t="shared" si="179"/>
        <v>7.099391480730223E-2</v>
      </c>
      <c r="AK238" s="33">
        <f t="shared" si="180"/>
        <v>2.6031102096010818E-2</v>
      </c>
      <c r="AL238" s="33">
        <f t="shared" si="181"/>
        <v>9.4658553076402974E-3</v>
      </c>
      <c r="AM238" s="33">
        <f t="shared" si="182"/>
        <v>0.82454361054766734</v>
      </c>
      <c r="AN238" s="1"/>
    </row>
    <row r="239" spans="1:40" s="21" customFormat="1" ht="39.9" customHeight="1" x14ac:dyDescent="0.45">
      <c r="A239" s="1"/>
      <c r="B239" s="107" t="s">
        <v>231</v>
      </c>
      <c r="C239" s="91">
        <f t="shared" si="166"/>
        <v>881</v>
      </c>
      <c r="D239" s="65">
        <f t="shared" si="167"/>
        <v>0.13909062203978528</v>
      </c>
      <c r="E239" s="91">
        <f t="shared" si="168"/>
        <v>530</v>
      </c>
      <c r="F239" s="65">
        <f t="shared" si="169"/>
        <v>8.3675402589201142E-2</v>
      </c>
      <c r="G239" s="91">
        <f t="shared" si="170"/>
        <v>166</v>
      </c>
      <c r="H239" s="65">
        <f t="shared" si="171"/>
        <v>2.6207767603410169E-2</v>
      </c>
      <c r="I239" s="91">
        <f t="shared" si="172"/>
        <v>63</v>
      </c>
      <c r="J239" s="65">
        <f t="shared" si="173"/>
        <v>9.9463214398484365E-3</v>
      </c>
      <c r="K239" s="91">
        <f t="shared" si="174"/>
        <v>4694</v>
      </c>
      <c r="L239" s="65">
        <f t="shared" si="175"/>
        <v>0.74107988632775501</v>
      </c>
      <c r="M239" s="97">
        <f t="shared" si="176"/>
        <v>3.3591463414634148</v>
      </c>
      <c r="O239" s="22"/>
      <c r="P239" s="23"/>
      <c r="AA239" s="26" t="s">
        <v>231</v>
      </c>
      <c r="AB239" s="89">
        <v>881</v>
      </c>
      <c r="AC239" s="89">
        <v>530</v>
      </c>
      <c r="AD239" s="89">
        <v>166</v>
      </c>
      <c r="AE239" s="89">
        <v>63</v>
      </c>
      <c r="AF239" s="89">
        <v>4694</v>
      </c>
      <c r="AG239" s="26">
        <f t="shared" si="177"/>
        <v>6334</v>
      </c>
      <c r="AH239" s="26" t="s">
        <v>231</v>
      </c>
      <c r="AI239" s="33">
        <f t="shared" si="178"/>
        <v>0.13909062203978528</v>
      </c>
      <c r="AJ239" s="33">
        <f t="shared" si="179"/>
        <v>8.3675402589201142E-2</v>
      </c>
      <c r="AK239" s="33">
        <f t="shared" si="180"/>
        <v>2.6207767603410169E-2</v>
      </c>
      <c r="AL239" s="33">
        <f t="shared" si="181"/>
        <v>9.9463214398484365E-3</v>
      </c>
      <c r="AM239" s="33">
        <f t="shared" si="182"/>
        <v>0.74107988632775501</v>
      </c>
      <c r="AN239" s="1"/>
    </row>
    <row r="240" spans="1:40" s="21" customFormat="1" ht="39.9" customHeight="1" x14ac:dyDescent="0.45">
      <c r="A240" s="1"/>
      <c r="B240" s="113" t="s">
        <v>216</v>
      </c>
      <c r="C240" s="91">
        <f t="shared" si="166"/>
        <v>171</v>
      </c>
      <c r="D240" s="65">
        <f t="shared" si="167"/>
        <v>0.1192468619246862</v>
      </c>
      <c r="E240" s="91">
        <f t="shared" si="168"/>
        <v>178</v>
      </c>
      <c r="F240" s="65">
        <f t="shared" si="169"/>
        <v>0.12412831241283125</v>
      </c>
      <c r="G240" s="91">
        <f t="shared" si="170"/>
        <v>106</v>
      </c>
      <c r="H240" s="65">
        <f t="shared" si="171"/>
        <v>7.3919107391910738E-2</v>
      </c>
      <c r="I240" s="91">
        <f t="shared" si="172"/>
        <v>80</v>
      </c>
      <c r="J240" s="65">
        <f t="shared" si="173"/>
        <v>5.5788005578800558E-2</v>
      </c>
      <c r="K240" s="91">
        <f t="shared" si="174"/>
        <v>899</v>
      </c>
      <c r="L240" s="65">
        <f t="shared" si="175"/>
        <v>0.62691771269177132</v>
      </c>
      <c r="M240" s="97">
        <f t="shared" si="176"/>
        <v>2.8224299065420562</v>
      </c>
      <c r="O240" s="22"/>
      <c r="P240" s="23"/>
      <c r="AA240" s="26" t="s">
        <v>216</v>
      </c>
      <c r="AB240" s="89">
        <v>171</v>
      </c>
      <c r="AC240" s="89">
        <v>178</v>
      </c>
      <c r="AD240" s="89">
        <v>106</v>
      </c>
      <c r="AE240" s="89">
        <v>80</v>
      </c>
      <c r="AF240" s="89">
        <v>899</v>
      </c>
      <c r="AG240" s="26">
        <f t="shared" si="177"/>
        <v>1434</v>
      </c>
      <c r="AH240" s="26" t="s">
        <v>216</v>
      </c>
      <c r="AI240" s="33">
        <f t="shared" si="178"/>
        <v>0.1192468619246862</v>
      </c>
      <c r="AJ240" s="33">
        <f t="shared" si="179"/>
        <v>0.12412831241283125</v>
      </c>
      <c r="AK240" s="33">
        <f t="shared" si="180"/>
        <v>7.3919107391910738E-2</v>
      </c>
      <c r="AL240" s="33">
        <f t="shared" si="181"/>
        <v>5.5788005578800558E-2</v>
      </c>
      <c r="AM240" s="33">
        <f t="shared" si="182"/>
        <v>0.62691771269177132</v>
      </c>
      <c r="AN240" s="1"/>
    </row>
    <row r="241" spans="1:40" s="21" customFormat="1" ht="39.9" customHeight="1" x14ac:dyDescent="0.45">
      <c r="A241" s="1"/>
      <c r="B241" s="107" t="s">
        <v>232</v>
      </c>
      <c r="C241" s="91">
        <f t="shared" si="166"/>
        <v>186</v>
      </c>
      <c r="D241" s="65">
        <f t="shared" si="167"/>
        <v>0.10264900662251655</v>
      </c>
      <c r="E241" s="91">
        <f t="shared" si="168"/>
        <v>151</v>
      </c>
      <c r="F241" s="65">
        <f t="shared" si="169"/>
        <v>8.3333333333333329E-2</v>
      </c>
      <c r="G241" s="91">
        <f t="shared" si="170"/>
        <v>64</v>
      </c>
      <c r="H241" s="65">
        <f t="shared" si="171"/>
        <v>3.5320088300220751E-2</v>
      </c>
      <c r="I241" s="91">
        <f t="shared" si="172"/>
        <v>28</v>
      </c>
      <c r="J241" s="65">
        <f t="shared" si="173"/>
        <v>1.5452538631346579E-2</v>
      </c>
      <c r="K241" s="91">
        <f t="shared" si="174"/>
        <v>1383</v>
      </c>
      <c r="L241" s="65">
        <f t="shared" si="175"/>
        <v>0.76324503311258274</v>
      </c>
      <c r="M241" s="97">
        <f t="shared" si="176"/>
        <v>3.1538461538461537</v>
      </c>
      <c r="O241" s="22"/>
      <c r="P241" s="23"/>
      <c r="AA241" s="26" t="s">
        <v>232</v>
      </c>
      <c r="AB241" s="89">
        <v>186</v>
      </c>
      <c r="AC241" s="89">
        <v>151</v>
      </c>
      <c r="AD241" s="89">
        <v>64</v>
      </c>
      <c r="AE241" s="89">
        <v>28</v>
      </c>
      <c r="AF241" s="89">
        <v>1383</v>
      </c>
      <c r="AG241" s="26">
        <f t="shared" si="177"/>
        <v>1812</v>
      </c>
      <c r="AH241" s="26" t="s">
        <v>232</v>
      </c>
      <c r="AI241" s="33">
        <f t="shared" si="178"/>
        <v>0.10264900662251655</v>
      </c>
      <c r="AJ241" s="33">
        <f t="shared" si="179"/>
        <v>8.3333333333333329E-2</v>
      </c>
      <c r="AK241" s="33">
        <f t="shared" si="180"/>
        <v>3.5320088300220751E-2</v>
      </c>
      <c r="AL241" s="33">
        <f t="shared" si="181"/>
        <v>1.5452538631346579E-2</v>
      </c>
      <c r="AM241" s="33">
        <f t="shared" si="182"/>
        <v>0.76324503311258274</v>
      </c>
      <c r="AN241" s="1"/>
    </row>
    <row r="242" spans="1:40" s="21" customFormat="1" ht="39.9" customHeight="1" x14ac:dyDescent="0.45">
      <c r="A242" s="1"/>
      <c r="B242" s="113" t="s">
        <v>233</v>
      </c>
      <c r="C242" s="91">
        <f t="shared" si="166"/>
        <v>438</v>
      </c>
      <c r="D242" s="65">
        <f t="shared" si="167"/>
        <v>8.9864587607714402E-2</v>
      </c>
      <c r="E242" s="91">
        <f t="shared" si="168"/>
        <v>349</v>
      </c>
      <c r="F242" s="65">
        <f t="shared" si="169"/>
        <v>7.1604431678292987E-2</v>
      </c>
      <c r="G242" s="91">
        <f t="shared" si="170"/>
        <v>143</v>
      </c>
      <c r="H242" s="65">
        <f t="shared" si="171"/>
        <v>2.933935166187936E-2</v>
      </c>
      <c r="I242" s="91">
        <f t="shared" si="172"/>
        <v>71</v>
      </c>
      <c r="J242" s="65">
        <f t="shared" si="173"/>
        <v>1.4567090685268774E-2</v>
      </c>
      <c r="K242" s="91">
        <f t="shared" si="174"/>
        <v>3873</v>
      </c>
      <c r="L242" s="65">
        <f t="shared" si="175"/>
        <v>0.79462453836684444</v>
      </c>
      <c r="M242" s="97">
        <f t="shared" si="176"/>
        <v>3.1528471528471527</v>
      </c>
      <c r="O242" s="22"/>
      <c r="P242" s="23"/>
      <c r="AA242" s="26" t="s">
        <v>233</v>
      </c>
      <c r="AB242" s="89">
        <v>438</v>
      </c>
      <c r="AC242" s="89">
        <v>349</v>
      </c>
      <c r="AD242" s="89">
        <v>143</v>
      </c>
      <c r="AE242" s="89">
        <v>71</v>
      </c>
      <c r="AF242" s="89">
        <v>3873</v>
      </c>
      <c r="AG242" s="26">
        <f t="shared" si="177"/>
        <v>4874</v>
      </c>
      <c r="AH242" s="26" t="s">
        <v>233</v>
      </c>
      <c r="AI242" s="33">
        <f t="shared" si="178"/>
        <v>8.9864587607714402E-2</v>
      </c>
      <c r="AJ242" s="33">
        <f t="shared" si="179"/>
        <v>7.1604431678292987E-2</v>
      </c>
      <c r="AK242" s="33">
        <f t="shared" si="180"/>
        <v>2.933935166187936E-2</v>
      </c>
      <c r="AL242" s="33">
        <f t="shared" si="181"/>
        <v>1.4567090685268774E-2</v>
      </c>
      <c r="AM242" s="33">
        <f t="shared" si="182"/>
        <v>0.79462453836684444</v>
      </c>
      <c r="AN242" s="1"/>
    </row>
    <row r="243" spans="1:40" s="21" customFormat="1" ht="30" customHeight="1" x14ac:dyDescent="0.45">
      <c r="A243" s="5"/>
      <c r="B243" s="10"/>
      <c r="E243" s="22"/>
      <c r="G243" s="22"/>
      <c r="I243" s="22"/>
      <c r="K243" s="22"/>
      <c r="M243" s="22"/>
      <c r="O243" s="22"/>
      <c r="P243" s="23"/>
    </row>
    <row r="244" spans="1:40" s="21" customFormat="1" ht="30" customHeight="1" x14ac:dyDescent="0.45">
      <c r="A244" s="5"/>
      <c r="B244" s="10"/>
      <c r="E244" s="22"/>
      <c r="G244" s="22"/>
      <c r="I244" s="22"/>
      <c r="K244" s="22"/>
      <c r="M244" s="22"/>
      <c r="O244" s="22"/>
      <c r="P244" s="23"/>
    </row>
    <row r="245" spans="1:40" s="21" customFormat="1" ht="30" customHeight="1" x14ac:dyDescent="0.45">
      <c r="A245" s="21">
        <v>16</v>
      </c>
      <c r="B245" s="10" t="s">
        <v>47</v>
      </c>
      <c r="E245" s="22"/>
      <c r="G245" s="22"/>
      <c r="I245" s="22"/>
      <c r="K245" s="22"/>
      <c r="M245" s="22"/>
      <c r="O245" s="22"/>
      <c r="P245" s="23"/>
      <c r="AA245" s="21" t="s">
        <v>13</v>
      </c>
    </row>
    <row r="246" spans="1:40" s="21" customFormat="1" ht="30" customHeight="1" thickBot="1" x14ac:dyDescent="0.5">
      <c r="A246" s="1"/>
      <c r="B246" s="24" t="s">
        <v>3</v>
      </c>
      <c r="C246" s="146" t="s">
        <v>34</v>
      </c>
      <c r="D246" s="147"/>
      <c r="E246" s="146" t="s">
        <v>35</v>
      </c>
      <c r="F246" s="147"/>
      <c r="G246" s="146" t="s">
        <v>36</v>
      </c>
      <c r="H246" s="147"/>
      <c r="I246" s="146" t="s">
        <v>37</v>
      </c>
      <c r="J246" s="147"/>
      <c r="K246" s="146" t="s">
        <v>38</v>
      </c>
      <c r="L246" s="147"/>
      <c r="M246" s="59" t="s">
        <v>18</v>
      </c>
      <c r="O246" s="22"/>
      <c r="P246" s="23"/>
      <c r="AA246" s="26"/>
      <c r="AB246" s="27" t="s">
        <v>39</v>
      </c>
      <c r="AC246" s="27" t="s">
        <v>40</v>
      </c>
      <c r="AD246" s="27" t="s">
        <v>41</v>
      </c>
      <c r="AE246" s="27" t="s">
        <v>42</v>
      </c>
      <c r="AF246" s="27" t="s">
        <v>38</v>
      </c>
      <c r="AG246" s="26" t="s">
        <v>23</v>
      </c>
      <c r="AH246" s="1"/>
      <c r="AI246" s="27" t="s">
        <v>39</v>
      </c>
      <c r="AJ246" s="27" t="s">
        <v>40</v>
      </c>
      <c r="AK246" s="27" t="s">
        <v>41</v>
      </c>
      <c r="AL246" s="27" t="s">
        <v>42</v>
      </c>
      <c r="AM246" s="27" t="s">
        <v>38</v>
      </c>
      <c r="AN246" s="1"/>
    </row>
    <row r="247" spans="1:40" s="21" customFormat="1" ht="39.9" customHeight="1" thickTop="1" x14ac:dyDescent="0.45">
      <c r="A247" s="1"/>
      <c r="B247" s="114" t="s">
        <v>227</v>
      </c>
      <c r="C247" s="29">
        <f t="shared" ref="C247:C260" si="183">AB247</f>
        <v>728</v>
      </c>
      <c r="D247" s="94">
        <f t="shared" ref="D247:D260" si="184">AB247/AG247</f>
        <v>7.9868348875479972E-2</v>
      </c>
      <c r="E247" s="29">
        <f t="shared" ref="E247:E260" si="185">AC247</f>
        <v>339</v>
      </c>
      <c r="F247" s="94">
        <f t="shared" ref="F247:F260" si="186">AC247/AG247</f>
        <v>3.7191442676906196E-2</v>
      </c>
      <c r="G247" s="29">
        <f t="shared" ref="G247:G260" si="187">AD247</f>
        <v>107</v>
      </c>
      <c r="H247" s="94">
        <f t="shared" ref="H247:H260" si="188">AD247/AG247</f>
        <v>1.1738891936368623E-2</v>
      </c>
      <c r="I247" s="29">
        <f t="shared" ref="I247:I260" si="189">AE247</f>
        <v>54</v>
      </c>
      <c r="J247" s="94">
        <f t="shared" ref="J247:J260" si="190">AE247/AG247</f>
        <v>5.9243006034009876E-3</v>
      </c>
      <c r="K247" s="95">
        <f t="shared" ref="K247:K260" si="191">AF247</f>
        <v>7887</v>
      </c>
      <c r="L247" s="65">
        <f t="shared" ref="L247:L260" si="192">AF247/AG247</f>
        <v>0.86527701590784423</v>
      </c>
      <c r="M247" s="96">
        <f t="shared" ref="M247:M260" si="193">(4*AB247+3*AC247+2*AD247+1*AE247)/SUM(AB247:AE247)</f>
        <v>3.4177524429967425</v>
      </c>
      <c r="O247" s="22"/>
      <c r="P247" s="23"/>
      <c r="AA247" s="26" t="s">
        <v>227</v>
      </c>
      <c r="AB247" s="89">
        <v>728</v>
      </c>
      <c r="AC247" s="89">
        <v>339</v>
      </c>
      <c r="AD247" s="89">
        <v>107</v>
      </c>
      <c r="AE247" s="89">
        <v>54</v>
      </c>
      <c r="AF247" s="89">
        <v>7887</v>
      </c>
      <c r="AG247" s="26">
        <f t="shared" ref="AG247:AG260" si="194">SUM(AB247:AF247)</f>
        <v>9115</v>
      </c>
      <c r="AH247" s="26" t="s">
        <v>227</v>
      </c>
      <c r="AI247" s="33">
        <f t="shared" ref="AI247:AI260" si="195">D247</f>
        <v>7.9868348875479972E-2</v>
      </c>
      <c r="AJ247" s="33">
        <f t="shared" ref="AJ247:AJ260" si="196">F247</f>
        <v>3.7191442676906196E-2</v>
      </c>
      <c r="AK247" s="33">
        <f t="shared" ref="AK247:AK260" si="197">H247</f>
        <v>1.1738891936368623E-2</v>
      </c>
      <c r="AL247" s="33">
        <f t="shared" ref="AL247:AL260" si="198">J247</f>
        <v>5.9243006034009876E-3</v>
      </c>
      <c r="AM247" s="33">
        <f t="shared" ref="AM247:AM260" si="199">L247</f>
        <v>0.86527701590784423</v>
      </c>
      <c r="AN247" s="1"/>
    </row>
    <row r="248" spans="1:40" s="21" customFormat="1" ht="39.9" customHeight="1" x14ac:dyDescent="0.45">
      <c r="A248" s="1"/>
      <c r="B248" s="107" t="s">
        <v>228</v>
      </c>
      <c r="C248" s="91">
        <f t="shared" si="183"/>
        <v>1012</v>
      </c>
      <c r="D248" s="65">
        <f t="shared" si="184"/>
        <v>6.8806091922763116E-2</v>
      </c>
      <c r="E248" s="91">
        <f t="shared" si="185"/>
        <v>737</v>
      </c>
      <c r="F248" s="65">
        <f t="shared" si="186"/>
        <v>5.010878433505575E-2</v>
      </c>
      <c r="G248" s="91">
        <f t="shared" si="187"/>
        <v>299</v>
      </c>
      <c r="H248" s="65">
        <f t="shared" si="188"/>
        <v>2.032907261354365E-2</v>
      </c>
      <c r="I248" s="91">
        <f t="shared" si="189"/>
        <v>119</v>
      </c>
      <c r="J248" s="65">
        <f t="shared" si="190"/>
        <v>8.0908349197715522E-3</v>
      </c>
      <c r="K248" s="91">
        <f t="shared" si="191"/>
        <v>12541</v>
      </c>
      <c r="L248" s="65">
        <f t="shared" si="192"/>
        <v>0.85266521620886593</v>
      </c>
      <c r="M248" s="97">
        <f t="shared" si="193"/>
        <v>3.219197046608214</v>
      </c>
      <c r="O248" s="22"/>
      <c r="P248" s="23"/>
      <c r="AA248" s="26" t="s">
        <v>228</v>
      </c>
      <c r="AB248" s="89">
        <v>1012</v>
      </c>
      <c r="AC248" s="89">
        <v>737</v>
      </c>
      <c r="AD248" s="89">
        <v>299</v>
      </c>
      <c r="AE248" s="89">
        <v>119</v>
      </c>
      <c r="AF248" s="89">
        <v>12541</v>
      </c>
      <c r="AG248" s="26">
        <f t="shared" si="194"/>
        <v>14708</v>
      </c>
      <c r="AH248" s="26" t="s">
        <v>228</v>
      </c>
      <c r="AI248" s="33">
        <f t="shared" si="195"/>
        <v>6.8806091922763116E-2</v>
      </c>
      <c r="AJ248" s="33">
        <f t="shared" si="196"/>
        <v>5.010878433505575E-2</v>
      </c>
      <c r="AK248" s="33">
        <f t="shared" si="197"/>
        <v>2.032907261354365E-2</v>
      </c>
      <c r="AL248" s="33">
        <f t="shared" si="198"/>
        <v>8.0908349197715522E-3</v>
      </c>
      <c r="AM248" s="33">
        <f t="shared" si="199"/>
        <v>0.85266521620886593</v>
      </c>
      <c r="AN248" s="1"/>
    </row>
    <row r="249" spans="1:40" s="21" customFormat="1" ht="39.9" customHeight="1" x14ac:dyDescent="0.45">
      <c r="A249" s="1"/>
      <c r="B249" s="113" t="s">
        <v>229</v>
      </c>
      <c r="C249" s="91">
        <f t="shared" si="183"/>
        <v>582</v>
      </c>
      <c r="D249" s="65">
        <f t="shared" si="184"/>
        <v>4.3403684092773509E-2</v>
      </c>
      <c r="E249" s="91">
        <f t="shared" si="185"/>
        <v>382</v>
      </c>
      <c r="F249" s="65">
        <f t="shared" si="186"/>
        <v>2.8488328734432099E-2</v>
      </c>
      <c r="G249" s="91">
        <f t="shared" si="187"/>
        <v>151</v>
      </c>
      <c r="H249" s="65">
        <f t="shared" si="188"/>
        <v>1.1261093295547767E-2</v>
      </c>
      <c r="I249" s="91">
        <f t="shared" si="189"/>
        <v>72</v>
      </c>
      <c r="J249" s="65">
        <f t="shared" si="190"/>
        <v>5.3695279290029083E-3</v>
      </c>
      <c r="K249" s="91">
        <f t="shared" si="191"/>
        <v>12222</v>
      </c>
      <c r="L249" s="65">
        <f t="shared" si="192"/>
        <v>0.91147736594824369</v>
      </c>
      <c r="M249" s="97">
        <f t="shared" si="193"/>
        <v>3.2417860151642799</v>
      </c>
      <c r="O249" s="22"/>
      <c r="P249" s="23"/>
      <c r="AA249" s="26" t="s">
        <v>229</v>
      </c>
      <c r="AB249" s="89">
        <v>582</v>
      </c>
      <c r="AC249" s="89">
        <v>382</v>
      </c>
      <c r="AD249" s="89">
        <v>151</v>
      </c>
      <c r="AE249" s="89">
        <v>72</v>
      </c>
      <c r="AF249" s="89">
        <v>12222</v>
      </c>
      <c r="AG249" s="26">
        <f t="shared" si="194"/>
        <v>13409</v>
      </c>
      <c r="AH249" s="26" t="s">
        <v>229</v>
      </c>
      <c r="AI249" s="33">
        <f t="shared" si="195"/>
        <v>4.3403684092773509E-2</v>
      </c>
      <c r="AJ249" s="33">
        <f t="shared" si="196"/>
        <v>2.8488328734432099E-2</v>
      </c>
      <c r="AK249" s="33">
        <f t="shared" si="197"/>
        <v>1.1261093295547767E-2</v>
      </c>
      <c r="AL249" s="33">
        <f t="shared" si="198"/>
        <v>5.3695279290029083E-3</v>
      </c>
      <c r="AM249" s="33">
        <f t="shared" si="199"/>
        <v>0.91147736594824369</v>
      </c>
      <c r="AN249" s="1"/>
    </row>
    <row r="250" spans="1:40" s="21" customFormat="1" ht="39.9" customHeight="1" x14ac:dyDescent="0.45">
      <c r="A250" s="1"/>
      <c r="B250" s="107" t="s">
        <v>230</v>
      </c>
      <c r="C250" s="91">
        <f t="shared" si="183"/>
        <v>2</v>
      </c>
      <c r="D250" s="65">
        <f t="shared" si="184"/>
        <v>4.7619047619047616E-2</v>
      </c>
      <c r="E250" s="91">
        <f t="shared" si="185"/>
        <v>0</v>
      </c>
      <c r="F250" s="65">
        <f t="shared" si="186"/>
        <v>0</v>
      </c>
      <c r="G250" s="91">
        <f t="shared" si="187"/>
        <v>0</v>
      </c>
      <c r="H250" s="65">
        <f t="shared" si="188"/>
        <v>0</v>
      </c>
      <c r="I250" s="91">
        <f t="shared" si="189"/>
        <v>0</v>
      </c>
      <c r="J250" s="65">
        <f t="shared" si="190"/>
        <v>0</v>
      </c>
      <c r="K250" s="91">
        <f t="shared" si="191"/>
        <v>40</v>
      </c>
      <c r="L250" s="65">
        <f t="shared" si="192"/>
        <v>0.95238095238095233</v>
      </c>
      <c r="M250" s="97">
        <f t="shared" si="193"/>
        <v>4</v>
      </c>
      <c r="O250" s="22"/>
      <c r="P250" s="23"/>
      <c r="AA250" s="107" t="s">
        <v>230</v>
      </c>
      <c r="AB250" s="89">
        <v>2</v>
      </c>
      <c r="AC250" s="89"/>
      <c r="AD250" s="89"/>
      <c r="AE250" s="89"/>
      <c r="AF250" s="89">
        <v>40</v>
      </c>
      <c r="AG250" s="26">
        <f t="shared" si="194"/>
        <v>42</v>
      </c>
      <c r="AH250" s="107" t="s">
        <v>230</v>
      </c>
      <c r="AI250" s="33">
        <f t="shared" si="195"/>
        <v>4.7619047619047616E-2</v>
      </c>
      <c r="AJ250" s="33">
        <f t="shared" si="196"/>
        <v>0</v>
      </c>
      <c r="AK250" s="33">
        <f t="shared" si="197"/>
        <v>0</v>
      </c>
      <c r="AL250" s="33">
        <f t="shared" si="198"/>
        <v>0</v>
      </c>
      <c r="AM250" s="33">
        <f t="shared" si="199"/>
        <v>0.95238095238095233</v>
      </c>
      <c r="AN250" s="1"/>
    </row>
    <row r="251" spans="1:40" s="21" customFormat="1" ht="39.9" customHeight="1" x14ac:dyDescent="0.45">
      <c r="A251" s="1"/>
      <c r="B251" s="107" t="s">
        <v>189</v>
      </c>
      <c r="C251" s="91">
        <f t="shared" si="183"/>
        <v>147</v>
      </c>
      <c r="D251" s="65">
        <f t="shared" si="184"/>
        <v>4.4626593806921674E-2</v>
      </c>
      <c r="E251" s="91">
        <f t="shared" si="185"/>
        <v>98</v>
      </c>
      <c r="F251" s="65">
        <f t="shared" si="186"/>
        <v>2.9751062537947785E-2</v>
      </c>
      <c r="G251" s="91">
        <f t="shared" si="187"/>
        <v>39</v>
      </c>
      <c r="H251" s="65">
        <f t="shared" si="188"/>
        <v>1.1839708561020037E-2</v>
      </c>
      <c r="I251" s="91">
        <f t="shared" si="189"/>
        <v>13</v>
      </c>
      <c r="J251" s="65">
        <f t="shared" si="190"/>
        <v>3.946569520340012E-3</v>
      </c>
      <c r="K251" s="91">
        <f t="shared" si="191"/>
        <v>2997</v>
      </c>
      <c r="L251" s="65">
        <f t="shared" si="192"/>
        <v>0.9098360655737705</v>
      </c>
      <c r="M251" s="97">
        <f t="shared" si="193"/>
        <v>3.2760942760942759</v>
      </c>
      <c r="O251" s="22"/>
      <c r="P251" s="23"/>
      <c r="AA251" s="26" t="s">
        <v>189</v>
      </c>
      <c r="AB251" s="89">
        <v>147</v>
      </c>
      <c r="AC251" s="89">
        <v>98</v>
      </c>
      <c r="AD251" s="89">
        <v>39</v>
      </c>
      <c r="AE251" s="89">
        <v>13</v>
      </c>
      <c r="AF251" s="89">
        <v>2997</v>
      </c>
      <c r="AG251" s="26">
        <f t="shared" si="194"/>
        <v>3294</v>
      </c>
      <c r="AH251" s="26" t="s">
        <v>189</v>
      </c>
      <c r="AI251" s="33">
        <f t="shared" si="195"/>
        <v>4.4626593806921674E-2</v>
      </c>
      <c r="AJ251" s="33">
        <f t="shared" si="196"/>
        <v>2.9751062537947785E-2</v>
      </c>
      <c r="AK251" s="33">
        <f t="shared" si="197"/>
        <v>1.1839708561020037E-2</v>
      </c>
      <c r="AL251" s="33">
        <f t="shared" si="198"/>
        <v>3.946569520340012E-3</v>
      </c>
      <c r="AM251" s="33">
        <f t="shared" si="199"/>
        <v>0.9098360655737705</v>
      </c>
      <c r="AN251" s="1"/>
    </row>
    <row r="252" spans="1:40" s="21" customFormat="1" ht="39.9" customHeight="1" x14ac:dyDescent="0.45">
      <c r="A252" s="1"/>
      <c r="B252" s="113" t="s">
        <v>193</v>
      </c>
      <c r="C252" s="91">
        <f t="shared" si="183"/>
        <v>72</v>
      </c>
      <c r="D252" s="65">
        <f t="shared" si="184"/>
        <v>5.4013503375843958E-2</v>
      </c>
      <c r="E252" s="91">
        <f t="shared" si="185"/>
        <v>50</v>
      </c>
      <c r="F252" s="65">
        <f t="shared" si="186"/>
        <v>3.7509377344336084E-2</v>
      </c>
      <c r="G252" s="91">
        <f t="shared" si="187"/>
        <v>21</v>
      </c>
      <c r="H252" s="65">
        <f t="shared" si="188"/>
        <v>1.5753938484621154E-2</v>
      </c>
      <c r="I252" s="91">
        <f t="shared" si="189"/>
        <v>12</v>
      </c>
      <c r="J252" s="65">
        <f t="shared" si="190"/>
        <v>9.0022505626406596E-3</v>
      </c>
      <c r="K252" s="91">
        <f t="shared" si="191"/>
        <v>1178</v>
      </c>
      <c r="L252" s="65">
        <f t="shared" si="192"/>
        <v>0.88372093023255816</v>
      </c>
      <c r="M252" s="97">
        <f t="shared" si="193"/>
        <v>3.1741935483870969</v>
      </c>
      <c r="O252" s="22"/>
      <c r="P252" s="23"/>
      <c r="AA252" s="26" t="s">
        <v>193</v>
      </c>
      <c r="AB252" s="89">
        <v>72</v>
      </c>
      <c r="AC252" s="89">
        <v>50</v>
      </c>
      <c r="AD252" s="89">
        <v>21</v>
      </c>
      <c r="AE252" s="89">
        <v>12</v>
      </c>
      <c r="AF252" s="89">
        <v>1178</v>
      </c>
      <c r="AG252" s="26">
        <f t="shared" si="194"/>
        <v>1333</v>
      </c>
      <c r="AH252" s="26" t="s">
        <v>193</v>
      </c>
      <c r="AI252" s="33">
        <f t="shared" si="195"/>
        <v>5.4013503375843958E-2</v>
      </c>
      <c r="AJ252" s="33">
        <f t="shared" si="196"/>
        <v>3.7509377344336084E-2</v>
      </c>
      <c r="AK252" s="33">
        <f t="shared" si="197"/>
        <v>1.5753938484621154E-2</v>
      </c>
      <c r="AL252" s="33">
        <f t="shared" si="198"/>
        <v>9.0022505626406596E-3</v>
      </c>
      <c r="AM252" s="33">
        <f t="shared" si="199"/>
        <v>0.88372093023255816</v>
      </c>
      <c r="AN252" s="1"/>
    </row>
    <row r="253" spans="1:40" s="21" customFormat="1" ht="39.9" customHeight="1" x14ac:dyDescent="0.45">
      <c r="A253" s="1"/>
      <c r="B253" s="107" t="s">
        <v>197</v>
      </c>
      <c r="C253" s="91">
        <f t="shared" si="183"/>
        <v>25</v>
      </c>
      <c r="D253" s="65">
        <f t="shared" si="184"/>
        <v>6.2034739454094295E-2</v>
      </c>
      <c r="E253" s="91">
        <f t="shared" si="185"/>
        <v>19</v>
      </c>
      <c r="F253" s="65">
        <f t="shared" si="186"/>
        <v>4.7146401985111663E-2</v>
      </c>
      <c r="G253" s="91">
        <f t="shared" si="187"/>
        <v>5</v>
      </c>
      <c r="H253" s="65">
        <f t="shared" si="188"/>
        <v>1.2406947890818859E-2</v>
      </c>
      <c r="I253" s="91">
        <f t="shared" si="189"/>
        <v>4</v>
      </c>
      <c r="J253" s="65">
        <f t="shared" si="190"/>
        <v>9.9255583126550868E-3</v>
      </c>
      <c r="K253" s="91">
        <f t="shared" si="191"/>
        <v>350</v>
      </c>
      <c r="L253" s="65">
        <f t="shared" si="192"/>
        <v>0.86848635235732008</v>
      </c>
      <c r="M253" s="97">
        <f t="shared" si="193"/>
        <v>3.2264150943396226</v>
      </c>
      <c r="O253" s="22"/>
      <c r="P253" s="23"/>
      <c r="AA253" s="26" t="s">
        <v>197</v>
      </c>
      <c r="AB253" s="89">
        <v>25</v>
      </c>
      <c r="AC253" s="89">
        <v>19</v>
      </c>
      <c r="AD253" s="89">
        <v>5</v>
      </c>
      <c r="AE253" s="89">
        <v>4</v>
      </c>
      <c r="AF253" s="89">
        <v>350</v>
      </c>
      <c r="AG253" s="26">
        <f t="shared" si="194"/>
        <v>403</v>
      </c>
      <c r="AH253" s="26" t="s">
        <v>197</v>
      </c>
      <c r="AI253" s="33">
        <f t="shared" si="195"/>
        <v>6.2034739454094295E-2</v>
      </c>
      <c r="AJ253" s="33">
        <f t="shared" si="196"/>
        <v>4.7146401985111663E-2</v>
      </c>
      <c r="AK253" s="33">
        <f t="shared" si="197"/>
        <v>1.2406947890818859E-2</v>
      </c>
      <c r="AL253" s="33">
        <f t="shared" si="198"/>
        <v>9.9255583126550868E-3</v>
      </c>
      <c r="AM253" s="33">
        <f t="shared" si="199"/>
        <v>0.86848635235732008</v>
      </c>
      <c r="AN253" s="1"/>
    </row>
    <row r="254" spans="1:40" s="21" customFormat="1" ht="39.9" customHeight="1" x14ac:dyDescent="0.45">
      <c r="A254" s="1"/>
      <c r="B254" s="113" t="s">
        <v>201</v>
      </c>
      <c r="C254" s="91">
        <f t="shared" si="183"/>
        <v>53</v>
      </c>
      <c r="D254" s="65">
        <f t="shared" si="184"/>
        <v>3.0813953488372094E-2</v>
      </c>
      <c r="E254" s="91">
        <f t="shared" si="185"/>
        <v>33</v>
      </c>
      <c r="F254" s="65">
        <f t="shared" si="186"/>
        <v>1.9186046511627908E-2</v>
      </c>
      <c r="G254" s="91">
        <f t="shared" si="187"/>
        <v>22</v>
      </c>
      <c r="H254" s="65">
        <f t="shared" si="188"/>
        <v>1.2790697674418604E-2</v>
      </c>
      <c r="I254" s="91">
        <f t="shared" si="189"/>
        <v>8</v>
      </c>
      <c r="J254" s="65">
        <f t="shared" si="190"/>
        <v>4.6511627906976744E-3</v>
      </c>
      <c r="K254" s="91">
        <f t="shared" si="191"/>
        <v>1604</v>
      </c>
      <c r="L254" s="65">
        <f t="shared" si="192"/>
        <v>0.93255813953488376</v>
      </c>
      <c r="M254" s="97">
        <f t="shared" si="193"/>
        <v>3.1293103448275863</v>
      </c>
      <c r="O254" s="22"/>
      <c r="P254" s="23"/>
      <c r="AA254" s="26" t="s">
        <v>201</v>
      </c>
      <c r="AB254" s="89">
        <v>53</v>
      </c>
      <c r="AC254" s="89">
        <v>33</v>
      </c>
      <c r="AD254" s="89">
        <v>22</v>
      </c>
      <c r="AE254" s="89">
        <v>8</v>
      </c>
      <c r="AF254" s="89">
        <v>1604</v>
      </c>
      <c r="AG254" s="26">
        <f t="shared" si="194"/>
        <v>1720</v>
      </c>
      <c r="AH254" s="26" t="s">
        <v>201</v>
      </c>
      <c r="AI254" s="33">
        <f t="shared" si="195"/>
        <v>3.0813953488372094E-2</v>
      </c>
      <c r="AJ254" s="33">
        <f t="shared" si="196"/>
        <v>1.9186046511627908E-2</v>
      </c>
      <c r="AK254" s="33">
        <f t="shared" si="197"/>
        <v>1.2790697674418604E-2</v>
      </c>
      <c r="AL254" s="33">
        <f t="shared" si="198"/>
        <v>4.6511627906976744E-3</v>
      </c>
      <c r="AM254" s="33">
        <f t="shared" si="199"/>
        <v>0.93255813953488376</v>
      </c>
      <c r="AN254" s="1"/>
    </row>
    <row r="255" spans="1:40" s="21" customFormat="1" ht="39.9" customHeight="1" x14ac:dyDescent="0.45">
      <c r="A255" s="1"/>
      <c r="B255" s="107" t="s">
        <v>204</v>
      </c>
      <c r="C255" s="91">
        <f t="shared" si="183"/>
        <v>345</v>
      </c>
      <c r="D255" s="65">
        <f t="shared" si="184"/>
        <v>2.6479392125259037E-2</v>
      </c>
      <c r="E255" s="91">
        <f t="shared" si="185"/>
        <v>394</v>
      </c>
      <c r="F255" s="65">
        <f t="shared" si="186"/>
        <v>3.0240233325658148E-2</v>
      </c>
      <c r="G255" s="91">
        <f t="shared" si="187"/>
        <v>167</v>
      </c>
      <c r="H255" s="65">
        <f t="shared" si="188"/>
        <v>1.2817560825850028E-2</v>
      </c>
      <c r="I255" s="91">
        <f t="shared" si="189"/>
        <v>77</v>
      </c>
      <c r="J255" s="65">
        <f t="shared" si="190"/>
        <v>5.9098933149128868E-3</v>
      </c>
      <c r="K255" s="91">
        <f t="shared" si="191"/>
        <v>12046</v>
      </c>
      <c r="L255" s="65">
        <f t="shared" si="192"/>
        <v>0.92455292040831993</v>
      </c>
      <c r="M255" s="97">
        <f t="shared" si="193"/>
        <v>3.0244150559511698</v>
      </c>
      <c r="O255" s="22"/>
      <c r="P255" s="23"/>
      <c r="AA255" s="26" t="s">
        <v>204</v>
      </c>
      <c r="AB255" s="89">
        <v>345</v>
      </c>
      <c r="AC255" s="89">
        <v>394</v>
      </c>
      <c r="AD255" s="89">
        <v>167</v>
      </c>
      <c r="AE255" s="89">
        <v>77</v>
      </c>
      <c r="AF255" s="89">
        <v>12046</v>
      </c>
      <c r="AG255" s="26">
        <f t="shared" si="194"/>
        <v>13029</v>
      </c>
      <c r="AH255" s="26" t="s">
        <v>204</v>
      </c>
      <c r="AI255" s="33">
        <f t="shared" si="195"/>
        <v>2.6479392125259037E-2</v>
      </c>
      <c r="AJ255" s="33">
        <f t="shared" si="196"/>
        <v>3.0240233325658148E-2</v>
      </c>
      <c r="AK255" s="33">
        <f t="shared" si="197"/>
        <v>1.2817560825850028E-2</v>
      </c>
      <c r="AL255" s="33">
        <f t="shared" si="198"/>
        <v>5.9098933149128868E-3</v>
      </c>
      <c r="AM255" s="33">
        <f t="shared" si="199"/>
        <v>0.92455292040831993</v>
      </c>
      <c r="AN255" s="1"/>
    </row>
    <row r="256" spans="1:40" s="21" customFormat="1" ht="39.9" customHeight="1" x14ac:dyDescent="0.45">
      <c r="A256" s="1"/>
      <c r="B256" s="113" t="s">
        <v>208</v>
      </c>
      <c r="C256" s="91">
        <f t="shared" si="183"/>
        <v>101</v>
      </c>
      <c r="D256" s="65">
        <f t="shared" si="184"/>
        <v>3.4144692359702501E-2</v>
      </c>
      <c r="E256" s="91">
        <f t="shared" si="185"/>
        <v>76</v>
      </c>
      <c r="F256" s="65">
        <f t="shared" si="186"/>
        <v>2.5693035835023664E-2</v>
      </c>
      <c r="G256" s="91">
        <f t="shared" si="187"/>
        <v>42</v>
      </c>
      <c r="H256" s="65">
        <f t="shared" si="188"/>
        <v>1.4198782961460446E-2</v>
      </c>
      <c r="I256" s="91">
        <f t="shared" si="189"/>
        <v>16</v>
      </c>
      <c r="J256" s="65">
        <f t="shared" si="190"/>
        <v>5.4090601757944556E-3</v>
      </c>
      <c r="K256" s="91">
        <f t="shared" si="191"/>
        <v>2723</v>
      </c>
      <c r="L256" s="65">
        <f t="shared" si="192"/>
        <v>0.92055442866801895</v>
      </c>
      <c r="M256" s="97">
        <f t="shared" si="193"/>
        <v>3.1148936170212767</v>
      </c>
      <c r="O256" s="22"/>
      <c r="P256" s="23"/>
      <c r="AA256" s="26" t="s">
        <v>208</v>
      </c>
      <c r="AB256" s="89">
        <v>101</v>
      </c>
      <c r="AC256" s="89">
        <v>76</v>
      </c>
      <c r="AD256" s="89">
        <v>42</v>
      </c>
      <c r="AE256" s="89">
        <v>16</v>
      </c>
      <c r="AF256" s="89">
        <v>2723</v>
      </c>
      <c r="AG256" s="26">
        <f t="shared" si="194"/>
        <v>2958</v>
      </c>
      <c r="AH256" s="26" t="s">
        <v>208</v>
      </c>
      <c r="AI256" s="33">
        <f t="shared" si="195"/>
        <v>3.4144692359702501E-2</v>
      </c>
      <c r="AJ256" s="33">
        <f t="shared" si="196"/>
        <v>2.5693035835023664E-2</v>
      </c>
      <c r="AK256" s="33">
        <f t="shared" si="197"/>
        <v>1.4198782961460446E-2</v>
      </c>
      <c r="AL256" s="33">
        <f t="shared" si="198"/>
        <v>5.4090601757944556E-3</v>
      </c>
      <c r="AM256" s="33">
        <f t="shared" si="199"/>
        <v>0.92055442866801895</v>
      </c>
      <c r="AN256" s="1"/>
    </row>
    <row r="257" spans="1:40" s="21" customFormat="1" ht="39.9" customHeight="1" x14ac:dyDescent="0.45">
      <c r="A257" s="1"/>
      <c r="B257" s="107" t="s">
        <v>231</v>
      </c>
      <c r="C257" s="91">
        <f t="shared" si="183"/>
        <v>239</v>
      </c>
      <c r="D257" s="65">
        <f t="shared" si="184"/>
        <v>3.7732870224186928E-2</v>
      </c>
      <c r="E257" s="91">
        <f t="shared" si="185"/>
        <v>190</v>
      </c>
      <c r="F257" s="65">
        <f t="shared" si="186"/>
        <v>2.9996842437638144E-2</v>
      </c>
      <c r="G257" s="91">
        <f t="shared" si="187"/>
        <v>96</v>
      </c>
      <c r="H257" s="65">
        <f t="shared" si="188"/>
        <v>1.5156299336911904E-2</v>
      </c>
      <c r="I257" s="91">
        <f t="shared" si="189"/>
        <v>38</v>
      </c>
      <c r="J257" s="65">
        <f t="shared" si="190"/>
        <v>5.9993684875276291E-3</v>
      </c>
      <c r="K257" s="91">
        <f t="shared" si="191"/>
        <v>5771</v>
      </c>
      <c r="L257" s="65">
        <f t="shared" si="192"/>
        <v>0.9111146195137354</v>
      </c>
      <c r="M257" s="97">
        <f t="shared" si="193"/>
        <v>3.1190053285968027</v>
      </c>
      <c r="O257" s="22"/>
      <c r="P257" s="23"/>
      <c r="AA257" s="26" t="s">
        <v>231</v>
      </c>
      <c r="AB257" s="89">
        <v>239</v>
      </c>
      <c r="AC257" s="89">
        <v>190</v>
      </c>
      <c r="AD257" s="89">
        <v>96</v>
      </c>
      <c r="AE257" s="89">
        <v>38</v>
      </c>
      <c r="AF257" s="89">
        <v>5771</v>
      </c>
      <c r="AG257" s="26">
        <f t="shared" si="194"/>
        <v>6334</v>
      </c>
      <c r="AH257" s="26" t="s">
        <v>231</v>
      </c>
      <c r="AI257" s="33">
        <f t="shared" si="195"/>
        <v>3.7732870224186928E-2</v>
      </c>
      <c r="AJ257" s="33">
        <f t="shared" si="196"/>
        <v>2.9996842437638144E-2</v>
      </c>
      <c r="AK257" s="33">
        <f t="shared" si="197"/>
        <v>1.5156299336911904E-2</v>
      </c>
      <c r="AL257" s="33">
        <f t="shared" si="198"/>
        <v>5.9993684875276291E-3</v>
      </c>
      <c r="AM257" s="33">
        <f t="shared" si="199"/>
        <v>0.9111146195137354</v>
      </c>
      <c r="AN257" s="1"/>
    </row>
    <row r="258" spans="1:40" s="21" customFormat="1" ht="39.9" customHeight="1" x14ac:dyDescent="0.45">
      <c r="A258" s="1"/>
      <c r="B258" s="113" t="s">
        <v>216</v>
      </c>
      <c r="C258" s="91">
        <f t="shared" si="183"/>
        <v>32</v>
      </c>
      <c r="D258" s="65">
        <f t="shared" si="184"/>
        <v>2.2315202231520222E-2</v>
      </c>
      <c r="E258" s="91">
        <f t="shared" si="185"/>
        <v>70</v>
      </c>
      <c r="F258" s="65">
        <f t="shared" si="186"/>
        <v>4.8814504881450491E-2</v>
      </c>
      <c r="G258" s="91">
        <f t="shared" si="187"/>
        <v>52</v>
      </c>
      <c r="H258" s="65">
        <f t="shared" si="188"/>
        <v>3.626220362622036E-2</v>
      </c>
      <c r="I258" s="91">
        <f t="shared" si="189"/>
        <v>25</v>
      </c>
      <c r="J258" s="65">
        <f t="shared" si="190"/>
        <v>1.7433751743375175E-2</v>
      </c>
      <c r="K258" s="91">
        <f t="shared" si="191"/>
        <v>1255</v>
      </c>
      <c r="L258" s="65">
        <f t="shared" si="192"/>
        <v>0.87517433751743379</v>
      </c>
      <c r="M258" s="97">
        <f t="shared" si="193"/>
        <v>2.6089385474860336</v>
      </c>
      <c r="O258" s="22"/>
      <c r="P258" s="23"/>
      <c r="AA258" s="26" t="s">
        <v>216</v>
      </c>
      <c r="AB258" s="89">
        <v>32</v>
      </c>
      <c r="AC258" s="89">
        <v>70</v>
      </c>
      <c r="AD258" s="89">
        <v>52</v>
      </c>
      <c r="AE258" s="89">
        <v>25</v>
      </c>
      <c r="AF258" s="89">
        <v>1255</v>
      </c>
      <c r="AG258" s="26">
        <f t="shared" si="194"/>
        <v>1434</v>
      </c>
      <c r="AH258" s="26" t="s">
        <v>216</v>
      </c>
      <c r="AI258" s="33">
        <f t="shared" si="195"/>
        <v>2.2315202231520222E-2</v>
      </c>
      <c r="AJ258" s="33">
        <f t="shared" si="196"/>
        <v>4.8814504881450491E-2</v>
      </c>
      <c r="AK258" s="33">
        <f t="shared" si="197"/>
        <v>3.626220362622036E-2</v>
      </c>
      <c r="AL258" s="33">
        <f t="shared" si="198"/>
        <v>1.7433751743375175E-2</v>
      </c>
      <c r="AM258" s="33">
        <f t="shared" si="199"/>
        <v>0.87517433751743379</v>
      </c>
      <c r="AN258" s="1"/>
    </row>
    <row r="259" spans="1:40" s="21" customFormat="1" ht="39.9" customHeight="1" x14ac:dyDescent="0.45">
      <c r="A259" s="1"/>
      <c r="B259" s="107" t="s">
        <v>232</v>
      </c>
      <c r="C259" s="91">
        <f t="shared" si="183"/>
        <v>72</v>
      </c>
      <c r="D259" s="65">
        <f t="shared" si="184"/>
        <v>3.9735099337748346E-2</v>
      </c>
      <c r="E259" s="91">
        <f t="shared" si="185"/>
        <v>50</v>
      </c>
      <c r="F259" s="65">
        <f t="shared" si="186"/>
        <v>2.759381898454746E-2</v>
      </c>
      <c r="G259" s="91">
        <f t="shared" si="187"/>
        <v>25</v>
      </c>
      <c r="H259" s="65">
        <f t="shared" si="188"/>
        <v>1.379690949227373E-2</v>
      </c>
      <c r="I259" s="91">
        <f t="shared" si="189"/>
        <v>5</v>
      </c>
      <c r="J259" s="65">
        <f t="shared" si="190"/>
        <v>2.7593818984547464E-3</v>
      </c>
      <c r="K259" s="91">
        <f t="shared" si="191"/>
        <v>1660</v>
      </c>
      <c r="L259" s="65">
        <f t="shared" si="192"/>
        <v>0.91611479028697573</v>
      </c>
      <c r="M259" s="97">
        <f t="shared" si="193"/>
        <v>3.2434210526315788</v>
      </c>
      <c r="O259" s="22"/>
      <c r="P259" s="23"/>
      <c r="AA259" s="26" t="s">
        <v>232</v>
      </c>
      <c r="AB259" s="89">
        <v>72</v>
      </c>
      <c r="AC259" s="89">
        <v>50</v>
      </c>
      <c r="AD259" s="89">
        <v>25</v>
      </c>
      <c r="AE259" s="89">
        <v>5</v>
      </c>
      <c r="AF259" s="89">
        <v>1660</v>
      </c>
      <c r="AG259" s="26">
        <f t="shared" si="194"/>
        <v>1812</v>
      </c>
      <c r="AH259" s="26" t="s">
        <v>232</v>
      </c>
      <c r="AI259" s="33">
        <f t="shared" si="195"/>
        <v>3.9735099337748346E-2</v>
      </c>
      <c r="AJ259" s="33">
        <f t="shared" si="196"/>
        <v>2.759381898454746E-2</v>
      </c>
      <c r="AK259" s="33">
        <f t="shared" si="197"/>
        <v>1.379690949227373E-2</v>
      </c>
      <c r="AL259" s="33">
        <f t="shared" si="198"/>
        <v>2.7593818984547464E-3</v>
      </c>
      <c r="AM259" s="33">
        <f t="shared" si="199"/>
        <v>0.91611479028697573</v>
      </c>
      <c r="AN259" s="1"/>
    </row>
    <row r="260" spans="1:40" s="21" customFormat="1" ht="39.9" customHeight="1" x14ac:dyDescent="0.45">
      <c r="A260" s="1"/>
      <c r="B260" s="113" t="s">
        <v>233</v>
      </c>
      <c r="C260" s="91">
        <f t="shared" si="183"/>
        <v>286</v>
      </c>
      <c r="D260" s="65">
        <f t="shared" si="184"/>
        <v>5.867870332375872E-2</v>
      </c>
      <c r="E260" s="91">
        <f t="shared" si="185"/>
        <v>191</v>
      </c>
      <c r="F260" s="65">
        <f t="shared" si="186"/>
        <v>3.9187525646286421E-2</v>
      </c>
      <c r="G260" s="91">
        <f t="shared" si="187"/>
        <v>86</v>
      </c>
      <c r="H260" s="65">
        <f t="shared" si="188"/>
        <v>1.764464505539598E-2</v>
      </c>
      <c r="I260" s="91">
        <f t="shared" si="189"/>
        <v>43</v>
      </c>
      <c r="J260" s="65">
        <f t="shared" si="190"/>
        <v>8.82232252769799E-3</v>
      </c>
      <c r="K260" s="91">
        <f t="shared" si="191"/>
        <v>4268</v>
      </c>
      <c r="L260" s="65">
        <f t="shared" si="192"/>
        <v>0.87566680344686088</v>
      </c>
      <c r="M260" s="97">
        <f t="shared" si="193"/>
        <v>3.1881188118811883</v>
      </c>
      <c r="O260" s="22"/>
      <c r="P260" s="23"/>
      <c r="AA260" s="26" t="s">
        <v>233</v>
      </c>
      <c r="AB260" s="89">
        <v>286</v>
      </c>
      <c r="AC260" s="89">
        <v>191</v>
      </c>
      <c r="AD260" s="89">
        <v>86</v>
      </c>
      <c r="AE260" s="89">
        <v>43</v>
      </c>
      <c r="AF260" s="89">
        <v>4268</v>
      </c>
      <c r="AG260" s="26">
        <f t="shared" si="194"/>
        <v>4874</v>
      </c>
      <c r="AH260" s="26" t="s">
        <v>233</v>
      </c>
      <c r="AI260" s="33">
        <f t="shared" si="195"/>
        <v>5.867870332375872E-2</v>
      </c>
      <c r="AJ260" s="33">
        <f t="shared" si="196"/>
        <v>3.9187525646286421E-2</v>
      </c>
      <c r="AK260" s="33">
        <f t="shared" si="197"/>
        <v>1.764464505539598E-2</v>
      </c>
      <c r="AL260" s="33">
        <f t="shared" si="198"/>
        <v>8.82232252769799E-3</v>
      </c>
      <c r="AM260" s="33">
        <f t="shared" si="199"/>
        <v>0.87566680344686088</v>
      </c>
      <c r="AN260" s="1"/>
    </row>
    <row r="261" spans="1:40" s="21" customFormat="1" ht="30" customHeight="1" x14ac:dyDescent="0.45">
      <c r="A261" s="5"/>
      <c r="B261" s="10"/>
      <c r="E261" s="22"/>
      <c r="G261" s="22"/>
      <c r="I261" s="22"/>
      <c r="K261" s="22"/>
      <c r="M261" s="22"/>
      <c r="O261" s="22"/>
      <c r="P261" s="23"/>
    </row>
    <row r="262" spans="1:40" s="21" customFormat="1" ht="30" customHeight="1" x14ac:dyDescent="0.45">
      <c r="A262" s="5"/>
      <c r="B262" s="10"/>
      <c r="E262" s="22"/>
      <c r="G262" s="22"/>
      <c r="I262" s="22"/>
      <c r="K262" s="22"/>
      <c r="M262" s="22"/>
      <c r="O262" s="22"/>
      <c r="P262" s="23"/>
    </row>
    <row r="263" spans="1:40" s="21" customFormat="1" ht="30" customHeight="1" x14ac:dyDescent="0.45">
      <c r="A263" s="21">
        <v>17</v>
      </c>
      <c r="B263" s="10" t="s">
        <v>48</v>
      </c>
      <c r="E263" s="22"/>
      <c r="G263" s="22"/>
      <c r="I263" s="22"/>
      <c r="K263" s="22"/>
      <c r="M263" s="22"/>
      <c r="O263" s="22"/>
      <c r="P263" s="23"/>
      <c r="AA263" s="21" t="s">
        <v>13</v>
      </c>
    </row>
    <row r="264" spans="1:40" s="21" customFormat="1" ht="30" customHeight="1" thickBot="1" x14ac:dyDescent="0.5">
      <c r="A264" s="1"/>
      <c r="B264" s="24" t="s">
        <v>3</v>
      </c>
      <c r="C264" s="146" t="s">
        <v>34</v>
      </c>
      <c r="D264" s="147"/>
      <c r="E264" s="146" t="s">
        <v>35</v>
      </c>
      <c r="F264" s="147"/>
      <c r="G264" s="146" t="s">
        <v>36</v>
      </c>
      <c r="H264" s="147"/>
      <c r="I264" s="146" t="s">
        <v>37</v>
      </c>
      <c r="J264" s="147"/>
      <c r="K264" s="146" t="s">
        <v>38</v>
      </c>
      <c r="L264" s="147"/>
      <c r="M264" s="59" t="s">
        <v>18</v>
      </c>
      <c r="O264" s="22"/>
      <c r="P264" s="23"/>
      <c r="AA264" s="26"/>
      <c r="AB264" s="27" t="s">
        <v>39</v>
      </c>
      <c r="AC264" s="27" t="s">
        <v>40</v>
      </c>
      <c r="AD264" s="27" t="s">
        <v>41</v>
      </c>
      <c r="AE264" s="27" t="s">
        <v>42</v>
      </c>
      <c r="AF264" s="27" t="s">
        <v>38</v>
      </c>
      <c r="AG264" s="26" t="s">
        <v>23</v>
      </c>
      <c r="AH264" s="1"/>
      <c r="AI264" s="27" t="s">
        <v>39</v>
      </c>
      <c r="AJ264" s="27" t="s">
        <v>40</v>
      </c>
      <c r="AK264" s="27" t="s">
        <v>41</v>
      </c>
      <c r="AL264" s="27" t="s">
        <v>42</v>
      </c>
      <c r="AM264" s="27" t="s">
        <v>38</v>
      </c>
      <c r="AN264" s="1"/>
    </row>
    <row r="265" spans="1:40" s="21" customFormat="1" ht="39.9" customHeight="1" thickTop="1" x14ac:dyDescent="0.45">
      <c r="A265" s="1"/>
      <c r="B265" s="114" t="s">
        <v>227</v>
      </c>
      <c r="C265" s="29">
        <f t="shared" ref="C265:C278" si="200">AB265</f>
        <v>536</v>
      </c>
      <c r="D265" s="94">
        <f t="shared" ref="D265:D278" si="201">AB265/AG265</f>
        <v>5.880416895227647E-2</v>
      </c>
      <c r="E265" s="29">
        <f t="shared" ref="E265:E278" si="202">AC265</f>
        <v>579</v>
      </c>
      <c r="F265" s="94">
        <f t="shared" ref="F265:F278" si="203">AC265/AG265</f>
        <v>6.3521667580910587E-2</v>
      </c>
      <c r="G265" s="29">
        <f t="shared" ref="G265:G278" si="204">AD265</f>
        <v>177</v>
      </c>
      <c r="H265" s="94">
        <f t="shared" ref="H265:H278" si="205">AD265/AG265</f>
        <v>1.9418540866703235E-2</v>
      </c>
      <c r="I265" s="29">
        <f t="shared" ref="I265:I278" si="206">AE265</f>
        <v>69</v>
      </c>
      <c r="J265" s="94">
        <f t="shared" ref="J265:J278" si="207">AE265/AG265</f>
        <v>7.5699396599012616E-3</v>
      </c>
      <c r="K265" s="95">
        <f t="shared" ref="K265:K278" si="208">AF265</f>
        <v>7754</v>
      </c>
      <c r="L265" s="65">
        <f t="shared" ref="L265:L278" si="209">AF265/AG265</f>
        <v>0.85068568294020841</v>
      </c>
      <c r="M265" s="96">
        <f t="shared" ref="M265:M278" si="210">(4*AB265+3*AC265+2*AD265+1*AE265)/SUM(AB265:AE265)</f>
        <v>3.1623806024981631</v>
      </c>
      <c r="O265" s="22"/>
      <c r="P265" s="23"/>
      <c r="AA265" s="26" t="s">
        <v>227</v>
      </c>
      <c r="AB265" s="89">
        <v>536</v>
      </c>
      <c r="AC265" s="89">
        <v>579</v>
      </c>
      <c r="AD265" s="89">
        <v>177</v>
      </c>
      <c r="AE265" s="89">
        <v>69</v>
      </c>
      <c r="AF265" s="89">
        <v>7754</v>
      </c>
      <c r="AG265" s="26">
        <f t="shared" ref="AG265:AG278" si="211">SUM(AB265:AF265)</f>
        <v>9115</v>
      </c>
      <c r="AH265" s="26" t="s">
        <v>227</v>
      </c>
      <c r="AI265" s="33">
        <f t="shared" ref="AI265:AI278" si="212">D265</f>
        <v>5.880416895227647E-2</v>
      </c>
      <c r="AJ265" s="33">
        <f t="shared" ref="AJ265:AJ278" si="213">F265</f>
        <v>6.3521667580910587E-2</v>
      </c>
      <c r="AK265" s="33">
        <f t="shared" ref="AK265:AK278" si="214">H265</f>
        <v>1.9418540866703235E-2</v>
      </c>
      <c r="AL265" s="33">
        <f t="shared" ref="AL265:AL278" si="215">J265</f>
        <v>7.5699396599012616E-3</v>
      </c>
      <c r="AM265" s="33">
        <f t="shared" ref="AM265:AM278" si="216">L265</f>
        <v>0.85068568294020841</v>
      </c>
      <c r="AN265" s="1"/>
    </row>
    <row r="266" spans="1:40" s="21" customFormat="1" ht="39.9" customHeight="1" x14ac:dyDescent="0.45">
      <c r="A266" s="1"/>
      <c r="B266" s="107" t="s">
        <v>228</v>
      </c>
      <c r="C266" s="91">
        <f t="shared" si="200"/>
        <v>857</v>
      </c>
      <c r="D266" s="65">
        <f t="shared" si="201"/>
        <v>5.8267609464237147E-2</v>
      </c>
      <c r="E266" s="91">
        <f t="shared" si="202"/>
        <v>1027</v>
      </c>
      <c r="F266" s="65">
        <f t="shared" si="203"/>
        <v>6.9825945063910794E-2</v>
      </c>
      <c r="G266" s="91">
        <f t="shared" si="204"/>
        <v>417</v>
      </c>
      <c r="H266" s="65">
        <f t="shared" si="205"/>
        <v>2.8351917323905358E-2</v>
      </c>
      <c r="I266" s="91">
        <f t="shared" si="206"/>
        <v>172</v>
      </c>
      <c r="J266" s="65">
        <f t="shared" si="207"/>
        <v>1.1694316018493337E-2</v>
      </c>
      <c r="K266" s="91">
        <f t="shared" si="208"/>
        <v>12235</v>
      </c>
      <c r="L266" s="65">
        <f t="shared" si="209"/>
        <v>0.83186021212945338</v>
      </c>
      <c r="M266" s="97">
        <f t="shared" si="210"/>
        <v>3.0388192478770724</v>
      </c>
      <c r="O266" s="22"/>
      <c r="P266" s="23"/>
      <c r="AA266" s="26" t="s">
        <v>228</v>
      </c>
      <c r="AB266" s="89">
        <v>857</v>
      </c>
      <c r="AC266" s="89">
        <v>1027</v>
      </c>
      <c r="AD266" s="89">
        <v>417</v>
      </c>
      <c r="AE266" s="89">
        <v>172</v>
      </c>
      <c r="AF266" s="89">
        <v>12235</v>
      </c>
      <c r="AG266" s="26">
        <f t="shared" si="211"/>
        <v>14708</v>
      </c>
      <c r="AH266" s="26" t="s">
        <v>228</v>
      </c>
      <c r="AI266" s="33">
        <f t="shared" si="212"/>
        <v>5.8267609464237147E-2</v>
      </c>
      <c r="AJ266" s="33">
        <f t="shared" si="213"/>
        <v>6.9825945063910794E-2</v>
      </c>
      <c r="AK266" s="33">
        <f t="shared" si="214"/>
        <v>2.8351917323905358E-2</v>
      </c>
      <c r="AL266" s="33">
        <f t="shared" si="215"/>
        <v>1.1694316018493337E-2</v>
      </c>
      <c r="AM266" s="33">
        <f t="shared" si="216"/>
        <v>0.83186021212945338</v>
      </c>
      <c r="AN266" s="1"/>
    </row>
    <row r="267" spans="1:40" s="21" customFormat="1" ht="39.9" customHeight="1" x14ac:dyDescent="0.45">
      <c r="A267" s="1"/>
      <c r="B267" s="113" t="s">
        <v>229</v>
      </c>
      <c r="C267" s="91">
        <f t="shared" si="200"/>
        <v>523</v>
      </c>
      <c r="D267" s="65">
        <f t="shared" si="201"/>
        <v>3.9003654262062794E-2</v>
      </c>
      <c r="E267" s="91">
        <f t="shared" si="202"/>
        <v>710</v>
      </c>
      <c r="F267" s="65">
        <f t="shared" si="203"/>
        <v>5.2949511522112011E-2</v>
      </c>
      <c r="G267" s="91">
        <f t="shared" si="204"/>
        <v>233</v>
      </c>
      <c r="H267" s="65">
        <f t="shared" si="205"/>
        <v>1.7376388992467746E-2</v>
      </c>
      <c r="I267" s="91">
        <f t="shared" si="206"/>
        <v>121</v>
      </c>
      <c r="J267" s="65">
        <f t="shared" si="207"/>
        <v>9.0237899917965554E-3</v>
      </c>
      <c r="K267" s="91">
        <f t="shared" si="208"/>
        <v>11822</v>
      </c>
      <c r="L267" s="65">
        <f t="shared" si="209"/>
        <v>0.88164665523156094</v>
      </c>
      <c r="M267" s="97">
        <f t="shared" si="210"/>
        <v>3.0302457466918713</v>
      </c>
      <c r="O267" s="22"/>
      <c r="P267" s="23"/>
      <c r="AA267" s="26" t="s">
        <v>229</v>
      </c>
      <c r="AB267" s="89">
        <v>523</v>
      </c>
      <c r="AC267" s="89">
        <v>710</v>
      </c>
      <c r="AD267" s="89">
        <v>233</v>
      </c>
      <c r="AE267" s="89">
        <v>121</v>
      </c>
      <c r="AF267" s="89">
        <v>11822</v>
      </c>
      <c r="AG267" s="26">
        <f t="shared" si="211"/>
        <v>13409</v>
      </c>
      <c r="AH267" s="26" t="s">
        <v>229</v>
      </c>
      <c r="AI267" s="33">
        <f t="shared" si="212"/>
        <v>3.9003654262062794E-2</v>
      </c>
      <c r="AJ267" s="33">
        <f t="shared" si="213"/>
        <v>5.2949511522112011E-2</v>
      </c>
      <c r="AK267" s="33">
        <f t="shared" si="214"/>
        <v>1.7376388992467746E-2</v>
      </c>
      <c r="AL267" s="33">
        <f t="shared" si="215"/>
        <v>9.0237899917965554E-3</v>
      </c>
      <c r="AM267" s="33">
        <f t="shared" si="216"/>
        <v>0.88164665523156094</v>
      </c>
      <c r="AN267" s="1"/>
    </row>
    <row r="268" spans="1:40" s="21" customFormat="1" ht="39.9" customHeight="1" x14ac:dyDescent="0.45">
      <c r="A268" s="1"/>
      <c r="B268" s="107" t="s">
        <v>230</v>
      </c>
      <c r="C268" s="91">
        <f t="shared" si="200"/>
        <v>4</v>
      </c>
      <c r="D268" s="65">
        <f t="shared" si="201"/>
        <v>9.5238095238095233E-2</v>
      </c>
      <c r="E268" s="91">
        <f t="shared" si="202"/>
        <v>4</v>
      </c>
      <c r="F268" s="65">
        <f t="shared" si="203"/>
        <v>9.5238095238095233E-2</v>
      </c>
      <c r="G268" s="91">
        <f t="shared" si="204"/>
        <v>1</v>
      </c>
      <c r="H268" s="65">
        <f t="shared" si="205"/>
        <v>2.3809523809523808E-2</v>
      </c>
      <c r="I268" s="91">
        <f t="shared" si="206"/>
        <v>0</v>
      </c>
      <c r="J268" s="65">
        <f t="shared" si="207"/>
        <v>0</v>
      </c>
      <c r="K268" s="91">
        <f t="shared" si="208"/>
        <v>33</v>
      </c>
      <c r="L268" s="65">
        <f t="shared" si="209"/>
        <v>0.7857142857142857</v>
      </c>
      <c r="M268" s="97">
        <f t="shared" si="210"/>
        <v>3.3333333333333335</v>
      </c>
      <c r="O268" s="22"/>
      <c r="P268" s="23"/>
      <c r="AA268" s="107" t="s">
        <v>230</v>
      </c>
      <c r="AB268" s="89">
        <v>4</v>
      </c>
      <c r="AC268" s="89">
        <v>4</v>
      </c>
      <c r="AD268" s="89">
        <v>1</v>
      </c>
      <c r="AE268" s="89"/>
      <c r="AF268" s="89">
        <v>33</v>
      </c>
      <c r="AG268" s="26">
        <f t="shared" si="211"/>
        <v>42</v>
      </c>
      <c r="AH268" s="107" t="s">
        <v>230</v>
      </c>
      <c r="AI268" s="33">
        <f t="shared" si="212"/>
        <v>9.5238095238095233E-2</v>
      </c>
      <c r="AJ268" s="33">
        <f t="shared" si="213"/>
        <v>9.5238095238095233E-2</v>
      </c>
      <c r="AK268" s="33">
        <f t="shared" si="214"/>
        <v>2.3809523809523808E-2</v>
      </c>
      <c r="AL268" s="33">
        <f t="shared" si="215"/>
        <v>0</v>
      </c>
      <c r="AM268" s="33">
        <f t="shared" si="216"/>
        <v>0.7857142857142857</v>
      </c>
      <c r="AN268" s="1"/>
    </row>
    <row r="269" spans="1:40" s="21" customFormat="1" ht="39.9" customHeight="1" x14ac:dyDescent="0.45">
      <c r="A269" s="1"/>
      <c r="B269" s="107" t="s">
        <v>189</v>
      </c>
      <c r="C269" s="91">
        <f t="shared" si="200"/>
        <v>124</v>
      </c>
      <c r="D269" s="65">
        <f t="shared" si="201"/>
        <v>3.7644201578627808E-2</v>
      </c>
      <c r="E269" s="91">
        <f t="shared" si="202"/>
        <v>179</v>
      </c>
      <c r="F269" s="65">
        <f t="shared" si="203"/>
        <v>5.4341226472374014E-2</v>
      </c>
      <c r="G269" s="91">
        <f t="shared" si="204"/>
        <v>71</v>
      </c>
      <c r="H269" s="65">
        <f t="shared" si="205"/>
        <v>2.1554341226472373E-2</v>
      </c>
      <c r="I269" s="91">
        <f t="shared" si="206"/>
        <v>29</v>
      </c>
      <c r="J269" s="65">
        <f t="shared" si="207"/>
        <v>8.8038858530661811E-3</v>
      </c>
      <c r="K269" s="91">
        <f t="shared" si="208"/>
        <v>2891</v>
      </c>
      <c r="L269" s="65">
        <f t="shared" si="209"/>
        <v>0.87765634486945965</v>
      </c>
      <c r="M269" s="97">
        <f t="shared" si="210"/>
        <v>2.9875930521091814</v>
      </c>
      <c r="O269" s="22"/>
      <c r="P269" s="23"/>
      <c r="AA269" s="26" t="s">
        <v>189</v>
      </c>
      <c r="AB269" s="89">
        <v>124</v>
      </c>
      <c r="AC269" s="89">
        <v>179</v>
      </c>
      <c r="AD269" s="89">
        <v>71</v>
      </c>
      <c r="AE269" s="89">
        <v>29</v>
      </c>
      <c r="AF269" s="89">
        <v>2891</v>
      </c>
      <c r="AG269" s="26">
        <f t="shared" si="211"/>
        <v>3294</v>
      </c>
      <c r="AH269" s="26" t="s">
        <v>189</v>
      </c>
      <c r="AI269" s="33">
        <f t="shared" si="212"/>
        <v>3.7644201578627808E-2</v>
      </c>
      <c r="AJ269" s="33">
        <f t="shared" si="213"/>
        <v>5.4341226472374014E-2</v>
      </c>
      <c r="AK269" s="33">
        <f t="shared" si="214"/>
        <v>2.1554341226472373E-2</v>
      </c>
      <c r="AL269" s="33">
        <f t="shared" si="215"/>
        <v>8.8038858530661811E-3</v>
      </c>
      <c r="AM269" s="33">
        <f t="shared" si="216"/>
        <v>0.87765634486945965</v>
      </c>
      <c r="AN269" s="1"/>
    </row>
    <row r="270" spans="1:40" s="21" customFormat="1" ht="39.9" customHeight="1" x14ac:dyDescent="0.45">
      <c r="A270" s="1"/>
      <c r="B270" s="113" t="s">
        <v>193</v>
      </c>
      <c r="C270" s="91">
        <f t="shared" si="200"/>
        <v>68</v>
      </c>
      <c r="D270" s="65">
        <f t="shared" si="201"/>
        <v>5.1012753188297073E-2</v>
      </c>
      <c r="E270" s="91">
        <f t="shared" si="202"/>
        <v>63</v>
      </c>
      <c r="F270" s="65">
        <f t="shared" si="203"/>
        <v>4.7261815453863466E-2</v>
      </c>
      <c r="G270" s="91">
        <f t="shared" si="204"/>
        <v>29</v>
      </c>
      <c r="H270" s="65">
        <f t="shared" si="205"/>
        <v>2.175543885971493E-2</v>
      </c>
      <c r="I270" s="91">
        <f t="shared" si="206"/>
        <v>10</v>
      </c>
      <c r="J270" s="65">
        <f t="shared" si="207"/>
        <v>7.5018754688672166E-3</v>
      </c>
      <c r="K270" s="91">
        <f t="shared" si="208"/>
        <v>1163</v>
      </c>
      <c r="L270" s="65">
        <f t="shared" si="209"/>
        <v>0.87246811702925731</v>
      </c>
      <c r="M270" s="97">
        <f t="shared" si="210"/>
        <v>3.111764705882353</v>
      </c>
      <c r="O270" s="22"/>
      <c r="P270" s="23"/>
      <c r="AA270" s="26" t="s">
        <v>193</v>
      </c>
      <c r="AB270" s="89">
        <v>68</v>
      </c>
      <c r="AC270" s="89">
        <v>63</v>
      </c>
      <c r="AD270" s="89">
        <v>29</v>
      </c>
      <c r="AE270" s="89">
        <v>10</v>
      </c>
      <c r="AF270" s="89">
        <v>1163</v>
      </c>
      <c r="AG270" s="26">
        <f t="shared" si="211"/>
        <v>1333</v>
      </c>
      <c r="AH270" s="26" t="s">
        <v>193</v>
      </c>
      <c r="AI270" s="33">
        <f t="shared" si="212"/>
        <v>5.1012753188297073E-2</v>
      </c>
      <c r="AJ270" s="33">
        <f t="shared" si="213"/>
        <v>4.7261815453863466E-2</v>
      </c>
      <c r="AK270" s="33">
        <f t="shared" si="214"/>
        <v>2.175543885971493E-2</v>
      </c>
      <c r="AL270" s="33">
        <f t="shared" si="215"/>
        <v>7.5018754688672166E-3</v>
      </c>
      <c r="AM270" s="33">
        <f t="shared" si="216"/>
        <v>0.87246811702925731</v>
      </c>
      <c r="AN270" s="1"/>
    </row>
    <row r="271" spans="1:40" s="21" customFormat="1" ht="39.9" customHeight="1" x14ac:dyDescent="0.45">
      <c r="A271" s="1"/>
      <c r="B271" s="107" t="s">
        <v>197</v>
      </c>
      <c r="C271" s="91">
        <f t="shared" si="200"/>
        <v>31</v>
      </c>
      <c r="D271" s="65">
        <f t="shared" si="201"/>
        <v>7.6923076923076927E-2</v>
      </c>
      <c r="E271" s="91">
        <f t="shared" si="202"/>
        <v>34</v>
      </c>
      <c r="F271" s="65">
        <f t="shared" si="203"/>
        <v>8.4367245657568243E-2</v>
      </c>
      <c r="G271" s="91">
        <f t="shared" si="204"/>
        <v>9</v>
      </c>
      <c r="H271" s="65">
        <f t="shared" si="205"/>
        <v>2.2332506203473945E-2</v>
      </c>
      <c r="I271" s="91">
        <f t="shared" si="206"/>
        <v>7</v>
      </c>
      <c r="J271" s="65">
        <f t="shared" si="207"/>
        <v>1.7369727047146403E-2</v>
      </c>
      <c r="K271" s="91">
        <f t="shared" si="208"/>
        <v>322</v>
      </c>
      <c r="L271" s="65">
        <f t="shared" si="209"/>
        <v>0.79900744416873448</v>
      </c>
      <c r="M271" s="97">
        <f t="shared" si="210"/>
        <v>3.0987654320987654</v>
      </c>
      <c r="O271" s="22"/>
      <c r="P271" s="23"/>
      <c r="AA271" s="26" t="s">
        <v>197</v>
      </c>
      <c r="AB271" s="89">
        <v>31</v>
      </c>
      <c r="AC271" s="89">
        <v>34</v>
      </c>
      <c r="AD271" s="89">
        <v>9</v>
      </c>
      <c r="AE271" s="89">
        <v>7</v>
      </c>
      <c r="AF271" s="89">
        <v>322</v>
      </c>
      <c r="AG271" s="26">
        <f t="shared" si="211"/>
        <v>403</v>
      </c>
      <c r="AH271" s="26" t="s">
        <v>197</v>
      </c>
      <c r="AI271" s="33">
        <f t="shared" si="212"/>
        <v>7.6923076923076927E-2</v>
      </c>
      <c r="AJ271" s="33">
        <f t="shared" si="213"/>
        <v>8.4367245657568243E-2</v>
      </c>
      <c r="AK271" s="33">
        <f t="shared" si="214"/>
        <v>2.2332506203473945E-2</v>
      </c>
      <c r="AL271" s="33">
        <f t="shared" si="215"/>
        <v>1.7369727047146403E-2</v>
      </c>
      <c r="AM271" s="33">
        <f t="shared" si="216"/>
        <v>0.79900744416873448</v>
      </c>
      <c r="AN271" s="1"/>
    </row>
    <row r="272" spans="1:40" s="21" customFormat="1" ht="39.9" customHeight="1" x14ac:dyDescent="0.45">
      <c r="A272" s="1"/>
      <c r="B272" s="113" t="s">
        <v>201</v>
      </c>
      <c r="C272" s="91">
        <f t="shared" si="200"/>
        <v>46</v>
      </c>
      <c r="D272" s="65">
        <f t="shared" si="201"/>
        <v>2.6744186046511628E-2</v>
      </c>
      <c r="E272" s="91">
        <f t="shared" si="202"/>
        <v>72</v>
      </c>
      <c r="F272" s="65">
        <f t="shared" si="203"/>
        <v>4.1860465116279069E-2</v>
      </c>
      <c r="G272" s="91">
        <f t="shared" si="204"/>
        <v>37</v>
      </c>
      <c r="H272" s="65">
        <f t="shared" si="205"/>
        <v>2.1511627906976746E-2</v>
      </c>
      <c r="I272" s="91">
        <f t="shared" si="206"/>
        <v>19</v>
      </c>
      <c r="J272" s="65">
        <f t="shared" si="207"/>
        <v>1.1046511627906977E-2</v>
      </c>
      <c r="K272" s="91">
        <f t="shared" si="208"/>
        <v>1546</v>
      </c>
      <c r="L272" s="65">
        <f t="shared" si="209"/>
        <v>0.89883720930232558</v>
      </c>
      <c r="M272" s="97">
        <f t="shared" si="210"/>
        <v>2.8333333333333335</v>
      </c>
      <c r="O272" s="22"/>
      <c r="P272" s="23"/>
      <c r="AA272" s="26" t="s">
        <v>201</v>
      </c>
      <c r="AB272" s="89">
        <v>46</v>
      </c>
      <c r="AC272" s="89">
        <v>72</v>
      </c>
      <c r="AD272" s="89">
        <v>37</v>
      </c>
      <c r="AE272" s="89">
        <v>19</v>
      </c>
      <c r="AF272" s="89">
        <v>1546</v>
      </c>
      <c r="AG272" s="26">
        <f t="shared" si="211"/>
        <v>1720</v>
      </c>
      <c r="AH272" s="26" t="s">
        <v>201</v>
      </c>
      <c r="AI272" s="33">
        <f t="shared" si="212"/>
        <v>2.6744186046511628E-2</v>
      </c>
      <c r="AJ272" s="33">
        <f t="shared" si="213"/>
        <v>4.1860465116279069E-2</v>
      </c>
      <c r="AK272" s="33">
        <f t="shared" si="214"/>
        <v>2.1511627906976746E-2</v>
      </c>
      <c r="AL272" s="33">
        <f t="shared" si="215"/>
        <v>1.1046511627906977E-2</v>
      </c>
      <c r="AM272" s="33">
        <f t="shared" si="216"/>
        <v>0.89883720930232558</v>
      </c>
      <c r="AN272" s="1"/>
    </row>
    <row r="273" spans="1:40" s="21" customFormat="1" ht="39.9" customHeight="1" x14ac:dyDescent="0.45">
      <c r="A273" s="1"/>
      <c r="B273" s="107" t="s">
        <v>204</v>
      </c>
      <c r="C273" s="91">
        <f t="shared" si="200"/>
        <v>419</v>
      </c>
      <c r="D273" s="65">
        <f t="shared" si="201"/>
        <v>3.2159029856474022E-2</v>
      </c>
      <c r="E273" s="91">
        <f t="shared" si="202"/>
        <v>725</v>
      </c>
      <c r="F273" s="65">
        <f t="shared" si="203"/>
        <v>5.5645099393660295E-2</v>
      </c>
      <c r="G273" s="91">
        <f t="shared" si="204"/>
        <v>292</v>
      </c>
      <c r="H273" s="65">
        <f t="shared" si="205"/>
        <v>2.2411543479929387E-2</v>
      </c>
      <c r="I273" s="91">
        <f t="shared" si="206"/>
        <v>108</v>
      </c>
      <c r="J273" s="65">
        <f t="shared" si="207"/>
        <v>8.2892010131245687E-3</v>
      </c>
      <c r="K273" s="91">
        <f t="shared" si="208"/>
        <v>11485</v>
      </c>
      <c r="L273" s="65">
        <f t="shared" si="209"/>
        <v>0.8814951262568117</v>
      </c>
      <c r="M273" s="97">
        <f t="shared" si="210"/>
        <v>2.9423575129533677</v>
      </c>
      <c r="O273" s="22"/>
      <c r="P273" s="23"/>
      <c r="AA273" s="26" t="s">
        <v>204</v>
      </c>
      <c r="AB273" s="89">
        <v>419</v>
      </c>
      <c r="AC273" s="89">
        <v>725</v>
      </c>
      <c r="AD273" s="89">
        <v>292</v>
      </c>
      <c r="AE273" s="89">
        <v>108</v>
      </c>
      <c r="AF273" s="89">
        <v>11485</v>
      </c>
      <c r="AG273" s="26">
        <f t="shared" si="211"/>
        <v>13029</v>
      </c>
      <c r="AH273" s="26" t="s">
        <v>204</v>
      </c>
      <c r="AI273" s="33">
        <f t="shared" si="212"/>
        <v>3.2159029856474022E-2</v>
      </c>
      <c r="AJ273" s="33">
        <f t="shared" si="213"/>
        <v>5.5645099393660295E-2</v>
      </c>
      <c r="AK273" s="33">
        <f t="shared" si="214"/>
        <v>2.2411543479929387E-2</v>
      </c>
      <c r="AL273" s="33">
        <f t="shared" si="215"/>
        <v>8.2892010131245687E-3</v>
      </c>
      <c r="AM273" s="33">
        <f t="shared" si="216"/>
        <v>0.8814951262568117</v>
      </c>
      <c r="AN273" s="1"/>
    </row>
    <row r="274" spans="1:40" s="21" customFormat="1" ht="39.9" customHeight="1" x14ac:dyDescent="0.45">
      <c r="A274" s="1"/>
      <c r="B274" s="113" t="s">
        <v>208</v>
      </c>
      <c r="C274" s="91">
        <f t="shared" si="200"/>
        <v>102</v>
      </c>
      <c r="D274" s="65">
        <f t="shared" si="201"/>
        <v>3.4482758620689655E-2</v>
      </c>
      <c r="E274" s="91">
        <f t="shared" si="202"/>
        <v>144</v>
      </c>
      <c r="F274" s="65">
        <f t="shared" si="203"/>
        <v>4.8681541582150101E-2</v>
      </c>
      <c r="G274" s="91">
        <f t="shared" si="204"/>
        <v>53</v>
      </c>
      <c r="H274" s="65">
        <f t="shared" si="205"/>
        <v>1.7917511832319134E-2</v>
      </c>
      <c r="I274" s="91">
        <f t="shared" si="206"/>
        <v>27</v>
      </c>
      <c r="J274" s="65">
        <f t="shared" si="207"/>
        <v>9.1277890466531439E-3</v>
      </c>
      <c r="K274" s="91">
        <f t="shared" si="208"/>
        <v>2632</v>
      </c>
      <c r="L274" s="65">
        <f t="shared" si="209"/>
        <v>0.88979039891818801</v>
      </c>
      <c r="M274" s="97">
        <f t="shared" si="210"/>
        <v>2.9846625766871164</v>
      </c>
      <c r="O274" s="22"/>
      <c r="P274" s="23"/>
      <c r="AA274" s="26" t="s">
        <v>208</v>
      </c>
      <c r="AB274" s="89">
        <v>102</v>
      </c>
      <c r="AC274" s="89">
        <v>144</v>
      </c>
      <c r="AD274" s="89">
        <v>53</v>
      </c>
      <c r="AE274" s="89">
        <v>27</v>
      </c>
      <c r="AF274" s="89">
        <v>2632</v>
      </c>
      <c r="AG274" s="26">
        <f t="shared" si="211"/>
        <v>2958</v>
      </c>
      <c r="AH274" s="26" t="s">
        <v>208</v>
      </c>
      <c r="AI274" s="33">
        <f t="shared" si="212"/>
        <v>3.4482758620689655E-2</v>
      </c>
      <c r="AJ274" s="33">
        <f t="shared" si="213"/>
        <v>4.8681541582150101E-2</v>
      </c>
      <c r="AK274" s="33">
        <f t="shared" si="214"/>
        <v>1.7917511832319134E-2</v>
      </c>
      <c r="AL274" s="33">
        <f t="shared" si="215"/>
        <v>9.1277890466531439E-3</v>
      </c>
      <c r="AM274" s="33">
        <f t="shared" si="216"/>
        <v>0.88979039891818801</v>
      </c>
      <c r="AN274" s="1"/>
    </row>
    <row r="275" spans="1:40" s="21" customFormat="1" ht="39.9" customHeight="1" x14ac:dyDescent="0.45">
      <c r="A275" s="1"/>
      <c r="B275" s="107" t="s">
        <v>231</v>
      </c>
      <c r="C275" s="91">
        <f t="shared" si="200"/>
        <v>199</v>
      </c>
      <c r="D275" s="65">
        <f t="shared" si="201"/>
        <v>3.1417745500473632E-2</v>
      </c>
      <c r="E275" s="91">
        <f t="shared" si="202"/>
        <v>339</v>
      </c>
      <c r="F275" s="65">
        <f t="shared" si="203"/>
        <v>5.3520682033470164E-2</v>
      </c>
      <c r="G275" s="91">
        <f t="shared" si="204"/>
        <v>128</v>
      </c>
      <c r="H275" s="65">
        <f t="shared" si="205"/>
        <v>2.0208399115882538E-2</v>
      </c>
      <c r="I275" s="91">
        <f t="shared" si="206"/>
        <v>59</v>
      </c>
      <c r="J275" s="65">
        <f t="shared" si="207"/>
        <v>9.3148089674771079E-3</v>
      </c>
      <c r="K275" s="91">
        <f t="shared" si="208"/>
        <v>5609</v>
      </c>
      <c r="L275" s="65">
        <f t="shared" si="209"/>
        <v>0.88553836438269651</v>
      </c>
      <c r="M275" s="97">
        <f t="shared" si="210"/>
        <v>2.9351724137931035</v>
      </c>
      <c r="O275" s="22"/>
      <c r="P275" s="23"/>
      <c r="AA275" s="26" t="s">
        <v>231</v>
      </c>
      <c r="AB275" s="89">
        <v>199</v>
      </c>
      <c r="AC275" s="89">
        <v>339</v>
      </c>
      <c r="AD275" s="89">
        <v>128</v>
      </c>
      <c r="AE275" s="89">
        <v>59</v>
      </c>
      <c r="AF275" s="89">
        <v>5609</v>
      </c>
      <c r="AG275" s="26">
        <f t="shared" si="211"/>
        <v>6334</v>
      </c>
      <c r="AH275" s="26" t="s">
        <v>231</v>
      </c>
      <c r="AI275" s="33">
        <f t="shared" si="212"/>
        <v>3.1417745500473632E-2</v>
      </c>
      <c r="AJ275" s="33">
        <f t="shared" si="213"/>
        <v>5.3520682033470164E-2</v>
      </c>
      <c r="AK275" s="33">
        <f t="shared" si="214"/>
        <v>2.0208399115882538E-2</v>
      </c>
      <c r="AL275" s="33">
        <f t="shared" si="215"/>
        <v>9.3148089674771079E-3</v>
      </c>
      <c r="AM275" s="33">
        <f t="shared" si="216"/>
        <v>0.88553836438269651</v>
      </c>
      <c r="AN275" s="1"/>
    </row>
    <row r="276" spans="1:40" s="21" customFormat="1" ht="39.9" customHeight="1" x14ac:dyDescent="0.45">
      <c r="A276" s="1"/>
      <c r="B276" s="113" t="s">
        <v>216</v>
      </c>
      <c r="C276" s="91">
        <f t="shared" si="200"/>
        <v>49</v>
      </c>
      <c r="D276" s="65">
        <f t="shared" si="201"/>
        <v>3.4170153417015341E-2</v>
      </c>
      <c r="E276" s="91">
        <f t="shared" si="202"/>
        <v>94</v>
      </c>
      <c r="F276" s="65">
        <f t="shared" si="203"/>
        <v>6.555090655509066E-2</v>
      </c>
      <c r="G276" s="91">
        <f t="shared" si="204"/>
        <v>69</v>
      </c>
      <c r="H276" s="65">
        <f t="shared" si="205"/>
        <v>4.8117154811715482E-2</v>
      </c>
      <c r="I276" s="91">
        <f t="shared" si="206"/>
        <v>28</v>
      </c>
      <c r="J276" s="65">
        <f t="shared" si="207"/>
        <v>1.9525801952580194E-2</v>
      </c>
      <c r="K276" s="91">
        <f t="shared" si="208"/>
        <v>1194</v>
      </c>
      <c r="L276" s="65">
        <f t="shared" si="209"/>
        <v>0.83263598326359833</v>
      </c>
      <c r="M276" s="97">
        <f t="shared" si="210"/>
        <v>2.6833333333333331</v>
      </c>
      <c r="O276" s="22"/>
      <c r="P276" s="23"/>
      <c r="AA276" s="26" t="s">
        <v>216</v>
      </c>
      <c r="AB276" s="89">
        <v>49</v>
      </c>
      <c r="AC276" s="89">
        <v>94</v>
      </c>
      <c r="AD276" s="89">
        <v>69</v>
      </c>
      <c r="AE276" s="89">
        <v>28</v>
      </c>
      <c r="AF276" s="89">
        <v>1194</v>
      </c>
      <c r="AG276" s="26">
        <f t="shared" si="211"/>
        <v>1434</v>
      </c>
      <c r="AH276" s="26" t="s">
        <v>216</v>
      </c>
      <c r="AI276" s="33">
        <f t="shared" si="212"/>
        <v>3.4170153417015341E-2</v>
      </c>
      <c r="AJ276" s="33">
        <f t="shared" si="213"/>
        <v>6.555090655509066E-2</v>
      </c>
      <c r="AK276" s="33">
        <f t="shared" si="214"/>
        <v>4.8117154811715482E-2</v>
      </c>
      <c r="AL276" s="33">
        <f t="shared" si="215"/>
        <v>1.9525801952580194E-2</v>
      </c>
      <c r="AM276" s="33">
        <f t="shared" si="216"/>
        <v>0.83263598326359833</v>
      </c>
      <c r="AN276" s="1"/>
    </row>
    <row r="277" spans="1:40" s="21" customFormat="1" ht="39.9" customHeight="1" x14ac:dyDescent="0.45">
      <c r="A277" s="1"/>
      <c r="B277" s="107" t="s">
        <v>232</v>
      </c>
      <c r="C277" s="91">
        <f t="shared" si="200"/>
        <v>76</v>
      </c>
      <c r="D277" s="65">
        <f t="shared" si="201"/>
        <v>4.194260485651214E-2</v>
      </c>
      <c r="E277" s="91">
        <f t="shared" si="202"/>
        <v>98</v>
      </c>
      <c r="F277" s="65">
        <f t="shared" si="203"/>
        <v>5.4083885209713023E-2</v>
      </c>
      <c r="G277" s="91">
        <f t="shared" si="204"/>
        <v>35</v>
      </c>
      <c r="H277" s="65">
        <f t="shared" si="205"/>
        <v>1.9315673289183224E-2</v>
      </c>
      <c r="I277" s="91">
        <f t="shared" si="206"/>
        <v>16</v>
      </c>
      <c r="J277" s="65">
        <f t="shared" si="207"/>
        <v>8.8300220750551876E-3</v>
      </c>
      <c r="K277" s="91">
        <f t="shared" si="208"/>
        <v>1587</v>
      </c>
      <c r="L277" s="65">
        <f t="shared" si="209"/>
        <v>0.8758278145695364</v>
      </c>
      <c r="M277" s="97">
        <f t="shared" si="210"/>
        <v>3.04</v>
      </c>
      <c r="O277" s="22"/>
      <c r="P277" s="23"/>
      <c r="AA277" s="26" t="s">
        <v>232</v>
      </c>
      <c r="AB277" s="89">
        <v>76</v>
      </c>
      <c r="AC277" s="89">
        <v>98</v>
      </c>
      <c r="AD277" s="89">
        <v>35</v>
      </c>
      <c r="AE277" s="89">
        <v>16</v>
      </c>
      <c r="AF277" s="89">
        <v>1587</v>
      </c>
      <c r="AG277" s="26">
        <f t="shared" si="211"/>
        <v>1812</v>
      </c>
      <c r="AH277" s="26" t="s">
        <v>232</v>
      </c>
      <c r="AI277" s="33">
        <f t="shared" si="212"/>
        <v>4.194260485651214E-2</v>
      </c>
      <c r="AJ277" s="33">
        <f t="shared" si="213"/>
        <v>5.4083885209713023E-2</v>
      </c>
      <c r="AK277" s="33">
        <f t="shared" si="214"/>
        <v>1.9315673289183224E-2</v>
      </c>
      <c r="AL277" s="33">
        <f t="shared" si="215"/>
        <v>8.8300220750551876E-3</v>
      </c>
      <c r="AM277" s="33">
        <f t="shared" si="216"/>
        <v>0.8758278145695364</v>
      </c>
      <c r="AN277" s="1"/>
    </row>
    <row r="278" spans="1:40" s="21" customFormat="1" ht="39.9" customHeight="1" x14ac:dyDescent="0.45">
      <c r="A278" s="1"/>
      <c r="B278" s="113" t="s">
        <v>233</v>
      </c>
      <c r="C278" s="91">
        <f t="shared" si="200"/>
        <v>230</v>
      </c>
      <c r="D278" s="65">
        <f t="shared" si="201"/>
        <v>4.7189167008617153E-2</v>
      </c>
      <c r="E278" s="91">
        <f t="shared" si="202"/>
        <v>324</v>
      </c>
      <c r="F278" s="65">
        <f t="shared" si="203"/>
        <v>6.6475174394747635E-2</v>
      </c>
      <c r="G278" s="91">
        <f t="shared" si="204"/>
        <v>114</v>
      </c>
      <c r="H278" s="65">
        <f t="shared" si="205"/>
        <v>2.3389413212966764E-2</v>
      </c>
      <c r="I278" s="91">
        <f t="shared" si="206"/>
        <v>60</v>
      </c>
      <c r="J278" s="65">
        <f t="shared" si="207"/>
        <v>1.2310217480508822E-2</v>
      </c>
      <c r="K278" s="91">
        <f t="shared" si="208"/>
        <v>4146</v>
      </c>
      <c r="L278" s="65">
        <f t="shared" si="209"/>
        <v>0.85063602790315962</v>
      </c>
      <c r="M278" s="97">
        <f t="shared" si="210"/>
        <v>2.9945054945054945</v>
      </c>
      <c r="O278" s="22"/>
      <c r="P278" s="23"/>
      <c r="AA278" s="26" t="s">
        <v>233</v>
      </c>
      <c r="AB278" s="89">
        <v>230</v>
      </c>
      <c r="AC278" s="89">
        <v>324</v>
      </c>
      <c r="AD278" s="89">
        <v>114</v>
      </c>
      <c r="AE278" s="89">
        <v>60</v>
      </c>
      <c r="AF278" s="89">
        <v>4146</v>
      </c>
      <c r="AG278" s="26">
        <f t="shared" si="211"/>
        <v>4874</v>
      </c>
      <c r="AH278" s="26" t="s">
        <v>233</v>
      </c>
      <c r="AI278" s="33">
        <f t="shared" si="212"/>
        <v>4.7189167008617153E-2</v>
      </c>
      <c r="AJ278" s="33">
        <f t="shared" si="213"/>
        <v>6.6475174394747635E-2</v>
      </c>
      <c r="AK278" s="33">
        <f t="shared" si="214"/>
        <v>2.3389413212966764E-2</v>
      </c>
      <c r="AL278" s="33">
        <f t="shared" si="215"/>
        <v>1.2310217480508822E-2</v>
      </c>
      <c r="AM278" s="33">
        <f t="shared" si="216"/>
        <v>0.85063602790315962</v>
      </c>
      <c r="AN278" s="1"/>
    </row>
    <row r="279" spans="1:40" s="21" customFormat="1" ht="30" customHeight="1" x14ac:dyDescent="0.45">
      <c r="A279" s="5"/>
      <c r="B279" s="10"/>
      <c r="E279" s="22"/>
      <c r="G279" s="22"/>
      <c r="I279" s="22"/>
      <c r="K279" s="22"/>
      <c r="M279" s="22"/>
      <c r="O279" s="22"/>
      <c r="P279" s="23"/>
    </row>
    <row r="280" spans="1:40" s="21" customFormat="1" ht="30" customHeight="1" x14ac:dyDescent="0.45">
      <c r="A280" s="5"/>
      <c r="B280" s="10"/>
      <c r="E280" s="22"/>
      <c r="G280" s="22"/>
      <c r="I280" s="22"/>
      <c r="K280" s="22"/>
      <c r="M280" s="22"/>
      <c r="O280" s="22"/>
      <c r="P280" s="23"/>
    </row>
    <row r="281" spans="1:40" s="21" customFormat="1" ht="30" customHeight="1" x14ac:dyDescent="0.45">
      <c r="A281" s="21">
        <v>18</v>
      </c>
      <c r="B281" s="10" t="s">
        <v>49</v>
      </c>
      <c r="E281" s="22"/>
      <c r="G281" s="22"/>
      <c r="I281" s="22"/>
      <c r="K281" s="22"/>
      <c r="M281" s="22"/>
      <c r="O281" s="22"/>
      <c r="P281" s="23"/>
      <c r="AA281" s="21" t="s">
        <v>13</v>
      </c>
    </row>
    <row r="282" spans="1:40" s="21" customFormat="1" ht="30" customHeight="1" thickBot="1" x14ac:dyDescent="0.5">
      <c r="A282" s="1"/>
      <c r="B282" s="24" t="s">
        <v>3</v>
      </c>
      <c r="C282" s="146" t="s">
        <v>34</v>
      </c>
      <c r="D282" s="147"/>
      <c r="E282" s="146" t="s">
        <v>35</v>
      </c>
      <c r="F282" s="147"/>
      <c r="G282" s="146" t="s">
        <v>36</v>
      </c>
      <c r="H282" s="147"/>
      <c r="I282" s="146" t="s">
        <v>37</v>
      </c>
      <c r="J282" s="147"/>
      <c r="K282" s="146" t="s">
        <v>38</v>
      </c>
      <c r="L282" s="147"/>
      <c r="M282" s="59" t="s">
        <v>18</v>
      </c>
      <c r="O282" s="22"/>
      <c r="P282" s="23"/>
      <c r="AA282" s="26"/>
      <c r="AB282" s="27" t="s">
        <v>39</v>
      </c>
      <c r="AC282" s="27" t="s">
        <v>40</v>
      </c>
      <c r="AD282" s="27" t="s">
        <v>41</v>
      </c>
      <c r="AE282" s="27" t="s">
        <v>42</v>
      </c>
      <c r="AF282" s="27" t="s">
        <v>38</v>
      </c>
      <c r="AG282" s="26" t="s">
        <v>23</v>
      </c>
      <c r="AH282" s="1"/>
      <c r="AI282" s="27" t="s">
        <v>39</v>
      </c>
      <c r="AJ282" s="27" t="s">
        <v>40</v>
      </c>
      <c r="AK282" s="27" t="s">
        <v>41</v>
      </c>
      <c r="AL282" s="27" t="s">
        <v>42</v>
      </c>
      <c r="AM282" s="27" t="s">
        <v>38</v>
      </c>
      <c r="AN282" s="1"/>
    </row>
    <row r="283" spans="1:40" s="21" customFormat="1" ht="39.9" customHeight="1" thickTop="1" x14ac:dyDescent="0.45">
      <c r="A283" s="1"/>
      <c r="B283" s="114" t="s">
        <v>227</v>
      </c>
      <c r="C283" s="29">
        <f t="shared" ref="C283:C296" si="217">AB283</f>
        <v>1232</v>
      </c>
      <c r="D283" s="94">
        <f t="shared" ref="D283:D296" si="218">AB283/AG283</f>
        <v>0.1351618211738892</v>
      </c>
      <c r="E283" s="29">
        <f t="shared" ref="E283:E296" si="219">AC283</f>
        <v>1755</v>
      </c>
      <c r="F283" s="94">
        <f t="shared" ref="F283:F296" si="220">AC283/AG283</f>
        <v>0.1925397696105321</v>
      </c>
      <c r="G283" s="29">
        <f t="shared" ref="G283:G296" si="221">AD283</f>
        <v>440</v>
      </c>
      <c r="H283" s="94">
        <f t="shared" ref="H283:H296" si="222">AD283/AG283</f>
        <v>4.8272078990674712E-2</v>
      </c>
      <c r="I283" s="29">
        <f t="shared" ref="I283:I296" si="223">AE283</f>
        <v>137</v>
      </c>
      <c r="J283" s="94">
        <f t="shared" ref="J283:J296" si="224">AE283/AG283</f>
        <v>1.5030170049369171E-2</v>
      </c>
      <c r="K283" s="95">
        <f t="shared" ref="K283:K296" si="225">AF283</f>
        <v>5551</v>
      </c>
      <c r="L283" s="65">
        <f t="shared" ref="L283:L296" si="226">AF283/AG283</f>
        <v>0.60899616017553482</v>
      </c>
      <c r="M283" s="96">
        <f t="shared" ref="M283:M296" si="227">(4*AB283+3*AC283+2*AD283+1*AE283)/SUM(AB283:AE283)</f>
        <v>3.1453423120089785</v>
      </c>
      <c r="O283" s="22"/>
      <c r="P283" s="23"/>
      <c r="AA283" s="26" t="s">
        <v>227</v>
      </c>
      <c r="AB283" s="89">
        <v>1232</v>
      </c>
      <c r="AC283" s="89">
        <v>1755</v>
      </c>
      <c r="AD283" s="89">
        <v>440</v>
      </c>
      <c r="AE283" s="89">
        <v>137</v>
      </c>
      <c r="AF283" s="89">
        <v>5551</v>
      </c>
      <c r="AG283" s="26">
        <f t="shared" ref="AG283:AG296" si="228">SUM(AB283:AF283)</f>
        <v>9115</v>
      </c>
      <c r="AH283" s="26" t="s">
        <v>227</v>
      </c>
      <c r="AI283" s="33">
        <f t="shared" ref="AI283:AI296" si="229">D283</f>
        <v>0.1351618211738892</v>
      </c>
      <c r="AJ283" s="33">
        <f t="shared" ref="AJ283:AJ296" si="230">F283</f>
        <v>0.1925397696105321</v>
      </c>
      <c r="AK283" s="33">
        <f t="shared" ref="AK283:AK296" si="231">H283</f>
        <v>4.8272078990674712E-2</v>
      </c>
      <c r="AL283" s="33">
        <f t="shared" ref="AL283:AL296" si="232">J283</f>
        <v>1.5030170049369171E-2</v>
      </c>
      <c r="AM283" s="33">
        <f t="shared" ref="AM283:AM296" si="233">L283</f>
        <v>0.60899616017553482</v>
      </c>
      <c r="AN283" s="1"/>
    </row>
    <row r="284" spans="1:40" s="21" customFormat="1" ht="39.9" customHeight="1" x14ac:dyDescent="0.45">
      <c r="A284" s="1"/>
      <c r="B284" s="107" t="s">
        <v>228</v>
      </c>
      <c r="C284" s="91">
        <f t="shared" si="217"/>
        <v>1643</v>
      </c>
      <c r="D284" s="65">
        <f t="shared" si="218"/>
        <v>0.11170791406037531</v>
      </c>
      <c r="E284" s="91">
        <f t="shared" si="219"/>
        <v>2588</v>
      </c>
      <c r="F284" s="65">
        <f t="shared" si="220"/>
        <v>0.17595866195267881</v>
      </c>
      <c r="G284" s="91">
        <f t="shared" si="221"/>
        <v>801</v>
      </c>
      <c r="H284" s="65">
        <f t="shared" si="222"/>
        <v>5.4460157737285832E-2</v>
      </c>
      <c r="I284" s="91">
        <f t="shared" si="223"/>
        <v>277</v>
      </c>
      <c r="J284" s="65">
        <f t="shared" si="224"/>
        <v>1.883328800652706E-2</v>
      </c>
      <c r="K284" s="91">
        <f t="shared" si="225"/>
        <v>9399</v>
      </c>
      <c r="L284" s="65">
        <f t="shared" si="226"/>
        <v>0.63903997824313297</v>
      </c>
      <c r="M284" s="97">
        <f t="shared" si="227"/>
        <v>3.0542475042380861</v>
      </c>
      <c r="O284" s="22"/>
      <c r="P284" s="23"/>
      <c r="AA284" s="26" t="s">
        <v>228</v>
      </c>
      <c r="AB284" s="89">
        <v>1643</v>
      </c>
      <c r="AC284" s="89">
        <v>2588</v>
      </c>
      <c r="AD284" s="89">
        <v>801</v>
      </c>
      <c r="AE284" s="89">
        <v>277</v>
      </c>
      <c r="AF284" s="89">
        <v>9399</v>
      </c>
      <c r="AG284" s="26">
        <f t="shared" si="228"/>
        <v>14708</v>
      </c>
      <c r="AH284" s="26" t="s">
        <v>228</v>
      </c>
      <c r="AI284" s="33">
        <f t="shared" si="229"/>
        <v>0.11170791406037531</v>
      </c>
      <c r="AJ284" s="33">
        <f t="shared" si="230"/>
        <v>0.17595866195267881</v>
      </c>
      <c r="AK284" s="33">
        <f t="shared" si="231"/>
        <v>5.4460157737285832E-2</v>
      </c>
      <c r="AL284" s="33">
        <f t="shared" si="232"/>
        <v>1.883328800652706E-2</v>
      </c>
      <c r="AM284" s="33">
        <f t="shared" si="233"/>
        <v>0.63903997824313297</v>
      </c>
      <c r="AN284" s="1"/>
    </row>
    <row r="285" spans="1:40" s="21" customFormat="1" ht="39.9" customHeight="1" x14ac:dyDescent="0.45">
      <c r="A285" s="1"/>
      <c r="B285" s="113" t="s">
        <v>229</v>
      </c>
      <c r="C285" s="91">
        <f t="shared" si="217"/>
        <v>1332</v>
      </c>
      <c r="D285" s="65">
        <f t="shared" si="218"/>
        <v>9.9336266686553806E-2</v>
      </c>
      <c r="E285" s="91">
        <f t="shared" si="219"/>
        <v>2355</v>
      </c>
      <c r="F285" s="65">
        <f t="shared" si="220"/>
        <v>0.17562830934447013</v>
      </c>
      <c r="G285" s="91">
        <f t="shared" si="221"/>
        <v>600</v>
      </c>
      <c r="H285" s="65">
        <f t="shared" si="222"/>
        <v>4.4746066075024238E-2</v>
      </c>
      <c r="I285" s="91">
        <f t="shared" si="223"/>
        <v>200</v>
      </c>
      <c r="J285" s="65">
        <f t="shared" si="224"/>
        <v>1.4915355358341412E-2</v>
      </c>
      <c r="K285" s="91">
        <f t="shared" si="225"/>
        <v>8922</v>
      </c>
      <c r="L285" s="65">
        <f t="shared" si="226"/>
        <v>0.66537400253561041</v>
      </c>
      <c r="M285" s="97">
        <f t="shared" si="227"/>
        <v>3.0739915310898152</v>
      </c>
      <c r="O285" s="22"/>
      <c r="P285" s="23"/>
      <c r="AA285" s="26" t="s">
        <v>229</v>
      </c>
      <c r="AB285" s="89">
        <v>1332</v>
      </c>
      <c r="AC285" s="89">
        <v>2355</v>
      </c>
      <c r="AD285" s="89">
        <v>600</v>
      </c>
      <c r="AE285" s="89">
        <v>200</v>
      </c>
      <c r="AF285" s="89">
        <v>8922</v>
      </c>
      <c r="AG285" s="26">
        <f t="shared" si="228"/>
        <v>13409</v>
      </c>
      <c r="AH285" s="26" t="s">
        <v>229</v>
      </c>
      <c r="AI285" s="33">
        <f t="shared" si="229"/>
        <v>9.9336266686553806E-2</v>
      </c>
      <c r="AJ285" s="33">
        <f t="shared" si="230"/>
        <v>0.17562830934447013</v>
      </c>
      <c r="AK285" s="33">
        <f t="shared" si="231"/>
        <v>4.4746066075024238E-2</v>
      </c>
      <c r="AL285" s="33">
        <f t="shared" si="232"/>
        <v>1.4915355358341412E-2</v>
      </c>
      <c r="AM285" s="33">
        <f t="shared" si="233"/>
        <v>0.66537400253561041</v>
      </c>
      <c r="AN285" s="1"/>
    </row>
    <row r="286" spans="1:40" s="21" customFormat="1" ht="39.9" customHeight="1" x14ac:dyDescent="0.45">
      <c r="A286" s="1"/>
      <c r="B286" s="107" t="s">
        <v>230</v>
      </c>
      <c r="C286" s="91">
        <f t="shared" si="217"/>
        <v>8</v>
      </c>
      <c r="D286" s="65">
        <f t="shared" si="218"/>
        <v>0.19047619047619047</v>
      </c>
      <c r="E286" s="91">
        <f t="shared" si="219"/>
        <v>6</v>
      </c>
      <c r="F286" s="65">
        <f t="shared" si="220"/>
        <v>0.14285714285714285</v>
      </c>
      <c r="G286" s="91">
        <f t="shared" si="221"/>
        <v>2</v>
      </c>
      <c r="H286" s="65">
        <f t="shared" si="222"/>
        <v>4.7619047619047616E-2</v>
      </c>
      <c r="I286" s="91">
        <f t="shared" si="223"/>
        <v>0</v>
      </c>
      <c r="J286" s="65">
        <f t="shared" si="224"/>
        <v>0</v>
      </c>
      <c r="K286" s="91">
        <f t="shared" si="225"/>
        <v>26</v>
      </c>
      <c r="L286" s="65">
        <f t="shared" si="226"/>
        <v>0.61904761904761907</v>
      </c>
      <c r="M286" s="97">
        <f t="shared" si="227"/>
        <v>3.375</v>
      </c>
      <c r="O286" s="22"/>
      <c r="P286" s="23"/>
      <c r="AA286" s="107" t="s">
        <v>230</v>
      </c>
      <c r="AB286" s="89">
        <v>8</v>
      </c>
      <c r="AC286" s="89">
        <v>6</v>
      </c>
      <c r="AD286" s="89">
        <v>2</v>
      </c>
      <c r="AE286" s="89"/>
      <c r="AF286" s="89">
        <v>26</v>
      </c>
      <c r="AG286" s="26">
        <f t="shared" si="228"/>
        <v>42</v>
      </c>
      <c r="AH286" s="107" t="s">
        <v>230</v>
      </c>
      <c r="AI286" s="33">
        <f t="shared" si="229"/>
        <v>0.19047619047619047</v>
      </c>
      <c r="AJ286" s="33">
        <f t="shared" si="230"/>
        <v>0.14285714285714285</v>
      </c>
      <c r="AK286" s="33">
        <f t="shared" si="231"/>
        <v>4.7619047619047616E-2</v>
      </c>
      <c r="AL286" s="33">
        <f t="shared" si="232"/>
        <v>0</v>
      </c>
      <c r="AM286" s="33">
        <f t="shared" si="233"/>
        <v>0.61904761904761907</v>
      </c>
      <c r="AN286" s="1"/>
    </row>
    <row r="287" spans="1:40" s="21" customFormat="1" ht="39.9" customHeight="1" x14ac:dyDescent="0.45">
      <c r="A287" s="1"/>
      <c r="B287" s="107" t="s">
        <v>189</v>
      </c>
      <c r="C287" s="91">
        <f t="shared" si="217"/>
        <v>309</v>
      </c>
      <c r="D287" s="65">
        <f t="shared" si="218"/>
        <v>9.3806921675774133E-2</v>
      </c>
      <c r="E287" s="91">
        <f t="shared" si="219"/>
        <v>475</v>
      </c>
      <c r="F287" s="65">
        <f t="shared" si="220"/>
        <v>0.14420157862780814</v>
      </c>
      <c r="G287" s="91">
        <f t="shared" si="221"/>
        <v>116</v>
      </c>
      <c r="H287" s="65">
        <f t="shared" si="222"/>
        <v>3.5215543412264724E-2</v>
      </c>
      <c r="I287" s="91">
        <f t="shared" si="223"/>
        <v>43</v>
      </c>
      <c r="J287" s="65">
        <f t="shared" si="224"/>
        <v>1.3054037644201578E-2</v>
      </c>
      <c r="K287" s="91">
        <f t="shared" si="225"/>
        <v>2351</v>
      </c>
      <c r="L287" s="65">
        <f t="shared" si="226"/>
        <v>0.71372191863995138</v>
      </c>
      <c r="M287" s="97">
        <f t="shared" si="227"/>
        <v>3.1134676564156947</v>
      </c>
      <c r="O287" s="22"/>
      <c r="P287" s="23"/>
      <c r="AA287" s="26" t="s">
        <v>189</v>
      </c>
      <c r="AB287" s="89">
        <v>309</v>
      </c>
      <c r="AC287" s="89">
        <v>475</v>
      </c>
      <c r="AD287" s="89">
        <v>116</v>
      </c>
      <c r="AE287" s="89">
        <v>43</v>
      </c>
      <c r="AF287" s="89">
        <v>2351</v>
      </c>
      <c r="AG287" s="26">
        <f t="shared" si="228"/>
        <v>3294</v>
      </c>
      <c r="AH287" s="26" t="s">
        <v>189</v>
      </c>
      <c r="AI287" s="33">
        <f t="shared" si="229"/>
        <v>9.3806921675774133E-2</v>
      </c>
      <c r="AJ287" s="33">
        <f t="shared" si="230"/>
        <v>0.14420157862780814</v>
      </c>
      <c r="AK287" s="33">
        <f t="shared" si="231"/>
        <v>3.5215543412264724E-2</v>
      </c>
      <c r="AL287" s="33">
        <f t="shared" si="232"/>
        <v>1.3054037644201578E-2</v>
      </c>
      <c r="AM287" s="33">
        <f t="shared" si="233"/>
        <v>0.71372191863995138</v>
      </c>
      <c r="AN287" s="1"/>
    </row>
    <row r="288" spans="1:40" s="21" customFormat="1" ht="39.9" customHeight="1" x14ac:dyDescent="0.45">
      <c r="A288" s="1"/>
      <c r="B288" s="113" t="s">
        <v>193</v>
      </c>
      <c r="C288" s="91">
        <f t="shared" si="217"/>
        <v>130</v>
      </c>
      <c r="D288" s="65">
        <f t="shared" si="218"/>
        <v>9.7524381095273824E-2</v>
      </c>
      <c r="E288" s="91">
        <f t="shared" si="219"/>
        <v>155</v>
      </c>
      <c r="F288" s="65">
        <f t="shared" si="220"/>
        <v>0.11627906976744186</v>
      </c>
      <c r="G288" s="91">
        <f t="shared" si="221"/>
        <v>34</v>
      </c>
      <c r="H288" s="65">
        <f t="shared" si="222"/>
        <v>2.5506376594148537E-2</v>
      </c>
      <c r="I288" s="91">
        <f t="shared" si="223"/>
        <v>19</v>
      </c>
      <c r="J288" s="65">
        <f t="shared" si="224"/>
        <v>1.4253563390847712E-2</v>
      </c>
      <c r="K288" s="91">
        <f t="shared" si="225"/>
        <v>995</v>
      </c>
      <c r="L288" s="65">
        <f t="shared" si="226"/>
        <v>0.74643660915228804</v>
      </c>
      <c r="M288" s="97">
        <f t="shared" si="227"/>
        <v>3.1715976331360949</v>
      </c>
      <c r="O288" s="22"/>
      <c r="P288" s="23"/>
      <c r="AA288" s="26" t="s">
        <v>193</v>
      </c>
      <c r="AB288" s="89">
        <v>130</v>
      </c>
      <c r="AC288" s="89">
        <v>155</v>
      </c>
      <c r="AD288" s="89">
        <v>34</v>
      </c>
      <c r="AE288" s="89">
        <v>19</v>
      </c>
      <c r="AF288" s="89">
        <v>995</v>
      </c>
      <c r="AG288" s="26">
        <f t="shared" si="228"/>
        <v>1333</v>
      </c>
      <c r="AH288" s="26" t="s">
        <v>193</v>
      </c>
      <c r="AI288" s="33">
        <f t="shared" si="229"/>
        <v>9.7524381095273824E-2</v>
      </c>
      <c r="AJ288" s="33">
        <f t="shared" si="230"/>
        <v>0.11627906976744186</v>
      </c>
      <c r="AK288" s="33">
        <f t="shared" si="231"/>
        <v>2.5506376594148537E-2</v>
      </c>
      <c r="AL288" s="33">
        <f t="shared" si="232"/>
        <v>1.4253563390847712E-2</v>
      </c>
      <c r="AM288" s="33">
        <f t="shared" si="233"/>
        <v>0.74643660915228804</v>
      </c>
      <c r="AN288" s="1"/>
    </row>
    <row r="289" spans="1:40" s="21" customFormat="1" ht="39.9" customHeight="1" x14ac:dyDescent="0.45">
      <c r="A289" s="1"/>
      <c r="B289" s="107" t="s">
        <v>197</v>
      </c>
      <c r="C289" s="91">
        <f t="shared" si="217"/>
        <v>54</v>
      </c>
      <c r="D289" s="65">
        <f t="shared" si="218"/>
        <v>0.13399503722084366</v>
      </c>
      <c r="E289" s="91">
        <f t="shared" si="219"/>
        <v>44</v>
      </c>
      <c r="F289" s="65">
        <f t="shared" si="220"/>
        <v>0.10918114143920596</v>
      </c>
      <c r="G289" s="91">
        <f t="shared" si="221"/>
        <v>19</v>
      </c>
      <c r="H289" s="65">
        <f t="shared" si="222"/>
        <v>4.7146401985111663E-2</v>
      </c>
      <c r="I289" s="91">
        <f t="shared" si="223"/>
        <v>14</v>
      </c>
      <c r="J289" s="65">
        <f t="shared" si="224"/>
        <v>3.4739454094292806E-2</v>
      </c>
      <c r="K289" s="91">
        <f t="shared" si="225"/>
        <v>272</v>
      </c>
      <c r="L289" s="65">
        <f t="shared" si="226"/>
        <v>0.67493796526054595</v>
      </c>
      <c r="M289" s="97">
        <f t="shared" si="227"/>
        <v>3.053435114503817</v>
      </c>
      <c r="O289" s="22"/>
      <c r="P289" s="23"/>
      <c r="AA289" s="26" t="s">
        <v>197</v>
      </c>
      <c r="AB289" s="89">
        <v>54</v>
      </c>
      <c r="AC289" s="89">
        <v>44</v>
      </c>
      <c r="AD289" s="89">
        <v>19</v>
      </c>
      <c r="AE289" s="89">
        <v>14</v>
      </c>
      <c r="AF289" s="89">
        <v>272</v>
      </c>
      <c r="AG289" s="26">
        <f t="shared" si="228"/>
        <v>403</v>
      </c>
      <c r="AH289" s="26" t="s">
        <v>197</v>
      </c>
      <c r="AI289" s="33">
        <f t="shared" si="229"/>
        <v>0.13399503722084366</v>
      </c>
      <c r="AJ289" s="33">
        <f t="shared" si="230"/>
        <v>0.10918114143920596</v>
      </c>
      <c r="AK289" s="33">
        <f t="shared" si="231"/>
        <v>4.7146401985111663E-2</v>
      </c>
      <c r="AL289" s="33">
        <f t="shared" si="232"/>
        <v>3.4739454094292806E-2</v>
      </c>
      <c r="AM289" s="33">
        <f t="shared" si="233"/>
        <v>0.67493796526054595</v>
      </c>
      <c r="AN289" s="1"/>
    </row>
    <row r="290" spans="1:40" s="21" customFormat="1" ht="39.9" customHeight="1" x14ac:dyDescent="0.45">
      <c r="A290" s="1"/>
      <c r="B290" s="113" t="s">
        <v>201</v>
      </c>
      <c r="C290" s="91">
        <f t="shared" si="217"/>
        <v>72</v>
      </c>
      <c r="D290" s="65">
        <f t="shared" si="218"/>
        <v>4.1860465116279069E-2</v>
      </c>
      <c r="E290" s="91">
        <f t="shared" si="219"/>
        <v>162</v>
      </c>
      <c r="F290" s="65">
        <f t="shared" si="220"/>
        <v>9.4186046511627902E-2</v>
      </c>
      <c r="G290" s="91">
        <f t="shared" si="221"/>
        <v>54</v>
      </c>
      <c r="H290" s="65">
        <f t="shared" si="222"/>
        <v>3.1395348837209305E-2</v>
      </c>
      <c r="I290" s="91">
        <f t="shared" si="223"/>
        <v>19</v>
      </c>
      <c r="J290" s="65">
        <f t="shared" si="224"/>
        <v>1.1046511627906977E-2</v>
      </c>
      <c r="K290" s="91">
        <f t="shared" si="225"/>
        <v>1413</v>
      </c>
      <c r="L290" s="65">
        <f t="shared" si="226"/>
        <v>0.82151162790697674</v>
      </c>
      <c r="M290" s="97">
        <f t="shared" si="227"/>
        <v>2.9348534201954397</v>
      </c>
      <c r="O290" s="22"/>
      <c r="P290" s="23"/>
      <c r="AA290" s="26" t="s">
        <v>201</v>
      </c>
      <c r="AB290" s="89">
        <v>72</v>
      </c>
      <c r="AC290" s="89">
        <v>162</v>
      </c>
      <c r="AD290" s="89">
        <v>54</v>
      </c>
      <c r="AE290" s="89">
        <v>19</v>
      </c>
      <c r="AF290" s="89">
        <v>1413</v>
      </c>
      <c r="AG290" s="26">
        <f t="shared" si="228"/>
        <v>1720</v>
      </c>
      <c r="AH290" s="26" t="s">
        <v>201</v>
      </c>
      <c r="AI290" s="33">
        <f t="shared" si="229"/>
        <v>4.1860465116279069E-2</v>
      </c>
      <c r="AJ290" s="33">
        <f t="shared" si="230"/>
        <v>9.4186046511627902E-2</v>
      </c>
      <c r="AK290" s="33">
        <f t="shared" si="231"/>
        <v>3.1395348837209305E-2</v>
      </c>
      <c r="AL290" s="33">
        <f t="shared" si="232"/>
        <v>1.1046511627906977E-2</v>
      </c>
      <c r="AM290" s="33">
        <f t="shared" si="233"/>
        <v>0.82151162790697674</v>
      </c>
      <c r="AN290" s="1"/>
    </row>
    <row r="291" spans="1:40" s="21" customFormat="1" ht="39.9" customHeight="1" x14ac:dyDescent="0.45">
      <c r="A291" s="1"/>
      <c r="B291" s="107" t="s">
        <v>204</v>
      </c>
      <c r="C291" s="91">
        <f t="shared" si="217"/>
        <v>602</v>
      </c>
      <c r="D291" s="65">
        <f t="shared" si="218"/>
        <v>4.6204620462046202E-2</v>
      </c>
      <c r="E291" s="91">
        <f t="shared" si="219"/>
        <v>1248</v>
      </c>
      <c r="F291" s="65">
        <f t="shared" si="220"/>
        <v>9.5786322818328343E-2</v>
      </c>
      <c r="G291" s="91">
        <f t="shared" si="221"/>
        <v>442</v>
      </c>
      <c r="H291" s="65">
        <f t="shared" si="222"/>
        <v>3.3924322664824619E-2</v>
      </c>
      <c r="I291" s="91">
        <f t="shared" si="223"/>
        <v>139</v>
      </c>
      <c r="J291" s="65">
        <f t="shared" si="224"/>
        <v>1.066850871133625E-2</v>
      </c>
      <c r="K291" s="91">
        <f t="shared" si="225"/>
        <v>10598</v>
      </c>
      <c r="L291" s="65">
        <f t="shared" si="226"/>
        <v>0.81341622534346458</v>
      </c>
      <c r="M291" s="97">
        <f t="shared" si="227"/>
        <v>2.9514603044014809</v>
      </c>
      <c r="O291" s="22"/>
      <c r="P291" s="23"/>
      <c r="AA291" s="26" t="s">
        <v>204</v>
      </c>
      <c r="AB291" s="89">
        <v>602</v>
      </c>
      <c r="AC291" s="89">
        <v>1248</v>
      </c>
      <c r="AD291" s="89">
        <v>442</v>
      </c>
      <c r="AE291" s="89">
        <v>139</v>
      </c>
      <c r="AF291" s="89">
        <v>10598</v>
      </c>
      <c r="AG291" s="26">
        <f t="shared" si="228"/>
        <v>13029</v>
      </c>
      <c r="AH291" s="26" t="s">
        <v>204</v>
      </c>
      <c r="AI291" s="33">
        <f t="shared" si="229"/>
        <v>4.6204620462046202E-2</v>
      </c>
      <c r="AJ291" s="33">
        <f t="shared" si="230"/>
        <v>9.5786322818328343E-2</v>
      </c>
      <c r="AK291" s="33">
        <f t="shared" si="231"/>
        <v>3.3924322664824619E-2</v>
      </c>
      <c r="AL291" s="33">
        <f t="shared" si="232"/>
        <v>1.066850871133625E-2</v>
      </c>
      <c r="AM291" s="33">
        <f t="shared" si="233"/>
        <v>0.81341622534346458</v>
      </c>
      <c r="AN291" s="1"/>
    </row>
    <row r="292" spans="1:40" s="21" customFormat="1" ht="39.9" customHeight="1" x14ac:dyDescent="0.45">
      <c r="A292" s="1"/>
      <c r="B292" s="113" t="s">
        <v>208</v>
      </c>
      <c r="C292" s="91">
        <f t="shared" si="217"/>
        <v>161</v>
      </c>
      <c r="D292" s="65">
        <f t="shared" si="218"/>
        <v>5.442866801893171E-2</v>
      </c>
      <c r="E292" s="91">
        <f t="shared" si="219"/>
        <v>288</v>
      </c>
      <c r="F292" s="65">
        <f t="shared" si="220"/>
        <v>9.7363083164300201E-2</v>
      </c>
      <c r="G292" s="91">
        <f t="shared" si="221"/>
        <v>109</v>
      </c>
      <c r="H292" s="65">
        <f t="shared" si="222"/>
        <v>3.6849222447599729E-2</v>
      </c>
      <c r="I292" s="91">
        <f t="shared" si="223"/>
        <v>33</v>
      </c>
      <c r="J292" s="65">
        <f t="shared" si="224"/>
        <v>1.1156186612576065E-2</v>
      </c>
      <c r="K292" s="91">
        <f t="shared" si="225"/>
        <v>2367</v>
      </c>
      <c r="L292" s="65">
        <f t="shared" si="226"/>
        <v>0.80020283975659234</v>
      </c>
      <c r="M292" s="97">
        <f t="shared" si="227"/>
        <v>2.9763113367174281</v>
      </c>
      <c r="O292" s="22"/>
      <c r="P292" s="23"/>
      <c r="AA292" s="26" t="s">
        <v>208</v>
      </c>
      <c r="AB292" s="89">
        <v>161</v>
      </c>
      <c r="AC292" s="89">
        <v>288</v>
      </c>
      <c r="AD292" s="89">
        <v>109</v>
      </c>
      <c r="AE292" s="89">
        <v>33</v>
      </c>
      <c r="AF292" s="89">
        <v>2367</v>
      </c>
      <c r="AG292" s="26">
        <f t="shared" si="228"/>
        <v>2958</v>
      </c>
      <c r="AH292" s="26" t="s">
        <v>208</v>
      </c>
      <c r="AI292" s="33">
        <f t="shared" si="229"/>
        <v>5.442866801893171E-2</v>
      </c>
      <c r="AJ292" s="33">
        <f t="shared" si="230"/>
        <v>9.7363083164300201E-2</v>
      </c>
      <c r="AK292" s="33">
        <f t="shared" si="231"/>
        <v>3.6849222447599729E-2</v>
      </c>
      <c r="AL292" s="33">
        <f t="shared" si="232"/>
        <v>1.1156186612576065E-2</v>
      </c>
      <c r="AM292" s="33">
        <f t="shared" si="233"/>
        <v>0.80020283975659234</v>
      </c>
      <c r="AN292" s="1"/>
    </row>
    <row r="293" spans="1:40" s="21" customFormat="1" ht="39.9" customHeight="1" x14ac:dyDescent="0.45">
      <c r="A293" s="1"/>
      <c r="B293" s="107" t="s">
        <v>231</v>
      </c>
      <c r="C293" s="91">
        <f t="shared" si="217"/>
        <v>472</v>
      </c>
      <c r="D293" s="65">
        <f t="shared" si="218"/>
        <v>7.4518471739816863E-2</v>
      </c>
      <c r="E293" s="91">
        <f t="shared" si="219"/>
        <v>849</v>
      </c>
      <c r="F293" s="65">
        <f t="shared" si="220"/>
        <v>0.13403852226081464</v>
      </c>
      <c r="G293" s="91">
        <f t="shared" si="221"/>
        <v>243</v>
      </c>
      <c r="H293" s="65">
        <f t="shared" si="222"/>
        <v>3.8364382696558258E-2</v>
      </c>
      <c r="I293" s="91">
        <f t="shared" si="223"/>
        <v>83</v>
      </c>
      <c r="J293" s="65">
        <f t="shared" si="224"/>
        <v>1.3103883801705084E-2</v>
      </c>
      <c r="K293" s="91">
        <f t="shared" si="225"/>
        <v>4687</v>
      </c>
      <c r="L293" s="65">
        <f t="shared" si="226"/>
        <v>0.73997473950110515</v>
      </c>
      <c r="M293" s="97">
        <f t="shared" si="227"/>
        <v>3.0382513661202184</v>
      </c>
      <c r="O293" s="22"/>
      <c r="P293" s="23"/>
      <c r="AA293" s="26" t="s">
        <v>231</v>
      </c>
      <c r="AB293" s="89">
        <v>472</v>
      </c>
      <c r="AC293" s="89">
        <v>849</v>
      </c>
      <c r="AD293" s="89">
        <v>243</v>
      </c>
      <c r="AE293" s="89">
        <v>83</v>
      </c>
      <c r="AF293" s="89">
        <v>4687</v>
      </c>
      <c r="AG293" s="26">
        <f t="shared" si="228"/>
        <v>6334</v>
      </c>
      <c r="AH293" s="26" t="s">
        <v>231</v>
      </c>
      <c r="AI293" s="33">
        <f t="shared" si="229"/>
        <v>7.4518471739816863E-2</v>
      </c>
      <c r="AJ293" s="33">
        <f t="shared" si="230"/>
        <v>0.13403852226081464</v>
      </c>
      <c r="AK293" s="33">
        <f t="shared" si="231"/>
        <v>3.8364382696558258E-2</v>
      </c>
      <c r="AL293" s="33">
        <f t="shared" si="232"/>
        <v>1.3103883801705084E-2</v>
      </c>
      <c r="AM293" s="33">
        <f t="shared" si="233"/>
        <v>0.73997473950110515</v>
      </c>
      <c r="AN293" s="1"/>
    </row>
    <row r="294" spans="1:40" s="21" customFormat="1" ht="39.9" customHeight="1" x14ac:dyDescent="0.45">
      <c r="A294" s="1"/>
      <c r="B294" s="113" t="s">
        <v>216</v>
      </c>
      <c r="C294" s="91">
        <f t="shared" si="217"/>
        <v>67</v>
      </c>
      <c r="D294" s="65">
        <f t="shared" si="218"/>
        <v>4.6722454672245464E-2</v>
      </c>
      <c r="E294" s="91">
        <f t="shared" si="219"/>
        <v>168</v>
      </c>
      <c r="F294" s="65">
        <f t="shared" si="220"/>
        <v>0.11715481171548117</v>
      </c>
      <c r="G294" s="91">
        <f t="shared" si="221"/>
        <v>75</v>
      </c>
      <c r="H294" s="65">
        <f t="shared" si="222"/>
        <v>5.2301255230125521E-2</v>
      </c>
      <c r="I294" s="91">
        <f t="shared" si="223"/>
        <v>39</v>
      </c>
      <c r="J294" s="65">
        <f t="shared" si="224"/>
        <v>2.7196652719665274E-2</v>
      </c>
      <c r="K294" s="91">
        <f t="shared" si="225"/>
        <v>1085</v>
      </c>
      <c r="L294" s="65">
        <f t="shared" si="226"/>
        <v>0.75662482566248257</v>
      </c>
      <c r="M294" s="97">
        <f t="shared" si="227"/>
        <v>2.7535816618911175</v>
      </c>
      <c r="O294" s="22"/>
      <c r="P294" s="23"/>
      <c r="AA294" s="26" t="s">
        <v>216</v>
      </c>
      <c r="AB294" s="89">
        <v>67</v>
      </c>
      <c r="AC294" s="89">
        <v>168</v>
      </c>
      <c r="AD294" s="89">
        <v>75</v>
      </c>
      <c r="AE294" s="89">
        <v>39</v>
      </c>
      <c r="AF294" s="89">
        <v>1085</v>
      </c>
      <c r="AG294" s="26">
        <f t="shared" si="228"/>
        <v>1434</v>
      </c>
      <c r="AH294" s="26" t="s">
        <v>216</v>
      </c>
      <c r="AI294" s="33">
        <f t="shared" si="229"/>
        <v>4.6722454672245464E-2</v>
      </c>
      <c r="AJ294" s="33">
        <f t="shared" si="230"/>
        <v>0.11715481171548117</v>
      </c>
      <c r="AK294" s="33">
        <f t="shared" si="231"/>
        <v>5.2301255230125521E-2</v>
      </c>
      <c r="AL294" s="33">
        <f t="shared" si="232"/>
        <v>2.7196652719665274E-2</v>
      </c>
      <c r="AM294" s="33">
        <f t="shared" si="233"/>
        <v>0.75662482566248257</v>
      </c>
      <c r="AN294" s="1"/>
    </row>
    <row r="295" spans="1:40" s="21" customFormat="1" ht="39.9" customHeight="1" x14ac:dyDescent="0.45">
      <c r="A295" s="1"/>
      <c r="B295" s="107" t="s">
        <v>232</v>
      </c>
      <c r="C295" s="91">
        <f t="shared" si="217"/>
        <v>199</v>
      </c>
      <c r="D295" s="65">
        <f t="shared" si="218"/>
        <v>0.1098233995584989</v>
      </c>
      <c r="E295" s="91">
        <f t="shared" si="219"/>
        <v>297</v>
      </c>
      <c r="F295" s="65">
        <f t="shared" si="220"/>
        <v>0.16390728476821192</v>
      </c>
      <c r="G295" s="91">
        <f t="shared" si="221"/>
        <v>102</v>
      </c>
      <c r="H295" s="65">
        <f t="shared" si="222"/>
        <v>5.6291390728476824E-2</v>
      </c>
      <c r="I295" s="91">
        <f t="shared" si="223"/>
        <v>36</v>
      </c>
      <c r="J295" s="65">
        <f t="shared" si="224"/>
        <v>1.9867549668874173E-2</v>
      </c>
      <c r="K295" s="91">
        <f t="shared" si="225"/>
        <v>1178</v>
      </c>
      <c r="L295" s="65">
        <f t="shared" si="226"/>
        <v>0.65011037527593818</v>
      </c>
      <c r="M295" s="97">
        <f t="shared" si="227"/>
        <v>3.0394321766561516</v>
      </c>
      <c r="O295" s="22"/>
      <c r="P295" s="23"/>
      <c r="AA295" s="26" t="s">
        <v>232</v>
      </c>
      <c r="AB295" s="89">
        <v>199</v>
      </c>
      <c r="AC295" s="89">
        <v>297</v>
      </c>
      <c r="AD295" s="89">
        <v>102</v>
      </c>
      <c r="AE295" s="89">
        <v>36</v>
      </c>
      <c r="AF295" s="89">
        <v>1178</v>
      </c>
      <c r="AG295" s="26">
        <f t="shared" si="228"/>
        <v>1812</v>
      </c>
      <c r="AH295" s="26" t="s">
        <v>232</v>
      </c>
      <c r="AI295" s="33">
        <f t="shared" si="229"/>
        <v>0.1098233995584989</v>
      </c>
      <c r="AJ295" s="33">
        <f t="shared" si="230"/>
        <v>0.16390728476821192</v>
      </c>
      <c r="AK295" s="33">
        <f t="shared" si="231"/>
        <v>5.6291390728476824E-2</v>
      </c>
      <c r="AL295" s="33">
        <f t="shared" si="232"/>
        <v>1.9867549668874173E-2</v>
      </c>
      <c r="AM295" s="33">
        <f t="shared" si="233"/>
        <v>0.65011037527593818</v>
      </c>
      <c r="AN295" s="1"/>
    </row>
    <row r="296" spans="1:40" s="21" customFormat="1" ht="39.9" customHeight="1" x14ac:dyDescent="0.45">
      <c r="A296" s="1"/>
      <c r="B296" s="113" t="s">
        <v>233</v>
      </c>
      <c r="C296" s="91">
        <f t="shared" si="217"/>
        <v>508</v>
      </c>
      <c r="D296" s="65">
        <f t="shared" si="218"/>
        <v>0.10422650800164136</v>
      </c>
      <c r="E296" s="91">
        <f t="shared" si="219"/>
        <v>829</v>
      </c>
      <c r="F296" s="65">
        <f t="shared" si="220"/>
        <v>0.17008617152236355</v>
      </c>
      <c r="G296" s="91">
        <f t="shared" si="221"/>
        <v>257</v>
      </c>
      <c r="H296" s="65">
        <f t="shared" si="222"/>
        <v>5.2728764874846124E-2</v>
      </c>
      <c r="I296" s="91">
        <f t="shared" si="223"/>
        <v>96</v>
      </c>
      <c r="J296" s="65">
        <f t="shared" si="224"/>
        <v>1.9696347968814115E-2</v>
      </c>
      <c r="K296" s="91">
        <f t="shared" si="225"/>
        <v>3184</v>
      </c>
      <c r="L296" s="65">
        <f t="shared" si="226"/>
        <v>0.65326220763233489</v>
      </c>
      <c r="M296" s="97">
        <f t="shared" si="227"/>
        <v>3.0349112426035503</v>
      </c>
      <c r="O296" s="22"/>
      <c r="P296" s="23"/>
      <c r="AA296" s="26" t="s">
        <v>233</v>
      </c>
      <c r="AB296" s="89">
        <v>508</v>
      </c>
      <c r="AC296" s="89">
        <v>829</v>
      </c>
      <c r="AD296" s="89">
        <v>257</v>
      </c>
      <c r="AE296" s="89">
        <v>96</v>
      </c>
      <c r="AF296" s="89">
        <v>3184</v>
      </c>
      <c r="AG296" s="26">
        <f t="shared" si="228"/>
        <v>4874</v>
      </c>
      <c r="AH296" s="26" t="s">
        <v>233</v>
      </c>
      <c r="AI296" s="33">
        <f t="shared" si="229"/>
        <v>0.10422650800164136</v>
      </c>
      <c r="AJ296" s="33">
        <f t="shared" si="230"/>
        <v>0.17008617152236355</v>
      </c>
      <c r="AK296" s="33">
        <f t="shared" si="231"/>
        <v>5.2728764874846124E-2</v>
      </c>
      <c r="AL296" s="33">
        <f t="shared" si="232"/>
        <v>1.9696347968814115E-2</v>
      </c>
      <c r="AM296" s="33">
        <f t="shared" si="233"/>
        <v>0.65326220763233489</v>
      </c>
      <c r="AN296" s="1"/>
    </row>
    <row r="297" spans="1:40" s="21" customFormat="1" ht="30" customHeight="1" x14ac:dyDescent="0.45">
      <c r="A297" s="5"/>
      <c r="B297" s="10"/>
      <c r="E297" s="22"/>
      <c r="G297" s="22"/>
      <c r="I297" s="22"/>
      <c r="K297" s="22"/>
      <c r="M297" s="22"/>
      <c r="O297" s="22"/>
      <c r="P297" s="23"/>
    </row>
    <row r="298" spans="1:40" s="21" customFormat="1" ht="30" customHeight="1" x14ac:dyDescent="0.45">
      <c r="A298" s="5"/>
      <c r="B298" s="10"/>
      <c r="E298" s="22"/>
      <c r="G298" s="22"/>
      <c r="I298" s="22"/>
      <c r="K298" s="22"/>
      <c r="M298" s="22"/>
      <c r="O298" s="22"/>
      <c r="P298" s="23"/>
    </row>
    <row r="299" spans="1:40" s="21" customFormat="1" ht="30" customHeight="1" x14ac:dyDescent="0.45">
      <c r="A299" s="21">
        <v>19</v>
      </c>
      <c r="B299" s="10" t="s">
        <v>140</v>
      </c>
      <c r="E299" s="22"/>
      <c r="G299" s="22"/>
      <c r="I299" s="22"/>
      <c r="K299" s="22"/>
      <c r="M299" s="22"/>
      <c r="O299" s="22"/>
      <c r="P299" s="23"/>
      <c r="AA299" s="21" t="s">
        <v>13</v>
      </c>
    </row>
    <row r="300" spans="1:40" s="21" customFormat="1" ht="30" customHeight="1" thickBot="1" x14ac:dyDescent="0.5">
      <c r="A300" s="1"/>
      <c r="B300" s="24" t="s">
        <v>3</v>
      </c>
      <c r="C300" s="146" t="s">
        <v>34</v>
      </c>
      <c r="D300" s="147"/>
      <c r="E300" s="146" t="s">
        <v>35</v>
      </c>
      <c r="F300" s="147"/>
      <c r="G300" s="146" t="s">
        <v>36</v>
      </c>
      <c r="H300" s="147"/>
      <c r="I300" s="146" t="s">
        <v>37</v>
      </c>
      <c r="J300" s="147"/>
      <c r="K300" s="146" t="s">
        <v>38</v>
      </c>
      <c r="L300" s="147"/>
      <c r="M300" s="59" t="s">
        <v>18</v>
      </c>
      <c r="O300" s="22"/>
      <c r="P300" s="23"/>
      <c r="AA300" s="26"/>
      <c r="AB300" s="27" t="s">
        <v>39</v>
      </c>
      <c r="AC300" s="27" t="s">
        <v>40</v>
      </c>
      <c r="AD300" s="27" t="s">
        <v>41</v>
      </c>
      <c r="AE300" s="27" t="s">
        <v>42</v>
      </c>
      <c r="AF300" s="27" t="s">
        <v>38</v>
      </c>
      <c r="AG300" s="26" t="s">
        <v>23</v>
      </c>
      <c r="AH300" s="1"/>
      <c r="AI300" s="27" t="s">
        <v>39</v>
      </c>
      <c r="AJ300" s="27" t="s">
        <v>40</v>
      </c>
      <c r="AK300" s="27" t="s">
        <v>41</v>
      </c>
      <c r="AL300" s="27" t="s">
        <v>42</v>
      </c>
      <c r="AM300" s="27" t="s">
        <v>38</v>
      </c>
      <c r="AN300" s="1"/>
    </row>
    <row r="301" spans="1:40" s="21" customFormat="1" ht="39.9" customHeight="1" thickTop="1" x14ac:dyDescent="0.45">
      <c r="A301" s="1"/>
      <c r="B301" s="114" t="s">
        <v>227</v>
      </c>
      <c r="C301" s="29">
        <f t="shared" ref="C301:C314" si="234">AB301</f>
        <v>4533</v>
      </c>
      <c r="D301" s="94">
        <f t="shared" ref="D301:D314" si="235">AB301/AG301</f>
        <v>0.49731212287438287</v>
      </c>
      <c r="E301" s="29">
        <f t="shared" ref="E301:E314" si="236">AC301</f>
        <v>3319</v>
      </c>
      <c r="F301" s="94">
        <f t="shared" ref="F301:F314" si="237">AC301/AG301</f>
        <v>0.36412506856829402</v>
      </c>
      <c r="G301" s="29">
        <f t="shared" ref="G301:G314" si="238">AD301</f>
        <v>394</v>
      </c>
      <c r="H301" s="94">
        <f t="shared" ref="H301:H314" si="239">AD301/AG301</f>
        <v>4.3225452550740541E-2</v>
      </c>
      <c r="I301" s="29">
        <f t="shared" ref="I301:I314" si="240">AE301</f>
        <v>114</v>
      </c>
      <c r="J301" s="94">
        <f t="shared" ref="J301:J314" si="241">AE301/AG301</f>
        <v>1.2506856829402084E-2</v>
      </c>
      <c r="K301" s="95">
        <f t="shared" ref="K301:K314" si="242">AF301</f>
        <v>755</v>
      </c>
      <c r="L301" s="65">
        <f t="shared" ref="L301:L314" si="243">AF301/AG301</f>
        <v>8.2830499177180467E-2</v>
      </c>
      <c r="M301" s="96">
        <f t="shared" ref="M301:M314" si="244">(4*AB301+3*AC301+2*AD301+1*AE301)/SUM(AB301:AE301)</f>
        <v>3.4678229665071769</v>
      </c>
      <c r="O301" s="22"/>
      <c r="P301" s="23"/>
      <c r="AA301" s="26" t="s">
        <v>227</v>
      </c>
      <c r="AB301" s="89">
        <v>4533</v>
      </c>
      <c r="AC301" s="89">
        <v>3319</v>
      </c>
      <c r="AD301" s="89">
        <v>394</v>
      </c>
      <c r="AE301" s="89">
        <v>114</v>
      </c>
      <c r="AF301" s="89">
        <v>755</v>
      </c>
      <c r="AG301" s="26">
        <f t="shared" ref="AG301:AG314" si="245">SUM(AB301:AF301)</f>
        <v>9115</v>
      </c>
      <c r="AH301" s="26" t="s">
        <v>227</v>
      </c>
      <c r="AI301" s="33">
        <f t="shared" ref="AI301:AI314" si="246">D301</f>
        <v>0.49731212287438287</v>
      </c>
      <c r="AJ301" s="33">
        <f t="shared" ref="AJ301:AJ314" si="247">F301</f>
        <v>0.36412506856829402</v>
      </c>
      <c r="AK301" s="33">
        <f t="shared" ref="AK301:AK314" si="248">H301</f>
        <v>4.3225452550740541E-2</v>
      </c>
      <c r="AL301" s="33">
        <f t="shared" ref="AL301:AL314" si="249">J301</f>
        <v>1.2506856829402084E-2</v>
      </c>
      <c r="AM301" s="33">
        <f t="shared" ref="AM301:AM314" si="250">L301</f>
        <v>8.2830499177180467E-2</v>
      </c>
      <c r="AN301" s="1"/>
    </row>
    <row r="302" spans="1:40" s="21" customFormat="1" ht="39.9" customHeight="1" x14ac:dyDescent="0.45">
      <c r="A302" s="1"/>
      <c r="B302" s="107" t="s">
        <v>228</v>
      </c>
      <c r="C302" s="91">
        <f t="shared" si="234"/>
        <v>5628</v>
      </c>
      <c r="D302" s="65">
        <f t="shared" si="235"/>
        <v>0.38264889855860756</v>
      </c>
      <c r="E302" s="91">
        <f t="shared" si="236"/>
        <v>5658</v>
      </c>
      <c r="F302" s="65">
        <f t="shared" si="237"/>
        <v>0.38468860484090289</v>
      </c>
      <c r="G302" s="91">
        <f t="shared" si="238"/>
        <v>811</v>
      </c>
      <c r="H302" s="65">
        <f t="shared" si="239"/>
        <v>5.5140059831384279E-2</v>
      </c>
      <c r="I302" s="91">
        <f t="shared" si="240"/>
        <v>289</v>
      </c>
      <c r="J302" s="65">
        <f t="shared" si="241"/>
        <v>1.9649170519445199E-2</v>
      </c>
      <c r="K302" s="91">
        <f t="shared" si="242"/>
        <v>2322</v>
      </c>
      <c r="L302" s="65">
        <f t="shared" si="243"/>
        <v>0.15787326624966005</v>
      </c>
      <c r="M302" s="97">
        <f t="shared" si="244"/>
        <v>3.3422412401098014</v>
      </c>
      <c r="O302" s="22"/>
      <c r="P302" s="23"/>
      <c r="AA302" s="26" t="s">
        <v>228</v>
      </c>
      <c r="AB302" s="89">
        <v>5628</v>
      </c>
      <c r="AC302" s="89">
        <v>5658</v>
      </c>
      <c r="AD302" s="89">
        <v>811</v>
      </c>
      <c r="AE302" s="89">
        <v>289</v>
      </c>
      <c r="AF302" s="89">
        <v>2322</v>
      </c>
      <c r="AG302" s="26">
        <f t="shared" si="245"/>
        <v>14708</v>
      </c>
      <c r="AH302" s="26" t="s">
        <v>228</v>
      </c>
      <c r="AI302" s="33">
        <f t="shared" si="246"/>
        <v>0.38264889855860756</v>
      </c>
      <c r="AJ302" s="33">
        <f t="shared" si="247"/>
        <v>0.38468860484090289</v>
      </c>
      <c r="AK302" s="33">
        <f t="shared" si="248"/>
        <v>5.5140059831384279E-2</v>
      </c>
      <c r="AL302" s="33">
        <f t="shared" si="249"/>
        <v>1.9649170519445199E-2</v>
      </c>
      <c r="AM302" s="33">
        <f t="shared" si="250"/>
        <v>0.15787326624966005</v>
      </c>
      <c r="AN302" s="1"/>
    </row>
    <row r="303" spans="1:40" s="21" customFormat="1" ht="39.9" customHeight="1" x14ac:dyDescent="0.45">
      <c r="A303" s="1"/>
      <c r="B303" s="113" t="s">
        <v>229</v>
      </c>
      <c r="C303" s="91">
        <f t="shared" si="234"/>
        <v>5982</v>
      </c>
      <c r="D303" s="65">
        <f t="shared" si="235"/>
        <v>0.44611827876799165</v>
      </c>
      <c r="E303" s="91">
        <f t="shared" si="236"/>
        <v>5204</v>
      </c>
      <c r="F303" s="65">
        <f t="shared" si="237"/>
        <v>0.38809754642404354</v>
      </c>
      <c r="G303" s="91">
        <f t="shared" si="238"/>
        <v>638</v>
      </c>
      <c r="H303" s="65">
        <f t="shared" si="239"/>
        <v>4.7579983593109103E-2</v>
      </c>
      <c r="I303" s="91">
        <f t="shared" si="240"/>
        <v>176</v>
      </c>
      <c r="J303" s="65">
        <f t="shared" si="241"/>
        <v>1.3125512715340444E-2</v>
      </c>
      <c r="K303" s="91">
        <f t="shared" si="242"/>
        <v>1409</v>
      </c>
      <c r="L303" s="65">
        <f t="shared" si="243"/>
        <v>0.10507867849951526</v>
      </c>
      <c r="M303" s="97">
        <f t="shared" si="244"/>
        <v>3.4159999999999999</v>
      </c>
      <c r="O303" s="22"/>
      <c r="P303" s="23"/>
      <c r="AA303" s="26" t="s">
        <v>229</v>
      </c>
      <c r="AB303" s="89">
        <v>5982</v>
      </c>
      <c r="AC303" s="89">
        <v>5204</v>
      </c>
      <c r="AD303" s="89">
        <v>638</v>
      </c>
      <c r="AE303" s="89">
        <v>176</v>
      </c>
      <c r="AF303" s="89">
        <v>1409</v>
      </c>
      <c r="AG303" s="26">
        <f t="shared" si="245"/>
        <v>13409</v>
      </c>
      <c r="AH303" s="26" t="s">
        <v>229</v>
      </c>
      <c r="AI303" s="33">
        <f t="shared" si="246"/>
        <v>0.44611827876799165</v>
      </c>
      <c r="AJ303" s="33">
        <f t="shared" si="247"/>
        <v>0.38809754642404354</v>
      </c>
      <c r="AK303" s="33">
        <f t="shared" si="248"/>
        <v>4.7579983593109103E-2</v>
      </c>
      <c r="AL303" s="33">
        <f t="shared" si="249"/>
        <v>1.3125512715340444E-2</v>
      </c>
      <c r="AM303" s="33">
        <f t="shared" si="250"/>
        <v>0.10507867849951526</v>
      </c>
      <c r="AN303" s="1"/>
    </row>
    <row r="304" spans="1:40" s="21" customFormat="1" ht="39.9" customHeight="1" x14ac:dyDescent="0.45">
      <c r="A304" s="1"/>
      <c r="B304" s="107" t="s">
        <v>230</v>
      </c>
      <c r="C304" s="91">
        <f t="shared" si="234"/>
        <v>24</v>
      </c>
      <c r="D304" s="65">
        <f t="shared" si="235"/>
        <v>0.5714285714285714</v>
      </c>
      <c r="E304" s="91">
        <f t="shared" si="236"/>
        <v>17</v>
      </c>
      <c r="F304" s="65">
        <f t="shared" si="237"/>
        <v>0.40476190476190477</v>
      </c>
      <c r="G304" s="91">
        <f t="shared" si="238"/>
        <v>1</v>
      </c>
      <c r="H304" s="65">
        <f t="shared" si="239"/>
        <v>2.3809523809523808E-2</v>
      </c>
      <c r="I304" s="91">
        <f t="shared" si="240"/>
        <v>0</v>
      </c>
      <c r="J304" s="65">
        <f t="shared" si="241"/>
        <v>0</v>
      </c>
      <c r="K304" s="91">
        <f t="shared" si="242"/>
        <v>0</v>
      </c>
      <c r="L304" s="65">
        <f t="shared" si="243"/>
        <v>0</v>
      </c>
      <c r="M304" s="97">
        <f t="shared" si="244"/>
        <v>3.5476190476190474</v>
      </c>
      <c r="O304" s="22"/>
      <c r="P304" s="23"/>
      <c r="AA304" s="107" t="s">
        <v>230</v>
      </c>
      <c r="AB304" s="89">
        <v>24</v>
      </c>
      <c r="AC304" s="89">
        <v>17</v>
      </c>
      <c r="AD304" s="89">
        <v>1</v>
      </c>
      <c r="AE304" s="89"/>
      <c r="AF304" s="89"/>
      <c r="AG304" s="26">
        <f t="shared" si="245"/>
        <v>42</v>
      </c>
      <c r="AH304" s="107" t="s">
        <v>230</v>
      </c>
      <c r="AI304" s="33">
        <f t="shared" si="246"/>
        <v>0.5714285714285714</v>
      </c>
      <c r="AJ304" s="33">
        <f t="shared" si="247"/>
        <v>0.40476190476190477</v>
      </c>
      <c r="AK304" s="33">
        <f t="shared" si="248"/>
        <v>2.3809523809523808E-2</v>
      </c>
      <c r="AL304" s="33">
        <f t="shared" si="249"/>
        <v>0</v>
      </c>
      <c r="AM304" s="33">
        <f t="shared" si="250"/>
        <v>0</v>
      </c>
      <c r="AN304" s="1"/>
    </row>
    <row r="305" spans="1:40" s="21" customFormat="1" ht="39.9" customHeight="1" x14ac:dyDescent="0.45">
      <c r="A305" s="1"/>
      <c r="B305" s="107" t="s">
        <v>189</v>
      </c>
      <c r="C305" s="91">
        <f t="shared" si="234"/>
        <v>1403</v>
      </c>
      <c r="D305" s="65">
        <f t="shared" si="235"/>
        <v>0.42592592592592593</v>
      </c>
      <c r="E305" s="91">
        <f t="shared" si="236"/>
        <v>1337</v>
      </c>
      <c r="F305" s="65">
        <f t="shared" si="237"/>
        <v>0.4058894960534305</v>
      </c>
      <c r="G305" s="91">
        <f t="shared" si="238"/>
        <v>176</v>
      </c>
      <c r="H305" s="65">
        <f t="shared" si="239"/>
        <v>5.3430479659987859E-2</v>
      </c>
      <c r="I305" s="91">
        <f t="shared" si="240"/>
        <v>52</v>
      </c>
      <c r="J305" s="65">
        <f t="shared" si="241"/>
        <v>1.5786278081360048E-2</v>
      </c>
      <c r="K305" s="91">
        <f t="shared" si="242"/>
        <v>326</v>
      </c>
      <c r="L305" s="65">
        <f t="shared" si="243"/>
        <v>9.8967820279295696E-2</v>
      </c>
      <c r="M305" s="97">
        <f t="shared" si="244"/>
        <v>3.378369272237197</v>
      </c>
      <c r="O305" s="22"/>
      <c r="P305" s="23"/>
      <c r="AA305" s="26" t="s">
        <v>189</v>
      </c>
      <c r="AB305" s="89">
        <v>1403</v>
      </c>
      <c r="AC305" s="89">
        <v>1337</v>
      </c>
      <c r="AD305" s="89">
        <v>176</v>
      </c>
      <c r="AE305" s="89">
        <v>52</v>
      </c>
      <c r="AF305" s="89">
        <v>326</v>
      </c>
      <c r="AG305" s="26">
        <f t="shared" si="245"/>
        <v>3294</v>
      </c>
      <c r="AH305" s="26" t="s">
        <v>189</v>
      </c>
      <c r="AI305" s="33">
        <f t="shared" si="246"/>
        <v>0.42592592592592593</v>
      </c>
      <c r="AJ305" s="33">
        <f t="shared" si="247"/>
        <v>0.4058894960534305</v>
      </c>
      <c r="AK305" s="33">
        <f t="shared" si="248"/>
        <v>5.3430479659987859E-2</v>
      </c>
      <c r="AL305" s="33">
        <f t="shared" si="249"/>
        <v>1.5786278081360048E-2</v>
      </c>
      <c r="AM305" s="33">
        <f t="shared" si="250"/>
        <v>9.8967820279295696E-2</v>
      </c>
      <c r="AN305" s="1"/>
    </row>
    <row r="306" spans="1:40" s="21" customFormat="1" ht="39.9" customHeight="1" x14ac:dyDescent="0.45">
      <c r="A306" s="1"/>
      <c r="B306" s="113" t="s">
        <v>193</v>
      </c>
      <c r="C306" s="91">
        <f t="shared" si="234"/>
        <v>659</v>
      </c>
      <c r="D306" s="65">
        <f t="shared" si="235"/>
        <v>0.49437359339834958</v>
      </c>
      <c r="E306" s="91">
        <f t="shared" si="236"/>
        <v>468</v>
      </c>
      <c r="F306" s="65">
        <f t="shared" si="237"/>
        <v>0.35108777194298574</v>
      </c>
      <c r="G306" s="91">
        <f t="shared" si="238"/>
        <v>60</v>
      </c>
      <c r="H306" s="65">
        <f t="shared" si="239"/>
        <v>4.5011252813203298E-2</v>
      </c>
      <c r="I306" s="91">
        <f t="shared" si="240"/>
        <v>35</v>
      </c>
      <c r="J306" s="65">
        <f t="shared" si="241"/>
        <v>2.6256564141035259E-2</v>
      </c>
      <c r="K306" s="91">
        <f t="shared" si="242"/>
        <v>111</v>
      </c>
      <c r="L306" s="65">
        <f t="shared" si="243"/>
        <v>8.3270817704426112E-2</v>
      </c>
      <c r="M306" s="97">
        <f t="shared" si="244"/>
        <v>3.4328968903436987</v>
      </c>
      <c r="O306" s="22"/>
      <c r="P306" s="23"/>
      <c r="AA306" s="26" t="s">
        <v>193</v>
      </c>
      <c r="AB306" s="89">
        <v>659</v>
      </c>
      <c r="AC306" s="89">
        <v>468</v>
      </c>
      <c r="AD306" s="89">
        <v>60</v>
      </c>
      <c r="AE306" s="89">
        <v>35</v>
      </c>
      <c r="AF306" s="89">
        <v>111</v>
      </c>
      <c r="AG306" s="26">
        <f t="shared" si="245"/>
        <v>1333</v>
      </c>
      <c r="AH306" s="26" t="s">
        <v>193</v>
      </c>
      <c r="AI306" s="33">
        <f t="shared" si="246"/>
        <v>0.49437359339834958</v>
      </c>
      <c r="AJ306" s="33">
        <f t="shared" si="247"/>
        <v>0.35108777194298574</v>
      </c>
      <c r="AK306" s="33">
        <f t="shared" si="248"/>
        <v>4.5011252813203298E-2</v>
      </c>
      <c r="AL306" s="33">
        <f t="shared" si="249"/>
        <v>2.6256564141035259E-2</v>
      </c>
      <c r="AM306" s="33">
        <f t="shared" si="250"/>
        <v>8.3270817704426112E-2</v>
      </c>
      <c r="AN306" s="1"/>
    </row>
    <row r="307" spans="1:40" s="21" customFormat="1" ht="39.9" customHeight="1" x14ac:dyDescent="0.45">
      <c r="A307" s="1"/>
      <c r="B307" s="107" t="s">
        <v>197</v>
      </c>
      <c r="C307" s="91">
        <f t="shared" si="234"/>
        <v>195</v>
      </c>
      <c r="D307" s="65">
        <f t="shared" si="235"/>
        <v>0.4838709677419355</v>
      </c>
      <c r="E307" s="91">
        <f t="shared" si="236"/>
        <v>123</v>
      </c>
      <c r="F307" s="65">
        <f t="shared" si="237"/>
        <v>0.30521091811414391</v>
      </c>
      <c r="G307" s="91">
        <f t="shared" si="238"/>
        <v>29</v>
      </c>
      <c r="H307" s="65">
        <f t="shared" si="239"/>
        <v>7.1960297766749379E-2</v>
      </c>
      <c r="I307" s="91">
        <f t="shared" si="240"/>
        <v>17</v>
      </c>
      <c r="J307" s="65">
        <f t="shared" si="241"/>
        <v>4.2183622828784122E-2</v>
      </c>
      <c r="K307" s="91">
        <f t="shared" si="242"/>
        <v>39</v>
      </c>
      <c r="L307" s="65">
        <f t="shared" si="243"/>
        <v>9.6774193548387094E-2</v>
      </c>
      <c r="M307" s="97">
        <f t="shared" si="244"/>
        <v>3.3626373626373627</v>
      </c>
      <c r="O307" s="22"/>
      <c r="P307" s="23"/>
      <c r="AA307" s="26" t="s">
        <v>197</v>
      </c>
      <c r="AB307" s="89">
        <v>195</v>
      </c>
      <c r="AC307" s="89">
        <v>123</v>
      </c>
      <c r="AD307" s="89">
        <v>29</v>
      </c>
      <c r="AE307" s="89">
        <v>17</v>
      </c>
      <c r="AF307" s="89">
        <v>39</v>
      </c>
      <c r="AG307" s="26">
        <f t="shared" si="245"/>
        <v>403</v>
      </c>
      <c r="AH307" s="26" t="s">
        <v>197</v>
      </c>
      <c r="AI307" s="33">
        <f t="shared" si="246"/>
        <v>0.4838709677419355</v>
      </c>
      <c r="AJ307" s="33">
        <f t="shared" si="247"/>
        <v>0.30521091811414391</v>
      </c>
      <c r="AK307" s="33">
        <f t="shared" si="248"/>
        <v>7.1960297766749379E-2</v>
      </c>
      <c r="AL307" s="33">
        <f t="shared" si="249"/>
        <v>4.2183622828784122E-2</v>
      </c>
      <c r="AM307" s="33">
        <f t="shared" si="250"/>
        <v>9.6774193548387094E-2</v>
      </c>
      <c r="AN307" s="1"/>
    </row>
    <row r="308" spans="1:40" s="21" customFormat="1" ht="39.9" customHeight="1" x14ac:dyDescent="0.45">
      <c r="A308" s="1"/>
      <c r="B308" s="113" t="s">
        <v>201</v>
      </c>
      <c r="C308" s="91">
        <f t="shared" si="234"/>
        <v>667</v>
      </c>
      <c r="D308" s="65">
        <f t="shared" si="235"/>
        <v>0.38779069767441859</v>
      </c>
      <c r="E308" s="91">
        <f t="shared" si="236"/>
        <v>735</v>
      </c>
      <c r="F308" s="65">
        <f t="shared" si="237"/>
        <v>0.42732558139534882</v>
      </c>
      <c r="G308" s="91">
        <f t="shared" si="238"/>
        <v>87</v>
      </c>
      <c r="H308" s="65">
        <f t="shared" si="239"/>
        <v>5.058139534883721E-2</v>
      </c>
      <c r="I308" s="91">
        <f t="shared" si="240"/>
        <v>41</v>
      </c>
      <c r="J308" s="65">
        <f t="shared" si="241"/>
        <v>2.3837209302325583E-2</v>
      </c>
      <c r="K308" s="91">
        <f t="shared" si="242"/>
        <v>190</v>
      </c>
      <c r="L308" s="65">
        <f t="shared" si="243"/>
        <v>0.11046511627906977</v>
      </c>
      <c r="M308" s="97">
        <f t="shared" si="244"/>
        <v>3.3254901960784315</v>
      </c>
      <c r="O308" s="22"/>
      <c r="P308" s="23"/>
      <c r="AA308" s="26" t="s">
        <v>201</v>
      </c>
      <c r="AB308" s="89">
        <v>667</v>
      </c>
      <c r="AC308" s="89">
        <v>735</v>
      </c>
      <c r="AD308" s="89">
        <v>87</v>
      </c>
      <c r="AE308" s="89">
        <v>41</v>
      </c>
      <c r="AF308" s="89">
        <v>190</v>
      </c>
      <c r="AG308" s="26">
        <f t="shared" si="245"/>
        <v>1720</v>
      </c>
      <c r="AH308" s="26" t="s">
        <v>201</v>
      </c>
      <c r="AI308" s="33">
        <f t="shared" si="246"/>
        <v>0.38779069767441859</v>
      </c>
      <c r="AJ308" s="33">
        <f t="shared" si="247"/>
        <v>0.42732558139534882</v>
      </c>
      <c r="AK308" s="33">
        <f t="shared" si="248"/>
        <v>5.058139534883721E-2</v>
      </c>
      <c r="AL308" s="33">
        <f t="shared" si="249"/>
        <v>2.3837209302325583E-2</v>
      </c>
      <c r="AM308" s="33">
        <f t="shared" si="250"/>
        <v>0.11046511627906977</v>
      </c>
      <c r="AN308" s="1"/>
    </row>
    <row r="309" spans="1:40" s="21" customFormat="1" ht="39.9" customHeight="1" x14ac:dyDescent="0.45">
      <c r="A309" s="1"/>
      <c r="B309" s="107" t="s">
        <v>204</v>
      </c>
      <c r="C309" s="91">
        <f t="shared" si="234"/>
        <v>5163</v>
      </c>
      <c r="D309" s="65">
        <f t="shared" si="235"/>
        <v>0.39626985954409394</v>
      </c>
      <c r="E309" s="91">
        <f t="shared" si="236"/>
        <v>5396</v>
      </c>
      <c r="F309" s="65">
        <f t="shared" si="237"/>
        <v>0.41415304321129787</v>
      </c>
      <c r="G309" s="91">
        <f t="shared" si="238"/>
        <v>772</v>
      </c>
      <c r="H309" s="65">
        <f t="shared" si="239"/>
        <v>5.9252436871594136E-2</v>
      </c>
      <c r="I309" s="91">
        <f t="shared" si="240"/>
        <v>209</v>
      </c>
      <c r="J309" s="65">
        <f t="shared" si="241"/>
        <v>1.6041138997620691E-2</v>
      </c>
      <c r="K309" s="91">
        <f t="shared" si="242"/>
        <v>1489</v>
      </c>
      <c r="L309" s="65">
        <f t="shared" si="243"/>
        <v>0.11428352137539335</v>
      </c>
      <c r="M309" s="97">
        <f t="shared" si="244"/>
        <v>3.3442807625649915</v>
      </c>
      <c r="O309" s="22"/>
      <c r="P309" s="23"/>
      <c r="AA309" s="26" t="s">
        <v>204</v>
      </c>
      <c r="AB309" s="89">
        <v>5163</v>
      </c>
      <c r="AC309" s="89">
        <v>5396</v>
      </c>
      <c r="AD309" s="89">
        <v>772</v>
      </c>
      <c r="AE309" s="89">
        <v>209</v>
      </c>
      <c r="AF309" s="89">
        <v>1489</v>
      </c>
      <c r="AG309" s="26">
        <f t="shared" si="245"/>
        <v>13029</v>
      </c>
      <c r="AH309" s="26" t="s">
        <v>204</v>
      </c>
      <c r="AI309" s="33">
        <f t="shared" si="246"/>
        <v>0.39626985954409394</v>
      </c>
      <c r="AJ309" s="33">
        <f t="shared" si="247"/>
        <v>0.41415304321129787</v>
      </c>
      <c r="AK309" s="33">
        <f t="shared" si="248"/>
        <v>5.9252436871594136E-2</v>
      </c>
      <c r="AL309" s="33">
        <f t="shared" si="249"/>
        <v>1.6041138997620691E-2</v>
      </c>
      <c r="AM309" s="33">
        <f t="shared" si="250"/>
        <v>0.11428352137539335</v>
      </c>
      <c r="AN309" s="1"/>
    </row>
    <row r="310" spans="1:40" s="21" customFormat="1" ht="39.9" customHeight="1" x14ac:dyDescent="0.45">
      <c r="A310" s="1"/>
      <c r="B310" s="113" t="s">
        <v>208</v>
      </c>
      <c r="C310" s="91">
        <f t="shared" si="234"/>
        <v>1026</v>
      </c>
      <c r="D310" s="65">
        <f t="shared" si="235"/>
        <v>0.34685598377281945</v>
      </c>
      <c r="E310" s="91">
        <f t="shared" si="236"/>
        <v>1230</v>
      </c>
      <c r="F310" s="65">
        <f t="shared" si="237"/>
        <v>0.41582150101419879</v>
      </c>
      <c r="G310" s="91">
        <f t="shared" si="238"/>
        <v>214</v>
      </c>
      <c r="H310" s="65">
        <f t="shared" si="239"/>
        <v>7.2346179851250844E-2</v>
      </c>
      <c r="I310" s="91">
        <f t="shared" si="240"/>
        <v>44</v>
      </c>
      <c r="J310" s="65">
        <f t="shared" si="241"/>
        <v>1.4874915483434753E-2</v>
      </c>
      <c r="K310" s="91">
        <f t="shared" si="242"/>
        <v>444</v>
      </c>
      <c r="L310" s="65">
        <f t="shared" si="243"/>
        <v>0.15010141987829614</v>
      </c>
      <c r="M310" s="97">
        <f t="shared" si="244"/>
        <v>3.2879872712808274</v>
      </c>
      <c r="O310" s="22"/>
      <c r="P310" s="23"/>
      <c r="AA310" s="26" t="s">
        <v>208</v>
      </c>
      <c r="AB310" s="89">
        <v>1026</v>
      </c>
      <c r="AC310" s="89">
        <v>1230</v>
      </c>
      <c r="AD310" s="89">
        <v>214</v>
      </c>
      <c r="AE310" s="89">
        <v>44</v>
      </c>
      <c r="AF310" s="89">
        <v>444</v>
      </c>
      <c r="AG310" s="26">
        <f t="shared" si="245"/>
        <v>2958</v>
      </c>
      <c r="AH310" s="26" t="s">
        <v>208</v>
      </c>
      <c r="AI310" s="33">
        <f t="shared" si="246"/>
        <v>0.34685598377281945</v>
      </c>
      <c r="AJ310" s="33">
        <f t="shared" si="247"/>
        <v>0.41582150101419879</v>
      </c>
      <c r="AK310" s="33">
        <f t="shared" si="248"/>
        <v>7.2346179851250844E-2</v>
      </c>
      <c r="AL310" s="33">
        <f t="shared" si="249"/>
        <v>1.4874915483434753E-2</v>
      </c>
      <c r="AM310" s="33">
        <f t="shared" si="250"/>
        <v>0.15010141987829614</v>
      </c>
      <c r="AN310" s="1"/>
    </row>
    <row r="311" spans="1:40" s="21" customFormat="1" ht="39.9" customHeight="1" x14ac:dyDescent="0.45">
      <c r="A311" s="1"/>
      <c r="B311" s="107" t="s">
        <v>231</v>
      </c>
      <c r="C311" s="91">
        <f t="shared" si="234"/>
        <v>2677</v>
      </c>
      <c r="D311" s="65">
        <f t="shared" si="235"/>
        <v>0.42263972213451217</v>
      </c>
      <c r="E311" s="91">
        <f t="shared" si="236"/>
        <v>2522</v>
      </c>
      <c r="F311" s="65">
        <f t="shared" si="237"/>
        <v>0.39816861383012314</v>
      </c>
      <c r="G311" s="91">
        <f t="shared" si="238"/>
        <v>313</v>
      </c>
      <c r="H311" s="65">
        <f t="shared" si="239"/>
        <v>4.9415850963056521E-2</v>
      </c>
      <c r="I311" s="91">
        <f t="shared" si="240"/>
        <v>73</v>
      </c>
      <c r="J311" s="65">
        <f t="shared" si="241"/>
        <v>1.152510262077676E-2</v>
      </c>
      <c r="K311" s="91">
        <f t="shared" si="242"/>
        <v>749</v>
      </c>
      <c r="L311" s="65">
        <f t="shared" si="243"/>
        <v>0.11825071045153142</v>
      </c>
      <c r="M311" s="97">
        <f t="shared" si="244"/>
        <v>3.3971351835273054</v>
      </c>
      <c r="O311" s="22"/>
      <c r="P311" s="23"/>
      <c r="AA311" s="26" t="s">
        <v>231</v>
      </c>
      <c r="AB311" s="89">
        <v>2677</v>
      </c>
      <c r="AC311" s="89">
        <v>2522</v>
      </c>
      <c r="AD311" s="89">
        <v>313</v>
      </c>
      <c r="AE311" s="89">
        <v>73</v>
      </c>
      <c r="AF311" s="89">
        <v>749</v>
      </c>
      <c r="AG311" s="26">
        <f t="shared" si="245"/>
        <v>6334</v>
      </c>
      <c r="AH311" s="26" t="s">
        <v>231</v>
      </c>
      <c r="AI311" s="33">
        <f t="shared" si="246"/>
        <v>0.42263972213451217</v>
      </c>
      <c r="AJ311" s="33">
        <f t="shared" si="247"/>
        <v>0.39816861383012314</v>
      </c>
      <c r="AK311" s="33">
        <f t="shared" si="248"/>
        <v>4.9415850963056521E-2</v>
      </c>
      <c r="AL311" s="33">
        <f t="shared" si="249"/>
        <v>1.152510262077676E-2</v>
      </c>
      <c r="AM311" s="33">
        <f t="shared" si="250"/>
        <v>0.11825071045153142</v>
      </c>
      <c r="AN311" s="1"/>
    </row>
    <row r="312" spans="1:40" s="21" customFormat="1" ht="39.9" customHeight="1" x14ac:dyDescent="0.45">
      <c r="A312" s="1"/>
      <c r="B312" s="113" t="s">
        <v>216</v>
      </c>
      <c r="C312" s="91">
        <f t="shared" si="234"/>
        <v>349</v>
      </c>
      <c r="D312" s="65">
        <f t="shared" si="235"/>
        <v>0.24337517433751743</v>
      </c>
      <c r="E312" s="91">
        <f t="shared" si="236"/>
        <v>559</v>
      </c>
      <c r="F312" s="65">
        <f t="shared" si="237"/>
        <v>0.38981868898186889</v>
      </c>
      <c r="G312" s="91">
        <f t="shared" si="238"/>
        <v>137</v>
      </c>
      <c r="H312" s="65">
        <f t="shared" si="239"/>
        <v>9.5536959553695955E-2</v>
      </c>
      <c r="I312" s="91">
        <f t="shared" si="240"/>
        <v>69</v>
      </c>
      <c r="J312" s="65">
        <f t="shared" si="241"/>
        <v>4.8117154811715482E-2</v>
      </c>
      <c r="K312" s="91">
        <f t="shared" si="242"/>
        <v>320</v>
      </c>
      <c r="L312" s="65">
        <f t="shared" si="243"/>
        <v>0.22315202231520223</v>
      </c>
      <c r="M312" s="97">
        <f t="shared" si="244"/>
        <v>3.0664272890484741</v>
      </c>
      <c r="O312" s="22"/>
      <c r="P312" s="23"/>
      <c r="AA312" s="26" t="s">
        <v>216</v>
      </c>
      <c r="AB312" s="89">
        <v>349</v>
      </c>
      <c r="AC312" s="89">
        <v>559</v>
      </c>
      <c r="AD312" s="89">
        <v>137</v>
      </c>
      <c r="AE312" s="89">
        <v>69</v>
      </c>
      <c r="AF312" s="89">
        <v>320</v>
      </c>
      <c r="AG312" s="26">
        <f t="shared" si="245"/>
        <v>1434</v>
      </c>
      <c r="AH312" s="26" t="s">
        <v>216</v>
      </c>
      <c r="AI312" s="33">
        <f t="shared" si="246"/>
        <v>0.24337517433751743</v>
      </c>
      <c r="AJ312" s="33">
        <f t="shared" si="247"/>
        <v>0.38981868898186889</v>
      </c>
      <c r="AK312" s="33">
        <f t="shared" si="248"/>
        <v>9.5536959553695955E-2</v>
      </c>
      <c r="AL312" s="33">
        <f t="shared" si="249"/>
        <v>4.8117154811715482E-2</v>
      </c>
      <c r="AM312" s="33">
        <f t="shared" si="250"/>
        <v>0.22315202231520223</v>
      </c>
      <c r="AN312" s="1"/>
    </row>
    <row r="313" spans="1:40" s="21" customFormat="1" ht="39.9" customHeight="1" x14ac:dyDescent="0.45">
      <c r="A313" s="1"/>
      <c r="B313" s="107" t="s">
        <v>232</v>
      </c>
      <c r="C313" s="91">
        <f t="shared" si="234"/>
        <v>546</v>
      </c>
      <c r="D313" s="65">
        <f t="shared" si="235"/>
        <v>0.30132450331125826</v>
      </c>
      <c r="E313" s="91">
        <f t="shared" si="236"/>
        <v>720</v>
      </c>
      <c r="F313" s="65">
        <f t="shared" si="237"/>
        <v>0.39735099337748342</v>
      </c>
      <c r="G313" s="91">
        <f t="shared" si="238"/>
        <v>136</v>
      </c>
      <c r="H313" s="65">
        <f t="shared" si="239"/>
        <v>7.505518763796909E-2</v>
      </c>
      <c r="I313" s="91">
        <f t="shared" si="240"/>
        <v>38</v>
      </c>
      <c r="J313" s="65">
        <f t="shared" si="241"/>
        <v>2.097130242825607E-2</v>
      </c>
      <c r="K313" s="91">
        <f t="shared" si="242"/>
        <v>372</v>
      </c>
      <c r="L313" s="65">
        <f t="shared" si="243"/>
        <v>0.20529801324503311</v>
      </c>
      <c r="M313" s="97">
        <f t="shared" si="244"/>
        <v>3.2319444444444443</v>
      </c>
      <c r="O313" s="22"/>
      <c r="P313" s="23"/>
      <c r="AA313" s="26" t="s">
        <v>232</v>
      </c>
      <c r="AB313" s="89">
        <v>546</v>
      </c>
      <c r="AC313" s="89">
        <v>720</v>
      </c>
      <c r="AD313" s="89">
        <v>136</v>
      </c>
      <c r="AE313" s="89">
        <v>38</v>
      </c>
      <c r="AF313" s="89">
        <v>372</v>
      </c>
      <c r="AG313" s="26">
        <f t="shared" si="245"/>
        <v>1812</v>
      </c>
      <c r="AH313" s="26" t="s">
        <v>232</v>
      </c>
      <c r="AI313" s="33">
        <f t="shared" si="246"/>
        <v>0.30132450331125826</v>
      </c>
      <c r="AJ313" s="33">
        <f t="shared" si="247"/>
        <v>0.39735099337748342</v>
      </c>
      <c r="AK313" s="33">
        <f t="shared" si="248"/>
        <v>7.505518763796909E-2</v>
      </c>
      <c r="AL313" s="33">
        <f t="shared" si="249"/>
        <v>2.097130242825607E-2</v>
      </c>
      <c r="AM313" s="33">
        <f t="shared" si="250"/>
        <v>0.20529801324503311</v>
      </c>
      <c r="AN313" s="1"/>
    </row>
    <row r="314" spans="1:40" s="21" customFormat="1" ht="39.9" customHeight="1" x14ac:dyDescent="0.45">
      <c r="A314" s="1"/>
      <c r="B314" s="113" t="s">
        <v>233</v>
      </c>
      <c r="C314" s="91">
        <f t="shared" si="234"/>
        <v>1775</v>
      </c>
      <c r="D314" s="65">
        <f t="shared" si="235"/>
        <v>0.36417726713171933</v>
      </c>
      <c r="E314" s="91">
        <f t="shared" si="236"/>
        <v>1920</v>
      </c>
      <c r="F314" s="65">
        <f t="shared" si="237"/>
        <v>0.3939269593762823</v>
      </c>
      <c r="G314" s="91">
        <f t="shared" si="238"/>
        <v>300</v>
      </c>
      <c r="H314" s="65">
        <f t="shared" si="239"/>
        <v>6.1551087402544113E-2</v>
      </c>
      <c r="I314" s="91">
        <f t="shared" si="240"/>
        <v>104</v>
      </c>
      <c r="J314" s="65">
        <f t="shared" si="241"/>
        <v>2.1337710299548625E-2</v>
      </c>
      <c r="K314" s="91">
        <f t="shared" si="242"/>
        <v>775</v>
      </c>
      <c r="L314" s="65">
        <f t="shared" si="243"/>
        <v>0.15900697578990561</v>
      </c>
      <c r="M314" s="97">
        <f t="shared" si="244"/>
        <v>3.3090997804342521</v>
      </c>
      <c r="O314" s="22"/>
      <c r="P314" s="23"/>
      <c r="AA314" s="26" t="s">
        <v>233</v>
      </c>
      <c r="AB314" s="89">
        <v>1775</v>
      </c>
      <c r="AC314" s="89">
        <v>1920</v>
      </c>
      <c r="AD314" s="89">
        <v>300</v>
      </c>
      <c r="AE314" s="89">
        <v>104</v>
      </c>
      <c r="AF314" s="89">
        <v>775</v>
      </c>
      <c r="AG314" s="26">
        <f t="shared" si="245"/>
        <v>4874</v>
      </c>
      <c r="AH314" s="26" t="s">
        <v>233</v>
      </c>
      <c r="AI314" s="33">
        <f t="shared" si="246"/>
        <v>0.36417726713171933</v>
      </c>
      <c r="AJ314" s="33">
        <f t="shared" si="247"/>
        <v>0.3939269593762823</v>
      </c>
      <c r="AK314" s="33">
        <f t="shared" si="248"/>
        <v>6.1551087402544113E-2</v>
      </c>
      <c r="AL314" s="33">
        <f t="shared" si="249"/>
        <v>2.1337710299548625E-2</v>
      </c>
      <c r="AM314" s="33">
        <f t="shared" si="250"/>
        <v>0.15900697578990561</v>
      </c>
      <c r="AN314" s="1"/>
    </row>
    <row r="315" spans="1:40" s="21" customFormat="1" ht="30" customHeight="1" x14ac:dyDescent="0.45">
      <c r="A315" s="5"/>
      <c r="B315" s="10"/>
      <c r="E315" s="22"/>
      <c r="G315" s="22"/>
      <c r="I315" s="22"/>
      <c r="K315" s="22"/>
      <c r="M315" s="22"/>
      <c r="O315" s="22"/>
      <c r="P315" s="23"/>
    </row>
    <row r="316" spans="1:40" s="21" customFormat="1" ht="30" customHeight="1" x14ac:dyDescent="0.45">
      <c r="A316" s="5"/>
      <c r="B316" s="10"/>
      <c r="E316" s="22"/>
      <c r="G316" s="22"/>
      <c r="I316" s="22"/>
      <c r="K316" s="22"/>
      <c r="M316" s="22"/>
      <c r="O316" s="22"/>
      <c r="P316" s="23"/>
    </row>
    <row r="317" spans="1:40" s="21" customFormat="1" ht="30" customHeight="1" x14ac:dyDescent="0.45">
      <c r="A317" s="21">
        <v>20</v>
      </c>
      <c r="B317" s="10" t="s">
        <v>51</v>
      </c>
      <c r="E317" s="22"/>
      <c r="G317" s="22"/>
      <c r="I317" s="22"/>
      <c r="K317" s="22"/>
      <c r="M317" s="22"/>
      <c r="O317" s="22"/>
      <c r="P317" s="23"/>
      <c r="AA317" s="21" t="s">
        <v>13</v>
      </c>
    </row>
    <row r="318" spans="1:40" s="21" customFormat="1" ht="30" customHeight="1" thickBot="1" x14ac:dyDescent="0.5">
      <c r="A318" s="1"/>
      <c r="B318" s="24" t="s">
        <v>3</v>
      </c>
      <c r="C318" s="146" t="s">
        <v>34</v>
      </c>
      <c r="D318" s="147"/>
      <c r="E318" s="146" t="s">
        <v>35</v>
      </c>
      <c r="F318" s="147"/>
      <c r="G318" s="146" t="s">
        <v>36</v>
      </c>
      <c r="H318" s="147"/>
      <c r="I318" s="146" t="s">
        <v>37</v>
      </c>
      <c r="J318" s="147"/>
      <c r="K318" s="146" t="s">
        <v>38</v>
      </c>
      <c r="L318" s="147"/>
      <c r="M318" s="59" t="s">
        <v>18</v>
      </c>
      <c r="O318" s="22"/>
      <c r="P318" s="23"/>
      <c r="AA318" s="26"/>
      <c r="AB318" s="27" t="s">
        <v>39</v>
      </c>
      <c r="AC318" s="27" t="s">
        <v>40</v>
      </c>
      <c r="AD318" s="27" t="s">
        <v>41</v>
      </c>
      <c r="AE318" s="27" t="s">
        <v>42</v>
      </c>
      <c r="AF318" s="27" t="s">
        <v>38</v>
      </c>
      <c r="AG318" s="26" t="s">
        <v>23</v>
      </c>
      <c r="AH318" s="1"/>
      <c r="AI318" s="27" t="s">
        <v>39</v>
      </c>
      <c r="AJ318" s="27" t="s">
        <v>40</v>
      </c>
      <c r="AK318" s="27" t="s">
        <v>41</v>
      </c>
      <c r="AL318" s="27" t="s">
        <v>42</v>
      </c>
      <c r="AM318" s="27" t="s">
        <v>38</v>
      </c>
      <c r="AN318" s="1"/>
    </row>
    <row r="319" spans="1:40" s="21" customFormat="1" ht="39.9" customHeight="1" thickTop="1" x14ac:dyDescent="0.45">
      <c r="A319" s="1"/>
      <c r="B319" s="114" t="s">
        <v>227</v>
      </c>
      <c r="C319" s="29">
        <f t="shared" ref="C319:C332" si="251">AB319</f>
        <v>1830</v>
      </c>
      <c r="D319" s="94">
        <f t="shared" ref="D319:D332" si="252">AB319/AG319</f>
        <v>0.20076796489303347</v>
      </c>
      <c r="E319" s="29">
        <f t="shared" ref="E319:E332" si="253">AC319</f>
        <v>2757</v>
      </c>
      <c r="F319" s="94">
        <f t="shared" ref="F319:F332" si="254">AC319/AG319</f>
        <v>0.30246845858475041</v>
      </c>
      <c r="G319" s="29">
        <f t="shared" ref="G319:G332" si="255">AD319</f>
        <v>1040</v>
      </c>
      <c r="H319" s="94">
        <f t="shared" ref="H319:H332" si="256">AD319/AG319</f>
        <v>0.11409764125068568</v>
      </c>
      <c r="I319" s="29">
        <f t="shared" ref="I319:I332" si="257">AE319</f>
        <v>353</v>
      </c>
      <c r="J319" s="94">
        <f t="shared" ref="J319:J332" si="258">AE319/AG319</f>
        <v>3.8727372462973121E-2</v>
      </c>
      <c r="K319" s="95">
        <f t="shared" ref="K319:K332" si="259">AF319</f>
        <v>3135</v>
      </c>
      <c r="L319" s="65">
        <f t="shared" ref="L319:L332" si="260">AF319/AG319</f>
        <v>0.34393856280855734</v>
      </c>
      <c r="M319" s="96">
        <f t="shared" ref="M319:M332" si="261">(4*AB319+3*AC319+2*AD319+1*AE319)/SUM(AB319:AE319)</f>
        <v>3.014046822742475</v>
      </c>
      <c r="O319" s="22"/>
      <c r="P319" s="23"/>
      <c r="AA319" s="26" t="s">
        <v>227</v>
      </c>
      <c r="AB319" s="89">
        <v>1830</v>
      </c>
      <c r="AC319" s="89">
        <v>2757</v>
      </c>
      <c r="AD319" s="89">
        <v>1040</v>
      </c>
      <c r="AE319" s="89">
        <v>353</v>
      </c>
      <c r="AF319" s="89">
        <v>3135</v>
      </c>
      <c r="AG319" s="26">
        <f t="shared" ref="AG319:AG332" si="262">SUM(AB319:AF319)</f>
        <v>9115</v>
      </c>
      <c r="AH319" s="26" t="s">
        <v>227</v>
      </c>
      <c r="AI319" s="33">
        <f t="shared" ref="AI319:AI332" si="263">D319</f>
        <v>0.20076796489303347</v>
      </c>
      <c r="AJ319" s="33">
        <f t="shared" ref="AJ319:AJ332" si="264">F319</f>
        <v>0.30246845858475041</v>
      </c>
      <c r="AK319" s="33">
        <f t="shared" ref="AK319:AK332" si="265">H319</f>
        <v>0.11409764125068568</v>
      </c>
      <c r="AL319" s="33">
        <f t="shared" ref="AL319:AL332" si="266">J319</f>
        <v>3.8727372462973121E-2</v>
      </c>
      <c r="AM319" s="33">
        <f t="shared" ref="AM319:AM332" si="267">L319</f>
        <v>0.34393856280855734</v>
      </c>
      <c r="AN319" s="1"/>
    </row>
    <row r="320" spans="1:40" s="21" customFormat="1" ht="39.9" customHeight="1" x14ac:dyDescent="0.45">
      <c r="A320" s="1"/>
      <c r="B320" s="107" t="s">
        <v>228</v>
      </c>
      <c r="C320" s="91">
        <f t="shared" si="251"/>
        <v>2455</v>
      </c>
      <c r="D320" s="65">
        <f t="shared" si="252"/>
        <v>0.16691596410116943</v>
      </c>
      <c r="E320" s="91">
        <f t="shared" si="253"/>
        <v>4786</v>
      </c>
      <c r="F320" s="65">
        <f t="shared" si="254"/>
        <v>0.32540114223551808</v>
      </c>
      <c r="G320" s="91">
        <f t="shared" si="255"/>
        <v>1877</v>
      </c>
      <c r="H320" s="65">
        <f t="shared" si="256"/>
        <v>0.12761762306227903</v>
      </c>
      <c r="I320" s="91">
        <f t="shared" si="257"/>
        <v>656</v>
      </c>
      <c r="J320" s="65">
        <f t="shared" si="258"/>
        <v>4.460157737285831E-2</v>
      </c>
      <c r="K320" s="91">
        <f t="shared" si="259"/>
        <v>4934</v>
      </c>
      <c r="L320" s="65">
        <f t="shared" si="260"/>
        <v>0.33546369322817515</v>
      </c>
      <c r="M320" s="97">
        <f t="shared" si="261"/>
        <v>2.9249028033558422</v>
      </c>
      <c r="O320" s="22"/>
      <c r="P320" s="23"/>
      <c r="AA320" s="26" t="s">
        <v>228</v>
      </c>
      <c r="AB320" s="89">
        <v>2455</v>
      </c>
      <c r="AC320" s="89">
        <v>4786</v>
      </c>
      <c r="AD320" s="89">
        <v>1877</v>
      </c>
      <c r="AE320" s="89">
        <v>656</v>
      </c>
      <c r="AF320" s="89">
        <v>4934</v>
      </c>
      <c r="AG320" s="26">
        <f t="shared" si="262"/>
        <v>14708</v>
      </c>
      <c r="AH320" s="26" t="s">
        <v>228</v>
      </c>
      <c r="AI320" s="33">
        <f t="shared" si="263"/>
        <v>0.16691596410116943</v>
      </c>
      <c r="AJ320" s="33">
        <f t="shared" si="264"/>
        <v>0.32540114223551808</v>
      </c>
      <c r="AK320" s="33">
        <f t="shared" si="265"/>
        <v>0.12761762306227903</v>
      </c>
      <c r="AL320" s="33">
        <f t="shared" si="266"/>
        <v>4.460157737285831E-2</v>
      </c>
      <c r="AM320" s="33">
        <f t="shared" si="267"/>
        <v>0.33546369322817515</v>
      </c>
      <c r="AN320" s="1"/>
    </row>
    <row r="321" spans="1:40" s="21" customFormat="1" ht="39.9" customHeight="1" x14ac:dyDescent="0.45">
      <c r="A321" s="1"/>
      <c r="B321" s="113" t="s">
        <v>229</v>
      </c>
      <c r="C321" s="91">
        <f t="shared" si="251"/>
        <v>1589</v>
      </c>
      <c r="D321" s="65">
        <f t="shared" si="252"/>
        <v>0.11850249832202252</v>
      </c>
      <c r="E321" s="91">
        <f t="shared" si="253"/>
        <v>4174</v>
      </c>
      <c r="F321" s="65">
        <f t="shared" si="254"/>
        <v>0.31128346632858528</v>
      </c>
      <c r="G321" s="91">
        <f t="shared" si="255"/>
        <v>1927</v>
      </c>
      <c r="H321" s="65">
        <f t="shared" si="256"/>
        <v>0.14370944887761952</v>
      </c>
      <c r="I321" s="91">
        <f t="shared" si="257"/>
        <v>800</v>
      </c>
      <c r="J321" s="65">
        <f t="shared" si="258"/>
        <v>5.9661421433365648E-2</v>
      </c>
      <c r="K321" s="91">
        <f t="shared" si="259"/>
        <v>4919</v>
      </c>
      <c r="L321" s="65">
        <f t="shared" si="260"/>
        <v>0.36684316503840703</v>
      </c>
      <c r="M321" s="97">
        <f t="shared" si="261"/>
        <v>2.7717314487632509</v>
      </c>
      <c r="O321" s="22"/>
      <c r="P321" s="23"/>
      <c r="AA321" s="26" t="s">
        <v>229</v>
      </c>
      <c r="AB321" s="89">
        <v>1589</v>
      </c>
      <c r="AC321" s="89">
        <v>4174</v>
      </c>
      <c r="AD321" s="89">
        <v>1927</v>
      </c>
      <c r="AE321" s="89">
        <v>800</v>
      </c>
      <c r="AF321" s="89">
        <v>4919</v>
      </c>
      <c r="AG321" s="26">
        <f t="shared" si="262"/>
        <v>13409</v>
      </c>
      <c r="AH321" s="26" t="s">
        <v>229</v>
      </c>
      <c r="AI321" s="33">
        <f t="shared" si="263"/>
        <v>0.11850249832202252</v>
      </c>
      <c r="AJ321" s="33">
        <f t="shared" si="264"/>
        <v>0.31128346632858528</v>
      </c>
      <c r="AK321" s="33">
        <f t="shared" si="265"/>
        <v>0.14370944887761952</v>
      </c>
      <c r="AL321" s="33">
        <f t="shared" si="266"/>
        <v>5.9661421433365648E-2</v>
      </c>
      <c r="AM321" s="33">
        <f t="shared" si="267"/>
        <v>0.36684316503840703</v>
      </c>
      <c r="AN321" s="1"/>
    </row>
    <row r="322" spans="1:40" s="21" customFormat="1" ht="39.9" customHeight="1" x14ac:dyDescent="0.45">
      <c r="A322" s="1"/>
      <c r="B322" s="107" t="s">
        <v>230</v>
      </c>
      <c r="C322" s="91">
        <f t="shared" si="251"/>
        <v>6</v>
      </c>
      <c r="D322" s="65">
        <f t="shared" si="252"/>
        <v>0.14285714285714285</v>
      </c>
      <c r="E322" s="91">
        <f t="shared" si="253"/>
        <v>15</v>
      </c>
      <c r="F322" s="65">
        <f t="shared" si="254"/>
        <v>0.35714285714285715</v>
      </c>
      <c r="G322" s="91">
        <f t="shared" si="255"/>
        <v>4</v>
      </c>
      <c r="H322" s="65">
        <f t="shared" si="256"/>
        <v>9.5238095238095233E-2</v>
      </c>
      <c r="I322" s="91">
        <f t="shared" si="257"/>
        <v>1</v>
      </c>
      <c r="J322" s="65">
        <f t="shared" si="258"/>
        <v>2.3809523809523808E-2</v>
      </c>
      <c r="K322" s="91">
        <f t="shared" si="259"/>
        <v>16</v>
      </c>
      <c r="L322" s="65">
        <f t="shared" si="260"/>
        <v>0.38095238095238093</v>
      </c>
      <c r="M322" s="97">
        <f t="shared" si="261"/>
        <v>3</v>
      </c>
      <c r="O322" s="22"/>
      <c r="P322" s="23"/>
      <c r="AA322" s="107" t="s">
        <v>230</v>
      </c>
      <c r="AB322" s="89">
        <v>6</v>
      </c>
      <c r="AC322" s="89">
        <v>15</v>
      </c>
      <c r="AD322" s="89">
        <v>4</v>
      </c>
      <c r="AE322" s="89">
        <v>1</v>
      </c>
      <c r="AF322" s="89">
        <v>16</v>
      </c>
      <c r="AG322" s="26">
        <f t="shared" si="262"/>
        <v>42</v>
      </c>
      <c r="AH322" s="107" t="s">
        <v>230</v>
      </c>
      <c r="AI322" s="33">
        <f t="shared" si="263"/>
        <v>0.14285714285714285</v>
      </c>
      <c r="AJ322" s="33">
        <f t="shared" si="264"/>
        <v>0.35714285714285715</v>
      </c>
      <c r="AK322" s="33">
        <f t="shared" si="265"/>
        <v>9.5238095238095233E-2</v>
      </c>
      <c r="AL322" s="33">
        <f t="shared" si="266"/>
        <v>2.3809523809523808E-2</v>
      </c>
      <c r="AM322" s="33">
        <f t="shared" si="267"/>
        <v>0.38095238095238093</v>
      </c>
      <c r="AN322" s="1"/>
    </row>
    <row r="323" spans="1:40" s="21" customFormat="1" ht="39.9" customHeight="1" x14ac:dyDescent="0.45">
      <c r="A323" s="1"/>
      <c r="B323" s="107" t="s">
        <v>189</v>
      </c>
      <c r="C323" s="91">
        <f t="shared" si="251"/>
        <v>386</v>
      </c>
      <c r="D323" s="65">
        <f t="shared" si="252"/>
        <v>0.11718275652701882</v>
      </c>
      <c r="E323" s="91">
        <f t="shared" si="253"/>
        <v>1037</v>
      </c>
      <c r="F323" s="65">
        <f t="shared" si="254"/>
        <v>0.31481481481481483</v>
      </c>
      <c r="G323" s="91">
        <f t="shared" si="255"/>
        <v>470</v>
      </c>
      <c r="H323" s="65">
        <f t="shared" si="256"/>
        <v>0.14268366727383122</v>
      </c>
      <c r="I323" s="91">
        <f t="shared" si="257"/>
        <v>159</v>
      </c>
      <c r="J323" s="65">
        <f t="shared" si="258"/>
        <v>4.8269581056466303E-2</v>
      </c>
      <c r="K323" s="91">
        <f t="shared" si="259"/>
        <v>1242</v>
      </c>
      <c r="L323" s="65">
        <f t="shared" si="260"/>
        <v>0.37704918032786883</v>
      </c>
      <c r="M323" s="97">
        <f t="shared" si="261"/>
        <v>2.8040935672514622</v>
      </c>
      <c r="O323" s="22"/>
      <c r="P323" s="23"/>
      <c r="AA323" s="26" t="s">
        <v>189</v>
      </c>
      <c r="AB323" s="89">
        <v>386</v>
      </c>
      <c r="AC323" s="89">
        <v>1037</v>
      </c>
      <c r="AD323" s="89">
        <v>470</v>
      </c>
      <c r="AE323" s="89">
        <v>159</v>
      </c>
      <c r="AF323" s="89">
        <v>1242</v>
      </c>
      <c r="AG323" s="26">
        <f t="shared" si="262"/>
        <v>3294</v>
      </c>
      <c r="AH323" s="26" t="s">
        <v>189</v>
      </c>
      <c r="AI323" s="33">
        <f t="shared" si="263"/>
        <v>0.11718275652701882</v>
      </c>
      <c r="AJ323" s="33">
        <f t="shared" si="264"/>
        <v>0.31481481481481483</v>
      </c>
      <c r="AK323" s="33">
        <f t="shared" si="265"/>
        <v>0.14268366727383122</v>
      </c>
      <c r="AL323" s="33">
        <f t="shared" si="266"/>
        <v>4.8269581056466303E-2</v>
      </c>
      <c r="AM323" s="33">
        <f t="shared" si="267"/>
        <v>0.37704918032786883</v>
      </c>
      <c r="AN323" s="1"/>
    </row>
    <row r="324" spans="1:40" s="21" customFormat="1" ht="39.9" customHeight="1" x14ac:dyDescent="0.45">
      <c r="A324" s="1"/>
      <c r="B324" s="113" t="s">
        <v>193</v>
      </c>
      <c r="C324" s="91">
        <f t="shared" si="251"/>
        <v>178</v>
      </c>
      <c r="D324" s="65">
        <f t="shared" si="252"/>
        <v>0.13353338334583645</v>
      </c>
      <c r="E324" s="91">
        <f t="shared" si="253"/>
        <v>384</v>
      </c>
      <c r="F324" s="65">
        <f t="shared" si="254"/>
        <v>0.28807201800450111</v>
      </c>
      <c r="G324" s="91">
        <f t="shared" si="255"/>
        <v>203</v>
      </c>
      <c r="H324" s="65">
        <f t="shared" si="256"/>
        <v>0.15228807201800451</v>
      </c>
      <c r="I324" s="91">
        <f t="shared" si="257"/>
        <v>111</v>
      </c>
      <c r="J324" s="65">
        <f t="shared" si="258"/>
        <v>8.3270817704426112E-2</v>
      </c>
      <c r="K324" s="91">
        <f t="shared" si="259"/>
        <v>457</v>
      </c>
      <c r="L324" s="65">
        <f t="shared" si="260"/>
        <v>0.34283570892723181</v>
      </c>
      <c r="M324" s="97">
        <f t="shared" si="261"/>
        <v>2.7180365296803655</v>
      </c>
      <c r="O324" s="22"/>
      <c r="P324" s="23"/>
      <c r="AA324" s="26" t="s">
        <v>193</v>
      </c>
      <c r="AB324" s="89">
        <v>178</v>
      </c>
      <c r="AC324" s="89">
        <v>384</v>
      </c>
      <c r="AD324" s="89">
        <v>203</v>
      </c>
      <c r="AE324" s="89">
        <v>111</v>
      </c>
      <c r="AF324" s="89">
        <v>457</v>
      </c>
      <c r="AG324" s="26">
        <f t="shared" si="262"/>
        <v>1333</v>
      </c>
      <c r="AH324" s="26" t="s">
        <v>193</v>
      </c>
      <c r="AI324" s="33">
        <f t="shared" si="263"/>
        <v>0.13353338334583645</v>
      </c>
      <c r="AJ324" s="33">
        <f t="shared" si="264"/>
        <v>0.28807201800450111</v>
      </c>
      <c r="AK324" s="33">
        <f t="shared" si="265"/>
        <v>0.15228807201800451</v>
      </c>
      <c r="AL324" s="33">
        <f t="shared" si="266"/>
        <v>8.3270817704426112E-2</v>
      </c>
      <c r="AM324" s="33">
        <f t="shared" si="267"/>
        <v>0.34283570892723181</v>
      </c>
      <c r="AN324" s="1"/>
    </row>
    <row r="325" spans="1:40" s="21" customFormat="1" ht="39.9" customHeight="1" x14ac:dyDescent="0.45">
      <c r="A325" s="1"/>
      <c r="B325" s="107" t="s">
        <v>197</v>
      </c>
      <c r="C325" s="91">
        <f t="shared" si="251"/>
        <v>54</v>
      </c>
      <c r="D325" s="65">
        <f t="shared" si="252"/>
        <v>0.13399503722084366</v>
      </c>
      <c r="E325" s="91">
        <f t="shared" si="253"/>
        <v>86</v>
      </c>
      <c r="F325" s="65">
        <f t="shared" si="254"/>
        <v>0.21339950372208435</v>
      </c>
      <c r="G325" s="91">
        <f t="shared" si="255"/>
        <v>56</v>
      </c>
      <c r="H325" s="65">
        <f t="shared" si="256"/>
        <v>0.13895781637717122</v>
      </c>
      <c r="I325" s="91">
        <f t="shared" si="257"/>
        <v>33</v>
      </c>
      <c r="J325" s="65">
        <f t="shared" si="258"/>
        <v>8.1885856079404462E-2</v>
      </c>
      <c r="K325" s="91">
        <f t="shared" si="259"/>
        <v>174</v>
      </c>
      <c r="L325" s="65">
        <f t="shared" si="260"/>
        <v>0.4317617866004963</v>
      </c>
      <c r="M325" s="97">
        <f t="shared" si="261"/>
        <v>2.7030567685589522</v>
      </c>
      <c r="O325" s="22"/>
      <c r="P325" s="23"/>
      <c r="AA325" s="26" t="s">
        <v>197</v>
      </c>
      <c r="AB325" s="89">
        <v>54</v>
      </c>
      <c r="AC325" s="89">
        <v>86</v>
      </c>
      <c r="AD325" s="89">
        <v>56</v>
      </c>
      <c r="AE325" s="89">
        <v>33</v>
      </c>
      <c r="AF325" s="89">
        <v>174</v>
      </c>
      <c r="AG325" s="26">
        <f t="shared" si="262"/>
        <v>403</v>
      </c>
      <c r="AH325" s="26" t="s">
        <v>197</v>
      </c>
      <c r="AI325" s="33">
        <f t="shared" si="263"/>
        <v>0.13399503722084366</v>
      </c>
      <c r="AJ325" s="33">
        <f t="shared" si="264"/>
        <v>0.21339950372208435</v>
      </c>
      <c r="AK325" s="33">
        <f t="shared" si="265"/>
        <v>0.13895781637717122</v>
      </c>
      <c r="AL325" s="33">
        <f t="shared" si="266"/>
        <v>8.1885856079404462E-2</v>
      </c>
      <c r="AM325" s="33">
        <f t="shared" si="267"/>
        <v>0.4317617866004963</v>
      </c>
      <c r="AN325" s="1"/>
    </row>
    <row r="326" spans="1:40" s="21" customFormat="1" ht="39.9" customHeight="1" x14ac:dyDescent="0.45">
      <c r="A326" s="1"/>
      <c r="B326" s="113" t="s">
        <v>201</v>
      </c>
      <c r="C326" s="91">
        <f t="shared" si="251"/>
        <v>109</v>
      </c>
      <c r="D326" s="65">
        <f t="shared" si="252"/>
        <v>6.3372093023255818E-2</v>
      </c>
      <c r="E326" s="91">
        <f t="shared" si="253"/>
        <v>471</v>
      </c>
      <c r="F326" s="65">
        <f t="shared" si="254"/>
        <v>0.27383720930232558</v>
      </c>
      <c r="G326" s="91">
        <f t="shared" si="255"/>
        <v>330</v>
      </c>
      <c r="H326" s="65">
        <f t="shared" si="256"/>
        <v>0.19186046511627908</v>
      </c>
      <c r="I326" s="91">
        <f t="shared" si="257"/>
        <v>123</v>
      </c>
      <c r="J326" s="65">
        <f t="shared" si="258"/>
        <v>7.1511627906976738E-2</v>
      </c>
      <c r="K326" s="91">
        <f t="shared" si="259"/>
        <v>687</v>
      </c>
      <c r="L326" s="65">
        <f t="shared" si="260"/>
        <v>0.3994186046511628</v>
      </c>
      <c r="M326" s="97">
        <f t="shared" si="261"/>
        <v>2.547918683446273</v>
      </c>
      <c r="O326" s="22"/>
      <c r="P326" s="23"/>
      <c r="AA326" s="26" t="s">
        <v>201</v>
      </c>
      <c r="AB326" s="89">
        <v>109</v>
      </c>
      <c r="AC326" s="89">
        <v>471</v>
      </c>
      <c r="AD326" s="89">
        <v>330</v>
      </c>
      <c r="AE326" s="89">
        <v>123</v>
      </c>
      <c r="AF326" s="89">
        <v>687</v>
      </c>
      <c r="AG326" s="26">
        <f t="shared" si="262"/>
        <v>1720</v>
      </c>
      <c r="AH326" s="26" t="s">
        <v>201</v>
      </c>
      <c r="AI326" s="33">
        <f t="shared" si="263"/>
        <v>6.3372093023255818E-2</v>
      </c>
      <c r="AJ326" s="33">
        <f t="shared" si="264"/>
        <v>0.27383720930232558</v>
      </c>
      <c r="AK326" s="33">
        <f t="shared" si="265"/>
        <v>0.19186046511627908</v>
      </c>
      <c r="AL326" s="33">
        <f t="shared" si="266"/>
        <v>7.1511627906976738E-2</v>
      </c>
      <c r="AM326" s="33">
        <f t="shared" si="267"/>
        <v>0.3994186046511628</v>
      </c>
      <c r="AN326" s="1"/>
    </row>
    <row r="327" spans="1:40" s="21" customFormat="1" ht="39.9" customHeight="1" x14ac:dyDescent="0.45">
      <c r="A327" s="1"/>
      <c r="B327" s="107" t="s">
        <v>204</v>
      </c>
      <c r="C327" s="91">
        <f t="shared" si="251"/>
        <v>1131</v>
      </c>
      <c r="D327" s="65">
        <f t="shared" si="252"/>
        <v>8.6806355054110065E-2</v>
      </c>
      <c r="E327" s="91">
        <f t="shared" si="253"/>
        <v>3946</v>
      </c>
      <c r="F327" s="65">
        <f t="shared" si="254"/>
        <v>0.30286284442397726</v>
      </c>
      <c r="G327" s="91">
        <f t="shared" si="255"/>
        <v>2230</v>
      </c>
      <c r="H327" s="65">
        <f t="shared" si="256"/>
        <v>0.1711566505487758</v>
      </c>
      <c r="I327" s="91">
        <f t="shared" si="257"/>
        <v>733</v>
      </c>
      <c r="J327" s="65">
        <f t="shared" si="258"/>
        <v>5.6259114283521372E-2</v>
      </c>
      <c r="K327" s="91">
        <f t="shared" si="259"/>
        <v>4989</v>
      </c>
      <c r="L327" s="65">
        <f t="shared" si="260"/>
        <v>0.38291503568961549</v>
      </c>
      <c r="M327" s="97">
        <f t="shared" si="261"/>
        <v>2.6809701492537314</v>
      </c>
      <c r="O327" s="22"/>
      <c r="P327" s="23"/>
      <c r="AA327" s="26" t="s">
        <v>204</v>
      </c>
      <c r="AB327" s="89">
        <v>1131</v>
      </c>
      <c r="AC327" s="89">
        <v>3946</v>
      </c>
      <c r="AD327" s="89">
        <v>2230</v>
      </c>
      <c r="AE327" s="89">
        <v>733</v>
      </c>
      <c r="AF327" s="89">
        <v>4989</v>
      </c>
      <c r="AG327" s="26">
        <f t="shared" si="262"/>
        <v>13029</v>
      </c>
      <c r="AH327" s="26" t="s">
        <v>204</v>
      </c>
      <c r="AI327" s="33">
        <f t="shared" si="263"/>
        <v>8.6806355054110065E-2</v>
      </c>
      <c r="AJ327" s="33">
        <f t="shared" si="264"/>
        <v>0.30286284442397726</v>
      </c>
      <c r="AK327" s="33">
        <f t="shared" si="265"/>
        <v>0.1711566505487758</v>
      </c>
      <c r="AL327" s="33">
        <f t="shared" si="266"/>
        <v>5.6259114283521372E-2</v>
      </c>
      <c r="AM327" s="33">
        <f t="shared" si="267"/>
        <v>0.38291503568961549</v>
      </c>
      <c r="AN327" s="1"/>
    </row>
    <row r="328" spans="1:40" s="21" customFormat="1" ht="39.9" customHeight="1" x14ac:dyDescent="0.45">
      <c r="A328" s="1"/>
      <c r="B328" s="113" t="s">
        <v>208</v>
      </c>
      <c r="C328" s="91">
        <f t="shared" si="251"/>
        <v>272</v>
      </c>
      <c r="D328" s="65">
        <f t="shared" si="252"/>
        <v>9.1954022988505746E-2</v>
      </c>
      <c r="E328" s="91">
        <f t="shared" si="253"/>
        <v>813</v>
      </c>
      <c r="F328" s="65">
        <f t="shared" si="254"/>
        <v>0.2748478701825558</v>
      </c>
      <c r="G328" s="91">
        <f t="shared" si="255"/>
        <v>513</v>
      </c>
      <c r="H328" s="65">
        <f t="shared" si="256"/>
        <v>0.17342799188640973</v>
      </c>
      <c r="I328" s="91">
        <f t="shared" si="257"/>
        <v>169</v>
      </c>
      <c r="J328" s="65">
        <f t="shared" si="258"/>
        <v>5.7133198106828938E-2</v>
      </c>
      <c r="K328" s="91">
        <f t="shared" si="259"/>
        <v>1191</v>
      </c>
      <c r="L328" s="65">
        <f t="shared" si="260"/>
        <v>0.4026369168356998</v>
      </c>
      <c r="M328" s="97">
        <f t="shared" si="261"/>
        <v>2.6723259762309</v>
      </c>
      <c r="O328" s="22"/>
      <c r="P328" s="23"/>
      <c r="AA328" s="26" t="s">
        <v>208</v>
      </c>
      <c r="AB328" s="89">
        <v>272</v>
      </c>
      <c r="AC328" s="89">
        <v>813</v>
      </c>
      <c r="AD328" s="89">
        <v>513</v>
      </c>
      <c r="AE328" s="89">
        <v>169</v>
      </c>
      <c r="AF328" s="89">
        <v>1191</v>
      </c>
      <c r="AG328" s="26">
        <f t="shared" si="262"/>
        <v>2958</v>
      </c>
      <c r="AH328" s="26" t="s">
        <v>208</v>
      </c>
      <c r="AI328" s="33">
        <f t="shared" si="263"/>
        <v>9.1954022988505746E-2</v>
      </c>
      <c r="AJ328" s="33">
        <f t="shared" si="264"/>
        <v>0.2748478701825558</v>
      </c>
      <c r="AK328" s="33">
        <f t="shared" si="265"/>
        <v>0.17342799188640973</v>
      </c>
      <c r="AL328" s="33">
        <f t="shared" si="266"/>
        <v>5.7133198106828938E-2</v>
      </c>
      <c r="AM328" s="33">
        <f t="shared" si="267"/>
        <v>0.4026369168356998</v>
      </c>
      <c r="AN328" s="1"/>
    </row>
    <row r="329" spans="1:40" s="21" customFormat="1" ht="39.9" customHeight="1" x14ac:dyDescent="0.45">
      <c r="A329" s="1"/>
      <c r="B329" s="107" t="s">
        <v>231</v>
      </c>
      <c r="C329" s="91">
        <f t="shared" si="251"/>
        <v>740</v>
      </c>
      <c r="D329" s="65">
        <f t="shared" si="252"/>
        <v>0.11682980738869593</v>
      </c>
      <c r="E329" s="91">
        <f t="shared" si="253"/>
        <v>2098</v>
      </c>
      <c r="F329" s="65">
        <f t="shared" si="254"/>
        <v>0.33122829175876223</v>
      </c>
      <c r="G329" s="91">
        <f t="shared" si="255"/>
        <v>952</v>
      </c>
      <c r="H329" s="65">
        <f t="shared" si="256"/>
        <v>0.15029996842437637</v>
      </c>
      <c r="I329" s="91">
        <f t="shared" si="257"/>
        <v>294</v>
      </c>
      <c r="J329" s="65">
        <f t="shared" si="258"/>
        <v>4.6416166719292704E-2</v>
      </c>
      <c r="K329" s="91">
        <f t="shared" si="259"/>
        <v>2250</v>
      </c>
      <c r="L329" s="65">
        <f t="shared" si="260"/>
        <v>0.35522576570887276</v>
      </c>
      <c r="M329" s="97">
        <f t="shared" si="261"/>
        <v>2.8041136141038199</v>
      </c>
      <c r="O329" s="22"/>
      <c r="P329" s="23"/>
      <c r="AA329" s="26" t="s">
        <v>231</v>
      </c>
      <c r="AB329" s="89">
        <v>740</v>
      </c>
      <c r="AC329" s="89">
        <v>2098</v>
      </c>
      <c r="AD329" s="89">
        <v>952</v>
      </c>
      <c r="AE329" s="89">
        <v>294</v>
      </c>
      <c r="AF329" s="89">
        <v>2250</v>
      </c>
      <c r="AG329" s="26">
        <f t="shared" si="262"/>
        <v>6334</v>
      </c>
      <c r="AH329" s="26" t="s">
        <v>231</v>
      </c>
      <c r="AI329" s="33">
        <f t="shared" si="263"/>
        <v>0.11682980738869593</v>
      </c>
      <c r="AJ329" s="33">
        <f t="shared" si="264"/>
        <v>0.33122829175876223</v>
      </c>
      <c r="AK329" s="33">
        <f t="shared" si="265"/>
        <v>0.15029996842437637</v>
      </c>
      <c r="AL329" s="33">
        <f t="shared" si="266"/>
        <v>4.6416166719292704E-2</v>
      </c>
      <c r="AM329" s="33">
        <f t="shared" si="267"/>
        <v>0.35522576570887276</v>
      </c>
      <c r="AN329" s="1"/>
    </row>
    <row r="330" spans="1:40" s="21" customFormat="1" ht="39.9" customHeight="1" x14ac:dyDescent="0.45">
      <c r="A330" s="1"/>
      <c r="B330" s="113" t="s">
        <v>216</v>
      </c>
      <c r="C330" s="91">
        <f t="shared" si="251"/>
        <v>177</v>
      </c>
      <c r="D330" s="65">
        <f t="shared" si="252"/>
        <v>0.12343096234309624</v>
      </c>
      <c r="E330" s="91">
        <f t="shared" si="253"/>
        <v>454</v>
      </c>
      <c r="F330" s="65">
        <f t="shared" si="254"/>
        <v>0.31659693165969316</v>
      </c>
      <c r="G330" s="91">
        <f t="shared" si="255"/>
        <v>283</v>
      </c>
      <c r="H330" s="65">
        <f t="shared" si="256"/>
        <v>0.19735006973500696</v>
      </c>
      <c r="I330" s="91">
        <f t="shared" si="257"/>
        <v>104</v>
      </c>
      <c r="J330" s="65">
        <f t="shared" si="258"/>
        <v>7.252440725244072E-2</v>
      </c>
      <c r="K330" s="91">
        <f t="shared" si="259"/>
        <v>416</v>
      </c>
      <c r="L330" s="65">
        <f t="shared" si="260"/>
        <v>0.29009762900976288</v>
      </c>
      <c r="M330" s="97">
        <f t="shared" si="261"/>
        <v>2.6915520628683693</v>
      </c>
      <c r="O330" s="22"/>
      <c r="P330" s="23"/>
      <c r="AA330" s="26" t="s">
        <v>216</v>
      </c>
      <c r="AB330" s="89">
        <v>177</v>
      </c>
      <c r="AC330" s="89">
        <v>454</v>
      </c>
      <c r="AD330" s="89">
        <v>283</v>
      </c>
      <c r="AE330" s="89">
        <v>104</v>
      </c>
      <c r="AF330" s="89">
        <v>416</v>
      </c>
      <c r="AG330" s="26">
        <f t="shared" si="262"/>
        <v>1434</v>
      </c>
      <c r="AH330" s="26" t="s">
        <v>216</v>
      </c>
      <c r="AI330" s="33">
        <f t="shared" si="263"/>
        <v>0.12343096234309624</v>
      </c>
      <c r="AJ330" s="33">
        <f t="shared" si="264"/>
        <v>0.31659693165969316</v>
      </c>
      <c r="AK330" s="33">
        <f t="shared" si="265"/>
        <v>0.19735006973500696</v>
      </c>
      <c r="AL330" s="33">
        <f t="shared" si="266"/>
        <v>7.252440725244072E-2</v>
      </c>
      <c r="AM330" s="33">
        <f t="shared" si="267"/>
        <v>0.29009762900976288</v>
      </c>
      <c r="AN330" s="1"/>
    </row>
    <row r="331" spans="1:40" s="21" customFormat="1" ht="39.9" customHeight="1" x14ac:dyDescent="0.45">
      <c r="A331" s="1"/>
      <c r="B331" s="107" t="s">
        <v>232</v>
      </c>
      <c r="C331" s="91">
        <f t="shared" si="251"/>
        <v>178</v>
      </c>
      <c r="D331" s="65">
        <f t="shared" si="252"/>
        <v>9.8233995584988965E-2</v>
      </c>
      <c r="E331" s="91">
        <f t="shared" si="253"/>
        <v>480</v>
      </c>
      <c r="F331" s="65">
        <f t="shared" si="254"/>
        <v>0.26490066225165565</v>
      </c>
      <c r="G331" s="91">
        <f t="shared" si="255"/>
        <v>272</v>
      </c>
      <c r="H331" s="65">
        <f t="shared" si="256"/>
        <v>0.15011037527593818</v>
      </c>
      <c r="I331" s="91">
        <f t="shared" si="257"/>
        <v>99</v>
      </c>
      <c r="J331" s="65">
        <f t="shared" si="258"/>
        <v>5.4635761589403975E-2</v>
      </c>
      <c r="K331" s="91">
        <f t="shared" si="259"/>
        <v>783</v>
      </c>
      <c r="L331" s="65">
        <f t="shared" si="260"/>
        <v>0.43211920529801323</v>
      </c>
      <c r="M331" s="97">
        <f t="shared" si="261"/>
        <v>2.7162293488824103</v>
      </c>
      <c r="O331" s="22"/>
      <c r="P331" s="23"/>
      <c r="AA331" s="26" t="s">
        <v>232</v>
      </c>
      <c r="AB331" s="89">
        <v>178</v>
      </c>
      <c r="AC331" s="89">
        <v>480</v>
      </c>
      <c r="AD331" s="89">
        <v>272</v>
      </c>
      <c r="AE331" s="89">
        <v>99</v>
      </c>
      <c r="AF331" s="89">
        <v>783</v>
      </c>
      <c r="AG331" s="26">
        <f t="shared" si="262"/>
        <v>1812</v>
      </c>
      <c r="AH331" s="26" t="s">
        <v>232</v>
      </c>
      <c r="AI331" s="33">
        <f t="shared" si="263"/>
        <v>9.8233995584988965E-2</v>
      </c>
      <c r="AJ331" s="33">
        <f t="shared" si="264"/>
        <v>0.26490066225165565</v>
      </c>
      <c r="AK331" s="33">
        <f t="shared" si="265"/>
        <v>0.15011037527593818</v>
      </c>
      <c r="AL331" s="33">
        <f t="shared" si="266"/>
        <v>5.4635761589403975E-2</v>
      </c>
      <c r="AM331" s="33">
        <f t="shared" si="267"/>
        <v>0.43211920529801323</v>
      </c>
      <c r="AN331" s="1"/>
    </row>
    <row r="332" spans="1:40" s="21" customFormat="1" ht="39.9" customHeight="1" x14ac:dyDescent="0.45">
      <c r="A332" s="1"/>
      <c r="B332" s="113" t="s">
        <v>233</v>
      </c>
      <c r="C332" s="91">
        <f t="shared" si="251"/>
        <v>716</v>
      </c>
      <c r="D332" s="65">
        <f t="shared" si="252"/>
        <v>0.14690192860073861</v>
      </c>
      <c r="E332" s="91">
        <f t="shared" si="253"/>
        <v>1625</v>
      </c>
      <c r="F332" s="65">
        <f t="shared" si="254"/>
        <v>0.33340172343044727</v>
      </c>
      <c r="G332" s="91">
        <f t="shared" si="255"/>
        <v>726</v>
      </c>
      <c r="H332" s="65">
        <f t="shared" si="256"/>
        <v>0.14895363151415675</v>
      </c>
      <c r="I332" s="91">
        <f t="shared" si="257"/>
        <v>237</v>
      </c>
      <c r="J332" s="65">
        <f t="shared" si="258"/>
        <v>4.8625359048009846E-2</v>
      </c>
      <c r="K332" s="91">
        <f t="shared" si="259"/>
        <v>1570</v>
      </c>
      <c r="L332" s="65">
        <f t="shared" si="260"/>
        <v>0.32211735740664754</v>
      </c>
      <c r="M332" s="97">
        <f t="shared" si="261"/>
        <v>2.8535108958837774</v>
      </c>
      <c r="O332" s="22"/>
      <c r="P332" s="23"/>
      <c r="AA332" s="26" t="s">
        <v>233</v>
      </c>
      <c r="AB332" s="89">
        <v>716</v>
      </c>
      <c r="AC332" s="89">
        <v>1625</v>
      </c>
      <c r="AD332" s="89">
        <v>726</v>
      </c>
      <c r="AE332" s="89">
        <v>237</v>
      </c>
      <c r="AF332" s="89">
        <v>1570</v>
      </c>
      <c r="AG332" s="26">
        <f t="shared" si="262"/>
        <v>4874</v>
      </c>
      <c r="AH332" s="26" t="s">
        <v>233</v>
      </c>
      <c r="AI332" s="33">
        <f t="shared" si="263"/>
        <v>0.14690192860073861</v>
      </c>
      <c r="AJ332" s="33">
        <f t="shared" si="264"/>
        <v>0.33340172343044727</v>
      </c>
      <c r="AK332" s="33">
        <f t="shared" si="265"/>
        <v>0.14895363151415675</v>
      </c>
      <c r="AL332" s="33">
        <f t="shared" si="266"/>
        <v>4.8625359048009846E-2</v>
      </c>
      <c r="AM332" s="33">
        <f t="shared" si="267"/>
        <v>0.32211735740664754</v>
      </c>
      <c r="AN332" s="1"/>
    </row>
    <row r="333" spans="1:40" s="21" customFormat="1" ht="39.9" customHeight="1" x14ac:dyDescent="0.45">
      <c r="A333" s="1"/>
      <c r="B333" s="35"/>
      <c r="C333" s="35"/>
      <c r="D333" s="63"/>
      <c r="E333" s="35"/>
      <c r="F333" s="63"/>
      <c r="G333" s="35"/>
      <c r="H333" s="63"/>
      <c r="I333" s="35"/>
      <c r="J333" s="63"/>
      <c r="K333" s="35"/>
      <c r="L333" s="63"/>
      <c r="M333" s="37"/>
      <c r="O333" s="22"/>
      <c r="P333" s="23"/>
      <c r="AA333" s="1"/>
      <c r="AB333" s="89"/>
      <c r="AC333" s="89"/>
      <c r="AD333" s="89"/>
      <c r="AE333" s="89"/>
      <c r="AF333" s="89"/>
      <c r="AG333" s="1"/>
      <c r="AH333" s="1"/>
      <c r="AI333" s="33"/>
      <c r="AJ333" s="33"/>
      <c r="AK333" s="33"/>
      <c r="AL333" s="33"/>
      <c r="AM333" s="33"/>
      <c r="AN333" s="1"/>
    </row>
    <row r="334" spans="1:40" s="21" customFormat="1" ht="30" customHeight="1" x14ac:dyDescent="0.45">
      <c r="A334" s="5"/>
      <c r="B334" s="10"/>
      <c r="E334" s="22"/>
      <c r="G334" s="22"/>
      <c r="I334" s="22"/>
      <c r="K334" s="22"/>
      <c r="M334" s="22"/>
      <c r="O334" s="22"/>
      <c r="P334" s="23"/>
    </row>
    <row r="335" spans="1:40" s="21" customFormat="1" ht="30" customHeight="1" x14ac:dyDescent="0.45">
      <c r="A335" s="5"/>
      <c r="B335" s="10" t="s">
        <v>141</v>
      </c>
      <c r="E335" s="22"/>
      <c r="G335" s="22"/>
      <c r="I335" s="22"/>
      <c r="K335" s="22"/>
      <c r="M335" s="22"/>
      <c r="O335" s="22"/>
      <c r="P335" s="23"/>
    </row>
    <row r="336" spans="1:40" s="21" customFormat="1" ht="30" customHeight="1" x14ac:dyDescent="0.45">
      <c r="A336" s="5"/>
      <c r="B336" s="14" t="s">
        <v>142</v>
      </c>
      <c r="E336" s="22"/>
      <c r="G336" s="22"/>
      <c r="I336" s="22"/>
      <c r="K336" s="22"/>
      <c r="L336" s="22"/>
      <c r="O336" s="22"/>
      <c r="P336" s="23"/>
    </row>
    <row r="337" spans="1:40" s="21" customFormat="1" ht="30" customHeight="1" x14ac:dyDescent="0.45">
      <c r="A337" s="5"/>
      <c r="B337" s="10"/>
      <c r="E337" s="22"/>
      <c r="G337" s="22"/>
      <c r="I337" s="22"/>
      <c r="K337" s="22"/>
      <c r="M337" s="22"/>
      <c r="O337" s="22"/>
      <c r="P337" s="23"/>
    </row>
    <row r="338" spans="1:40" s="21" customFormat="1" ht="30" customHeight="1" x14ac:dyDescent="0.45">
      <c r="A338" s="21">
        <v>21</v>
      </c>
      <c r="B338" s="10" t="s">
        <v>54</v>
      </c>
      <c r="E338" s="22"/>
      <c r="G338" s="22"/>
      <c r="I338" s="22"/>
      <c r="K338" s="22"/>
      <c r="M338" s="22"/>
      <c r="O338" s="22"/>
      <c r="P338" s="23"/>
      <c r="AA338" s="21" t="s">
        <v>13</v>
      </c>
    </row>
    <row r="339" spans="1:40" s="21" customFormat="1" ht="30" customHeight="1" thickBot="1" x14ac:dyDescent="0.5">
      <c r="A339" s="1"/>
      <c r="B339" s="24" t="s">
        <v>3</v>
      </c>
      <c r="C339" s="140" t="s">
        <v>55</v>
      </c>
      <c r="D339" s="140"/>
      <c r="E339" s="140" t="s">
        <v>56</v>
      </c>
      <c r="F339" s="140"/>
      <c r="G339" s="140" t="s">
        <v>57</v>
      </c>
      <c r="H339" s="140"/>
      <c r="I339" s="140" t="s">
        <v>58</v>
      </c>
      <c r="J339" s="140"/>
      <c r="K339" s="25" t="s">
        <v>18</v>
      </c>
      <c r="M339" s="22"/>
      <c r="O339" s="22"/>
      <c r="P339" s="23"/>
      <c r="AA339" s="26"/>
      <c r="AB339" s="27" t="s">
        <v>55</v>
      </c>
      <c r="AC339" s="27" t="s">
        <v>56</v>
      </c>
      <c r="AD339" s="27" t="s">
        <v>57</v>
      </c>
      <c r="AE339" s="27" t="s">
        <v>58</v>
      </c>
      <c r="AF339" s="26" t="s">
        <v>23</v>
      </c>
      <c r="AG339" s="1"/>
      <c r="AH339" s="27" t="s">
        <v>55</v>
      </c>
      <c r="AI339" s="27" t="s">
        <v>56</v>
      </c>
      <c r="AJ339" s="27" t="s">
        <v>57</v>
      </c>
      <c r="AK339" s="27" t="s">
        <v>58</v>
      </c>
      <c r="AN339" s="1"/>
    </row>
    <row r="340" spans="1:40" s="21" customFormat="1" ht="39.9" customHeight="1" thickTop="1" x14ac:dyDescent="0.45">
      <c r="A340" s="1"/>
      <c r="B340" s="112" t="s">
        <v>227</v>
      </c>
      <c r="C340" s="29">
        <f>AB340</f>
        <v>3049</v>
      </c>
      <c r="D340" s="30">
        <f t="shared" ref="D340:D353" si="268">AB340/AF340</f>
        <v>0.33450356555128907</v>
      </c>
      <c r="E340" s="29">
        <f t="shared" ref="E340:E353" si="269">AC340</f>
        <v>5063</v>
      </c>
      <c r="F340" s="30">
        <f t="shared" ref="F340:F353" si="270">AC340/AF340</f>
        <v>0.5554580362040592</v>
      </c>
      <c r="G340" s="29">
        <f t="shared" ref="G340:G353" si="271">AD340</f>
        <v>880</v>
      </c>
      <c r="H340" s="30">
        <f t="shared" ref="H340:H353" si="272">AD340/AF340</f>
        <v>9.6544157981349424E-2</v>
      </c>
      <c r="I340" s="29">
        <f t="shared" ref="I340:I353" si="273">AE340</f>
        <v>123</v>
      </c>
      <c r="J340" s="30">
        <f t="shared" ref="J340:J353" si="274">AE340/AF340</f>
        <v>1.3494240263302249E-2</v>
      </c>
      <c r="K340" s="31">
        <f>(4*C340+3*E340+2*G340+1*I340)/AF340</f>
        <v>3.2109709270433351</v>
      </c>
      <c r="M340" s="22"/>
      <c r="O340" s="22"/>
      <c r="P340" s="23"/>
      <c r="AA340" s="26" t="s">
        <v>227</v>
      </c>
      <c r="AB340" s="89">
        <v>3049</v>
      </c>
      <c r="AC340" s="89">
        <v>5063</v>
      </c>
      <c r="AD340" s="89">
        <v>880</v>
      </c>
      <c r="AE340" s="89">
        <v>123</v>
      </c>
      <c r="AF340" s="26">
        <f t="shared" ref="AF340:AF353" si="275">SUM(AB340:AE340)</f>
        <v>9115</v>
      </c>
      <c r="AG340" s="26" t="s">
        <v>227</v>
      </c>
      <c r="AH340" s="33">
        <f t="shared" ref="AH340:AH353" si="276">D340</f>
        <v>0.33450356555128907</v>
      </c>
      <c r="AI340" s="33">
        <f t="shared" ref="AI340:AI353" si="277">F340</f>
        <v>0.5554580362040592</v>
      </c>
      <c r="AJ340" s="33">
        <f t="shared" ref="AJ340:AJ353" si="278">H340</f>
        <v>9.6544157981349424E-2</v>
      </c>
      <c r="AK340" s="33">
        <f t="shared" ref="AK340:AK353" si="279">J340</f>
        <v>1.3494240263302249E-2</v>
      </c>
      <c r="AN340" s="1"/>
    </row>
    <row r="341" spans="1:40" s="21" customFormat="1" ht="39.9" customHeight="1" x14ac:dyDescent="0.45">
      <c r="A341" s="1"/>
      <c r="B341" s="107" t="s">
        <v>228</v>
      </c>
      <c r="C341" s="91">
        <f t="shared" ref="C341:C353" si="280">AB341</f>
        <v>3800</v>
      </c>
      <c r="D341" s="92">
        <f t="shared" si="268"/>
        <v>0.25836279575741095</v>
      </c>
      <c r="E341" s="91">
        <f t="shared" si="269"/>
        <v>8698</v>
      </c>
      <c r="F341" s="92">
        <f t="shared" si="270"/>
        <v>0.59137884144683162</v>
      </c>
      <c r="G341" s="91">
        <f t="shared" si="271"/>
        <v>1866</v>
      </c>
      <c r="H341" s="92">
        <f t="shared" si="272"/>
        <v>0.12686973075877073</v>
      </c>
      <c r="I341" s="91">
        <f t="shared" si="273"/>
        <v>344</v>
      </c>
      <c r="J341" s="92">
        <f t="shared" si="274"/>
        <v>2.3388632036986674E-2</v>
      </c>
      <c r="K341" s="93">
        <f t="shared" ref="K341:K353" si="281">(4*C341+3*E341+2*G341+1*I341)/AF341</f>
        <v>3.0847158009246667</v>
      </c>
      <c r="M341" s="22"/>
      <c r="O341" s="22"/>
      <c r="P341" s="23"/>
      <c r="AA341" s="26" t="s">
        <v>228</v>
      </c>
      <c r="AB341" s="89">
        <v>3800</v>
      </c>
      <c r="AC341" s="89">
        <v>8698</v>
      </c>
      <c r="AD341" s="89">
        <v>1866</v>
      </c>
      <c r="AE341" s="89">
        <v>344</v>
      </c>
      <c r="AF341" s="26">
        <f t="shared" si="275"/>
        <v>14708</v>
      </c>
      <c r="AG341" s="26" t="s">
        <v>228</v>
      </c>
      <c r="AH341" s="33">
        <f t="shared" si="276"/>
        <v>0.25836279575741095</v>
      </c>
      <c r="AI341" s="33">
        <f t="shared" si="277"/>
        <v>0.59137884144683162</v>
      </c>
      <c r="AJ341" s="33">
        <f t="shared" si="278"/>
        <v>0.12686973075877073</v>
      </c>
      <c r="AK341" s="33">
        <f t="shared" si="279"/>
        <v>2.3388632036986674E-2</v>
      </c>
      <c r="AN341" s="1"/>
    </row>
    <row r="342" spans="1:40" s="21" customFormat="1" ht="39.9" customHeight="1" x14ac:dyDescent="0.45">
      <c r="A342" s="1"/>
      <c r="B342" s="113" t="s">
        <v>229</v>
      </c>
      <c r="C342" s="91">
        <f t="shared" si="280"/>
        <v>3788</v>
      </c>
      <c r="D342" s="92">
        <f t="shared" si="268"/>
        <v>0.28249683048698637</v>
      </c>
      <c r="E342" s="91">
        <f t="shared" si="269"/>
        <v>7767</v>
      </c>
      <c r="F342" s="92">
        <f t="shared" si="270"/>
        <v>0.57923782534118873</v>
      </c>
      <c r="G342" s="91">
        <f t="shared" si="271"/>
        <v>1605</v>
      </c>
      <c r="H342" s="92">
        <f t="shared" si="272"/>
        <v>0.11969572675068983</v>
      </c>
      <c r="I342" s="91">
        <f t="shared" si="273"/>
        <v>249</v>
      </c>
      <c r="J342" s="92">
        <f t="shared" si="274"/>
        <v>1.8569617421135057E-2</v>
      </c>
      <c r="K342" s="93">
        <f t="shared" si="281"/>
        <v>3.1256618688940265</v>
      </c>
      <c r="M342" s="22"/>
      <c r="O342" s="22"/>
      <c r="P342" s="23"/>
      <c r="AA342" s="26" t="s">
        <v>229</v>
      </c>
      <c r="AB342" s="89">
        <v>3788</v>
      </c>
      <c r="AC342" s="89">
        <v>7767</v>
      </c>
      <c r="AD342" s="89">
        <v>1605</v>
      </c>
      <c r="AE342" s="89">
        <v>249</v>
      </c>
      <c r="AF342" s="26">
        <f t="shared" si="275"/>
        <v>13409</v>
      </c>
      <c r="AG342" s="26" t="s">
        <v>229</v>
      </c>
      <c r="AH342" s="33">
        <f t="shared" si="276"/>
        <v>0.28249683048698637</v>
      </c>
      <c r="AI342" s="33">
        <f t="shared" si="277"/>
        <v>0.57923782534118873</v>
      </c>
      <c r="AJ342" s="33">
        <f t="shared" si="278"/>
        <v>0.11969572675068983</v>
      </c>
      <c r="AK342" s="33">
        <f t="shared" si="279"/>
        <v>1.8569617421135057E-2</v>
      </c>
      <c r="AN342" s="1"/>
    </row>
    <row r="343" spans="1:40" s="21" customFormat="1" ht="39.9" customHeight="1" x14ac:dyDescent="0.45">
      <c r="A343" s="1"/>
      <c r="B343" s="107" t="s">
        <v>230</v>
      </c>
      <c r="C343" s="91">
        <f t="shared" si="280"/>
        <v>19</v>
      </c>
      <c r="D343" s="92">
        <f t="shared" si="268"/>
        <v>0.45238095238095238</v>
      </c>
      <c r="E343" s="91">
        <f t="shared" si="269"/>
        <v>23</v>
      </c>
      <c r="F343" s="92">
        <f t="shared" si="270"/>
        <v>0.54761904761904767</v>
      </c>
      <c r="G343" s="91">
        <f t="shared" si="271"/>
        <v>0</v>
      </c>
      <c r="H343" s="92">
        <f t="shared" si="272"/>
        <v>0</v>
      </c>
      <c r="I343" s="91">
        <f t="shared" si="273"/>
        <v>0</v>
      </c>
      <c r="J343" s="92">
        <f t="shared" si="274"/>
        <v>0</v>
      </c>
      <c r="K343" s="93">
        <f t="shared" si="281"/>
        <v>3.4523809523809526</v>
      </c>
      <c r="M343" s="22"/>
      <c r="O343" s="22"/>
      <c r="P343" s="23"/>
      <c r="AA343" s="107" t="s">
        <v>230</v>
      </c>
      <c r="AB343" s="89">
        <v>19</v>
      </c>
      <c r="AC343" s="89">
        <v>23</v>
      </c>
      <c r="AD343" s="89"/>
      <c r="AE343" s="89"/>
      <c r="AF343" s="26">
        <f t="shared" ref="AF343" si="282">SUM(AB343:AE343)</f>
        <v>42</v>
      </c>
      <c r="AG343" s="107" t="s">
        <v>230</v>
      </c>
      <c r="AH343" s="33">
        <f t="shared" si="276"/>
        <v>0.45238095238095238</v>
      </c>
      <c r="AI343" s="33">
        <f t="shared" si="277"/>
        <v>0.54761904761904767</v>
      </c>
      <c r="AJ343" s="33">
        <f t="shared" si="278"/>
        <v>0</v>
      </c>
      <c r="AK343" s="33">
        <f t="shared" si="279"/>
        <v>0</v>
      </c>
      <c r="AN343" s="1"/>
    </row>
    <row r="344" spans="1:40" s="21" customFormat="1" ht="39.9" customHeight="1" x14ac:dyDescent="0.45">
      <c r="A344" s="1"/>
      <c r="B344" s="107" t="s">
        <v>189</v>
      </c>
      <c r="C344" s="91">
        <f t="shared" si="280"/>
        <v>1003</v>
      </c>
      <c r="D344" s="92">
        <f t="shared" si="268"/>
        <v>0.3044930176077717</v>
      </c>
      <c r="E344" s="91">
        <f t="shared" si="269"/>
        <v>1917</v>
      </c>
      <c r="F344" s="92">
        <f t="shared" si="270"/>
        <v>0.58196721311475408</v>
      </c>
      <c r="G344" s="91">
        <f t="shared" si="271"/>
        <v>323</v>
      </c>
      <c r="H344" s="92">
        <f t="shared" si="272"/>
        <v>9.8057073466909533E-2</v>
      </c>
      <c r="I344" s="91">
        <f t="shared" si="273"/>
        <v>51</v>
      </c>
      <c r="J344" s="92">
        <f t="shared" si="274"/>
        <v>1.5482695810564663E-2</v>
      </c>
      <c r="K344" s="93">
        <f t="shared" si="281"/>
        <v>3.1754705525197329</v>
      </c>
      <c r="M344" s="22"/>
      <c r="O344" s="22"/>
      <c r="P344" s="23"/>
      <c r="AA344" s="26" t="s">
        <v>189</v>
      </c>
      <c r="AB344" s="89">
        <v>1003</v>
      </c>
      <c r="AC344" s="89">
        <v>1917</v>
      </c>
      <c r="AD344" s="89">
        <v>323</v>
      </c>
      <c r="AE344" s="89">
        <v>51</v>
      </c>
      <c r="AF344" s="26">
        <f t="shared" si="275"/>
        <v>3294</v>
      </c>
      <c r="AG344" s="26" t="s">
        <v>189</v>
      </c>
      <c r="AH344" s="33">
        <f t="shared" si="276"/>
        <v>0.3044930176077717</v>
      </c>
      <c r="AI344" s="33">
        <f t="shared" si="277"/>
        <v>0.58196721311475408</v>
      </c>
      <c r="AJ344" s="33">
        <f t="shared" si="278"/>
        <v>9.8057073466909533E-2</v>
      </c>
      <c r="AK344" s="33">
        <f t="shared" si="279"/>
        <v>1.5482695810564663E-2</v>
      </c>
      <c r="AN344" s="1"/>
    </row>
    <row r="345" spans="1:40" s="21" customFormat="1" ht="39.9" customHeight="1" x14ac:dyDescent="0.45">
      <c r="A345" s="1"/>
      <c r="B345" s="113" t="s">
        <v>193</v>
      </c>
      <c r="C345" s="91">
        <f t="shared" si="280"/>
        <v>501</v>
      </c>
      <c r="D345" s="92">
        <f t="shared" si="268"/>
        <v>0.37584396099024758</v>
      </c>
      <c r="E345" s="91">
        <f t="shared" si="269"/>
        <v>684</v>
      </c>
      <c r="F345" s="92">
        <f t="shared" si="270"/>
        <v>0.51312828207051764</v>
      </c>
      <c r="G345" s="91">
        <f t="shared" si="271"/>
        <v>137</v>
      </c>
      <c r="H345" s="92">
        <f t="shared" si="272"/>
        <v>0.10277569392348088</v>
      </c>
      <c r="I345" s="91">
        <f t="shared" si="273"/>
        <v>11</v>
      </c>
      <c r="J345" s="92">
        <f t="shared" si="274"/>
        <v>8.2520630157539385E-3</v>
      </c>
      <c r="K345" s="93">
        <f t="shared" si="281"/>
        <v>3.2565641410352586</v>
      </c>
      <c r="M345" s="22"/>
      <c r="O345" s="22"/>
      <c r="P345" s="23"/>
      <c r="AA345" s="26" t="s">
        <v>193</v>
      </c>
      <c r="AB345" s="89">
        <v>501</v>
      </c>
      <c r="AC345" s="89">
        <v>684</v>
      </c>
      <c r="AD345" s="89">
        <v>137</v>
      </c>
      <c r="AE345" s="89">
        <v>11</v>
      </c>
      <c r="AF345" s="26">
        <f t="shared" si="275"/>
        <v>1333</v>
      </c>
      <c r="AG345" s="26" t="s">
        <v>193</v>
      </c>
      <c r="AH345" s="33">
        <f t="shared" si="276"/>
        <v>0.37584396099024758</v>
      </c>
      <c r="AI345" s="33">
        <f t="shared" si="277"/>
        <v>0.51312828207051764</v>
      </c>
      <c r="AJ345" s="33">
        <f t="shared" si="278"/>
        <v>0.10277569392348088</v>
      </c>
      <c r="AK345" s="33">
        <f t="shared" si="279"/>
        <v>8.2520630157539385E-3</v>
      </c>
      <c r="AN345" s="1"/>
    </row>
    <row r="346" spans="1:40" s="21" customFormat="1" ht="39.9" customHeight="1" x14ac:dyDescent="0.45">
      <c r="A346" s="1"/>
      <c r="B346" s="107" t="s">
        <v>197</v>
      </c>
      <c r="C346" s="91">
        <f t="shared" si="280"/>
        <v>178</v>
      </c>
      <c r="D346" s="92">
        <f t="shared" si="268"/>
        <v>0.44168734491315137</v>
      </c>
      <c r="E346" s="91">
        <f t="shared" si="269"/>
        <v>184</v>
      </c>
      <c r="F346" s="92">
        <f t="shared" si="270"/>
        <v>0.45657568238213397</v>
      </c>
      <c r="G346" s="91">
        <f t="shared" si="271"/>
        <v>32</v>
      </c>
      <c r="H346" s="92">
        <f t="shared" si="272"/>
        <v>7.9404466501240695E-2</v>
      </c>
      <c r="I346" s="91">
        <f t="shared" si="273"/>
        <v>9</v>
      </c>
      <c r="J346" s="92">
        <f t="shared" si="274"/>
        <v>2.2332506203473945E-2</v>
      </c>
      <c r="K346" s="93">
        <f t="shared" si="281"/>
        <v>3.3176178660049627</v>
      </c>
      <c r="M346" s="22"/>
      <c r="O346" s="22"/>
      <c r="P346" s="23"/>
      <c r="AA346" s="26" t="s">
        <v>197</v>
      </c>
      <c r="AB346" s="89">
        <v>178</v>
      </c>
      <c r="AC346" s="89">
        <v>184</v>
      </c>
      <c r="AD346" s="89">
        <v>32</v>
      </c>
      <c r="AE346" s="89">
        <v>9</v>
      </c>
      <c r="AF346" s="26">
        <f t="shared" si="275"/>
        <v>403</v>
      </c>
      <c r="AG346" s="26" t="s">
        <v>197</v>
      </c>
      <c r="AH346" s="33">
        <f t="shared" si="276"/>
        <v>0.44168734491315137</v>
      </c>
      <c r="AI346" s="33">
        <f t="shared" si="277"/>
        <v>0.45657568238213397</v>
      </c>
      <c r="AJ346" s="33">
        <f t="shared" si="278"/>
        <v>7.9404466501240695E-2</v>
      </c>
      <c r="AK346" s="33">
        <f t="shared" si="279"/>
        <v>2.2332506203473945E-2</v>
      </c>
      <c r="AN346" s="1"/>
    </row>
    <row r="347" spans="1:40" s="21" customFormat="1" ht="39.9" customHeight="1" x14ac:dyDescent="0.45">
      <c r="A347" s="1"/>
      <c r="B347" s="113" t="s">
        <v>201</v>
      </c>
      <c r="C347" s="91">
        <f t="shared" si="280"/>
        <v>681</v>
      </c>
      <c r="D347" s="92">
        <f t="shared" si="268"/>
        <v>0.39593023255813953</v>
      </c>
      <c r="E347" s="91">
        <f t="shared" si="269"/>
        <v>865</v>
      </c>
      <c r="F347" s="92">
        <f t="shared" si="270"/>
        <v>0.50290697674418605</v>
      </c>
      <c r="G347" s="91">
        <f t="shared" si="271"/>
        <v>140</v>
      </c>
      <c r="H347" s="92">
        <f t="shared" si="272"/>
        <v>8.1395348837209308E-2</v>
      </c>
      <c r="I347" s="91">
        <f t="shared" si="273"/>
        <v>34</v>
      </c>
      <c r="J347" s="92">
        <f t="shared" si="274"/>
        <v>1.9767441860465116E-2</v>
      </c>
      <c r="K347" s="93">
        <f t="shared" si="281"/>
        <v>3.2749999999999999</v>
      </c>
      <c r="M347" s="22"/>
      <c r="O347" s="22"/>
      <c r="P347" s="23"/>
      <c r="AA347" s="26" t="s">
        <v>201</v>
      </c>
      <c r="AB347" s="89">
        <v>681</v>
      </c>
      <c r="AC347" s="89">
        <v>865</v>
      </c>
      <c r="AD347" s="89">
        <v>140</v>
      </c>
      <c r="AE347" s="89">
        <v>34</v>
      </c>
      <c r="AF347" s="26">
        <f t="shared" si="275"/>
        <v>1720</v>
      </c>
      <c r="AG347" s="26" t="s">
        <v>201</v>
      </c>
      <c r="AH347" s="33">
        <f t="shared" si="276"/>
        <v>0.39593023255813953</v>
      </c>
      <c r="AI347" s="33">
        <f t="shared" si="277"/>
        <v>0.50290697674418605</v>
      </c>
      <c r="AJ347" s="33">
        <f t="shared" si="278"/>
        <v>8.1395348837209308E-2</v>
      </c>
      <c r="AK347" s="33">
        <f t="shared" si="279"/>
        <v>1.9767441860465116E-2</v>
      </c>
      <c r="AN347" s="1"/>
    </row>
    <row r="348" spans="1:40" s="21" customFormat="1" ht="39.9" customHeight="1" x14ac:dyDescent="0.45">
      <c r="A348" s="1"/>
      <c r="B348" s="107" t="s">
        <v>204</v>
      </c>
      <c r="C348" s="91">
        <f t="shared" si="280"/>
        <v>5207</v>
      </c>
      <c r="D348" s="92">
        <f t="shared" si="268"/>
        <v>0.39964694143832991</v>
      </c>
      <c r="E348" s="91">
        <f t="shared" si="269"/>
        <v>6910</v>
      </c>
      <c r="F348" s="92">
        <f t="shared" si="270"/>
        <v>0.53035536111750714</v>
      </c>
      <c r="G348" s="91">
        <f t="shared" si="271"/>
        <v>832</v>
      </c>
      <c r="H348" s="92">
        <f t="shared" si="272"/>
        <v>6.3857548545552228E-2</v>
      </c>
      <c r="I348" s="91">
        <f t="shared" si="273"/>
        <v>80</v>
      </c>
      <c r="J348" s="92">
        <f t="shared" si="274"/>
        <v>6.1401488986107915E-3</v>
      </c>
      <c r="K348" s="93">
        <f t="shared" si="281"/>
        <v>3.3235090950955559</v>
      </c>
      <c r="M348" s="22"/>
      <c r="O348" s="22"/>
      <c r="P348" s="23"/>
      <c r="AA348" s="26" t="s">
        <v>204</v>
      </c>
      <c r="AB348" s="89">
        <v>5207</v>
      </c>
      <c r="AC348" s="89">
        <v>6910</v>
      </c>
      <c r="AD348" s="89">
        <v>832</v>
      </c>
      <c r="AE348" s="89">
        <v>80</v>
      </c>
      <c r="AF348" s="26">
        <f t="shared" si="275"/>
        <v>13029</v>
      </c>
      <c r="AG348" s="26" t="s">
        <v>204</v>
      </c>
      <c r="AH348" s="33">
        <f t="shared" si="276"/>
        <v>0.39964694143832991</v>
      </c>
      <c r="AI348" s="33">
        <f t="shared" si="277"/>
        <v>0.53035536111750714</v>
      </c>
      <c r="AJ348" s="33">
        <f t="shared" si="278"/>
        <v>6.3857548545552228E-2</v>
      </c>
      <c r="AK348" s="33">
        <f t="shared" si="279"/>
        <v>6.1401488986107915E-3</v>
      </c>
      <c r="AN348" s="1"/>
    </row>
    <row r="349" spans="1:40" s="21" customFormat="1" ht="39.9" customHeight="1" x14ac:dyDescent="0.45">
      <c r="A349" s="1"/>
      <c r="B349" s="113" t="s">
        <v>208</v>
      </c>
      <c r="C349" s="91">
        <f t="shared" si="280"/>
        <v>1175</v>
      </c>
      <c r="D349" s="92">
        <f t="shared" si="268"/>
        <v>0.39722785665990534</v>
      </c>
      <c r="E349" s="91">
        <f t="shared" si="269"/>
        <v>1578</v>
      </c>
      <c r="F349" s="92">
        <f t="shared" si="270"/>
        <v>0.53346855983772823</v>
      </c>
      <c r="G349" s="91">
        <f t="shared" si="271"/>
        <v>187</v>
      </c>
      <c r="H349" s="92">
        <f t="shared" si="272"/>
        <v>6.3218390804597707E-2</v>
      </c>
      <c r="I349" s="91">
        <f t="shared" si="273"/>
        <v>18</v>
      </c>
      <c r="J349" s="92">
        <f t="shared" si="274"/>
        <v>6.0851926977687626E-3</v>
      </c>
      <c r="K349" s="93">
        <f t="shared" si="281"/>
        <v>3.3218390804597702</v>
      </c>
      <c r="M349" s="22"/>
      <c r="O349" s="22"/>
      <c r="P349" s="23"/>
      <c r="AA349" s="26" t="s">
        <v>208</v>
      </c>
      <c r="AB349" s="89">
        <v>1175</v>
      </c>
      <c r="AC349" s="89">
        <v>1578</v>
      </c>
      <c r="AD349" s="89">
        <v>187</v>
      </c>
      <c r="AE349" s="89">
        <v>18</v>
      </c>
      <c r="AF349" s="26">
        <f t="shared" si="275"/>
        <v>2958</v>
      </c>
      <c r="AG349" s="26" t="s">
        <v>208</v>
      </c>
      <c r="AH349" s="33">
        <f t="shared" si="276"/>
        <v>0.39722785665990534</v>
      </c>
      <c r="AI349" s="33">
        <f t="shared" si="277"/>
        <v>0.53346855983772823</v>
      </c>
      <c r="AJ349" s="33">
        <f t="shared" si="278"/>
        <v>6.3218390804597707E-2</v>
      </c>
      <c r="AK349" s="33">
        <f t="shared" si="279"/>
        <v>6.0851926977687626E-3</v>
      </c>
      <c r="AN349" s="1"/>
    </row>
    <row r="350" spans="1:40" s="21" customFormat="1" ht="39.9" customHeight="1" x14ac:dyDescent="0.45">
      <c r="A350" s="1"/>
      <c r="B350" s="107" t="s">
        <v>231</v>
      </c>
      <c r="C350" s="91">
        <f t="shared" si="280"/>
        <v>2372</v>
      </c>
      <c r="D350" s="92">
        <f t="shared" si="268"/>
        <v>0.37448689611619829</v>
      </c>
      <c r="E350" s="91">
        <f t="shared" si="269"/>
        <v>3542</v>
      </c>
      <c r="F350" s="92">
        <f t="shared" si="270"/>
        <v>0.55920429428481211</v>
      </c>
      <c r="G350" s="91">
        <f t="shared" si="271"/>
        <v>378</v>
      </c>
      <c r="H350" s="92">
        <f t="shared" si="272"/>
        <v>5.9677928639090619E-2</v>
      </c>
      <c r="I350" s="91">
        <f t="shared" si="273"/>
        <v>42</v>
      </c>
      <c r="J350" s="92">
        <f t="shared" si="274"/>
        <v>6.6308809598989576E-3</v>
      </c>
      <c r="K350" s="93">
        <f t="shared" si="281"/>
        <v>3.3015472055573096</v>
      </c>
      <c r="M350" s="22"/>
      <c r="O350" s="22"/>
      <c r="P350" s="23"/>
      <c r="AA350" s="26" t="s">
        <v>231</v>
      </c>
      <c r="AB350" s="89">
        <v>2372</v>
      </c>
      <c r="AC350" s="89">
        <v>3542</v>
      </c>
      <c r="AD350" s="89">
        <v>378</v>
      </c>
      <c r="AE350" s="89">
        <v>42</v>
      </c>
      <c r="AF350" s="26">
        <f t="shared" si="275"/>
        <v>6334</v>
      </c>
      <c r="AG350" s="26" t="s">
        <v>231</v>
      </c>
      <c r="AH350" s="33">
        <f t="shared" si="276"/>
        <v>0.37448689611619829</v>
      </c>
      <c r="AI350" s="33">
        <f t="shared" si="277"/>
        <v>0.55920429428481211</v>
      </c>
      <c r="AJ350" s="33">
        <f t="shared" si="278"/>
        <v>5.9677928639090619E-2</v>
      </c>
      <c r="AK350" s="33">
        <f t="shared" si="279"/>
        <v>6.6308809598989576E-3</v>
      </c>
      <c r="AN350" s="1"/>
    </row>
    <row r="351" spans="1:40" s="21" customFormat="1" ht="39.9" customHeight="1" x14ac:dyDescent="0.45">
      <c r="A351" s="1"/>
      <c r="B351" s="113" t="s">
        <v>216</v>
      </c>
      <c r="C351" s="91">
        <f t="shared" si="280"/>
        <v>457</v>
      </c>
      <c r="D351" s="92">
        <f t="shared" si="268"/>
        <v>0.31868898186889821</v>
      </c>
      <c r="E351" s="91">
        <f t="shared" si="269"/>
        <v>794</v>
      </c>
      <c r="F351" s="92">
        <f t="shared" si="270"/>
        <v>0.55369595536959548</v>
      </c>
      <c r="G351" s="91">
        <f t="shared" si="271"/>
        <v>167</v>
      </c>
      <c r="H351" s="92">
        <f t="shared" si="272"/>
        <v>0.11645746164574616</v>
      </c>
      <c r="I351" s="91">
        <f t="shared" si="273"/>
        <v>16</v>
      </c>
      <c r="J351" s="92">
        <f t="shared" si="274"/>
        <v>1.1157601115760111E-2</v>
      </c>
      <c r="K351" s="93">
        <f t="shared" si="281"/>
        <v>3.1799163179916317</v>
      </c>
      <c r="M351" s="22"/>
      <c r="O351" s="22"/>
      <c r="P351" s="23"/>
      <c r="AA351" s="26" t="s">
        <v>216</v>
      </c>
      <c r="AB351" s="89">
        <v>457</v>
      </c>
      <c r="AC351" s="89">
        <v>794</v>
      </c>
      <c r="AD351" s="89">
        <v>167</v>
      </c>
      <c r="AE351" s="89">
        <v>16</v>
      </c>
      <c r="AF351" s="26">
        <f t="shared" si="275"/>
        <v>1434</v>
      </c>
      <c r="AG351" s="26" t="s">
        <v>216</v>
      </c>
      <c r="AH351" s="33">
        <f t="shared" si="276"/>
        <v>0.31868898186889821</v>
      </c>
      <c r="AI351" s="33">
        <f t="shared" si="277"/>
        <v>0.55369595536959548</v>
      </c>
      <c r="AJ351" s="33">
        <f t="shared" si="278"/>
        <v>0.11645746164574616</v>
      </c>
      <c r="AK351" s="33">
        <f t="shared" si="279"/>
        <v>1.1157601115760111E-2</v>
      </c>
      <c r="AN351" s="1"/>
    </row>
    <row r="352" spans="1:40" s="21" customFormat="1" ht="39.9" customHeight="1" x14ac:dyDescent="0.45">
      <c r="A352" s="1"/>
      <c r="B352" s="107" t="s">
        <v>232</v>
      </c>
      <c r="C352" s="91">
        <f t="shared" si="280"/>
        <v>829</v>
      </c>
      <c r="D352" s="92">
        <f t="shared" si="268"/>
        <v>0.45750551876379691</v>
      </c>
      <c r="E352" s="91">
        <f t="shared" si="269"/>
        <v>857</v>
      </c>
      <c r="F352" s="92">
        <f t="shared" si="270"/>
        <v>0.47295805739514346</v>
      </c>
      <c r="G352" s="91">
        <f t="shared" si="271"/>
        <v>104</v>
      </c>
      <c r="H352" s="92">
        <f t="shared" si="272"/>
        <v>5.7395143487858721E-2</v>
      </c>
      <c r="I352" s="91">
        <f t="shared" si="273"/>
        <v>22</v>
      </c>
      <c r="J352" s="92">
        <f t="shared" si="274"/>
        <v>1.2141280353200883E-2</v>
      </c>
      <c r="K352" s="93">
        <f t="shared" si="281"/>
        <v>3.3758278145695364</v>
      </c>
      <c r="M352" s="22"/>
      <c r="O352" s="22"/>
      <c r="P352" s="23"/>
      <c r="AA352" s="26" t="s">
        <v>232</v>
      </c>
      <c r="AB352" s="89">
        <v>829</v>
      </c>
      <c r="AC352" s="89">
        <v>857</v>
      </c>
      <c r="AD352" s="89">
        <v>104</v>
      </c>
      <c r="AE352" s="89">
        <v>22</v>
      </c>
      <c r="AF352" s="26">
        <f t="shared" si="275"/>
        <v>1812</v>
      </c>
      <c r="AG352" s="26" t="s">
        <v>232</v>
      </c>
      <c r="AH352" s="33">
        <f t="shared" si="276"/>
        <v>0.45750551876379691</v>
      </c>
      <c r="AI352" s="33">
        <f t="shared" si="277"/>
        <v>0.47295805739514346</v>
      </c>
      <c r="AJ352" s="33">
        <f t="shared" si="278"/>
        <v>5.7395143487858721E-2</v>
      </c>
      <c r="AK352" s="33">
        <f t="shared" si="279"/>
        <v>1.2141280353200883E-2</v>
      </c>
      <c r="AN352" s="1"/>
    </row>
    <row r="353" spans="1:40" s="21" customFormat="1" ht="39.9" customHeight="1" x14ac:dyDescent="0.45">
      <c r="A353" s="1"/>
      <c r="B353" s="113" t="s">
        <v>233</v>
      </c>
      <c r="C353" s="91">
        <f t="shared" si="280"/>
        <v>1483</v>
      </c>
      <c r="D353" s="92">
        <f t="shared" si="268"/>
        <v>0.30426754205990975</v>
      </c>
      <c r="E353" s="91">
        <f t="shared" si="269"/>
        <v>2795</v>
      </c>
      <c r="F353" s="92">
        <f t="shared" si="270"/>
        <v>0.57345096430036935</v>
      </c>
      <c r="G353" s="91">
        <f t="shared" si="271"/>
        <v>520</v>
      </c>
      <c r="H353" s="92">
        <f t="shared" si="272"/>
        <v>0.10668855149774313</v>
      </c>
      <c r="I353" s="91">
        <f t="shared" si="273"/>
        <v>76</v>
      </c>
      <c r="J353" s="92">
        <f t="shared" si="274"/>
        <v>1.5592942141977841E-2</v>
      </c>
      <c r="K353" s="93">
        <f t="shared" si="281"/>
        <v>3.1663931062782109</v>
      </c>
      <c r="M353" s="22"/>
      <c r="O353" s="22"/>
      <c r="P353" s="23"/>
      <c r="AA353" s="26" t="s">
        <v>233</v>
      </c>
      <c r="AB353" s="89">
        <v>1483</v>
      </c>
      <c r="AC353" s="89">
        <v>2795</v>
      </c>
      <c r="AD353" s="89">
        <v>520</v>
      </c>
      <c r="AE353" s="89">
        <v>76</v>
      </c>
      <c r="AF353" s="26">
        <f t="shared" si="275"/>
        <v>4874</v>
      </c>
      <c r="AG353" s="26" t="s">
        <v>233</v>
      </c>
      <c r="AH353" s="33">
        <f t="shared" si="276"/>
        <v>0.30426754205990975</v>
      </c>
      <c r="AI353" s="33">
        <f t="shared" si="277"/>
        <v>0.57345096430036935</v>
      </c>
      <c r="AJ353" s="33">
        <f t="shared" si="278"/>
        <v>0.10668855149774313</v>
      </c>
      <c r="AK353" s="33">
        <f t="shared" si="279"/>
        <v>1.5592942141977841E-2</v>
      </c>
      <c r="AN353" s="1"/>
    </row>
    <row r="354" spans="1:40" s="21" customFormat="1" ht="30" customHeight="1" x14ac:dyDescent="0.45">
      <c r="A354" s="5"/>
      <c r="B354" s="10"/>
      <c r="E354" s="22"/>
      <c r="G354" s="22"/>
      <c r="I354" s="22"/>
      <c r="K354" s="22"/>
      <c r="M354" s="22"/>
      <c r="O354" s="22"/>
      <c r="P354" s="23"/>
    </row>
    <row r="355" spans="1:40" s="21" customFormat="1" ht="30" customHeight="1" x14ac:dyDescent="0.45">
      <c r="A355" s="5"/>
      <c r="B355" s="10"/>
      <c r="E355" s="22"/>
      <c r="G355" s="22"/>
      <c r="I355" s="22"/>
      <c r="K355" s="22"/>
      <c r="M355" s="22"/>
      <c r="O355" s="22"/>
      <c r="P355" s="23"/>
    </row>
    <row r="356" spans="1:40" s="21" customFormat="1" ht="30" customHeight="1" x14ac:dyDescent="0.45">
      <c r="A356" s="21">
        <v>22</v>
      </c>
      <c r="B356" s="10" t="s">
        <v>144</v>
      </c>
      <c r="E356" s="22"/>
      <c r="G356" s="22"/>
      <c r="I356" s="22"/>
      <c r="K356" s="22"/>
      <c r="M356" s="22"/>
      <c r="O356" s="22"/>
      <c r="P356" s="23"/>
      <c r="AA356" s="21" t="s">
        <v>13</v>
      </c>
    </row>
    <row r="357" spans="1:40" s="21" customFormat="1" ht="30" customHeight="1" thickBot="1" x14ac:dyDescent="0.5">
      <c r="A357" s="1"/>
      <c r="B357" s="24" t="s">
        <v>3</v>
      </c>
      <c r="C357" s="140" t="s">
        <v>55</v>
      </c>
      <c r="D357" s="140"/>
      <c r="E357" s="140" t="s">
        <v>56</v>
      </c>
      <c r="F357" s="140"/>
      <c r="G357" s="140" t="s">
        <v>57</v>
      </c>
      <c r="H357" s="140"/>
      <c r="I357" s="140" t="s">
        <v>58</v>
      </c>
      <c r="J357" s="140"/>
      <c r="K357" s="25" t="s">
        <v>18</v>
      </c>
      <c r="M357" s="22"/>
      <c r="O357" s="22"/>
      <c r="P357" s="23"/>
      <c r="AA357" s="26"/>
      <c r="AB357" s="27" t="s">
        <v>55</v>
      </c>
      <c r="AC357" s="27" t="s">
        <v>56</v>
      </c>
      <c r="AD357" s="27" t="s">
        <v>57</v>
      </c>
      <c r="AE357" s="27" t="s">
        <v>58</v>
      </c>
      <c r="AF357" s="26" t="s">
        <v>23</v>
      </c>
      <c r="AG357" s="1"/>
      <c r="AH357" s="27" t="s">
        <v>55</v>
      </c>
      <c r="AI357" s="27" t="s">
        <v>56</v>
      </c>
      <c r="AJ357" s="27" t="s">
        <v>57</v>
      </c>
      <c r="AK357" s="27" t="s">
        <v>58</v>
      </c>
      <c r="AN357" s="1"/>
    </row>
    <row r="358" spans="1:40" s="21" customFormat="1" ht="39.9" customHeight="1" thickTop="1" x14ac:dyDescent="0.45">
      <c r="A358" s="1"/>
      <c r="B358" s="112" t="s">
        <v>227</v>
      </c>
      <c r="C358" s="29">
        <f>AB358</f>
        <v>2021</v>
      </c>
      <c r="D358" s="30">
        <f t="shared" ref="D358:D371" si="283">AB358/AF358</f>
        <v>0.22172243554580362</v>
      </c>
      <c r="E358" s="29">
        <f t="shared" ref="E358:E371" si="284">AC358</f>
        <v>4201</v>
      </c>
      <c r="F358" s="30">
        <f t="shared" ref="F358:F371" si="285">AC358/AF358</f>
        <v>0.46088864509051014</v>
      </c>
      <c r="G358" s="29">
        <f t="shared" ref="G358:G371" si="286">AD358</f>
        <v>2327</v>
      </c>
      <c r="H358" s="30">
        <f t="shared" ref="H358:H371" si="287">AD358/AF358</f>
        <v>0.25529347229840921</v>
      </c>
      <c r="I358" s="29">
        <f t="shared" ref="I358:I371" si="288">AE358</f>
        <v>566</v>
      </c>
      <c r="J358" s="30">
        <f t="shared" ref="J358:J371" si="289">AE358/AF358</f>
        <v>6.2095447065277018E-2</v>
      </c>
      <c r="K358" s="31">
        <f>(4*C358+3*E358+2*G358+1*I358)/AF358</f>
        <v>2.8422380691168403</v>
      </c>
      <c r="M358" s="22"/>
      <c r="O358" s="22"/>
      <c r="P358" s="23"/>
      <c r="AA358" s="26" t="s">
        <v>227</v>
      </c>
      <c r="AB358" s="89">
        <v>2021</v>
      </c>
      <c r="AC358" s="89">
        <v>4201</v>
      </c>
      <c r="AD358" s="89">
        <v>2327</v>
      </c>
      <c r="AE358" s="89">
        <v>566</v>
      </c>
      <c r="AF358" s="26">
        <f t="shared" ref="AF358:AF371" si="290">SUM(AB358:AE358)</f>
        <v>9115</v>
      </c>
      <c r="AG358" s="26" t="s">
        <v>227</v>
      </c>
      <c r="AH358" s="33">
        <f t="shared" ref="AH358:AH371" si="291">D358</f>
        <v>0.22172243554580362</v>
      </c>
      <c r="AI358" s="33">
        <f t="shared" ref="AI358:AI371" si="292">F358</f>
        <v>0.46088864509051014</v>
      </c>
      <c r="AJ358" s="33">
        <f t="shared" ref="AJ358:AJ371" si="293">H358</f>
        <v>0.25529347229840921</v>
      </c>
      <c r="AK358" s="33">
        <f t="shared" ref="AK358:AK371" si="294">J358</f>
        <v>6.2095447065277018E-2</v>
      </c>
      <c r="AN358" s="1"/>
    </row>
    <row r="359" spans="1:40" s="21" customFormat="1" ht="39.9" customHeight="1" x14ac:dyDescent="0.45">
      <c r="A359" s="1"/>
      <c r="B359" s="107" t="s">
        <v>228</v>
      </c>
      <c r="C359" s="91">
        <f t="shared" ref="C359:C371" si="295">AB359</f>
        <v>3651</v>
      </c>
      <c r="D359" s="92">
        <f t="shared" si="283"/>
        <v>0.24823225455534403</v>
      </c>
      <c r="E359" s="91">
        <f t="shared" si="284"/>
        <v>7420</v>
      </c>
      <c r="F359" s="92">
        <f t="shared" si="285"/>
        <v>0.50448735382104981</v>
      </c>
      <c r="G359" s="91">
        <f t="shared" si="286"/>
        <v>2981</v>
      </c>
      <c r="H359" s="92">
        <f t="shared" si="287"/>
        <v>0.20267881425074788</v>
      </c>
      <c r="I359" s="91">
        <f t="shared" si="288"/>
        <v>656</v>
      </c>
      <c r="J359" s="92">
        <f t="shared" si="289"/>
        <v>4.460157737285831E-2</v>
      </c>
      <c r="K359" s="93">
        <f t="shared" ref="K359:K371" si="296">(4*C359+3*E359+2*G359+1*I359)/AF359</f>
        <v>2.9563502855588797</v>
      </c>
      <c r="M359" s="22"/>
      <c r="O359" s="22"/>
      <c r="P359" s="23"/>
      <c r="AA359" s="26" t="s">
        <v>228</v>
      </c>
      <c r="AB359" s="89">
        <v>3651</v>
      </c>
      <c r="AC359" s="89">
        <v>7420</v>
      </c>
      <c r="AD359" s="89">
        <v>2981</v>
      </c>
      <c r="AE359" s="89">
        <v>656</v>
      </c>
      <c r="AF359" s="26">
        <f t="shared" si="290"/>
        <v>14708</v>
      </c>
      <c r="AG359" s="26" t="s">
        <v>228</v>
      </c>
      <c r="AH359" s="33">
        <f t="shared" si="291"/>
        <v>0.24823225455534403</v>
      </c>
      <c r="AI359" s="33">
        <f t="shared" si="292"/>
        <v>0.50448735382104981</v>
      </c>
      <c r="AJ359" s="33">
        <f t="shared" si="293"/>
        <v>0.20267881425074788</v>
      </c>
      <c r="AK359" s="33">
        <f t="shared" si="294"/>
        <v>4.460157737285831E-2</v>
      </c>
      <c r="AN359" s="1"/>
    </row>
    <row r="360" spans="1:40" s="21" customFormat="1" ht="39.9" customHeight="1" x14ac:dyDescent="0.45">
      <c r="A360" s="1"/>
      <c r="B360" s="113" t="s">
        <v>229</v>
      </c>
      <c r="C360" s="91">
        <f t="shared" si="295"/>
        <v>3190</v>
      </c>
      <c r="D360" s="92">
        <f t="shared" si="283"/>
        <v>0.23789991796554552</v>
      </c>
      <c r="E360" s="91">
        <f t="shared" si="284"/>
        <v>7054</v>
      </c>
      <c r="F360" s="92">
        <f t="shared" si="285"/>
        <v>0.52606458348870166</v>
      </c>
      <c r="G360" s="91">
        <f t="shared" si="286"/>
        <v>2644</v>
      </c>
      <c r="H360" s="92">
        <f t="shared" si="287"/>
        <v>0.19718099783727347</v>
      </c>
      <c r="I360" s="91">
        <f t="shared" si="288"/>
        <v>521</v>
      </c>
      <c r="J360" s="92">
        <f t="shared" si="289"/>
        <v>3.8854500708479379E-2</v>
      </c>
      <c r="K360" s="93">
        <f t="shared" si="296"/>
        <v>2.9630099187113133</v>
      </c>
      <c r="M360" s="22"/>
      <c r="O360" s="22"/>
      <c r="P360" s="23"/>
      <c r="AA360" s="26" t="s">
        <v>229</v>
      </c>
      <c r="AB360" s="89">
        <v>3190</v>
      </c>
      <c r="AC360" s="89">
        <v>7054</v>
      </c>
      <c r="AD360" s="89">
        <v>2644</v>
      </c>
      <c r="AE360" s="89">
        <v>521</v>
      </c>
      <c r="AF360" s="26">
        <f t="shared" si="290"/>
        <v>13409</v>
      </c>
      <c r="AG360" s="26" t="s">
        <v>229</v>
      </c>
      <c r="AH360" s="33">
        <f t="shared" si="291"/>
        <v>0.23789991796554552</v>
      </c>
      <c r="AI360" s="33">
        <f t="shared" si="292"/>
        <v>0.52606458348870166</v>
      </c>
      <c r="AJ360" s="33">
        <f t="shared" si="293"/>
        <v>0.19718099783727347</v>
      </c>
      <c r="AK360" s="33">
        <f t="shared" si="294"/>
        <v>3.8854500708479379E-2</v>
      </c>
      <c r="AN360" s="1"/>
    </row>
    <row r="361" spans="1:40" s="21" customFormat="1" ht="39.9" customHeight="1" x14ac:dyDescent="0.45">
      <c r="A361" s="1"/>
      <c r="B361" s="107" t="s">
        <v>230</v>
      </c>
      <c r="C361" s="91">
        <f t="shared" si="295"/>
        <v>21</v>
      </c>
      <c r="D361" s="92">
        <f t="shared" si="283"/>
        <v>0.5</v>
      </c>
      <c r="E361" s="91">
        <f t="shared" si="284"/>
        <v>21</v>
      </c>
      <c r="F361" s="92">
        <f t="shared" si="285"/>
        <v>0.5</v>
      </c>
      <c r="G361" s="91">
        <f t="shared" si="286"/>
        <v>0</v>
      </c>
      <c r="H361" s="92">
        <f t="shared" si="287"/>
        <v>0</v>
      </c>
      <c r="I361" s="91">
        <f t="shared" si="288"/>
        <v>0</v>
      </c>
      <c r="J361" s="92">
        <f t="shared" si="289"/>
        <v>0</v>
      </c>
      <c r="K361" s="93">
        <f t="shared" si="296"/>
        <v>3.5</v>
      </c>
      <c r="M361" s="22"/>
      <c r="O361" s="22"/>
      <c r="P361" s="23"/>
      <c r="AA361" s="107" t="s">
        <v>230</v>
      </c>
      <c r="AB361" s="89">
        <v>21</v>
      </c>
      <c r="AC361" s="89">
        <v>21</v>
      </c>
      <c r="AD361" s="89"/>
      <c r="AE361" s="89"/>
      <c r="AF361" s="26">
        <f t="shared" ref="AF361" si="297">SUM(AB361:AE361)</f>
        <v>42</v>
      </c>
      <c r="AG361" s="107" t="s">
        <v>230</v>
      </c>
      <c r="AH361" s="33">
        <f t="shared" si="291"/>
        <v>0.5</v>
      </c>
      <c r="AI361" s="33">
        <f t="shared" si="292"/>
        <v>0.5</v>
      </c>
      <c r="AJ361" s="33">
        <f t="shared" si="293"/>
        <v>0</v>
      </c>
      <c r="AK361" s="33">
        <f t="shared" si="294"/>
        <v>0</v>
      </c>
      <c r="AN361" s="1"/>
    </row>
    <row r="362" spans="1:40" s="21" customFormat="1" ht="39.9" customHeight="1" x14ac:dyDescent="0.45">
      <c r="A362" s="1"/>
      <c r="B362" s="107" t="s">
        <v>189</v>
      </c>
      <c r="C362" s="91">
        <f t="shared" si="295"/>
        <v>806</v>
      </c>
      <c r="D362" s="92">
        <f t="shared" si="283"/>
        <v>0.24468731026108076</v>
      </c>
      <c r="E362" s="91">
        <f t="shared" si="284"/>
        <v>1752</v>
      </c>
      <c r="F362" s="92">
        <f t="shared" si="285"/>
        <v>0.53187613843351544</v>
      </c>
      <c r="G362" s="91">
        <f t="shared" si="286"/>
        <v>616</v>
      </c>
      <c r="H362" s="92">
        <f t="shared" si="287"/>
        <v>0.1870066788099575</v>
      </c>
      <c r="I362" s="91">
        <f t="shared" si="288"/>
        <v>120</v>
      </c>
      <c r="J362" s="92">
        <f t="shared" si="289"/>
        <v>3.6429872495446269E-2</v>
      </c>
      <c r="K362" s="93">
        <f t="shared" si="296"/>
        <v>2.9848208864602306</v>
      </c>
      <c r="M362" s="22"/>
      <c r="O362" s="22"/>
      <c r="P362" s="23"/>
      <c r="AA362" s="26" t="s">
        <v>189</v>
      </c>
      <c r="AB362" s="89">
        <v>806</v>
      </c>
      <c r="AC362" s="89">
        <v>1752</v>
      </c>
      <c r="AD362" s="89">
        <v>616</v>
      </c>
      <c r="AE362" s="89">
        <v>120</v>
      </c>
      <c r="AF362" s="26">
        <f t="shared" si="290"/>
        <v>3294</v>
      </c>
      <c r="AG362" s="26" t="s">
        <v>189</v>
      </c>
      <c r="AH362" s="33">
        <f t="shared" si="291"/>
        <v>0.24468731026108076</v>
      </c>
      <c r="AI362" s="33">
        <f t="shared" si="292"/>
        <v>0.53187613843351544</v>
      </c>
      <c r="AJ362" s="33">
        <f t="shared" si="293"/>
        <v>0.1870066788099575</v>
      </c>
      <c r="AK362" s="33">
        <f t="shared" si="294"/>
        <v>3.6429872495446269E-2</v>
      </c>
      <c r="AN362" s="1"/>
    </row>
    <row r="363" spans="1:40" s="21" customFormat="1" ht="39.9" customHeight="1" x14ac:dyDescent="0.45">
      <c r="A363" s="1"/>
      <c r="B363" s="113" t="s">
        <v>193</v>
      </c>
      <c r="C363" s="91">
        <f t="shared" si="295"/>
        <v>551</v>
      </c>
      <c r="D363" s="92">
        <f t="shared" si="283"/>
        <v>0.41335333833458365</v>
      </c>
      <c r="E363" s="91">
        <f t="shared" si="284"/>
        <v>618</v>
      </c>
      <c r="F363" s="92">
        <f t="shared" si="285"/>
        <v>0.463615903975994</v>
      </c>
      <c r="G363" s="91">
        <f t="shared" si="286"/>
        <v>144</v>
      </c>
      <c r="H363" s="92">
        <f t="shared" si="287"/>
        <v>0.10802700675168792</v>
      </c>
      <c r="I363" s="91">
        <f t="shared" si="288"/>
        <v>20</v>
      </c>
      <c r="J363" s="92">
        <f t="shared" si="289"/>
        <v>1.5003750937734433E-2</v>
      </c>
      <c r="K363" s="93">
        <f t="shared" si="296"/>
        <v>3.2753188297074267</v>
      </c>
      <c r="M363" s="22"/>
      <c r="O363" s="22"/>
      <c r="P363" s="23"/>
      <c r="AA363" s="26" t="s">
        <v>193</v>
      </c>
      <c r="AB363" s="89">
        <v>551</v>
      </c>
      <c r="AC363" s="89">
        <v>618</v>
      </c>
      <c r="AD363" s="89">
        <v>144</v>
      </c>
      <c r="AE363" s="89">
        <v>20</v>
      </c>
      <c r="AF363" s="26">
        <f t="shared" si="290"/>
        <v>1333</v>
      </c>
      <c r="AG363" s="26" t="s">
        <v>193</v>
      </c>
      <c r="AH363" s="33">
        <f t="shared" si="291"/>
        <v>0.41335333833458365</v>
      </c>
      <c r="AI363" s="33">
        <f t="shared" si="292"/>
        <v>0.463615903975994</v>
      </c>
      <c r="AJ363" s="33">
        <f t="shared" si="293"/>
        <v>0.10802700675168792</v>
      </c>
      <c r="AK363" s="33">
        <f t="shared" si="294"/>
        <v>1.5003750937734433E-2</v>
      </c>
      <c r="AN363" s="1"/>
    </row>
    <row r="364" spans="1:40" s="21" customFormat="1" ht="39.9" customHeight="1" x14ac:dyDescent="0.45">
      <c r="A364" s="1"/>
      <c r="B364" s="107" t="s">
        <v>197</v>
      </c>
      <c r="C364" s="91">
        <f t="shared" si="295"/>
        <v>193</v>
      </c>
      <c r="D364" s="92">
        <f t="shared" si="283"/>
        <v>0.47890818858560796</v>
      </c>
      <c r="E364" s="91">
        <f t="shared" si="284"/>
        <v>168</v>
      </c>
      <c r="F364" s="92">
        <f t="shared" si="285"/>
        <v>0.41687344913151364</v>
      </c>
      <c r="G364" s="91">
        <f t="shared" si="286"/>
        <v>31</v>
      </c>
      <c r="H364" s="92">
        <f t="shared" si="287"/>
        <v>7.6923076923076927E-2</v>
      </c>
      <c r="I364" s="91">
        <f t="shared" si="288"/>
        <v>11</v>
      </c>
      <c r="J364" s="92">
        <f t="shared" si="289"/>
        <v>2.729528535980149E-2</v>
      </c>
      <c r="K364" s="93">
        <f t="shared" si="296"/>
        <v>3.3473945409429282</v>
      </c>
      <c r="M364" s="22"/>
      <c r="O364" s="22"/>
      <c r="P364" s="23"/>
      <c r="AA364" s="26" t="s">
        <v>197</v>
      </c>
      <c r="AB364" s="89">
        <v>193</v>
      </c>
      <c r="AC364" s="89">
        <v>168</v>
      </c>
      <c r="AD364" s="89">
        <v>31</v>
      </c>
      <c r="AE364" s="89">
        <v>11</v>
      </c>
      <c r="AF364" s="26">
        <f t="shared" si="290"/>
        <v>403</v>
      </c>
      <c r="AG364" s="26" t="s">
        <v>197</v>
      </c>
      <c r="AH364" s="33">
        <f t="shared" si="291"/>
        <v>0.47890818858560796</v>
      </c>
      <c r="AI364" s="33">
        <f t="shared" si="292"/>
        <v>0.41687344913151364</v>
      </c>
      <c r="AJ364" s="33">
        <f t="shared" si="293"/>
        <v>7.6923076923076927E-2</v>
      </c>
      <c r="AK364" s="33">
        <f t="shared" si="294"/>
        <v>2.729528535980149E-2</v>
      </c>
      <c r="AN364" s="1"/>
    </row>
    <row r="365" spans="1:40" s="21" customFormat="1" ht="39.9" customHeight="1" x14ac:dyDescent="0.45">
      <c r="A365" s="1"/>
      <c r="B365" s="113" t="s">
        <v>201</v>
      </c>
      <c r="C365" s="91">
        <f t="shared" si="295"/>
        <v>740</v>
      </c>
      <c r="D365" s="92">
        <f t="shared" si="283"/>
        <v>0.43023255813953487</v>
      </c>
      <c r="E365" s="91">
        <f t="shared" si="284"/>
        <v>796</v>
      </c>
      <c r="F365" s="92">
        <f t="shared" si="285"/>
        <v>0.46279069767441861</v>
      </c>
      <c r="G365" s="91">
        <f t="shared" si="286"/>
        <v>151</v>
      </c>
      <c r="H365" s="92">
        <f t="shared" si="287"/>
        <v>8.7790697674418605E-2</v>
      </c>
      <c r="I365" s="91">
        <f t="shared" si="288"/>
        <v>33</v>
      </c>
      <c r="J365" s="92">
        <f t="shared" si="289"/>
        <v>1.9186046511627908E-2</v>
      </c>
      <c r="K365" s="93">
        <f t="shared" si="296"/>
        <v>3.3040697674418604</v>
      </c>
      <c r="M365" s="22"/>
      <c r="O365" s="22"/>
      <c r="P365" s="23"/>
      <c r="AA365" s="26" t="s">
        <v>201</v>
      </c>
      <c r="AB365" s="89">
        <v>740</v>
      </c>
      <c r="AC365" s="89">
        <v>796</v>
      </c>
      <c r="AD365" s="89">
        <v>151</v>
      </c>
      <c r="AE365" s="89">
        <v>33</v>
      </c>
      <c r="AF365" s="26">
        <f t="shared" si="290"/>
        <v>1720</v>
      </c>
      <c r="AG365" s="26" t="s">
        <v>201</v>
      </c>
      <c r="AH365" s="33">
        <f t="shared" si="291"/>
        <v>0.43023255813953487</v>
      </c>
      <c r="AI365" s="33">
        <f t="shared" si="292"/>
        <v>0.46279069767441861</v>
      </c>
      <c r="AJ365" s="33">
        <f t="shared" si="293"/>
        <v>8.7790697674418605E-2</v>
      </c>
      <c r="AK365" s="33">
        <f t="shared" si="294"/>
        <v>1.9186046511627908E-2</v>
      </c>
      <c r="AN365" s="1"/>
    </row>
    <row r="366" spans="1:40" s="21" customFormat="1" ht="39.9" customHeight="1" x14ac:dyDescent="0.45">
      <c r="A366" s="1"/>
      <c r="B366" s="107" t="s">
        <v>204</v>
      </c>
      <c r="C366" s="91">
        <f t="shared" si="295"/>
        <v>5949</v>
      </c>
      <c r="D366" s="92">
        <f t="shared" si="283"/>
        <v>0.45659682247294497</v>
      </c>
      <c r="E366" s="91">
        <f t="shared" si="284"/>
        <v>6191</v>
      </c>
      <c r="F366" s="92">
        <f t="shared" si="285"/>
        <v>0.4751707728912426</v>
      </c>
      <c r="G366" s="91">
        <f t="shared" si="286"/>
        <v>794</v>
      </c>
      <c r="H366" s="92">
        <f t="shared" si="287"/>
        <v>6.0940977818712105E-2</v>
      </c>
      <c r="I366" s="91">
        <f t="shared" si="288"/>
        <v>95</v>
      </c>
      <c r="J366" s="92">
        <f t="shared" si="289"/>
        <v>7.2914268171003147E-3</v>
      </c>
      <c r="K366" s="93">
        <f t="shared" si="296"/>
        <v>3.3810729910200323</v>
      </c>
      <c r="M366" s="22"/>
      <c r="O366" s="22"/>
      <c r="P366" s="23"/>
      <c r="AA366" s="26" t="s">
        <v>204</v>
      </c>
      <c r="AB366" s="89">
        <v>5949</v>
      </c>
      <c r="AC366" s="89">
        <v>6191</v>
      </c>
      <c r="AD366" s="89">
        <v>794</v>
      </c>
      <c r="AE366" s="89">
        <v>95</v>
      </c>
      <c r="AF366" s="26">
        <f t="shared" si="290"/>
        <v>13029</v>
      </c>
      <c r="AG366" s="26" t="s">
        <v>204</v>
      </c>
      <c r="AH366" s="33">
        <f t="shared" si="291"/>
        <v>0.45659682247294497</v>
      </c>
      <c r="AI366" s="33">
        <f t="shared" si="292"/>
        <v>0.4751707728912426</v>
      </c>
      <c r="AJ366" s="33">
        <f t="shared" si="293"/>
        <v>6.0940977818712105E-2</v>
      </c>
      <c r="AK366" s="33">
        <f t="shared" si="294"/>
        <v>7.2914268171003147E-3</v>
      </c>
      <c r="AN366" s="1"/>
    </row>
    <row r="367" spans="1:40" s="21" customFormat="1" ht="39.9" customHeight="1" x14ac:dyDescent="0.45">
      <c r="A367" s="1"/>
      <c r="B367" s="113" t="s">
        <v>208</v>
      </c>
      <c r="C367" s="91">
        <f t="shared" si="295"/>
        <v>1114</v>
      </c>
      <c r="D367" s="92">
        <f t="shared" si="283"/>
        <v>0.37660581473968896</v>
      </c>
      <c r="E367" s="91">
        <f t="shared" si="284"/>
        <v>1484</v>
      </c>
      <c r="F367" s="92">
        <f t="shared" si="285"/>
        <v>0.50169033130493579</v>
      </c>
      <c r="G367" s="91">
        <f t="shared" si="286"/>
        <v>316</v>
      </c>
      <c r="H367" s="92">
        <f t="shared" si="287"/>
        <v>0.1068289384719405</v>
      </c>
      <c r="I367" s="91">
        <f t="shared" si="288"/>
        <v>44</v>
      </c>
      <c r="J367" s="92">
        <f t="shared" si="289"/>
        <v>1.4874915483434753E-2</v>
      </c>
      <c r="K367" s="93">
        <f t="shared" si="296"/>
        <v>3.240027045300879</v>
      </c>
      <c r="M367" s="22"/>
      <c r="O367" s="22"/>
      <c r="P367" s="23"/>
      <c r="AA367" s="26" t="s">
        <v>208</v>
      </c>
      <c r="AB367" s="89">
        <v>1114</v>
      </c>
      <c r="AC367" s="89">
        <v>1484</v>
      </c>
      <c r="AD367" s="89">
        <v>316</v>
      </c>
      <c r="AE367" s="89">
        <v>44</v>
      </c>
      <c r="AF367" s="26">
        <f t="shared" si="290"/>
        <v>2958</v>
      </c>
      <c r="AG367" s="26" t="s">
        <v>208</v>
      </c>
      <c r="AH367" s="33">
        <f t="shared" si="291"/>
        <v>0.37660581473968896</v>
      </c>
      <c r="AI367" s="33">
        <f t="shared" si="292"/>
        <v>0.50169033130493579</v>
      </c>
      <c r="AJ367" s="33">
        <f t="shared" si="293"/>
        <v>0.1068289384719405</v>
      </c>
      <c r="AK367" s="33">
        <f t="shared" si="294"/>
        <v>1.4874915483434753E-2</v>
      </c>
      <c r="AN367" s="1"/>
    </row>
    <row r="368" spans="1:40" s="21" customFormat="1" ht="39.9" customHeight="1" x14ac:dyDescent="0.45">
      <c r="A368" s="1"/>
      <c r="B368" s="107" t="s">
        <v>231</v>
      </c>
      <c r="C368" s="91">
        <f t="shared" si="295"/>
        <v>2657</v>
      </c>
      <c r="D368" s="92">
        <f t="shared" si="283"/>
        <v>0.41948215977265552</v>
      </c>
      <c r="E368" s="91">
        <f t="shared" si="284"/>
        <v>3062</v>
      </c>
      <c r="F368" s="92">
        <f t="shared" si="285"/>
        <v>0.48342279760025259</v>
      </c>
      <c r="G368" s="91">
        <f t="shared" si="286"/>
        <v>513</v>
      </c>
      <c r="H368" s="92">
        <f t="shared" si="287"/>
        <v>8.0991474581622994E-2</v>
      </c>
      <c r="I368" s="91">
        <f t="shared" si="288"/>
        <v>102</v>
      </c>
      <c r="J368" s="92">
        <f t="shared" si="289"/>
        <v>1.6103568045468898E-2</v>
      </c>
      <c r="K368" s="93">
        <f t="shared" si="296"/>
        <v>3.3062835491000948</v>
      </c>
      <c r="M368" s="22"/>
      <c r="O368" s="22"/>
      <c r="P368" s="23"/>
      <c r="AA368" s="26" t="s">
        <v>231</v>
      </c>
      <c r="AB368" s="89">
        <v>2657</v>
      </c>
      <c r="AC368" s="89">
        <v>3062</v>
      </c>
      <c r="AD368" s="89">
        <v>513</v>
      </c>
      <c r="AE368" s="89">
        <v>102</v>
      </c>
      <c r="AF368" s="26">
        <f t="shared" si="290"/>
        <v>6334</v>
      </c>
      <c r="AG368" s="26" t="s">
        <v>231</v>
      </c>
      <c r="AH368" s="33">
        <f t="shared" si="291"/>
        <v>0.41948215977265552</v>
      </c>
      <c r="AI368" s="33">
        <f t="shared" si="292"/>
        <v>0.48342279760025259</v>
      </c>
      <c r="AJ368" s="33">
        <f t="shared" si="293"/>
        <v>8.0991474581622994E-2</v>
      </c>
      <c r="AK368" s="33">
        <f t="shared" si="294"/>
        <v>1.6103568045468898E-2</v>
      </c>
      <c r="AN368" s="1"/>
    </row>
    <row r="369" spans="1:40" s="21" customFormat="1" ht="39.9" customHeight="1" x14ac:dyDescent="0.45">
      <c r="A369" s="1"/>
      <c r="B369" s="113" t="s">
        <v>216</v>
      </c>
      <c r="C369" s="91">
        <f t="shared" si="295"/>
        <v>453</v>
      </c>
      <c r="D369" s="92">
        <f t="shared" si="283"/>
        <v>0.31589958158995818</v>
      </c>
      <c r="E369" s="91">
        <f t="shared" si="284"/>
        <v>693</v>
      </c>
      <c r="F369" s="92">
        <f t="shared" si="285"/>
        <v>0.48326359832635984</v>
      </c>
      <c r="G369" s="91">
        <f t="shared" si="286"/>
        <v>239</v>
      </c>
      <c r="H369" s="92">
        <f t="shared" si="287"/>
        <v>0.16666666666666666</v>
      </c>
      <c r="I369" s="91">
        <f t="shared" si="288"/>
        <v>49</v>
      </c>
      <c r="J369" s="92">
        <f t="shared" si="289"/>
        <v>3.4170153417015341E-2</v>
      </c>
      <c r="K369" s="93">
        <f t="shared" si="296"/>
        <v>3.0808926080892607</v>
      </c>
      <c r="M369" s="22"/>
      <c r="O369" s="22"/>
      <c r="P369" s="23"/>
      <c r="AA369" s="26" t="s">
        <v>216</v>
      </c>
      <c r="AB369" s="89">
        <v>453</v>
      </c>
      <c r="AC369" s="89">
        <v>693</v>
      </c>
      <c r="AD369" s="89">
        <v>239</v>
      </c>
      <c r="AE369" s="89">
        <v>49</v>
      </c>
      <c r="AF369" s="26">
        <f t="shared" si="290"/>
        <v>1434</v>
      </c>
      <c r="AG369" s="26" t="s">
        <v>216</v>
      </c>
      <c r="AH369" s="33">
        <f t="shared" si="291"/>
        <v>0.31589958158995818</v>
      </c>
      <c r="AI369" s="33">
        <f t="shared" si="292"/>
        <v>0.48326359832635984</v>
      </c>
      <c r="AJ369" s="33">
        <f t="shared" si="293"/>
        <v>0.16666666666666666</v>
      </c>
      <c r="AK369" s="33">
        <f t="shared" si="294"/>
        <v>3.4170153417015341E-2</v>
      </c>
      <c r="AN369" s="1"/>
    </row>
    <row r="370" spans="1:40" s="21" customFormat="1" ht="39.9" customHeight="1" x14ac:dyDescent="0.45">
      <c r="A370" s="1"/>
      <c r="B370" s="107" t="s">
        <v>232</v>
      </c>
      <c r="C370" s="91">
        <f t="shared" si="295"/>
        <v>655</v>
      </c>
      <c r="D370" s="92">
        <f t="shared" si="283"/>
        <v>0.36147902869757176</v>
      </c>
      <c r="E370" s="91">
        <f t="shared" si="284"/>
        <v>865</v>
      </c>
      <c r="F370" s="92">
        <f t="shared" si="285"/>
        <v>0.47737306843267108</v>
      </c>
      <c r="G370" s="91">
        <f t="shared" si="286"/>
        <v>253</v>
      </c>
      <c r="H370" s="92">
        <f t="shared" si="287"/>
        <v>0.13962472406181015</v>
      </c>
      <c r="I370" s="91">
        <f t="shared" si="288"/>
        <v>39</v>
      </c>
      <c r="J370" s="92">
        <f t="shared" si="289"/>
        <v>2.1523178807947019E-2</v>
      </c>
      <c r="K370" s="93">
        <f t="shared" si="296"/>
        <v>3.1788079470198674</v>
      </c>
      <c r="M370" s="22"/>
      <c r="O370" s="22"/>
      <c r="P370" s="23"/>
      <c r="AA370" s="26" t="s">
        <v>232</v>
      </c>
      <c r="AB370" s="89">
        <v>655</v>
      </c>
      <c r="AC370" s="89">
        <v>865</v>
      </c>
      <c r="AD370" s="89">
        <v>253</v>
      </c>
      <c r="AE370" s="89">
        <v>39</v>
      </c>
      <c r="AF370" s="26">
        <f t="shared" si="290"/>
        <v>1812</v>
      </c>
      <c r="AG370" s="26" t="s">
        <v>232</v>
      </c>
      <c r="AH370" s="33">
        <f t="shared" si="291"/>
        <v>0.36147902869757176</v>
      </c>
      <c r="AI370" s="33">
        <f t="shared" si="292"/>
        <v>0.47737306843267108</v>
      </c>
      <c r="AJ370" s="33">
        <f t="shared" si="293"/>
        <v>0.13962472406181015</v>
      </c>
      <c r="AK370" s="33">
        <f t="shared" si="294"/>
        <v>2.1523178807947019E-2</v>
      </c>
      <c r="AN370" s="1"/>
    </row>
    <row r="371" spans="1:40" s="21" customFormat="1" ht="39.9" customHeight="1" x14ac:dyDescent="0.45">
      <c r="A371" s="1"/>
      <c r="B371" s="113" t="s">
        <v>233</v>
      </c>
      <c r="C371" s="91">
        <f t="shared" si="295"/>
        <v>1297</v>
      </c>
      <c r="D371" s="92">
        <f t="shared" si="283"/>
        <v>0.26610586787033236</v>
      </c>
      <c r="E371" s="91">
        <f t="shared" si="284"/>
        <v>2427</v>
      </c>
      <c r="F371" s="92">
        <f t="shared" si="285"/>
        <v>0.49794829708658184</v>
      </c>
      <c r="G371" s="91">
        <f t="shared" si="286"/>
        <v>968</v>
      </c>
      <c r="H371" s="92">
        <f t="shared" si="287"/>
        <v>0.19860484201887565</v>
      </c>
      <c r="I371" s="91">
        <f t="shared" si="288"/>
        <v>182</v>
      </c>
      <c r="J371" s="92">
        <f t="shared" si="289"/>
        <v>3.7340993024210095E-2</v>
      </c>
      <c r="K371" s="93">
        <f t="shared" si="296"/>
        <v>2.9928190398030363</v>
      </c>
      <c r="M371" s="22"/>
      <c r="O371" s="22"/>
      <c r="P371" s="23"/>
      <c r="AA371" s="26" t="s">
        <v>233</v>
      </c>
      <c r="AB371" s="89">
        <v>1297</v>
      </c>
      <c r="AC371" s="89">
        <v>2427</v>
      </c>
      <c r="AD371" s="89">
        <v>968</v>
      </c>
      <c r="AE371" s="89">
        <v>182</v>
      </c>
      <c r="AF371" s="26">
        <f t="shared" si="290"/>
        <v>4874</v>
      </c>
      <c r="AG371" s="26" t="s">
        <v>233</v>
      </c>
      <c r="AH371" s="33">
        <f t="shared" si="291"/>
        <v>0.26610586787033236</v>
      </c>
      <c r="AI371" s="33">
        <f t="shared" si="292"/>
        <v>0.49794829708658184</v>
      </c>
      <c r="AJ371" s="33">
        <f t="shared" si="293"/>
        <v>0.19860484201887565</v>
      </c>
      <c r="AK371" s="33">
        <f t="shared" si="294"/>
        <v>3.7340993024210095E-2</v>
      </c>
      <c r="AN371" s="1"/>
    </row>
    <row r="372" spans="1:40" s="21" customFormat="1" ht="30" customHeight="1" x14ac:dyDescent="0.45">
      <c r="A372" s="5"/>
      <c r="B372" s="10"/>
      <c r="E372" s="22"/>
      <c r="G372" s="22"/>
      <c r="I372" s="22"/>
      <c r="K372" s="22"/>
      <c r="M372" s="22"/>
      <c r="O372" s="22"/>
      <c r="P372" s="23"/>
    </row>
    <row r="373" spans="1:40" s="21" customFormat="1" ht="30" customHeight="1" x14ac:dyDescent="0.45">
      <c r="A373" s="5"/>
      <c r="B373" s="10"/>
      <c r="E373" s="22"/>
      <c r="G373" s="22"/>
      <c r="I373" s="22"/>
      <c r="K373" s="22"/>
      <c r="M373" s="22"/>
      <c r="O373" s="22"/>
      <c r="P373" s="23"/>
    </row>
    <row r="374" spans="1:40" s="21" customFormat="1" ht="30" customHeight="1" x14ac:dyDescent="0.45">
      <c r="A374" s="21">
        <v>23</v>
      </c>
      <c r="B374" s="10" t="s">
        <v>145</v>
      </c>
      <c r="E374" s="22"/>
      <c r="G374" s="22"/>
      <c r="I374" s="22"/>
      <c r="K374" s="22"/>
      <c r="M374" s="22"/>
      <c r="O374" s="22"/>
      <c r="P374" s="23"/>
      <c r="AA374" s="21" t="s">
        <v>13</v>
      </c>
    </row>
    <row r="375" spans="1:40" s="21" customFormat="1" ht="30" customHeight="1" thickBot="1" x14ac:dyDescent="0.5">
      <c r="A375" s="1"/>
      <c r="B375" s="24" t="s">
        <v>3</v>
      </c>
      <c r="C375" s="140" t="s">
        <v>55</v>
      </c>
      <c r="D375" s="140"/>
      <c r="E375" s="140" t="s">
        <v>56</v>
      </c>
      <c r="F375" s="140"/>
      <c r="G375" s="140" t="s">
        <v>57</v>
      </c>
      <c r="H375" s="140"/>
      <c r="I375" s="140" t="s">
        <v>58</v>
      </c>
      <c r="J375" s="140"/>
      <c r="K375" s="25" t="s">
        <v>18</v>
      </c>
      <c r="M375" s="22"/>
      <c r="O375" s="22"/>
      <c r="P375" s="23"/>
      <c r="AA375" s="26"/>
      <c r="AB375" s="27" t="s">
        <v>55</v>
      </c>
      <c r="AC375" s="27" t="s">
        <v>56</v>
      </c>
      <c r="AD375" s="27" t="s">
        <v>57</v>
      </c>
      <c r="AE375" s="27" t="s">
        <v>58</v>
      </c>
      <c r="AF375" s="26" t="s">
        <v>23</v>
      </c>
      <c r="AG375" s="1"/>
      <c r="AH375" s="27" t="s">
        <v>55</v>
      </c>
      <c r="AI375" s="27" t="s">
        <v>56</v>
      </c>
      <c r="AJ375" s="27" t="s">
        <v>57</v>
      </c>
      <c r="AK375" s="27" t="s">
        <v>58</v>
      </c>
      <c r="AN375" s="1"/>
    </row>
    <row r="376" spans="1:40" s="21" customFormat="1" ht="39.9" customHeight="1" thickTop="1" x14ac:dyDescent="0.45">
      <c r="A376" s="1"/>
      <c r="B376" s="112" t="s">
        <v>227</v>
      </c>
      <c r="C376" s="29">
        <f>AB376</f>
        <v>3190</v>
      </c>
      <c r="D376" s="30">
        <f t="shared" ref="D376:D389" si="298">AB376/AF376</f>
        <v>0.34997257268239168</v>
      </c>
      <c r="E376" s="29">
        <f t="shared" ref="E376:E389" si="299">AC376</f>
        <v>4601</v>
      </c>
      <c r="F376" s="30">
        <f t="shared" ref="F376:F389" si="300">AC376/AF376</f>
        <v>0.50477235326385084</v>
      </c>
      <c r="G376" s="29">
        <f t="shared" ref="G376:G389" si="301">AD376</f>
        <v>1150</v>
      </c>
      <c r="H376" s="30">
        <f t="shared" ref="H376:H389" si="302">AD376/AF376</f>
        <v>0.12616566099835436</v>
      </c>
      <c r="I376" s="29">
        <f t="shared" ref="I376:I389" si="303">AE376</f>
        <v>174</v>
      </c>
      <c r="J376" s="30">
        <f t="shared" ref="J376:J389" si="304">AE376/AF376</f>
        <v>1.9089413055403182E-2</v>
      </c>
      <c r="K376" s="31">
        <f>(4*C376+3*E376+2*G376+1*I376)/AF376</f>
        <v>3.1856280855732311</v>
      </c>
      <c r="M376" s="22"/>
      <c r="O376" s="22"/>
      <c r="P376" s="23"/>
      <c r="AA376" s="26" t="s">
        <v>227</v>
      </c>
      <c r="AB376" s="89">
        <v>3190</v>
      </c>
      <c r="AC376" s="89">
        <v>4601</v>
      </c>
      <c r="AD376" s="89">
        <v>1150</v>
      </c>
      <c r="AE376" s="89">
        <v>174</v>
      </c>
      <c r="AF376" s="26">
        <f t="shared" ref="AF376:AF389" si="305">SUM(AB376:AE376)</f>
        <v>9115</v>
      </c>
      <c r="AG376" s="26" t="s">
        <v>227</v>
      </c>
      <c r="AH376" s="33">
        <f t="shared" ref="AH376:AH389" si="306">D376</f>
        <v>0.34997257268239168</v>
      </c>
      <c r="AI376" s="33">
        <f t="shared" ref="AI376:AI389" si="307">F376</f>
        <v>0.50477235326385084</v>
      </c>
      <c r="AJ376" s="33">
        <f t="shared" ref="AJ376:AJ389" si="308">H376</f>
        <v>0.12616566099835436</v>
      </c>
      <c r="AK376" s="33">
        <f t="shared" ref="AK376:AK389" si="309">J376</f>
        <v>1.9089413055403182E-2</v>
      </c>
      <c r="AN376" s="1"/>
    </row>
    <row r="377" spans="1:40" s="21" customFormat="1" ht="39.9" customHeight="1" x14ac:dyDescent="0.45">
      <c r="A377" s="1"/>
      <c r="B377" s="107" t="s">
        <v>228</v>
      </c>
      <c r="C377" s="91">
        <f t="shared" ref="C377:C389" si="310">AB377</f>
        <v>4188</v>
      </c>
      <c r="D377" s="92">
        <f t="shared" si="298"/>
        <v>0.28474299700843081</v>
      </c>
      <c r="E377" s="91">
        <f t="shared" si="299"/>
        <v>7816</v>
      </c>
      <c r="F377" s="92">
        <f t="shared" si="300"/>
        <v>0.53141147674734834</v>
      </c>
      <c r="G377" s="91">
        <f t="shared" si="301"/>
        <v>2244</v>
      </c>
      <c r="H377" s="92">
        <f t="shared" si="302"/>
        <v>0.15257002991569213</v>
      </c>
      <c r="I377" s="91">
        <f t="shared" si="303"/>
        <v>460</v>
      </c>
      <c r="J377" s="92">
        <f t="shared" si="304"/>
        <v>3.127549632852869E-2</v>
      </c>
      <c r="K377" s="93">
        <f t="shared" ref="K377:K389" si="311">(4*C377+3*E377+2*G377+1*I377)/AF377</f>
        <v>3.0696219744356812</v>
      </c>
      <c r="M377" s="22"/>
      <c r="O377" s="22"/>
      <c r="P377" s="23"/>
      <c r="AA377" s="26" t="s">
        <v>228</v>
      </c>
      <c r="AB377" s="89">
        <v>4188</v>
      </c>
      <c r="AC377" s="89">
        <v>7816</v>
      </c>
      <c r="AD377" s="89">
        <v>2244</v>
      </c>
      <c r="AE377" s="89">
        <v>460</v>
      </c>
      <c r="AF377" s="26">
        <f t="shared" si="305"/>
        <v>14708</v>
      </c>
      <c r="AG377" s="26" t="s">
        <v>228</v>
      </c>
      <c r="AH377" s="33">
        <f t="shared" si="306"/>
        <v>0.28474299700843081</v>
      </c>
      <c r="AI377" s="33">
        <f t="shared" si="307"/>
        <v>0.53141147674734834</v>
      </c>
      <c r="AJ377" s="33">
        <f t="shared" si="308"/>
        <v>0.15257002991569213</v>
      </c>
      <c r="AK377" s="33">
        <f t="shared" si="309"/>
        <v>3.127549632852869E-2</v>
      </c>
      <c r="AN377" s="1"/>
    </row>
    <row r="378" spans="1:40" s="21" customFormat="1" ht="39.9" customHeight="1" x14ac:dyDescent="0.45">
      <c r="A378" s="1"/>
      <c r="B378" s="113" t="s">
        <v>229</v>
      </c>
      <c r="C378" s="91">
        <f t="shared" si="310"/>
        <v>3740</v>
      </c>
      <c r="D378" s="92">
        <f t="shared" si="298"/>
        <v>0.27891714520098443</v>
      </c>
      <c r="E378" s="91">
        <f t="shared" si="299"/>
        <v>7052</v>
      </c>
      <c r="F378" s="92">
        <f t="shared" si="300"/>
        <v>0.52591542993511819</v>
      </c>
      <c r="G378" s="91">
        <f t="shared" si="301"/>
        <v>2184</v>
      </c>
      <c r="H378" s="92">
        <f t="shared" si="302"/>
        <v>0.16287568051308823</v>
      </c>
      <c r="I378" s="91">
        <f t="shared" si="303"/>
        <v>433</v>
      </c>
      <c r="J378" s="92">
        <f t="shared" si="304"/>
        <v>3.2291744350809157E-2</v>
      </c>
      <c r="K378" s="93">
        <f t="shared" si="311"/>
        <v>3.0514579759862777</v>
      </c>
      <c r="M378" s="22"/>
      <c r="O378" s="22"/>
      <c r="P378" s="23"/>
      <c r="AA378" s="26" t="s">
        <v>229</v>
      </c>
      <c r="AB378" s="89">
        <v>3740</v>
      </c>
      <c r="AC378" s="89">
        <v>7052</v>
      </c>
      <c r="AD378" s="89">
        <v>2184</v>
      </c>
      <c r="AE378" s="89">
        <v>433</v>
      </c>
      <c r="AF378" s="26">
        <f t="shared" si="305"/>
        <v>13409</v>
      </c>
      <c r="AG378" s="26" t="s">
        <v>229</v>
      </c>
      <c r="AH378" s="33">
        <f t="shared" si="306"/>
        <v>0.27891714520098443</v>
      </c>
      <c r="AI378" s="33">
        <f t="shared" si="307"/>
        <v>0.52591542993511819</v>
      </c>
      <c r="AJ378" s="33">
        <f t="shared" si="308"/>
        <v>0.16287568051308823</v>
      </c>
      <c r="AK378" s="33">
        <f t="shared" si="309"/>
        <v>3.2291744350809157E-2</v>
      </c>
      <c r="AN378" s="1"/>
    </row>
    <row r="379" spans="1:40" s="21" customFormat="1" ht="39.9" customHeight="1" x14ac:dyDescent="0.45">
      <c r="A379" s="1"/>
      <c r="B379" s="107" t="s">
        <v>230</v>
      </c>
      <c r="C379" s="91">
        <f t="shared" si="310"/>
        <v>10</v>
      </c>
      <c r="D379" s="92">
        <f t="shared" si="298"/>
        <v>0.23809523809523808</v>
      </c>
      <c r="E379" s="91">
        <f t="shared" si="299"/>
        <v>23</v>
      </c>
      <c r="F379" s="92">
        <f t="shared" si="300"/>
        <v>0.54761904761904767</v>
      </c>
      <c r="G379" s="91">
        <f t="shared" si="301"/>
        <v>7</v>
      </c>
      <c r="H379" s="92">
        <f t="shared" si="302"/>
        <v>0.16666666666666666</v>
      </c>
      <c r="I379" s="91">
        <f t="shared" si="303"/>
        <v>2</v>
      </c>
      <c r="J379" s="92">
        <f t="shared" si="304"/>
        <v>4.7619047619047616E-2</v>
      </c>
      <c r="K379" s="93">
        <f t="shared" si="311"/>
        <v>2.9761904761904763</v>
      </c>
      <c r="M379" s="22"/>
      <c r="O379" s="22"/>
      <c r="P379" s="23"/>
      <c r="AA379" s="107" t="s">
        <v>230</v>
      </c>
      <c r="AB379" s="89">
        <v>10</v>
      </c>
      <c r="AC379" s="89">
        <v>23</v>
      </c>
      <c r="AD379" s="89">
        <v>7</v>
      </c>
      <c r="AE379" s="89">
        <v>2</v>
      </c>
      <c r="AF379" s="26">
        <f t="shared" ref="AF379" si="312">SUM(AB379:AE379)</f>
        <v>42</v>
      </c>
      <c r="AG379" s="107" t="s">
        <v>230</v>
      </c>
      <c r="AH379" s="33">
        <f t="shared" si="306"/>
        <v>0.23809523809523808</v>
      </c>
      <c r="AI379" s="33">
        <f t="shared" si="307"/>
        <v>0.54761904761904767</v>
      </c>
      <c r="AJ379" s="33">
        <f t="shared" si="308"/>
        <v>0.16666666666666666</v>
      </c>
      <c r="AK379" s="33">
        <f t="shared" si="309"/>
        <v>4.7619047619047616E-2</v>
      </c>
      <c r="AN379" s="1"/>
    </row>
    <row r="380" spans="1:40" s="21" customFormat="1" ht="39.9" customHeight="1" x14ac:dyDescent="0.45">
      <c r="A380" s="1"/>
      <c r="B380" s="107" t="s">
        <v>189</v>
      </c>
      <c r="C380" s="91">
        <f t="shared" si="310"/>
        <v>860</v>
      </c>
      <c r="D380" s="92">
        <f t="shared" si="298"/>
        <v>0.2610807528840316</v>
      </c>
      <c r="E380" s="91">
        <f t="shared" si="299"/>
        <v>1762</v>
      </c>
      <c r="F380" s="92">
        <f t="shared" si="300"/>
        <v>0.53491196114146933</v>
      </c>
      <c r="G380" s="91">
        <f t="shared" si="301"/>
        <v>591</v>
      </c>
      <c r="H380" s="92">
        <f t="shared" si="302"/>
        <v>0.17941712204007285</v>
      </c>
      <c r="I380" s="91">
        <f t="shared" si="303"/>
        <v>81</v>
      </c>
      <c r="J380" s="92">
        <f t="shared" si="304"/>
        <v>2.4590163934426229E-2</v>
      </c>
      <c r="K380" s="93">
        <f t="shared" si="311"/>
        <v>3.0324833029751064</v>
      </c>
      <c r="M380" s="22"/>
      <c r="O380" s="22"/>
      <c r="P380" s="23"/>
      <c r="AA380" s="26" t="s">
        <v>189</v>
      </c>
      <c r="AB380" s="89">
        <v>860</v>
      </c>
      <c r="AC380" s="89">
        <v>1762</v>
      </c>
      <c r="AD380" s="89">
        <v>591</v>
      </c>
      <c r="AE380" s="89">
        <v>81</v>
      </c>
      <c r="AF380" s="26">
        <f t="shared" si="305"/>
        <v>3294</v>
      </c>
      <c r="AG380" s="26" t="s">
        <v>189</v>
      </c>
      <c r="AH380" s="33">
        <f t="shared" si="306"/>
        <v>0.2610807528840316</v>
      </c>
      <c r="AI380" s="33">
        <f t="shared" si="307"/>
        <v>0.53491196114146933</v>
      </c>
      <c r="AJ380" s="33">
        <f t="shared" si="308"/>
        <v>0.17941712204007285</v>
      </c>
      <c r="AK380" s="33">
        <f t="shared" si="309"/>
        <v>2.4590163934426229E-2</v>
      </c>
      <c r="AN380" s="1"/>
    </row>
    <row r="381" spans="1:40" s="21" customFormat="1" ht="39.9" customHeight="1" x14ac:dyDescent="0.45">
      <c r="A381" s="1"/>
      <c r="B381" s="113" t="s">
        <v>193</v>
      </c>
      <c r="C381" s="91">
        <f t="shared" si="310"/>
        <v>347</v>
      </c>
      <c r="D381" s="92">
        <f t="shared" si="298"/>
        <v>0.2603150787696924</v>
      </c>
      <c r="E381" s="91">
        <f t="shared" si="299"/>
        <v>677</v>
      </c>
      <c r="F381" s="92">
        <f t="shared" si="300"/>
        <v>0.50787696924231063</v>
      </c>
      <c r="G381" s="91">
        <f t="shared" si="301"/>
        <v>266</v>
      </c>
      <c r="H381" s="92">
        <f t="shared" si="302"/>
        <v>0.19954988747186797</v>
      </c>
      <c r="I381" s="91">
        <f t="shared" si="303"/>
        <v>43</v>
      </c>
      <c r="J381" s="92">
        <f t="shared" si="304"/>
        <v>3.2258064516129031E-2</v>
      </c>
      <c r="K381" s="93">
        <f t="shared" si="311"/>
        <v>2.9962490622655662</v>
      </c>
      <c r="M381" s="22"/>
      <c r="O381" s="22"/>
      <c r="P381" s="23"/>
      <c r="AA381" s="26" t="s">
        <v>193</v>
      </c>
      <c r="AB381" s="89">
        <v>347</v>
      </c>
      <c r="AC381" s="89">
        <v>677</v>
      </c>
      <c r="AD381" s="89">
        <v>266</v>
      </c>
      <c r="AE381" s="89">
        <v>43</v>
      </c>
      <c r="AF381" s="26">
        <f t="shared" si="305"/>
        <v>1333</v>
      </c>
      <c r="AG381" s="26" t="s">
        <v>193</v>
      </c>
      <c r="AH381" s="33">
        <f t="shared" si="306"/>
        <v>0.2603150787696924</v>
      </c>
      <c r="AI381" s="33">
        <f t="shared" si="307"/>
        <v>0.50787696924231063</v>
      </c>
      <c r="AJ381" s="33">
        <f t="shared" si="308"/>
        <v>0.19954988747186797</v>
      </c>
      <c r="AK381" s="33">
        <f t="shared" si="309"/>
        <v>3.2258064516129031E-2</v>
      </c>
      <c r="AN381" s="1"/>
    </row>
    <row r="382" spans="1:40" s="21" customFormat="1" ht="39.9" customHeight="1" x14ac:dyDescent="0.45">
      <c r="A382" s="1"/>
      <c r="B382" s="107" t="s">
        <v>197</v>
      </c>
      <c r="C382" s="91">
        <f t="shared" si="310"/>
        <v>125</v>
      </c>
      <c r="D382" s="92">
        <f t="shared" si="298"/>
        <v>0.31017369727047145</v>
      </c>
      <c r="E382" s="91">
        <f t="shared" si="299"/>
        <v>180</v>
      </c>
      <c r="F382" s="92">
        <f t="shared" si="300"/>
        <v>0.4466501240694789</v>
      </c>
      <c r="G382" s="91">
        <f t="shared" si="301"/>
        <v>75</v>
      </c>
      <c r="H382" s="92">
        <f t="shared" si="302"/>
        <v>0.18610421836228289</v>
      </c>
      <c r="I382" s="91">
        <f t="shared" si="303"/>
        <v>23</v>
      </c>
      <c r="J382" s="92">
        <f t="shared" si="304"/>
        <v>5.7071960297766747E-2</v>
      </c>
      <c r="K382" s="93">
        <f t="shared" si="311"/>
        <v>3.0099255583126552</v>
      </c>
      <c r="M382" s="22"/>
      <c r="O382" s="22"/>
      <c r="P382" s="23"/>
      <c r="AA382" s="26" t="s">
        <v>197</v>
      </c>
      <c r="AB382" s="89">
        <v>125</v>
      </c>
      <c r="AC382" s="89">
        <v>180</v>
      </c>
      <c r="AD382" s="89">
        <v>75</v>
      </c>
      <c r="AE382" s="89">
        <v>23</v>
      </c>
      <c r="AF382" s="26">
        <f t="shared" si="305"/>
        <v>403</v>
      </c>
      <c r="AG382" s="26" t="s">
        <v>197</v>
      </c>
      <c r="AH382" s="33">
        <f t="shared" si="306"/>
        <v>0.31017369727047145</v>
      </c>
      <c r="AI382" s="33">
        <f t="shared" si="307"/>
        <v>0.4466501240694789</v>
      </c>
      <c r="AJ382" s="33">
        <f t="shared" si="308"/>
        <v>0.18610421836228289</v>
      </c>
      <c r="AK382" s="33">
        <f t="shared" si="309"/>
        <v>5.7071960297766747E-2</v>
      </c>
      <c r="AN382" s="1"/>
    </row>
    <row r="383" spans="1:40" s="21" customFormat="1" ht="39.9" customHeight="1" x14ac:dyDescent="0.45">
      <c r="A383" s="1"/>
      <c r="B383" s="113" t="s">
        <v>201</v>
      </c>
      <c r="C383" s="91">
        <f t="shared" si="310"/>
        <v>422</v>
      </c>
      <c r="D383" s="92">
        <f t="shared" si="298"/>
        <v>0.24534883720930231</v>
      </c>
      <c r="E383" s="91">
        <f t="shared" si="299"/>
        <v>942</v>
      </c>
      <c r="F383" s="92">
        <f t="shared" si="300"/>
        <v>0.54767441860465116</v>
      </c>
      <c r="G383" s="91">
        <f t="shared" si="301"/>
        <v>300</v>
      </c>
      <c r="H383" s="92">
        <f t="shared" si="302"/>
        <v>0.1744186046511628</v>
      </c>
      <c r="I383" s="91">
        <f t="shared" si="303"/>
        <v>56</v>
      </c>
      <c r="J383" s="92">
        <f t="shared" si="304"/>
        <v>3.255813953488372E-2</v>
      </c>
      <c r="K383" s="93">
        <f t="shared" si="311"/>
        <v>3.0058139534883721</v>
      </c>
      <c r="M383" s="22"/>
      <c r="O383" s="22"/>
      <c r="P383" s="23"/>
      <c r="AA383" s="26" t="s">
        <v>201</v>
      </c>
      <c r="AB383" s="89">
        <v>422</v>
      </c>
      <c r="AC383" s="89">
        <v>942</v>
      </c>
      <c r="AD383" s="89">
        <v>300</v>
      </c>
      <c r="AE383" s="89">
        <v>56</v>
      </c>
      <c r="AF383" s="26">
        <f t="shared" si="305"/>
        <v>1720</v>
      </c>
      <c r="AG383" s="26" t="s">
        <v>201</v>
      </c>
      <c r="AH383" s="33">
        <f t="shared" si="306"/>
        <v>0.24534883720930231</v>
      </c>
      <c r="AI383" s="33">
        <f t="shared" si="307"/>
        <v>0.54767441860465116</v>
      </c>
      <c r="AJ383" s="33">
        <f t="shared" si="308"/>
        <v>0.1744186046511628</v>
      </c>
      <c r="AK383" s="33">
        <f t="shared" si="309"/>
        <v>3.255813953488372E-2</v>
      </c>
      <c r="AN383" s="1"/>
    </row>
    <row r="384" spans="1:40" s="21" customFormat="1" ht="39.9" customHeight="1" x14ac:dyDescent="0.45">
      <c r="A384" s="1"/>
      <c r="B384" s="107" t="s">
        <v>204</v>
      </c>
      <c r="C384" s="91">
        <f t="shared" si="310"/>
        <v>3311</v>
      </c>
      <c r="D384" s="92">
        <f t="shared" si="298"/>
        <v>0.25412541254125415</v>
      </c>
      <c r="E384" s="91">
        <f t="shared" si="299"/>
        <v>7308</v>
      </c>
      <c r="F384" s="92">
        <f t="shared" si="300"/>
        <v>0.56090260188809582</v>
      </c>
      <c r="G384" s="91">
        <f t="shared" si="301"/>
        <v>2146</v>
      </c>
      <c r="H384" s="92">
        <f t="shared" si="302"/>
        <v>0.16470949420523448</v>
      </c>
      <c r="I384" s="91">
        <f t="shared" si="303"/>
        <v>264</v>
      </c>
      <c r="J384" s="92">
        <f t="shared" si="304"/>
        <v>2.0262491365415611E-2</v>
      </c>
      <c r="K384" s="93">
        <f t="shared" si="311"/>
        <v>3.0488909356051885</v>
      </c>
      <c r="M384" s="22"/>
      <c r="O384" s="22"/>
      <c r="P384" s="23"/>
      <c r="AA384" s="26" t="s">
        <v>204</v>
      </c>
      <c r="AB384" s="89">
        <v>3311</v>
      </c>
      <c r="AC384" s="89">
        <v>7308</v>
      </c>
      <c r="AD384" s="89">
        <v>2146</v>
      </c>
      <c r="AE384" s="89">
        <v>264</v>
      </c>
      <c r="AF384" s="26">
        <f t="shared" si="305"/>
        <v>13029</v>
      </c>
      <c r="AG384" s="26" t="s">
        <v>204</v>
      </c>
      <c r="AH384" s="33">
        <f t="shared" si="306"/>
        <v>0.25412541254125415</v>
      </c>
      <c r="AI384" s="33">
        <f t="shared" si="307"/>
        <v>0.56090260188809582</v>
      </c>
      <c r="AJ384" s="33">
        <f t="shared" si="308"/>
        <v>0.16470949420523448</v>
      </c>
      <c r="AK384" s="33">
        <f t="shared" si="309"/>
        <v>2.0262491365415611E-2</v>
      </c>
      <c r="AN384" s="1"/>
    </row>
    <row r="385" spans="1:40" s="21" customFormat="1" ht="39.9" customHeight="1" x14ac:dyDescent="0.45">
      <c r="A385" s="1"/>
      <c r="B385" s="113" t="s">
        <v>208</v>
      </c>
      <c r="C385" s="91">
        <f t="shared" si="310"/>
        <v>649</v>
      </c>
      <c r="D385" s="92">
        <f t="shared" si="298"/>
        <v>0.2194050033806626</v>
      </c>
      <c r="E385" s="91">
        <f t="shared" si="299"/>
        <v>1681</v>
      </c>
      <c r="F385" s="92">
        <f t="shared" si="300"/>
        <v>0.56828938471940504</v>
      </c>
      <c r="G385" s="91">
        <f t="shared" si="301"/>
        <v>554</v>
      </c>
      <c r="H385" s="92">
        <f t="shared" si="302"/>
        <v>0.18728870858688304</v>
      </c>
      <c r="I385" s="91">
        <f t="shared" si="303"/>
        <v>74</v>
      </c>
      <c r="J385" s="92">
        <f t="shared" si="304"/>
        <v>2.5016903313049357E-2</v>
      </c>
      <c r="K385" s="93">
        <f t="shared" si="311"/>
        <v>2.9820824881676811</v>
      </c>
      <c r="M385" s="22"/>
      <c r="O385" s="22"/>
      <c r="P385" s="23"/>
      <c r="AA385" s="26" t="s">
        <v>208</v>
      </c>
      <c r="AB385" s="89">
        <v>649</v>
      </c>
      <c r="AC385" s="89">
        <v>1681</v>
      </c>
      <c r="AD385" s="89">
        <v>554</v>
      </c>
      <c r="AE385" s="89">
        <v>74</v>
      </c>
      <c r="AF385" s="26">
        <f t="shared" si="305"/>
        <v>2958</v>
      </c>
      <c r="AG385" s="26" t="s">
        <v>208</v>
      </c>
      <c r="AH385" s="33">
        <f t="shared" si="306"/>
        <v>0.2194050033806626</v>
      </c>
      <c r="AI385" s="33">
        <f t="shared" si="307"/>
        <v>0.56828938471940504</v>
      </c>
      <c r="AJ385" s="33">
        <f t="shared" si="308"/>
        <v>0.18728870858688304</v>
      </c>
      <c r="AK385" s="33">
        <f t="shared" si="309"/>
        <v>2.5016903313049357E-2</v>
      </c>
      <c r="AN385" s="1"/>
    </row>
    <row r="386" spans="1:40" s="21" customFormat="1" ht="39.9" customHeight="1" x14ac:dyDescent="0.45">
      <c r="A386" s="1"/>
      <c r="B386" s="107" t="s">
        <v>231</v>
      </c>
      <c r="C386" s="91">
        <f t="shared" si="310"/>
        <v>1552</v>
      </c>
      <c r="D386" s="92">
        <f t="shared" si="298"/>
        <v>0.24502683928007579</v>
      </c>
      <c r="E386" s="91">
        <f t="shared" si="299"/>
        <v>3462</v>
      </c>
      <c r="F386" s="92">
        <f t="shared" si="300"/>
        <v>0.54657404483738559</v>
      </c>
      <c r="G386" s="91">
        <f t="shared" si="301"/>
        <v>1195</v>
      </c>
      <c r="H386" s="92">
        <f t="shared" si="302"/>
        <v>0.18866435112093463</v>
      </c>
      <c r="I386" s="91">
        <f t="shared" si="303"/>
        <v>125</v>
      </c>
      <c r="J386" s="92">
        <f t="shared" si="304"/>
        <v>1.9734764761604042E-2</v>
      </c>
      <c r="K386" s="93">
        <f t="shared" si="311"/>
        <v>3.0168929586359332</v>
      </c>
      <c r="M386" s="22"/>
      <c r="O386" s="22"/>
      <c r="P386" s="23"/>
      <c r="AA386" s="26" t="s">
        <v>231</v>
      </c>
      <c r="AB386" s="89">
        <v>1552</v>
      </c>
      <c r="AC386" s="89">
        <v>3462</v>
      </c>
      <c r="AD386" s="89">
        <v>1195</v>
      </c>
      <c r="AE386" s="89">
        <v>125</v>
      </c>
      <c r="AF386" s="26">
        <f t="shared" si="305"/>
        <v>6334</v>
      </c>
      <c r="AG386" s="26" t="s">
        <v>231</v>
      </c>
      <c r="AH386" s="33">
        <f t="shared" si="306"/>
        <v>0.24502683928007579</v>
      </c>
      <c r="AI386" s="33">
        <f t="shared" si="307"/>
        <v>0.54657404483738559</v>
      </c>
      <c r="AJ386" s="33">
        <f t="shared" si="308"/>
        <v>0.18866435112093463</v>
      </c>
      <c r="AK386" s="33">
        <f t="shared" si="309"/>
        <v>1.9734764761604042E-2</v>
      </c>
      <c r="AN386" s="1"/>
    </row>
    <row r="387" spans="1:40" s="21" customFormat="1" ht="39.9" customHeight="1" x14ac:dyDescent="0.45">
      <c r="A387" s="1"/>
      <c r="B387" s="113" t="s">
        <v>216</v>
      </c>
      <c r="C387" s="91">
        <f t="shared" si="310"/>
        <v>261</v>
      </c>
      <c r="D387" s="92">
        <f t="shared" si="298"/>
        <v>0.18200836820083682</v>
      </c>
      <c r="E387" s="91">
        <f t="shared" si="299"/>
        <v>717</v>
      </c>
      <c r="F387" s="92">
        <f t="shared" si="300"/>
        <v>0.5</v>
      </c>
      <c r="G387" s="91">
        <f t="shared" si="301"/>
        <v>383</v>
      </c>
      <c r="H387" s="92">
        <f t="shared" si="302"/>
        <v>0.26708507670850767</v>
      </c>
      <c r="I387" s="91">
        <f t="shared" si="303"/>
        <v>73</v>
      </c>
      <c r="J387" s="92">
        <f t="shared" si="304"/>
        <v>5.090655509065551E-2</v>
      </c>
      <c r="K387" s="93">
        <f t="shared" si="311"/>
        <v>2.8131101813110182</v>
      </c>
      <c r="M387" s="22"/>
      <c r="O387" s="22"/>
      <c r="P387" s="23"/>
      <c r="AA387" s="26" t="s">
        <v>216</v>
      </c>
      <c r="AB387" s="89">
        <v>261</v>
      </c>
      <c r="AC387" s="89">
        <v>717</v>
      </c>
      <c r="AD387" s="89">
        <v>383</v>
      </c>
      <c r="AE387" s="89">
        <v>73</v>
      </c>
      <c r="AF387" s="26">
        <f t="shared" si="305"/>
        <v>1434</v>
      </c>
      <c r="AG387" s="26" t="s">
        <v>216</v>
      </c>
      <c r="AH387" s="33">
        <f t="shared" si="306"/>
        <v>0.18200836820083682</v>
      </c>
      <c r="AI387" s="33">
        <f t="shared" si="307"/>
        <v>0.5</v>
      </c>
      <c r="AJ387" s="33">
        <f t="shared" si="308"/>
        <v>0.26708507670850767</v>
      </c>
      <c r="AK387" s="33">
        <f t="shared" si="309"/>
        <v>5.090655509065551E-2</v>
      </c>
      <c r="AN387" s="1"/>
    </row>
    <row r="388" spans="1:40" s="21" customFormat="1" ht="39.9" customHeight="1" x14ac:dyDescent="0.45">
      <c r="A388" s="1"/>
      <c r="B388" s="107" t="s">
        <v>232</v>
      </c>
      <c r="C388" s="91">
        <f t="shared" si="310"/>
        <v>450</v>
      </c>
      <c r="D388" s="92">
        <f t="shared" si="298"/>
        <v>0.24834437086092714</v>
      </c>
      <c r="E388" s="91">
        <f t="shared" si="299"/>
        <v>923</v>
      </c>
      <c r="F388" s="92">
        <f t="shared" si="300"/>
        <v>0.50938189845474613</v>
      </c>
      <c r="G388" s="91">
        <f t="shared" si="301"/>
        <v>372</v>
      </c>
      <c r="H388" s="92">
        <f t="shared" si="302"/>
        <v>0.20529801324503311</v>
      </c>
      <c r="I388" s="91">
        <f t="shared" si="303"/>
        <v>67</v>
      </c>
      <c r="J388" s="92">
        <f t="shared" si="304"/>
        <v>3.69757174392936E-2</v>
      </c>
      <c r="K388" s="93">
        <f t="shared" si="311"/>
        <v>2.9690949227373067</v>
      </c>
      <c r="M388" s="22"/>
      <c r="O388" s="22"/>
      <c r="P388" s="23"/>
      <c r="AA388" s="26" t="s">
        <v>232</v>
      </c>
      <c r="AB388" s="89">
        <v>450</v>
      </c>
      <c r="AC388" s="89">
        <v>923</v>
      </c>
      <c r="AD388" s="89">
        <v>372</v>
      </c>
      <c r="AE388" s="89">
        <v>67</v>
      </c>
      <c r="AF388" s="26">
        <f t="shared" si="305"/>
        <v>1812</v>
      </c>
      <c r="AG388" s="26" t="s">
        <v>232</v>
      </c>
      <c r="AH388" s="33">
        <f t="shared" si="306"/>
        <v>0.24834437086092714</v>
      </c>
      <c r="AI388" s="33">
        <f t="shared" si="307"/>
        <v>0.50938189845474613</v>
      </c>
      <c r="AJ388" s="33">
        <f t="shared" si="308"/>
        <v>0.20529801324503311</v>
      </c>
      <c r="AK388" s="33">
        <f t="shared" si="309"/>
        <v>3.69757174392936E-2</v>
      </c>
      <c r="AN388" s="1"/>
    </row>
    <row r="389" spans="1:40" s="21" customFormat="1" ht="39.9" customHeight="1" x14ac:dyDescent="0.45">
      <c r="A389" s="1"/>
      <c r="B389" s="113" t="s">
        <v>233</v>
      </c>
      <c r="C389" s="91">
        <f t="shared" si="310"/>
        <v>1323</v>
      </c>
      <c r="D389" s="92">
        <f t="shared" si="298"/>
        <v>0.27144029544521953</v>
      </c>
      <c r="E389" s="91">
        <f t="shared" si="299"/>
        <v>2663</v>
      </c>
      <c r="F389" s="92">
        <f t="shared" si="300"/>
        <v>0.54636848584324993</v>
      </c>
      <c r="G389" s="91">
        <f t="shared" si="301"/>
        <v>781</v>
      </c>
      <c r="H389" s="92">
        <f t="shared" si="302"/>
        <v>0.16023799753795651</v>
      </c>
      <c r="I389" s="91">
        <f t="shared" si="303"/>
        <v>107</v>
      </c>
      <c r="J389" s="92">
        <f t="shared" si="304"/>
        <v>2.1953221173574067E-2</v>
      </c>
      <c r="K389" s="93">
        <f t="shared" si="311"/>
        <v>3.0672958555601149</v>
      </c>
      <c r="M389" s="22"/>
      <c r="O389" s="22"/>
      <c r="P389" s="23"/>
      <c r="AA389" s="26" t="s">
        <v>233</v>
      </c>
      <c r="AB389" s="89">
        <v>1323</v>
      </c>
      <c r="AC389" s="89">
        <v>2663</v>
      </c>
      <c r="AD389" s="89">
        <v>781</v>
      </c>
      <c r="AE389" s="89">
        <v>107</v>
      </c>
      <c r="AF389" s="26">
        <f t="shared" si="305"/>
        <v>4874</v>
      </c>
      <c r="AG389" s="26" t="s">
        <v>233</v>
      </c>
      <c r="AH389" s="33">
        <f t="shared" si="306"/>
        <v>0.27144029544521953</v>
      </c>
      <c r="AI389" s="33">
        <f t="shared" si="307"/>
        <v>0.54636848584324993</v>
      </c>
      <c r="AJ389" s="33">
        <f t="shared" si="308"/>
        <v>0.16023799753795651</v>
      </c>
      <c r="AK389" s="33">
        <f t="shared" si="309"/>
        <v>2.1953221173574067E-2</v>
      </c>
      <c r="AN389" s="1"/>
    </row>
    <row r="390" spans="1:40" s="21" customFormat="1" ht="30" customHeight="1" x14ac:dyDescent="0.45">
      <c r="A390" s="5"/>
      <c r="B390" s="10"/>
      <c r="E390" s="22"/>
      <c r="G390" s="22"/>
      <c r="I390" s="22"/>
      <c r="K390" s="22"/>
      <c r="M390" s="22"/>
      <c r="O390" s="22"/>
      <c r="P390" s="23"/>
    </row>
    <row r="391" spans="1:40" s="21" customFormat="1" ht="30" customHeight="1" x14ac:dyDescent="0.45">
      <c r="B391" s="14"/>
      <c r="E391" s="22"/>
      <c r="G391" s="22"/>
      <c r="I391" s="22"/>
      <c r="K391" s="22"/>
      <c r="M391" s="22"/>
      <c r="O391" s="22"/>
      <c r="P391" s="23"/>
    </row>
    <row r="392" spans="1:40" s="21" customFormat="1" ht="30" customHeight="1" x14ac:dyDescent="0.45">
      <c r="A392" s="5">
        <v>24</v>
      </c>
      <c r="B392" s="10" t="s">
        <v>146</v>
      </c>
      <c r="E392" s="22"/>
      <c r="G392" s="22"/>
      <c r="I392" s="22"/>
      <c r="K392" s="22"/>
      <c r="M392" s="22"/>
      <c r="O392" s="22"/>
      <c r="P392" s="23"/>
      <c r="AA392" s="21" t="s">
        <v>13</v>
      </c>
    </row>
    <row r="393" spans="1:40" ht="30" customHeight="1" thickBot="1" x14ac:dyDescent="0.5">
      <c r="A393" s="5"/>
      <c r="B393" s="24" t="s">
        <v>3</v>
      </c>
      <c r="C393" s="140" t="s">
        <v>55</v>
      </c>
      <c r="D393" s="140"/>
      <c r="E393" s="140" t="s">
        <v>56</v>
      </c>
      <c r="F393" s="140"/>
      <c r="G393" s="140" t="s">
        <v>57</v>
      </c>
      <c r="H393" s="140"/>
      <c r="I393" s="140" t="s">
        <v>58</v>
      </c>
      <c r="J393" s="140"/>
      <c r="K393" s="25" t="s">
        <v>18</v>
      </c>
      <c r="L393" s="5"/>
      <c r="M393" s="8"/>
      <c r="N393" s="5"/>
      <c r="O393" s="8"/>
      <c r="P393" s="5"/>
      <c r="Q393" s="5"/>
      <c r="AA393" s="26"/>
      <c r="AB393" s="27" t="s">
        <v>55</v>
      </c>
      <c r="AC393" s="27" t="s">
        <v>56</v>
      </c>
      <c r="AD393" s="27" t="s">
        <v>57</v>
      </c>
      <c r="AE393" s="27" t="s">
        <v>58</v>
      </c>
      <c r="AF393" s="26" t="s">
        <v>23</v>
      </c>
      <c r="AH393" s="27" t="s">
        <v>55</v>
      </c>
      <c r="AI393" s="27" t="s">
        <v>56</v>
      </c>
      <c r="AJ393" s="27" t="s">
        <v>57</v>
      </c>
      <c r="AK393" s="27" t="s">
        <v>58</v>
      </c>
    </row>
    <row r="394" spans="1:40" ht="39.9" customHeight="1" thickTop="1" x14ac:dyDescent="0.45">
      <c r="A394" s="5"/>
      <c r="B394" s="112" t="s">
        <v>227</v>
      </c>
      <c r="C394" s="29">
        <f>AB394</f>
        <v>2485</v>
      </c>
      <c r="D394" s="30">
        <f t="shared" ref="D394:D407" si="313">AB394/AF394</f>
        <v>0.27262753702687875</v>
      </c>
      <c r="E394" s="29">
        <f t="shared" ref="E394:E407" si="314">AC394</f>
        <v>4919</v>
      </c>
      <c r="F394" s="30">
        <f t="shared" ref="F394:F407" si="315">AC394/AF394</f>
        <v>0.53965990126165664</v>
      </c>
      <c r="G394" s="29">
        <f t="shared" ref="G394:G407" si="316">AD394</f>
        <v>1470</v>
      </c>
      <c r="H394" s="30">
        <f t="shared" ref="H394:H407" si="317">AD394/AF394</f>
        <v>0.16127262753702687</v>
      </c>
      <c r="I394" s="29">
        <f t="shared" ref="I394:I407" si="318">AE394</f>
        <v>241</v>
      </c>
      <c r="J394" s="30">
        <f t="shared" ref="J394:J407" si="319">AE394/AF394</f>
        <v>2.643993417443774E-2</v>
      </c>
      <c r="K394" s="31">
        <f>(4*C394+3*E394+2*G394+1*I394)/AF394</f>
        <v>3.0584750411409765</v>
      </c>
      <c r="L394" s="5"/>
      <c r="M394" s="8"/>
      <c r="N394" s="5"/>
      <c r="O394" s="8"/>
      <c r="P394" s="5"/>
      <c r="Q394" s="5"/>
      <c r="AA394" s="26" t="s">
        <v>227</v>
      </c>
      <c r="AB394" s="89">
        <v>2485</v>
      </c>
      <c r="AC394" s="89">
        <v>4919</v>
      </c>
      <c r="AD394" s="89">
        <v>1470</v>
      </c>
      <c r="AE394" s="89">
        <v>241</v>
      </c>
      <c r="AF394" s="26">
        <f t="shared" ref="AF394:AF407" si="320">SUM(AB394:AE394)</f>
        <v>9115</v>
      </c>
      <c r="AG394" s="26" t="s">
        <v>227</v>
      </c>
      <c r="AH394" s="33">
        <f t="shared" ref="AH394:AH407" si="321">D394</f>
        <v>0.27262753702687875</v>
      </c>
      <c r="AI394" s="33">
        <f t="shared" ref="AI394:AI407" si="322">F394</f>
        <v>0.53965990126165664</v>
      </c>
      <c r="AJ394" s="33">
        <f t="shared" ref="AJ394:AJ407" si="323">H394</f>
        <v>0.16127262753702687</v>
      </c>
      <c r="AK394" s="33">
        <f t="shared" ref="AK394:AK407" si="324">J394</f>
        <v>2.643993417443774E-2</v>
      </c>
    </row>
    <row r="395" spans="1:40" ht="39.9" customHeight="1" x14ac:dyDescent="0.45">
      <c r="A395" s="5"/>
      <c r="B395" s="107" t="s">
        <v>228</v>
      </c>
      <c r="C395" s="91">
        <f t="shared" ref="C395:C407" si="325">AB395</f>
        <v>3685</v>
      </c>
      <c r="D395" s="92">
        <f t="shared" si="313"/>
        <v>0.25054392167527878</v>
      </c>
      <c r="E395" s="91">
        <f t="shared" si="314"/>
        <v>7865</v>
      </c>
      <c r="F395" s="92">
        <f t="shared" si="315"/>
        <v>0.53474299700843075</v>
      </c>
      <c r="G395" s="91">
        <f t="shared" si="316"/>
        <v>2658</v>
      </c>
      <c r="H395" s="92">
        <f t="shared" si="317"/>
        <v>0.18071797661136796</v>
      </c>
      <c r="I395" s="91">
        <f t="shared" si="318"/>
        <v>500</v>
      </c>
      <c r="J395" s="92">
        <f t="shared" si="319"/>
        <v>3.3995104704922494E-2</v>
      </c>
      <c r="K395" s="93">
        <f t="shared" ref="K395:K407" si="326">(4*C395+3*E395+2*G395+1*I395)/AF395</f>
        <v>3.0018357356540659</v>
      </c>
      <c r="L395" s="5"/>
      <c r="M395" s="8"/>
      <c r="N395" s="5"/>
      <c r="O395" s="8"/>
      <c r="P395" s="5"/>
      <c r="Q395" s="5"/>
      <c r="AA395" s="26" t="s">
        <v>228</v>
      </c>
      <c r="AB395" s="89">
        <v>3685</v>
      </c>
      <c r="AC395" s="89">
        <v>7865</v>
      </c>
      <c r="AD395" s="89">
        <v>2658</v>
      </c>
      <c r="AE395" s="89">
        <v>500</v>
      </c>
      <c r="AF395" s="26">
        <f t="shared" si="320"/>
        <v>14708</v>
      </c>
      <c r="AG395" s="26" t="s">
        <v>228</v>
      </c>
      <c r="AH395" s="33">
        <f t="shared" si="321"/>
        <v>0.25054392167527878</v>
      </c>
      <c r="AI395" s="33">
        <f t="shared" si="322"/>
        <v>0.53474299700843075</v>
      </c>
      <c r="AJ395" s="33">
        <f t="shared" si="323"/>
        <v>0.18071797661136796</v>
      </c>
      <c r="AK395" s="33">
        <f t="shared" si="324"/>
        <v>3.3995104704922494E-2</v>
      </c>
    </row>
    <row r="396" spans="1:40" ht="39.9" customHeight="1" x14ac:dyDescent="0.45">
      <c r="A396" s="5"/>
      <c r="B396" s="113" t="s">
        <v>229</v>
      </c>
      <c r="C396" s="91">
        <f t="shared" si="325"/>
        <v>2857</v>
      </c>
      <c r="D396" s="92">
        <f t="shared" si="313"/>
        <v>0.21306585129390707</v>
      </c>
      <c r="E396" s="91">
        <f t="shared" si="314"/>
        <v>7185</v>
      </c>
      <c r="F396" s="92">
        <f t="shared" si="315"/>
        <v>0.53583414124841522</v>
      </c>
      <c r="G396" s="91">
        <f t="shared" si="316"/>
        <v>2888</v>
      </c>
      <c r="H396" s="92">
        <f t="shared" si="317"/>
        <v>0.21537773137444999</v>
      </c>
      <c r="I396" s="91">
        <f t="shared" si="318"/>
        <v>479</v>
      </c>
      <c r="J396" s="92">
        <f t="shared" si="319"/>
        <v>3.5722276083227686E-2</v>
      </c>
      <c r="K396" s="93">
        <f t="shared" si="326"/>
        <v>2.9262435677530019</v>
      </c>
      <c r="L396" s="5"/>
      <c r="M396" s="8"/>
      <c r="N396" s="5"/>
      <c r="O396" s="8"/>
      <c r="P396" s="5"/>
      <c r="Q396" s="5"/>
      <c r="AA396" s="26" t="s">
        <v>229</v>
      </c>
      <c r="AB396" s="89">
        <v>2857</v>
      </c>
      <c r="AC396" s="89">
        <v>7185</v>
      </c>
      <c r="AD396" s="89">
        <v>2888</v>
      </c>
      <c r="AE396" s="89">
        <v>479</v>
      </c>
      <c r="AF396" s="26">
        <f t="shared" si="320"/>
        <v>13409</v>
      </c>
      <c r="AG396" s="26" t="s">
        <v>229</v>
      </c>
      <c r="AH396" s="33">
        <f t="shared" si="321"/>
        <v>0.21306585129390707</v>
      </c>
      <c r="AI396" s="33">
        <f t="shared" si="322"/>
        <v>0.53583414124841522</v>
      </c>
      <c r="AJ396" s="33">
        <f t="shared" si="323"/>
        <v>0.21537773137444999</v>
      </c>
      <c r="AK396" s="33">
        <f t="shared" si="324"/>
        <v>3.5722276083227686E-2</v>
      </c>
    </row>
    <row r="397" spans="1:40" ht="39.9" customHeight="1" x14ac:dyDescent="0.45">
      <c r="A397" s="5"/>
      <c r="B397" s="107" t="s">
        <v>230</v>
      </c>
      <c r="C397" s="91">
        <f t="shared" si="325"/>
        <v>10</v>
      </c>
      <c r="D397" s="92">
        <f t="shared" si="313"/>
        <v>0.23809523809523808</v>
      </c>
      <c r="E397" s="91">
        <f t="shared" si="314"/>
        <v>21</v>
      </c>
      <c r="F397" s="92">
        <f t="shared" si="315"/>
        <v>0.5</v>
      </c>
      <c r="G397" s="91">
        <f t="shared" si="316"/>
        <v>11</v>
      </c>
      <c r="H397" s="92">
        <f t="shared" si="317"/>
        <v>0.26190476190476192</v>
      </c>
      <c r="I397" s="91">
        <f t="shared" si="318"/>
        <v>0</v>
      </c>
      <c r="J397" s="92">
        <f t="shared" si="319"/>
        <v>0</v>
      </c>
      <c r="K397" s="93">
        <f t="shared" si="326"/>
        <v>2.9761904761904763</v>
      </c>
      <c r="L397" s="5"/>
      <c r="M397" s="8"/>
      <c r="N397" s="5"/>
      <c r="O397" s="8"/>
      <c r="P397" s="5"/>
      <c r="Q397" s="5"/>
      <c r="AA397" s="107" t="s">
        <v>230</v>
      </c>
      <c r="AB397" s="89">
        <v>10</v>
      </c>
      <c r="AC397" s="89">
        <v>21</v>
      </c>
      <c r="AD397" s="89">
        <v>11</v>
      </c>
      <c r="AE397" s="89"/>
      <c r="AF397" s="26">
        <f t="shared" ref="AF397" si="327">SUM(AB397:AE397)</f>
        <v>42</v>
      </c>
      <c r="AG397" s="107" t="s">
        <v>230</v>
      </c>
      <c r="AH397" s="33">
        <f t="shared" si="321"/>
        <v>0.23809523809523808</v>
      </c>
      <c r="AI397" s="33">
        <f t="shared" si="322"/>
        <v>0.5</v>
      </c>
      <c r="AJ397" s="33">
        <f t="shared" si="323"/>
        <v>0.26190476190476192</v>
      </c>
      <c r="AK397" s="33">
        <f t="shared" si="324"/>
        <v>0</v>
      </c>
    </row>
    <row r="398" spans="1:40" ht="39.9" customHeight="1" x14ac:dyDescent="0.45">
      <c r="A398" s="5"/>
      <c r="B398" s="107" t="s">
        <v>189</v>
      </c>
      <c r="C398" s="91">
        <f t="shared" si="325"/>
        <v>612</v>
      </c>
      <c r="D398" s="92">
        <f t="shared" si="313"/>
        <v>0.18579234972677597</v>
      </c>
      <c r="E398" s="91">
        <f t="shared" si="314"/>
        <v>1755</v>
      </c>
      <c r="F398" s="92">
        <f t="shared" si="315"/>
        <v>0.53278688524590168</v>
      </c>
      <c r="G398" s="91">
        <f t="shared" si="316"/>
        <v>814</v>
      </c>
      <c r="H398" s="92">
        <f t="shared" si="317"/>
        <v>0.24711596842744385</v>
      </c>
      <c r="I398" s="91">
        <f t="shared" si="318"/>
        <v>113</v>
      </c>
      <c r="J398" s="92">
        <f t="shared" si="319"/>
        <v>3.4304796599878569E-2</v>
      </c>
      <c r="K398" s="93">
        <f t="shared" si="326"/>
        <v>2.8700667880995749</v>
      </c>
      <c r="L398" s="5"/>
      <c r="M398" s="8"/>
      <c r="N398" s="5"/>
      <c r="O398" s="8"/>
      <c r="P398" s="5"/>
      <c r="Q398" s="5"/>
      <c r="AA398" s="26" t="s">
        <v>189</v>
      </c>
      <c r="AB398" s="89">
        <v>612</v>
      </c>
      <c r="AC398" s="89">
        <v>1755</v>
      </c>
      <c r="AD398" s="89">
        <v>814</v>
      </c>
      <c r="AE398" s="89">
        <v>113</v>
      </c>
      <c r="AF398" s="26">
        <f t="shared" si="320"/>
        <v>3294</v>
      </c>
      <c r="AG398" s="26" t="s">
        <v>189</v>
      </c>
      <c r="AH398" s="33">
        <f t="shared" si="321"/>
        <v>0.18579234972677597</v>
      </c>
      <c r="AI398" s="33">
        <f t="shared" si="322"/>
        <v>0.53278688524590168</v>
      </c>
      <c r="AJ398" s="33">
        <f t="shared" si="323"/>
        <v>0.24711596842744385</v>
      </c>
      <c r="AK398" s="33">
        <f t="shared" si="324"/>
        <v>3.4304796599878569E-2</v>
      </c>
    </row>
    <row r="399" spans="1:40" ht="39.9" customHeight="1" x14ac:dyDescent="0.45">
      <c r="A399" s="5"/>
      <c r="B399" s="113" t="s">
        <v>193</v>
      </c>
      <c r="C399" s="91">
        <f t="shared" si="325"/>
        <v>261</v>
      </c>
      <c r="D399" s="92">
        <f t="shared" si="313"/>
        <v>0.19579894973743436</v>
      </c>
      <c r="E399" s="91">
        <f t="shared" si="314"/>
        <v>595</v>
      </c>
      <c r="F399" s="92">
        <f t="shared" si="315"/>
        <v>0.44636159039759937</v>
      </c>
      <c r="G399" s="91">
        <f t="shared" si="316"/>
        <v>386</v>
      </c>
      <c r="H399" s="92">
        <f t="shared" si="317"/>
        <v>0.28957239309827459</v>
      </c>
      <c r="I399" s="91">
        <f t="shared" si="318"/>
        <v>91</v>
      </c>
      <c r="J399" s="92">
        <f t="shared" si="319"/>
        <v>6.826706676669167E-2</v>
      </c>
      <c r="K399" s="93">
        <f t="shared" si="326"/>
        <v>2.7696924231057762</v>
      </c>
      <c r="L399" s="5"/>
      <c r="M399" s="8"/>
      <c r="N399" s="5"/>
      <c r="O399" s="8"/>
      <c r="P399" s="5"/>
      <c r="Q399" s="5"/>
      <c r="AA399" s="26" t="s">
        <v>193</v>
      </c>
      <c r="AB399" s="89">
        <v>261</v>
      </c>
      <c r="AC399" s="89">
        <v>595</v>
      </c>
      <c r="AD399" s="89">
        <v>386</v>
      </c>
      <c r="AE399" s="89">
        <v>91</v>
      </c>
      <c r="AF399" s="26">
        <f t="shared" si="320"/>
        <v>1333</v>
      </c>
      <c r="AG399" s="26" t="s">
        <v>193</v>
      </c>
      <c r="AH399" s="33">
        <f t="shared" si="321"/>
        <v>0.19579894973743436</v>
      </c>
      <c r="AI399" s="33">
        <f t="shared" si="322"/>
        <v>0.44636159039759937</v>
      </c>
      <c r="AJ399" s="33">
        <f t="shared" si="323"/>
        <v>0.28957239309827459</v>
      </c>
      <c r="AK399" s="33">
        <f t="shared" si="324"/>
        <v>6.826706676669167E-2</v>
      </c>
    </row>
    <row r="400" spans="1:40" ht="39.9" customHeight="1" x14ac:dyDescent="0.45">
      <c r="A400" s="5"/>
      <c r="B400" s="107" t="s">
        <v>197</v>
      </c>
      <c r="C400" s="91">
        <f t="shared" si="325"/>
        <v>93</v>
      </c>
      <c r="D400" s="92">
        <f t="shared" si="313"/>
        <v>0.23076923076923078</v>
      </c>
      <c r="E400" s="91">
        <f t="shared" si="314"/>
        <v>160</v>
      </c>
      <c r="F400" s="92">
        <f t="shared" si="315"/>
        <v>0.3970223325062035</v>
      </c>
      <c r="G400" s="91">
        <f t="shared" si="316"/>
        <v>106</v>
      </c>
      <c r="H400" s="92">
        <f t="shared" si="317"/>
        <v>0.26302729528535979</v>
      </c>
      <c r="I400" s="91">
        <f t="shared" si="318"/>
        <v>44</v>
      </c>
      <c r="J400" s="92">
        <f t="shared" si="319"/>
        <v>0.10918114143920596</v>
      </c>
      <c r="K400" s="93">
        <f t="shared" si="326"/>
        <v>2.7493796526054592</v>
      </c>
      <c r="L400" s="5"/>
      <c r="M400" s="8"/>
      <c r="N400" s="5"/>
      <c r="O400" s="8"/>
      <c r="P400" s="5"/>
      <c r="Q400" s="5"/>
      <c r="AA400" s="26" t="s">
        <v>197</v>
      </c>
      <c r="AB400" s="89">
        <v>93</v>
      </c>
      <c r="AC400" s="89">
        <v>160</v>
      </c>
      <c r="AD400" s="89">
        <v>106</v>
      </c>
      <c r="AE400" s="89">
        <v>44</v>
      </c>
      <c r="AF400" s="26">
        <f t="shared" si="320"/>
        <v>403</v>
      </c>
      <c r="AG400" s="26" t="s">
        <v>197</v>
      </c>
      <c r="AH400" s="33">
        <f t="shared" si="321"/>
        <v>0.23076923076923078</v>
      </c>
      <c r="AI400" s="33">
        <f t="shared" si="322"/>
        <v>0.3970223325062035</v>
      </c>
      <c r="AJ400" s="33">
        <f t="shared" si="323"/>
        <v>0.26302729528535979</v>
      </c>
      <c r="AK400" s="33">
        <f t="shared" si="324"/>
        <v>0.10918114143920596</v>
      </c>
    </row>
    <row r="401" spans="1:37" ht="39.9" customHeight="1" x14ac:dyDescent="0.45">
      <c r="A401" s="5"/>
      <c r="B401" s="113" t="s">
        <v>201</v>
      </c>
      <c r="C401" s="91">
        <f t="shared" si="325"/>
        <v>278</v>
      </c>
      <c r="D401" s="92">
        <f t="shared" si="313"/>
        <v>0.16162790697674417</v>
      </c>
      <c r="E401" s="91">
        <f t="shared" si="314"/>
        <v>906</v>
      </c>
      <c r="F401" s="92">
        <f t="shared" si="315"/>
        <v>0.52674418604651163</v>
      </c>
      <c r="G401" s="91">
        <f t="shared" si="316"/>
        <v>447</v>
      </c>
      <c r="H401" s="92">
        <f t="shared" si="317"/>
        <v>0.25988372093023254</v>
      </c>
      <c r="I401" s="91">
        <f t="shared" si="318"/>
        <v>89</v>
      </c>
      <c r="J401" s="92">
        <f t="shared" si="319"/>
        <v>5.1744186046511625E-2</v>
      </c>
      <c r="K401" s="93">
        <f t="shared" si="326"/>
        <v>2.7982558139534883</v>
      </c>
      <c r="L401" s="5"/>
      <c r="M401" s="8"/>
      <c r="N401" s="5"/>
      <c r="O401" s="8"/>
      <c r="P401" s="5"/>
      <c r="Q401" s="5"/>
      <c r="AA401" s="26" t="s">
        <v>201</v>
      </c>
      <c r="AB401" s="89">
        <v>278</v>
      </c>
      <c r="AC401" s="89">
        <v>906</v>
      </c>
      <c r="AD401" s="89">
        <v>447</v>
      </c>
      <c r="AE401" s="89">
        <v>89</v>
      </c>
      <c r="AF401" s="26">
        <f t="shared" si="320"/>
        <v>1720</v>
      </c>
      <c r="AG401" s="26" t="s">
        <v>201</v>
      </c>
      <c r="AH401" s="33">
        <f t="shared" si="321"/>
        <v>0.16162790697674417</v>
      </c>
      <c r="AI401" s="33">
        <f t="shared" si="322"/>
        <v>0.52674418604651163</v>
      </c>
      <c r="AJ401" s="33">
        <f t="shared" si="323"/>
        <v>0.25988372093023254</v>
      </c>
      <c r="AK401" s="33">
        <f t="shared" si="324"/>
        <v>5.1744186046511625E-2</v>
      </c>
    </row>
    <row r="402" spans="1:37" ht="39.9" customHeight="1" x14ac:dyDescent="0.45">
      <c r="A402" s="5"/>
      <c r="B402" s="107" t="s">
        <v>204</v>
      </c>
      <c r="C402" s="91">
        <f t="shared" si="325"/>
        <v>2436</v>
      </c>
      <c r="D402" s="92">
        <f t="shared" si="313"/>
        <v>0.18696753396269861</v>
      </c>
      <c r="E402" s="91">
        <f t="shared" si="314"/>
        <v>7181</v>
      </c>
      <c r="F402" s="92">
        <f t="shared" si="315"/>
        <v>0.55115511551155116</v>
      </c>
      <c r="G402" s="91">
        <f t="shared" si="316"/>
        <v>3012</v>
      </c>
      <c r="H402" s="92">
        <f t="shared" si="317"/>
        <v>0.2311766060326963</v>
      </c>
      <c r="I402" s="91">
        <f t="shared" si="318"/>
        <v>400</v>
      </c>
      <c r="J402" s="92">
        <f t="shared" si="319"/>
        <v>3.0700744493053957E-2</v>
      </c>
      <c r="K402" s="93">
        <f t="shared" si="326"/>
        <v>2.8943894389438944</v>
      </c>
      <c r="L402" s="5"/>
      <c r="M402" s="8"/>
      <c r="N402" s="5"/>
      <c r="O402" s="8"/>
      <c r="P402" s="5"/>
      <c r="Q402" s="5"/>
      <c r="AA402" s="26" t="s">
        <v>204</v>
      </c>
      <c r="AB402" s="89">
        <v>2436</v>
      </c>
      <c r="AC402" s="89">
        <v>7181</v>
      </c>
      <c r="AD402" s="89">
        <v>3012</v>
      </c>
      <c r="AE402" s="89">
        <v>400</v>
      </c>
      <c r="AF402" s="26">
        <f t="shared" si="320"/>
        <v>13029</v>
      </c>
      <c r="AG402" s="26" t="s">
        <v>204</v>
      </c>
      <c r="AH402" s="33">
        <f t="shared" si="321"/>
        <v>0.18696753396269861</v>
      </c>
      <c r="AI402" s="33">
        <f t="shared" si="322"/>
        <v>0.55115511551155116</v>
      </c>
      <c r="AJ402" s="33">
        <f t="shared" si="323"/>
        <v>0.2311766060326963</v>
      </c>
      <c r="AK402" s="33">
        <f t="shared" si="324"/>
        <v>3.0700744493053957E-2</v>
      </c>
    </row>
    <row r="403" spans="1:37" ht="39.9" customHeight="1" x14ac:dyDescent="0.45">
      <c r="A403" s="5"/>
      <c r="B403" s="113" t="s">
        <v>208</v>
      </c>
      <c r="C403" s="91">
        <f t="shared" si="325"/>
        <v>486</v>
      </c>
      <c r="D403" s="92">
        <f t="shared" si="313"/>
        <v>0.1643002028397566</v>
      </c>
      <c r="E403" s="91">
        <f t="shared" si="314"/>
        <v>1515</v>
      </c>
      <c r="F403" s="92">
        <f t="shared" si="315"/>
        <v>0.5121703853955375</v>
      </c>
      <c r="G403" s="91">
        <f t="shared" si="316"/>
        <v>824</v>
      </c>
      <c r="H403" s="92">
        <f t="shared" si="317"/>
        <v>0.27856659905341447</v>
      </c>
      <c r="I403" s="91">
        <f t="shared" si="318"/>
        <v>133</v>
      </c>
      <c r="J403" s="92">
        <f t="shared" si="319"/>
        <v>4.4962812711291412E-2</v>
      </c>
      <c r="K403" s="93">
        <f t="shared" si="326"/>
        <v>2.7958079783637593</v>
      </c>
      <c r="L403" s="5"/>
      <c r="M403" s="8"/>
      <c r="N403" s="5"/>
      <c r="O403" s="8"/>
      <c r="P403" s="5"/>
      <c r="Q403" s="5"/>
      <c r="AA403" s="26" t="s">
        <v>208</v>
      </c>
      <c r="AB403" s="89">
        <v>486</v>
      </c>
      <c r="AC403" s="89">
        <v>1515</v>
      </c>
      <c r="AD403" s="89">
        <v>824</v>
      </c>
      <c r="AE403" s="89">
        <v>133</v>
      </c>
      <c r="AF403" s="26">
        <f t="shared" si="320"/>
        <v>2958</v>
      </c>
      <c r="AG403" s="26" t="s">
        <v>208</v>
      </c>
      <c r="AH403" s="33">
        <f t="shared" si="321"/>
        <v>0.1643002028397566</v>
      </c>
      <c r="AI403" s="33">
        <f t="shared" si="322"/>
        <v>0.5121703853955375</v>
      </c>
      <c r="AJ403" s="33">
        <f t="shared" si="323"/>
        <v>0.27856659905341447</v>
      </c>
      <c r="AK403" s="33">
        <f t="shared" si="324"/>
        <v>4.4962812711291412E-2</v>
      </c>
    </row>
    <row r="404" spans="1:37" ht="39.9" customHeight="1" x14ac:dyDescent="0.45">
      <c r="A404" s="5"/>
      <c r="B404" s="107" t="s">
        <v>231</v>
      </c>
      <c r="C404" s="91">
        <f t="shared" si="325"/>
        <v>1277</v>
      </c>
      <c r="D404" s="92">
        <f t="shared" si="313"/>
        <v>0.20161035680454689</v>
      </c>
      <c r="E404" s="91">
        <f t="shared" si="314"/>
        <v>3434</v>
      </c>
      <c r="F404" s="92">
        <f t="shared" si="315"/>
        <v>0.54215345753078625</v>
      </c>
      <c r="G404" s="91">
        <f t="shared" si="316"/>
        <v>1429</v>
      </c>
      <c r="H404" s="92">
        <f t="shared" si="317"/>
        <v>0.2256078307546574</v>
      </c>
      <c r="I404" s="91">
        <f t="shared" si="318"/>
        <v>194</v>
      </c>
      <c r="J404" s="92">
        <f t="shared" si="319"/>
        <v>3.0628354910009474E-2</v>
      </c>
      <c r="K404" s="93">
        <f t="shared" si="326"/>
        <v>2.9147458162298707</v>
      </c>
      <c r="L404" s="5"/>
      <c r="M404" s="8"/>
      <c r="N404" s="5"/>
      <c r="O404" s="8"/>
      <c r="P404" s="5"/>
      <c r="Q404" s="5"/>
      <c r="AA404" s="26" t="s">
        <v>231</v>
      </c>
      <c r="AB404" s="89">
        <v>1277</v>
      </c>
      <c r="AC404" s="89">
        <v>3434</v>
      </c>
      <c r="AD404" s="89">
        <v>1429</v>
      </c>
      <c r="AE404" s="89">
        <v>194</v>
      </c>
      <c r="AF404" s="26">
        <f t="shared" si="320"/>
        <v>6334</v>
      </c>
      <c r="AG404" s="26" t="s">
        <v>231</v>
      </c>
      <c r="AH404" s="33">
        <f t="shared" si="321"/>
        <v>0.20161035680454689</v>
      </c>
      <c r="AI404" s="33">
        <f t="shared" si="322"/>
        <v>0.54215345753078625</v>
      </c>
      <c r="AJ404" s="33">
        <f t="shared" si="323"/>
        <v>0.2256078307546574</v>
      </c>
      <c r="AK404" s="33">
        <f t="shared" si="324"/>
        <v>3.0628354910009474E-2</v>
      </c>
    </row>
    <row r="405" spans="1:37" ht="39.9" customHeight="1" x14ac:dyDescent="0.45">
      <c r="A405" s="5"/>
      <c r="B405" s="113" t="s">
        <v>216</v>
      </c>
      <c r="C405" s="91">
        <f t="shared" si="325"/>
        <v>252</v>
      </c>
      <c r="D405" s="92">
        <f t="shared" si="313"/>
        <v>0.17573221757322174</v>
      </c>
      <c r="E405" s="91">
        <f t="shared" si="314"/>
        <v>711</v>
      </c>
      <c r="F405" s="92">
        <f t="shared" si="315"/>
        <v>0.49581589958158995</v>
      </c>
      <c r="G405" s="91">
        <f t="shared" si="316"/>
        <v>402</v>
      </c>
      <c r="H405" s="92">
        <f t="shared" si="317"/>
        <v>0.28033472803347281</v>
      </c>
      <c r="I405" s="91">
        <f t="shared" si="318"/>
        <v>69</v>
      </c>
      <c r="J405" s="92">
        <f t="shared" si="319"/>
        <v>4.8117154811715482E-2</v>
      </c>
      <c r="K405" s="93">
        <f t="shared" si="326"/>
        <v>2.7991631799163179</v>
      </c>
      <c r="L405" s="5"/>
      <c r="M405" s="8"/>
      <c r="N405" s="5"/>
      <c r="O405" s="8"/>
      <c r="P405" s="5"/>
      <c r="Q405" s="5"/>
      <c r="AA405" s="26" t="s">
        <v>216</v>
      </c>
      <c r="AB405" s="89">
        <v>252</v>
      </c>
      <c r="AC405" s="89">
        <v>711</v>
      </c>
      <c r="AD405" s="89">
        <v>402</v>
      </c>
      <c r="AE405" s="89">
        <v>69</v>
      </c>
      <c r="AF405" s="26">
        <f t="shared" si="320"/>
        <v>1434</v>
      </c>
      <c r="AG405" s="26" t="s">
        <v>216</v>
      </c>
      <c r="AH405" s="33">
        <f t="shared" si="321"/>
        <v>0.17573221757322174</v>
      </c>
      <c r="AI405" s="33">
        <f t="shared" si="322"/>
        <v>0.49581589958158995</v>
      </c>
      <c r="AJ405" s="33">
        <f t="shared" si="323"/>
        <v>0.28033472803347281</v>
      </c>
      <c r="AK405" s="33">
        <f t="shared" si="324"/>
        <v>4.8117154811715482E-2</v>
      </c>
    </row>
    <row r="406" spans="1:37" ht="39.9" customHeight="1" x14ac:dyDescent="0.45">
      <c r="A406" s="5"/>
      <c r="B406" s="107" t="s">
        <v>232</v>
      </c>
      <c r="C406" s="91">
        <f t="shared" si="325"/>
        <v>304</v>
      </c>
      <c r="D406" s="92">
        <f t="shared" si="313"/>
        <v>0.16777041942604856</v>
      </c>
      <c r="E406" s="91">
        <f t="shared" si="314"/>
        <v>872</v>
      </c>
      <c r="F406" s="92">
        <f t="shared" si="315"/>
        <v>0.48123620309050774</v>
      </c>
      <c r="G406" s="91">
        <f t="shared" si="316"/>
        <v>503</v>
      </c>
      <c r="H406" s="92">
        <f t="shared" si="317"/>
        <v>0.27759381898454744</v>
      </c>
      <c r="I406" s="91">
        <f t="shared" si="318"/>
        <v>133</v>
      </c>
      <c r="J406" s="92">
        <f t="shared" si="319"/>
        <v>7.3399558498896247E-2</v>
      </c>
      <c r="K406" s="93">
        <f t="shared" si="326"/>
        <v>2.7433774834437088</v>
      </c>
      <c r="L406" s="5"/>
      <c r="M406" s="8"/>
      <c r="N406" s="5"/>
      <c r="O406" s="8"/>
      <c r="P406" s="5"/>
      <c r="Q406" s="5"/>
      <c r="AA406" s="26" t="s">
        <v>232</v>
      </c>
      <c r="AB406" s="89">
        <v>304</v>
      </c>
      <c r="AC406" s="89">
        <v>872</v>
      </c>
      <c r="AD406" s="89">
        <v>503</v>
      </c>
      <c r="AE406" s="89">
        <v>133</v>
      </c>
      <c r="AF406" s="26">
        <f t="shared" si="320"/>
        <v>1812</v>
      </c>
      <c r="AG406" s="26" t="s">
        <v>232</v>
      </c>
      <c r="AH406" s="33">
        <f t="shared" si="321"/>
        <v>0.16777041942604856</v>
      </c>
      <c r="AI406" s="33">
        <f t="shared" si="322"/>
        <v>0.48123620309050774</v>
      </c>
      <c r="AJ406" s="33">
        <f t="shared" si="323"/>
        <v>0.27759381898454744</v>
      </c>
      <c r="AK406" s="33">
        <f t="shared" si="324"/>
        <v>7.3399558498896247E-2</v>
      </c>
    </row>
    <row r="407" spans="1:37" ht="39.9" customHeight="1" x14ac:dyDescent="0.45">
      <c r="A407" s="5"/>
      <c r="B407" s="113" t="s">
        <v>233</v>
      </c>
      <c r="C407" s="91">
        <f t="shared" si="325"/>
        <v>1108</v>
      </c>
      <c r="D407" s="92">
        <f t="shared" si="313"/>
        <v>0.22732868280672958</v>
      </c>
      <c r="E407" s="91">
        <f t="shared" si="314"/>
        <v>2625</v>
      </c>
      <c r="F407" s="92">
        <f t="shared" si="315"/>
        <v>0.53857201477226102</v>
      </c>
      <c r="G407" s="91">
        <f t="shared" si="316"/>
        <v>976</v>
      </c>
      <c r="H407" s="92">
        <f t="shared" si="317"/>
        <v>0.20024620434961019</v>
      </c>
      <c r="I407" s="91">
        <f t="shared" si="318"/>
        <v>165</v>
      </c>
      <c r="J407" s="92">
        <f t="shared" si="319"/>
        <v>3.385309807139926E-2</v>
      </c>
      <c r="K407" s="93">
        <f t="shared" si="326"/>
        <v>2.959376282314321</v>
      </c>
      <c r="L407" s="5"/>
      <c r="M407" s="8"/>
      <c r="N407" s="5"/>
      <c r="O407" s="8"/>
      <c r="P407" s="5"/>
      <c r="Q407" s="5"/>
      <c r="AA407" s="26" t="s">
        <v>233</v>
      </c>
      <c r="AB407" s="89">
        <v>1108</v>
      </c>
      <c r="AC407" s="89">
        <v>2625</v>
      </c>
      <c r="AD407" s="89">
        <v>976</v>
      </c>
      <c r="AE407" s="89">
        <v>165</v>
      </c>
      <c r="AF407" s="26">
        <f t="shared" si="320"/>
        <v>4874</v>
      </c>
      <c r="AG407" s="26" t="s">
        <v>233</v>
      </c>
      <c r="AH407" s="33">
        <f t="shared" si="321"/>
        <v>0.22732868280672958</v>
      </c>
      <c r="AI407" s="33">
        <f t="shared" si="322"/>
        <v>0.53857201477226102</v>
      </c>
      <c r="AJ407" s="33">
        <f t="shared" si="323"/>
        <v>0.20024620434961019</v>
      </c>
      <c r="AK407" s="33">
        <f t="shared" si="324"/>
        <v>3.385309807139926E-2</v>
      </c>
    </row>
    <row r="408" spans="1:37" ht="39.9" customHeight="1" x14ac:dyDescent="0.45">
      <c r="A408" s="5"/>
      <c r="B408" s="36"/>
      <c r="C408" s="35"/>
      <c r="D408" s="36"/>
      <c r="E408" s="35"/>
      <c r="F408" s="36"/>
      <c r="G408" s="35"/>
      <c r="H408" s="36"/>
      <c r="I408" s="35"/>
      <c r="J408" s="36"/>
      <c r="K408" s="37"/>
      <c r="L408" s="5"/>
      <c r="M408" s="8"/>
      <c r="N408" s="5"/>
      <c r="O408" s="8"/>
      <c r="P408" s="5"/>
      <c r="Q408" s="5"/>
      <c r="AB408" s="89"/>
      <c r="AC408" s="89"/>
      <c r="AD408" s="89"/>
      <c r="AE408" s="89"/>
      <c r="AH408" s="33"/>
      <c r="AI408" s="33"/>
      <c r="AJ408" s="33"/>
      <c r="AK408" s="33"/>
    </row>
    <row r="409" spans="1:37" ht="30" customHeight="1" x14ac:dyDescent="0.45">
      <c r="A409" s="5"/>
      <c r="B409" s="34"/>
      <c r="C409" s="35"/>
      <c r="D409" s="36"/>
      <c r="E409" s="35"/>
      <c r="F409" s="36"/>
      <c r="G409" s="35"/>
      <c r="H409" s="36"/>
      <c r="I409" s="35"/>
      <c r="J409" s="36"/>
      <c r="K409" s="37"/>
      <c r="L409" s="5"/>
      <c r="M409" s="8"/>
      <c r="N409" s="5"/>
      <c r="O409" s="8"/>
      <c r="P409" s="5"/>
      <c r="Q409" s="5"/>
    </row>
    <row r="410" spans="1:37" s="21" customFormat="1" ht="30" customHeight="1" x14ac:dyDescent="0.45">
      <c r="A410" s="5">
        <v>25</v>
      </c>
      <c r="B410" s="10" t="s">
        <v>69</v>
      </c>
      <c r="E410" s="22"/>
      <c r="G410" s="22"/>
      <c r="I410" s="22"/>
      <c r="K410" s="22"/>
      <c r="M410" s="22"/>
      <c r="O410" s="22"/>
      <c r="P410" s="23"/>
      <c r="AA410" s="21" t="s">
        <v>13</v>
      </c>
    </row>
    <row r="411" spans="1:37" ht="30" customHeight="1" thickBot="1" x14ac:dyDescent="0.5">
      <c r="A411" s="5"/>
      <c r="B411" s="24" t="s">
        <v>3</v>
      </c>
      <c r="C411" s="140" t="s">
        <v>55</v>
      </c>
      <c r="D411" s="140"/>
      <c r="E411" s="140" t="s">
        <v>56</v>
      </c>
      <c r="F411" s="140"/>
      <c r="G411" s="140" t="s">
        <v>57</v>
      </c>
      <c r="H411" s="140"/>
      <c r="I411" s="140" t="s">
        <v>58</v>
      </c>
      <c r="J411" s="140"/>
      <c r="K411" s="25" t="s">
        <v>18</v>
      </c>
      <c r="L411" s="5"/>
      <c r="M411" s="8"/>
      <c r="N411" s="5"/>
      <c r="O411" s="8"/>
      <c r="P411" s="5"/>
      <c r="Q411" s="5"/>
      <c r="AA411" s="26"/>
      <c r="AB411" s="27" t="s">
        <v>55</v>
      </c>
      <c r="AC411" s="27" t="s">
        <v>56</v>
      </c>
      <c r="AD411" s="27" t="s">
        <v>57</v>
      </c>
      <c r="AE411" s="27" t="s">
        <v>58</v>
      </c>
      <c r="AF411" s="26" t="s">
        <v>23</v>
      </c>
      <c r="AH411" s="27" t="s">
        <v>55</v>
      </c>
      <c r="AI411" s="27" t="s">
        <v>56</v>
      </c>
      <c r="AJ411" s="27" t="s">
        <v>57</v>
      </c>
      <c r="AK411" s="27" t="s">
        <v>58</v>
      </c>
    </row>
    <row r="412" spans="1:37" ht="39.9" customHeight="1" thickTop="1" x14ac:dyDescent="0.45">
      <c r="A412" s="5"/>
      <c r="B412" s="112" t="s">
        <v>227</v>
      </c>
      <c r="C412" s="29">
        <f>AB412</f>
        <v>2039</v>
      </c>
      <c r="D412" s="30">
        <f t="shared" ref="D412:D425" si="328">AB412/AF412</f>
        <v>0.22369720241360394</v>
      </c>
      <c r="E412" s="29">
        <f t="shared" ref="E412:E425" si="329">AC412</f>
        <v>4765</v>
      </c>
      <c r="F412" s="30">
        <f t="shared" ref="F412:F425" si="330">AC412/AF412</f>
        <v>0.52276467361492041</v>
      </c>
      <c r="G412" s="29">
        <f t="shared" ref="G412:G425" si="331">AD412</f>
        <v>2010</v>
      </c>
      <c r="H412" s="30">
        <f t="shared" ref="H412:H425" si="332">AD412/AF412</f>
        <v>0.22051563357103676</v>
      </c>
      <c r="I412" s="29">
        <f t="shared" ref="I412:I425" si="333">AE412</f>
        <v>301</v>
      </c>
      <c r="J412" s="30">
        <f t="shared" ref="J412:J425" si="334">AE412/AF412</f>
        <v>3.3022490400438836E-2</v>
      </c>
      <c r="K412" s="31">
        <f t="shared" ref="K412:K425" si="335">(4*C412+3*E412+2*G412+1*I412)/AF412</f>
        <v>2.9371365880416893</v>
      </c>
      <c r="L412" s="5"/>
      <c r="M412" s="8"/>
      <c r="N412" s="5"/>
      <c r="O412" s="8"/>
      <c r="P412" s="5"/>
      <c r="Q412" s="5"/>
      <c r="AA412" s="26" t="s">
        <v>227</v>
      </c>
      <c r="AB412" s="89">
        <v>2039</v>
      </c>
      <c r="AC412" s="89">
        <v>4765</v>
      </c>
      <c r="AD412" s="89">
        <v>2010</v>
      </c>
      <c r="AE412" s="89">
        <v>301</v>
      </c>
      <c r="AF412" s="26">
        <f t="shared" ref="AF412:AF425" si="336">SUM(AB412:AE412)</f>
        <v>9115</v>
      </c>
      <c r="AG412" s="26" t="s">
        <v>227</v>
      </c>
      <c r="AH412" s="33">
        <f t="shared" ref="AH412:AH425" si="337">D412</f>
        <v>0.22369720241360394</v>
      </c>
      <c r="AI412" s="33">
        <f t="shared" ref="AI412:AI425" si="338">F412</f>
        <v>0.52276467361492041</v>
      </c>
      <c r="AJ412" s="33">
        <f t="shared" ref="AJ412:AJ425" si="339">H412</f>
        <v>0.22051563357103676</v>
      </c>
      <c r="AK412" s="33">
        <f t="shared" ref="AK412:AK425" si="340">J412</f>
        <v>3.3022490400438836E-2</v>
      </c>
    </row>
    <row r="413" spans="1:37" ht="39.9" customHeight="1" x14ac:dyDescent="0.45">
      <c r="A413" s="5"/>
      <c r="B413" s="107" t="s">
        <v>228</v>
      </c>
      <c r="C413" s="91">
        <f t="shared" ref="C413:C425" si="341">AB413</f>
        <v>3417</v>
      </c>
      <c r="D413" s="92">
        <f t="shared" si="328"/>
        <v>0.23232254555344031</v>
      </c>
      <c r="E413" s="91">
        <f t="shared" si="329"/>
        <v>7536</v>
      </c>
      <c r="F413" s="92">
        <f t="shared" si="330"/>
        <v>0.51237421811259176</v>
      </c>
      <c r="G413" s="91">
        <f t="shared" si="331"/>
        <v>3191</v>
      </c>
      <c r="H413" s="92">
        <f t="shared" si="332"/>
        <v>0.21695675822681534</v>
      </c>
      <c r="I413" s="91">
        <f t="shared" si="333"/>
        <v>564</v>
      </c>
      <c r="J413" s="92">
        <f t="shared" si="334"/>
        <v>3.8346478107152568E-2</v>
      </c>
      <c r="K413" s="93">
        <f t="shared" si="335"/>
        <v>2.9386728311123198</v>
      </c>
      <c r="L413" s="5"/>
      <c r="M413" s="8"/>
      <c r="N413" s="5"/>
      <c r="O413" s="8"/>
      <c r="P413" s="5"/>
      <c r="Q413" s="5"/>
      <c r="AA413" s="26" t="s">
        <v>228</v>
      </c>
      <c r="AB413" s="89">
        <v>3417</v>
      </c>
      <c r="AC413" s="89">
        <v>7536</v>
      </c>
      <c r="AD413" s="89">
        <v>3191</v>
      </c>
      <c r="AE413" s="89">
        <v>564</v>
      </c>
      <c r="AF413" s="26">
        <f t="shared" si="336"/>
        <v>14708</v>
      </c>
      <c r="AG413" s="26" t="s">
        <v>228</v>
      </c>
      <c r="AH413" s="33">
        <f t="shared" si="337"/>
        <v>0.23232254555344031</v>
      </c>
      <c r="AI413" s="33">
        <f t="shared" si="338"/>
        <v>0.51237421811259176</v>
      </c>
      <c r="AJ413" s="33">
        <f t="shared" si="339"/>
        <v>0.21695675822681534</v>
      </c>
      <c r="AK413" s="33">
        <f t="shared" si="340"/>
        <v>3.8346478107152568E-2</v>
      </c>
    </row>
    <row r="414" spans="1:37" ht="39.9" customHeight="1" x14ac:dyDescent="0.45">
      <c r="A414" s="5"/>
      <c r="B414" s="113" t="s">
        <v>229</v>
      </c>
      <c r="C414" s="91">
        <f t="shared" si="341"/>
        <v>2371</v>
      </c>
      <c r="D414" s="92">
        <f t="shared" si="328"/>
        <v>0.17682153777313744</v>
      </c>
      <c r="E414" s="91">
        <f t="shared" si="329"/>
        <v>6728</v>
      </c>
      <c r="F414" s="92">
        <f t="shared" si="330"/>
        <v>0.50175255425460508</v>
      </c>
      <c r="G414" s="91">
        <f t="shared" si="331"/>
        <v>3626</v>
      </c>
      <c r="H414" s="92">
        <f t="shared" si="332"/>
        <v>0.27041539264672981</v>
      </c>
      <c r="I414" s="91">
        <f t="shared" si="333"/>
        <v>684</v>
      </c>
      <c r="J414" s="92">
        <f t="shared" si="334"/>
        <v>5.1010515325527632E-2</v>
      </c>
      <c r="K414" s="93">
        <f t="shared" si="335"/>
        <v>2.8043851144753522</v>
      </c>
      <c r="L414" s="5"/>
      <c r="M414" s="8"/>
      <c r="N414" s="5"/>
      <c r="O414" s="8"/>
      <c r="P414" s="5"/>
      <c r="Q414" s="5"/>
      <c r="AA414" s="26" t="s">
        <v>229</v>
      </c>
      <c r="AB414" s="89">
        <v>2371</v>
      </c>
      <c r="AC414" s="89">
        <v>6728</v>
      </c>
      <c r="AD414" s="89">
        <v>3626</v>
      </c>
      <c r="AE414" s="89">
        <v>684</v>
      </c>
      <c r="AF414" s="26">
        <f t="shared" si="336"/>
        <v>13409</v>
      </c>
      <c r="AG414" s="26" t="s">
        <v>229</v>
      </c>
      <c r="AH414" s="33">
        <f t="shared" si="337"/>
        <v>0.17682153777313744</v>
      </c>
      <c r="AI414" s="33">
        <f t="shared" si="338"/>
        <v>0.50175255425460508</v>
      </c>
      <c r="AJ414" s="33">
        <f t="shared" si="339"/>
        <v>0.27041539264672981</v>
      </c>
      <c r="AK414" s="33">
        <f t="shared" si="340"/>
        <v>5.1010515325527632E-2</v>
      </c>
    </row>
    <row r="415" spans="1:37" ht="39.9" customHeight="1" x14ac:dyDescent="0.45">
      <c r="A415" s="5"/>
      <c r="B415" s="107" t="s">
        <v>230</v>
      </c>
      <c r="C415" s="91">
        <f t="shared" si="341"/>
        <v>9</v>
      </c>
      <c r="D415" s="92">
        <f t="shared" si="328"/>
        <v>0.21428571428571427</v>
      </c>
      <c r="E415" s="91">
        <f t="shared" si="329"/>
        <v>23</v>
      </c>
      <c r="F415" s="92">
        <f t="shared" si="330"/>
        <v>0.54761904761904767</v>
      </c>
      <c r="G415" s="91">
        <f t="shared" si="331"/>
        <v>10</v>
      </c>
      <c r="H415" s="92">
        <f t="shared" si="332"/>
        <v>0.23809523809523808</v>
      </c>
      <c r="I415" s="91">
        <f t="shared" si="333"/>
        <v>0</v>
      </c>
      <c r="J415" s="92">
        <f t="shared" si="334"/>
        <v>0</v>
      </c>
      <c r="K415" s="93">
        <f t="shared" si="335"/>
        <v>2.9761904761904763</v>
      </c>
      <c r="L415" s="5"/>
      <c r="M415" s="8"/>
      <c r="N415" s="5"/>
      <c r="O415" s="8"/>
      <c r="P415" s="5"/>
      <c r="Q415" s="5"/>
      <c r="AA415" s="107" t="s">
        <v>230</v>
      </c>
      <c r="AB415" s="89">
        <v>9</v>
      </c>
      <c r="AC415" s="89">
        <v>23</v>
      </c>
      <c r="AD415" s="89">
        <v>10</v>
      </c>
      <c r="AE415" s="89"/>
      <c r="AF415" s="26">
        <f t="shared" si="336"/>
        <v>42</v>
      </c>
      <c r="AG415" s="107" t="s">
        <v>230</v>
      </c>
      <c r="AH415" s="33">
        <f t="shared" si="337"/>
        <v>0.21428571428571427</v>
      </c>
      <c r="AI415" s="33">
        <f t="shared" si="338"/>
        <v>0.54761904761904767</v>
      </c>
      <c r="AJ415" s="33">
        <f t="shared" si="339"/>
        <v>0.23809523809523808</v>
      </c>
      <c r="AK415" s="33">
        <f t="shared" si="340"/>
        <v>0</v>
      </c>
    </row>
    <row r="416" spans="1:37" ht="39.9" customHeight="1" x14ac:dyDescent="0.45">
      <c r="A416" s="5"/>
      <c r="B416" s="107" t="s">
        <v>189</v>
      </c>
      <c r="C416" s="91">
        <f t="shared" si="341"/>
        <v>541</v>
      </c>
      <c r="D416" s="92">
        <f t="shared" si="328"/>
        <v>0.16423800850030359</v>
      </c>
      <c r="E416" s="91">
        <f t="shared" si="329"/>
        <v>1600</v>
      </c>
      <c r="F416" s="92">
        <f t="shared" si="330"/>
        <v>0.48573163327261687</v>
      </c>
      <c r="G416" s="91">
        <f t="shared" si="331"/>
        <v>1013</v>
      </c>
      <c r="H416" s="92">
        <f t="shared" si="332"/>
        <v>0.30752884031572558</v>
      </c>
      <c r="I416" s="91">
        <f t="shared" si="333"/>
        <v>140</v>
      </c>
      <c r="J416" s="92">
        <f t="shared" si="334"/>
        <v>4.2501517911353974E-2</v>
      </c>
      <c r="K416" s="93">
        <f t="shared" si="335"/>
        <v>2.7717061323618699</v>
      </c>
      <c r="L416" s="5"/>
      <c r="M416" s="8"/>
      <c r="N416" s="5"/>
      <c r="O416" s="8"/>
      <c r="P416" s="5"/>
      <c r="Q416" s="5"/>
      <c r="AA416" s="26" t="s">
        <v>189</v>
      </c>
      <c r="AB416" s="89">
        <v>541</v>
      </c>
      <c r="AC416" s="89">
        <v>1600</v>
      </c>
      <c r="AD416" s="89">
        <v>1013</v>
      </c>
      <c r="AE416" s="89">
        <v>140</v>
      </c>
      <c r="AF416" s="26">
        <f t="shared" si="336"/>
        <v>3294</v>
      </c>
      <c r="AG416" s="26" t="s">
        <v>189</v>
      </c>
      <c r="AH416" s="33">
        <f t="shared" si="337"/>
        <v>0.16423800850030359</v>
      </c>
      <c r="AI416" s="33">
        <f t="shared" si="338"/>
        <v>0.48573163327261687</v>
      </c>
      <c r="AJ416" s="33">
        <f t="shared" si="339"/>
        <v>0.30752884031572558</v>
      </c>
      <c r="AK416" s="33">
        <f t="shared" si="340"/>
        <v>4.2501517911353974E-2</v>
      </c>
    </row>
    <row r="417" spans="1:37" ht="39.9" customHeight="1" x14ac:dyDescent="0.45">
      <c r="A417" s="5"/>
      <c r="B417" s="113" t="s">
        <v>193</v>
      </c>
      <c r="C417" s="91">
        <f t="shared" si="341"/>
        <v>263</v>
      </c>
      <c r="D417" s="92">
        <f t="shared" si="328"/>
        <v>0.1972993248312078</v>
      </c>
      <c r="E417" s="91">
        <f t="shared" si="329"/>
        <v>681</v>
      </c>
      <c r="F417" s="92">
        <f t="shared" si="330"/>
        <v>0.51087771942985749</v>
      </c>
      <c r="G417" s="91">
        <f t="shared" si="331"/>
        <v>328</v>
      </c>
      <c r="H417" s="92">
        <f t="shared" si="332"/>
        <v>0.24606151537884471</v>
      </c>
      <c r="I417" s="91">
        <f t="shared" si="333"/>
        <v>61</v>
      </c>
      <c r="J417" s="92">
        <f t="shared" si="334"/>
        <v>4.5761440360090021E-2</v>
      </c>
      <c r="K417" s="93">
        <f t="shared" si="335"/>
        <v>2.859714928732183</v>
      </c>
      <c r="L417" s="5"/>
      <c r="M417" s="8"/>
      <c r="N417" s="5"/>
      <c r="O417" s="8"/>
      <c r="P417" s="5"/>
      <c r="Q417" s="5"/>
      <c r="AA417" s="26" t="s">
        <v>193</v>
      </c>
      <c r="AB417" s="89">
        <v>263</v>
      </c>
      <c r="AC417" s="89">
        <v>681</v>
      </c>
      <c r="AD417" s="89">
        <v>328</v>
      </c>
      <c r="AE417" s="89">
        <v>61</v>
      </c>
      <c r="AF417" s="26">
        <f t="shared" si="336"/>
        <v>1333</v>
      </c>
      <c r="AG417" s="26" t="s">
        <v>193</v>
      </c>
      <c r="AH417" s="33">
        <f t="shared" si="337"/>
        <v>0.1972993248312078</v>
      </c>
      <c r="AI417" s="33">
        <f t="shared" si="338"/>
        <v>0.51087771942985749</v>
      </c>
      <c r="AJ417" s="33">
        <f t="shared" si="339"/>
        <v>0.24606151537884471</v>
      </c>
      <c r="AK417" s="33">
        <f t="shared" si="340"/>
        <v>4.5761440360090021E-2</v>
      </c>
    </row>
    <row r="418" spans="1:37" ht="39.9" customHeight="1" x14ac:dyDescent="0.45">
      <c r="A418" s="5"/>
      <c r="B418" s="107" t="s">
        <v>197</v>
      </c>
      <c r="C418" s="91">
        <f t="shared" si="341"/>
        <v>104</v>
      </c>
      <c r="D418" s="92">
        <f t="shared" si="328"/>
        <v>0.25806451612903225</v>
      </c>
      <c r="E418" s="91">
        <f t="shared" si="329"/>
        <v>181</v>
      </c>
      <c r="F418" s="92">
        <f t="shared" si="330"/>
        <v>0.4491315136476427</v>
      </c>
      <c r="G418" s="91">
        <f t="shared" si="331"/>
        <v>91</v>
      </c>
      <c r="H418" s="92">
        <f t="shared" si="332"/>
        <v>0.22580645161290322</v>
      </c>
      <c r="I418" s="91">
        <f t="shared" si="333"/>
        <v>27</v>
      </c>
      <c r="J418" s="92">
        <f t="shared" si="334"/>
        <v>6.699751861042183E-2</v>
      </c>
      <c r="K418" s="93">
        <f t="shared" si="335"/>
        <v>2.8982630272952852</v>
      </c>
      <c r="L418" s="5"/>
      <c r="M418" s="8"/>
      <c r="N418" s="5"/>
      <c r="O418" s="8"/>
      <c r="P418" s="5"/>
      <c r="Q418" s="5"/>
      <c r="AA418" s="26" t="s">
        <v>197</v>
      </c>
      <c r="AB418" s="89">
        <v>104</v>
      </c>
      <c r="AC418" s="89">
        <v>181</v>
      </c>
      <c r="AD418" s="89">
        <v>91</v>
      </c>
      <c r="AE418" s="89">
        <v>27</v>
      </c>
      <c r="AF418" s="26">
        <f t="shared" si="336"/>
        <v>403</v>
      </c>
      <c r="AG418" s="26" t="s">
        <v>197</v>
      </c>
      <c r="AH418" s="33">
        <f t="shared" si="337"/>
        <v>0.25806451612903225</v>
      </c>
      <c r="AI418" s="33">
        <f t="shared" si="338"/>
        <v>0.4491315136476427</v>
      </c>
      <c r="AJ418" s="33">
        <f t="shared" si="339"/>
        <v>0.22580645161290322</v>
      </c>
      <c r="AK418" s="33">
        <f t="shared" si="340"/>
        <v>6.699751861042183E-2</v>
      </c>
    </row>
    <row r="419" spans="1:37" ht="39.9" customHeight="1" x14ac:dyDescent="0.45">
      <c r="A419" s="5"/>
      <c r="B419" s="113" t="s">
        <v>201</v>
      </c>
      <c r="C419" s="91">
        <f t="shared" si="341"/>
        <v>281</v>
      </c>
      <c r="D419" s="92">
        <f t="shared" si="328"/>
        <v>0.16337209302325581</v>
      </c>
      <c r="E419" s="91">
        <f t="shared" si="329"/>
        <v>912</v>
      </c>
      <c r="F419" s="92">
        <f t="shared" si="330"/>
        <v>0.53023255813953485</v>
      </c>
      <c r="G419" s="91">
        <f t="shared" si="331"/>
        <v>441</v>
      </c>
      <c r="H419" s="92">
        <f t="shared" si="332"/>
        <v>0.25639534883720932</v>
      </c>
      <c r="I419" s="91">
        <f t="shared" si="333"/>
        <v>86</v>
      </c>
      <c r="J419" s="92">
        <f t="shared" si="334"/>
        <v>0.05</v>
      </c>
      <c r="K419" s="93">
        <f t="shared" si="335"/>
        <v>2.8069767441860467</v>
      </c>
      <c r="L419" s="5"/>
      <c r="M419" s="8"/>
      <c r="N419" s="5"/>
      <c r="O419" s="8"/>
      <c r="P419" s="5"/>
      <c r="Q419" s="5"/>
      <c r="AA419" s="26" t="s">
        <v>201</v>
      </c>
      <c r="AB419" s="89">
        <v>281</v>
      </c>
      <c r="AC419" s="89">
        <v>912</v>
      </c>
      <c r="AD419" s="89">
        <v>441</v>
      </c>
      <c r="AE419" s="89">
        <v>86</v>
      </c>
      <c r="AF419" s="26">
        <f t="shared" si="336"/>
        <v>1720</v>
      </c>
      <c r="AG419" s="26" t="s">
        <v>201</v>
      </c>
      <c r="AH419" s="33">
        <f t="shared" si="337"/>
        <v>0.16337209302325581</v>
      </c>
      <c r="AI419" s="33">
        <f t="shared" si="338"/>
        <v>0.53023255813953485</v>
      </c>
      <c r="AJ419" s="33">
        <f t="shared" si="339"/>
        <v>0.25639534883720932</v>
      </c>
      <c r="AK419" s="33">
        <f t="shared" si="340"/>
        <v>0.05</v>
      </c>
    </row>
    <row r="420" spans="1:37" ht="39.9" customHeight="1" x14ac:dyDescent="0.45">
      <c r="A420" s="5"/>
      <c r="B420" s="107" t="s">
        <v>204</v>
      </c>
      <c r="C420" s="91">
        <f t="shared" si="341"/>
        <v>2484</v>
      </c>
      <c r="D420" s="92">
        <f t="shared" si="328"/>
        <v>0.19065162330186508</v>
      </c>
      <c r="E420" s="91">
        <f t="shared" si="329"/>
        <v>7285</v>
      </c>
      <c r="F420" s="92">
        <f t="shared" si="330"/>
        <v>0.55913730907974524</v>
      </c>
      <c r="G420" s="91">
        <f t="shared" si="331"/>
        <v>2950</v>
      </c>
      <c r="H420" s="92">
        <f t="shared" si="332"/>
        <v>0.22641799063627294</v>
      </c>
      <c r="I420" s="91">
        <f t="shared" si="333"/>
        <v>310</v>
      </c>
      <c r="J420" s="92">
        <f t="shared" si="334"/>
        <v>2.3793076982116815E-2</v>
      </c>
      <c r="K420" s="93">
        <f t="shared" si="335"/>
        <v>2.9166474787013583</v>
      </c>
      <c r="L420" s="5"/>
      <c r="M420" s="8"/>
      <c r="N420" s="5"/>
      <c r="O420" s="8"/>
      <c r="P420" s="5"/>
      <c r="Q420" s="5"/>
      <c r="AA420" s="26" t="s">
        <v>204</v>
      </c>
      <c r="AB420" s="89">
        <v>2484</v>
      </c>
      <c r="AC420" s="89">
        <v>7285</v>
      </c>
      <c r="AD420" s="89">
        <v>2950</v>
      </c>
      <c r="AE420" s="89">
        <v>310</v>
      </c>
      <c r="AF420" s="26">
        <f t="shared" si="336"/>
        <v>13029</v>
      </c>
      <c r="AG420" s="26" t="s">
        <v>204</v>
      </c>
      <c r="AH420" s="33">
        <f t="shared" si="337"/>
        <v>0.19065162330186508</v>
      </c>
      <c r="AI420" s="33">
        <f t="shared" si="338"/>
        <v>0.55913730907974524</v>
      </c>
      <c r="AJ420" s="33">
        <f t="shared" si="339"/>
        <v>0.22641799063627294</v>
      </c>
      <c r="AK420" s="33">
        <f t="shared" si="340"/>
        <v>2.3793076982116815E-2</v>
      </c>
    </row>
    <row r="421" spans="1:37" ht="39.9" customHeight="1" x14ac:dyDescent="0.45">
      <c r="A421" s="5"/>
      <c r="B421" s="113" t="s">
        <v>208</v>
      </c>
      <c r="C421" s="91">
        <f t="shared" si="341"/>
        <v>507</v>
      </c>
      <c r="D421" s="92">
        <f t="shared" si="328"/>
        <v>0.17139959432048682</v>
      </c>
      <c r="E421" s="91">
        <f t="shared" si="329"/>
        <v>1569</v>
      </c>
      <c r="F421" s="92">
        <f t="shared" si="330"/>
        <v>0.53042596348884385</v>
      </c>
      <c r="G421" s="91">
        <f t="shared" si="331"/>
        <v>783</v>
      </c>
      <c r="H421" s="92">
        <f t="shared" si="332"/>
        <v>0.26470588235294118</v>
      </c>
      <c r="I421" s="91">
        <f t="shared" si="333"/>
        <v>99</v>
      </c>
      <c r="J421" s="92">
        <f t="shared" si="334"/>
        <v>3.3468559837728194E-2</v>
      </c>
      <c r="K421" s="93">
        <f t="shared" si="335"/>
        <v>2.8397565922920891</v>
      </c>
      <c r="L421" s="5"/>
      <c r="M421" s="8"/>
      <c r="N421" s="5"/>
      <c r="O421" s="8"/>
      <c r="P421" s="5"/>
      <c r="Q421" s="5"/>
      <c r="AA421" s="26" t="s">
        <v>208</v>
      </c>
      <c r="AB421" s="89">
        <v>507</v>
      </c>
      <c r="AC421" s="89">
        <v>1569</v>
      </c>
      <c r="AD421" s="89">
        <v>783</v>
      </c>
      <c r="AE421" s="89">
        <v>99</v>
      </c>
      <c r="AF421" s="26">
        <f t="shared" si="336"/>
        <v>2958</v>
      </c>
      <c r="AG421" s="26" t="s">
        <v>208</v>
      </c>
      <c r="AH421" s="33">
        <f t="shared" si="337"/>
        <v>0.17139959432048682</v>
      </c>
      <c r="AI421" s="33">
        <f t="shared" si="338"/>
        <v>0.53042596348884385</v>
      </c>
      <c r="AJ421" s="33">
        <f t="shared" si="339"/>
        <v>0.26470588235294118</v>
      </c>
      <c r="AK421" s="33">
        <f t="shared" si="340"/>
        <v>3.3468559837728194E-2</v>
      </c>
    </row>
    <row r="422" spans="1:37" ht="39.9" customHeight="1" x14ac:dyDescent="0.45">
      <c r="A422" s="5"/>
      <c r="B422" s="107" t="s">
        <v>231</v>
      </c>
      <c r="C422" s="91">
        <f t="shared" si="341"/>
        <v>1446</v>
      </c>
      <c r="D422" s="92">
        <f t="shared" si="328"/>
        <v>0.22829175876223556</v>
      </c>
      <c r="E422" s="91">
        <f t="shared" si="329"/>
        <v>3518</v>
      </c>
      <c r="F422" s="92">
        <f t="shared" si="330"/>
        <v>0.55541521945058414</v>
      </c>
      <c r="G422" s="91">
        <f t="shared" si="331"/>
        <v>1236</v>
      </c>
      <c r="H422" s="92">
        <f t="shared" si="332"/>
        <v>0.19513735396274076</v>
      </c>
      <c r="I422" s="91">
        <f t="shared" si="333"/>
        <v>134</v>
      </c>
      <c r="J422" s="92">
        <f t="shared" si="334"/>
        <v>2.1155667824439534E-2</v>
      </c>
      <c r="K422" s="93">
        <f t="shared" si="335"/>
        <v>2.9908430691506158</v>
      </c>
      <c r="L422" s="5"/>
      <c r="M422" s="8"/>
      <c r="N422" s="5"/>
      <c r="O422" s="8"/>
      <c r="P422" s="5"/>
      <c r="Q422" s="5"/>
      <c r="AA422" s="26" t="s">
        <v>231</v>
      </c>
      <c r="AB422" s="89">
        <v>1446</v>
      </c>
      <c r="AC422" s="89">
        <v>3518</v>
      </c>
      <c r="AD422" s="89">
        <v>1236</v>
      </c>
      <c r="AE422" s="89">
        <v>134</v>
      </c>
      <c r="AF422" s="26">
        <f t="shared" si="336"/>
        <v>6334</v>
      </c>
      <c r="AG422" s="26" t="s">
        <v>231</v>
      </c>
      <c r="AH422" s="33">
        <f t="shared" si="337"/>
        <v>0.22829175876223556</v>
      </c>
      <c r="AI422" s="33">
        <f t="shared" si="338"/>
        <v>0.55541521945058414</v>
      </c>
      <c r="AJ422" s="33">
        <f t="shared" si="339"/>
        <v>0.19513735396274076</v>
      </c>
      <c r="AK422" s="33">
        <f t="shared" si="340"/>
        <v>2.1155667824439534E-2</v>
      </c>
    </row>
    <row r="423" spans="1:37" ht="39.9" customHeight="1" x14ac:dyDescent="0.45">
      <c r="A423" s="5"/>
      <c r="B423" s="113" t="s">
        <v>216</v>
      </c>
      <c r="C423" s="91">
        <f t="shared" si="341"/>
        <v>325</v>
      </c>
      <c r="D423" s="92">
        <f t="shared" si="328"/>
        <v>0.22663877266387727</v>
      </c>
      <c r="E423" s="91">
        <f t="shared" si="329"/>
        <v>719</v>
      </c>
      <c r="F423" s="92">
        <f t="shared" si="330"/>
        <v>0.50139470013946996</v>
      </c>
      <c r="G423" s="91">
        <f t="shared" si="331"/>
        <v>342</v>
      </c>
      <c r="H423" s="92">
        <f t="shared" si="332"/>
        <v>0.2384937238493724</v>
      </c>
      <c r="I423" s="91">
        <f t="shared" si="333"/>
        <v>48</v>
      </c>
      <c r="J423" s="92">
        <f t="shared" si="334"/>
        <v>3.3472803347280332E-2</v>
      </c>
      <c r="K423" s="93">
        <f t="shared" si="335"/>
        <v>2.9211994421199443</v>
      </c>
      <c r="L423" s="5"/>
      <c r="M423" s="8"/>
      <c r="N423" s="5"/>
      <c r="O423" s="8"/>
      <c r="P423" s="5"/>
      <c r="Q423" s="5"/>
      <c r="AA423" s="26" t="s">
        <v>216</v>
      </c>
      <c r="AB423" s="89">
        <v>325</v>
      </c>
      <c r="AC423" s="89">
        <v>719</v>
      </c>
      <c r="AD423" s="89">
        <v>342</v>
      </c>
      <c r="AE423" s="89">
        <v>48</v>
      </c>
      <c r="AF423" s="26">
        <f t="shared" si="336"/>
        <v>1434</v>
      </c>
      <c r="AG423" s="26" t="s">
        <v>216</v>
      </c>
      <c r="AH423" s="33">
        <f t="shared" si="337"/>
        <v>0.22663877266387727</v>
      </c>
      <c r="AI423" s="33">
        <f t="shared" si="338"/>
        <v>0.50139470013946996</v>
      </c>
      <c r="AJ423" s="33">
        <f t="shared" si="339"/>
        <v>0.2384937238493724</v>
      </c>
      <c r="AK423" s="33">
        <f t="shared" si="340"/>
        <v>3.3472803347280332E-2</v>
      </c>
    </row>
    <row r="424" spans="1:37" ht="39.9" customHeight="1" x14ac:dyDescent="0.45">
      <c r="A424" s="5"/>
      <c r="B424" s="107" t="s">
        <v>232</v>
      </c>
      <c r="C424" s="91">
        <f t="shared" si="341"/>
        <v>369</v>
      </c>
      <c r="D424" s="92">
        <f t="shared" si="328"/>
        <v>0.20364238410596028</v>
      </c>
      <c r="E424" s="91">
        <f t="shared" si="329"/>
        <v>881</v>
      </c>
      <c r="F424" s="92">
        <f t="shared" si="330"/>
        <v>0.48620309050772625</v>
      </c>
      <c r="G424" s="91">
        <f t="shared" si="331"/>
        <v>469</v>
      </c>
      <c r="H424" s="92">
        <f t="shared" si="332"/>
        <v>0.25883002207505518</v>
      </c>
      <c r="I424" s="91">
        <f t="shared" si="333"/>
        <v>93</v>
      </c>
      <c r="J424" s="92">
        <f t="shared" si="334"/>
        <v>5.1324503311258277E-2</v>
      </c>
      <c r="K424" s="93">
        <f t="shared" si="335"/>
        <v>2.8421633554083887</v>
      </c>
      <c r="L424" s="5"/>
      <c r="M424" s="8"/>
      <c r="N424" s="5"/>
      <c r="O424" s="8"/>
      <c r="P424" s="5"/>
      <c r="Q424" s="5"/>
      <c r="AA424" s="26" t="s">
        <v>232</v>
      </c>
      <c r="AB424" s="89">
        <v>369</v>
      </c>
      <c r="AC424" s="89">
        <v>881</v>
      </c>
      <c r="AD424" s="89">
        <v>469</v>
      </c>
      <c r="AE424" s="89">
        <v>93</v>
      </c>
      <c r="AF424" s="26">
        <f t="shared" si="336"/>
        <v>1812</v>
      </c>
      <c r="AG424" s="26" t="s">
        <v>232</v>
      </c>
      <c r="AH424" s="33">
        <f t="shared" si="337"/>
        <v>0.20364238410596028</v>
      </c>
      <c r="AI424" s="33">
        <f t="shared" si="338"/>
        <v>0.48620309050772625</v>
      </c>
      <c r="AJ424" s="33">
        <f t="shared" si="339"/>
        <v>0.25883002207505518</v>
      </c>
      <c r="AK424" s="33">
        <f t="shared" si="340"/>
        <v>5.1324503311258277E-2</v>
      </c>
    </row>
    <row r="425" spans="1:37" ht="39.9" customHeight="1" x14ac:dyDescent="0.45">
      <c r="A425" s="5"/>
      <c r="B425" s="113" t="s">
        <v>233</v>
      </c>
      <c r="C425" s="91">
        <f t="shared" si="341"/>
        <v>1010</v>
      </c>
      <c r="D425" s="92">
        <f t="shared" si="328"/>
        <v>0.20722199425523186</v>
      </c>
      <c r="E425" s="91">
        <f t="shared" si="329"/>
        <v>2519</v>
      </c>
      <c r="F425" s="92">
        <f t="shared" si="330"/>
        <v>0.51682396389002871</v>
      </c>
      <c r="G425" s="91">
        <f t="shared" si="331"/>
        <v>1172</v>
      </c>
      <c r="H425" s="92">
        <f t="shared" si="332"/>
        <v>0.24045958145260565</v>
      </c>
      <c r="I425" s="91">
        <f t="shared" si="333"/>
        <v>173</v>
      </c>
      <c r="J425" s="92">
        <f t="shared" si="334"/>
        <v>3.5494460402133769E-2</v>
      </c>
      <c r="K425" s="93">
        <f t="shared" si="335"/>
        <v>2.8957734919983587</v>
      </c>
      <c r="L425" s="5"/>
      <c r="M425" s="8"/>
      <c r="N425" s="5"/>
      <c r="O425" s="8"/>
      <c r="P425" s="5"/>
      <c r="Q425" s="5"/>
      <c r="AA425" s="26" t="s">
        <v>233</v>
      </c>
      <c r="AB425" s="89">
        <v>1010</v>
      </c>
      <c r="AC425" s="89">
        <v>2519</v>
      </c>
      <c r="AD425" s="89">
        <v>1172</v>
      </c>
      <c r="AE425" s="89">
        <v>173</v>
      </c>
      <c r="AF425" s="26">
        <f t="shared" si="336"/>
        <v>4874</v>
      </c>
      <c r="AG425" s="26" t="s">
        <v>233</v>
      </c>
      <c r="AH425" s="33">
        <f t="shared" si="337"/>
        <v>0.20722199425523186</v>
      </c>
      <c r="AI425" s="33">
        <f t="shared" si="338"/>
        <v>0.51682396389002871</v>
      </c>
      <c r="AJ425" s="33">
        <f t="shared" si="339"/>
        <v>0.24045958145260565</v>
      </c>
      <c r="AK425" s="33">
        <f t="shared" si="340"/>
        <v>3.5494460402133769E-2</v>
      </c>
    </row>
    <row r="426" spans="1:37" ht="30" customHeight="1" x14ac:dyDescent="0.45">
      <c r="A426" s="5"/>
      <c r="B426" s="34"/>
      <c r="C426" s="35"/>
      <c r="D426" s="36"/>
      <c r="E426" s="35"/>
      <c r="F426" s="36"/>
      <c r="G426" s="35"/>
      <c r="H426" s="36"/>
      <c r="I426" s="35"/>
      <c r="J426" s="36"/>
      <c r="K426" s="37"/>
      <c r="L426" s="5"/>
      <c r="M426" s="8"/>
      <c r="N426" s="5"/>
      <c r="O426" s="8"/>
      <c r="P426" s="5"/>
      <c r="Q426" s="5"/>
    </row>
    <row r="427" spans="1:37" ht="30" customHeight="1" x14ac:dyDescent="0.45">
      <c r="C427" s="14"/>
      <c r="D427" s="11"/>
      <c r="E427" s="14"/>
      <c r="F427" s="11"/>
      <c r="G427" s="14"/>
      <c r="H427" s="11"/>
      <c r="I427" s="14"/>
      <c r="J427" s="11"/>
      <c r="K427" s="14"/>
      <c r="P427" s="38"/>
    </row>
    <row r="428" spans="1:37" s="21" customFormat="1" ht="30" customHeight="1" x14ac:dyDescent="0.45">
      <c r="A428" s="5">
        <v>26</v>
      </c>
      <c r="B428" s="10" t="s">
        <v>70</v>
      </c>
      <c r="E428" s="22"/>
      <c r="G428" s="22"/>
      <c r="I428" s="22"/>
      <c r="K428" s="22"/>
      <c r="M428" s="22"/>
      <c r="O428" s="22"/>
      <c r="P428" s="23"/>
      <c r="AA428" s="21" t="s">
        <v>13</v>
      </c>
    </row>
    <row r="429" spans="1:37" ht="30" customHeight="1" thickBot="1" x14ac:dyDescent="0.5">
      <c r="A429" s="5"/>
      <c r="B429" s="24" t="s">
        <v>3</v>
      </c>
      <c r="C429" s="140" t="s">
        <v>55</v>
      </c>
      <c r="D429" s="140"/>
      <c r="E429" s="140" t="s">
        <v>56</v>
      </c>
      <c r="F429" s="140"/>
      <c r="G429" s="140" t="s">
        <v>57</v>
      </c>
      <c r="H429" s="140"/>
      <c r="I429" s="140" t="s">
        <v>58</v>
      </c>
      <c r="J429" s="140"/>
      <c r="K429" s="25" t="s">
        <v>18</v>
      </c>
      <c r="L429" s="5"/>
      <c r="M429" s="8"/>
      <c r="N429" s="5"/>
      <c r="O429" s="8"/>
      <c r="P429" s="5"/>
      <c r="Q429" s="5"/>
      <c r="AA429" s="26"/>
      <c r="AB429" s="27" t="s">
        <v>55</v>
      </c>
      <c r="AC429" s="27" t="s">
        <v>56</v>
      </c>
      <c r="AD429" s="27" t="s">
        <v>57</v>
      </c>
      <c r="AE429" s="27" t="s">
        <v>58</v>
      </c>
      <c r="AF429" s="26" t="s">
        <v>23</v>
      </c>
      <c r="AH429" s="27" t="s">
        <v>55</v>
      </c>
      <c r="AI429" s="27" t="s">
        <v>56</v>
      </c>
      <c r="AJ429" s="27" t="s">
        <v>57</v>
      </c>
      <c r="AK429" s="27" t="s">
        <v>58</v>
      </c>
    </row>
    <row r="430" spans="1:37" ht="39.9" customHeight="1" thickTop="1" x14ac:dyDescent="0.45">
      <c r="A430" s="5"/>
      <c r="B430" s="112" t="s">
        <v>227</v>
      </c>
      <c r="C430" s="29">
        <f>AB430</f>
        <v>1477</v>
      </c>
      <c r="D430" s="30">
        <f t="shared" ref="D430:D443" si="342">AB430/AF430</f>
        <v>0.16204059243006033</v>
      </c>
      <c r="E430" s="29">
        <f t="shared" ref="E430:E443" si="343">AC430</f>
        <v>3613</v>
      </c>
      <c r="F430" s="30">
        <f t="shared" ref="F430:F443" si="344">AC430/AF430</f>
        <v>0.39637959407569939</v>
      </c>
      <c r="G430" s="29">
        <f t="shared" ref="G430:G443" si="345">AD430</f>
        <v>2880</v>
      </c>
      <c r="H430" s="30">
        <f t="shared" ref="H430:H443" si="346">AD430/AF430</f>
        <v>0.31596269884805267</v>
      </c>
      <c r="I430" s="29">
        <f t="shared" ref="I430:I443" si="347">AE430</f>
        <v>1145</v>
      </c>
      <c r="J430" s="30">
        <f t="shared" ref="J430:J443" si="348">AE430/AF430</f>
        <v>0.12561711464618761</v>
      </c>
      <c r="K430" s="31">
        <f t="shared" ref="K430:K443" si="349">(4*C430+3*E430+2*G430+1*I430)/AF430</f>
        <v>2.5948436642896326</v>
      </c>
      <c r="L430" s="5"/>
      <c r="M430" s="8"/>
      <c r="N430" s="5"/>
      <c r="O430" s="8"/>
      <c r="P430" s="5"/>
      <c r="Q430" s="5"/>
      <c r="AA430" s="26" t="s">
        <v>227</v>
      </c>
      <c r="AB430" s="89">
        <v>1477</v>
      </c>
      <c r="AC430" s="89">
        <v>3613</v>
      </c>
      <c r="AD430" s="89">
        <v>2880</v>
      </c>
      <c r="AE430" s="89">
        <v>1145</v>
      </c>
      <c r="AF430" s="26">
        <f t="shared" ref="AF430:AF443" si="350">SUM(AB430:AE430)</f>
        <v>9115</v>
      </c>
      <c r="AG430" s="26" t="s">
        <v>227</v>
      </c>
      <c r="AH430" s="33">
        <f t="shared" ref="AH430:AH443" si="351">D430</f>
        <v>0.16204059243006033</v>
      </c>
      <c r="AI430" s="33">
        <f t="shared" ref="AI430:AI443" si="352">F430</f>
        <v>0.39637959407569939</v>
      </c>
      <c r="AJ430" s="33">
        <f t="shared" ref="AJ430:AJ443" si="353">H430</f>
        <v>0.31596269884805267</v>
      </c>
      <c r="AK430" s="33">
        <f t="shared" ref="AK430:AK443" si="354">J430</f>
        <v>0.12561711464618761</v>
      </c>
    </row>
    <row r="431" spans="1:37" ht="39.9" customHeight="1" x14ac:dyDescent="0.45">
      <c r="A431" s="5"/>
      <c r="B431" s="107" t="s">
        <v>228</v>
      </c>
      <c r="C431" s="91">
        <f t="shared" ref="C431:C443" si="355">AB431</f>
        <v>1748</v>
      </c>
      <c r="D431" s="92">
        <f t="shared" si="342"/>
        <v>0.11884688604840903</v>
      </c>
      <c r="E431" s="91">
        <f t="shared" si="343"/>
        <v>5399</v>
      </c>
      <c r="F431" s="92">
        <f t="shared" si="344"/>
        <v>0.36707914060375307</v>
      </c>
      <c r="G431" s="91">
        <f t="shared" si="345"/>
        <v>5308</v>
      </c>
      <c r="H431" s="92">
        <f t="shared" si="346"/>
        <v>0.36089203154745719</v>
      </c>
      <c r="I431" s="91">
        <f t="shared" si="347"/>
        <v>2253</v>
      </c>
      <c r="J431" s="92">
        <f t="shared" si="348"/>
        <v>0.15318194180038075</v>
      </c>
      <c r="K431" s="93">
        <f t="shared" si="349"/>
        <v>2.4515909709001904</v>
      </c>
      <c r="L431" s="5"/>
      <c r="M431" s="8"/>
      <c r="N431" s="5"/>
      <c r="O431" s="8"/>
      <c r="P431" s="5"/>
      <c r="Q431" s="5"/>
      <c r="AA431" s="26" t="s">
        <v>228</v>
      </c>
      <c r="AB431" s="89">
        <v>1748</v>
      </c>
      <c r="AC431" s="89">
        <v>5399</v>
      </c>
      <c r="AD431" s="89">
        <v>5308</v>
      </c>
      <c r="AE431" s="89">
        <v>2253</v>
      </c>
      <c r="AF431" s="26">
        <f t="shared" si="350"/>
        <v>14708</v>
      </c>
      <c r="AG431" s="26" t="s">
        <v>228</v>
      </c>
      <c r="AH431" s="33">
        <f t="shared" si="351"/>
        <v>0.11884688604840903</v>
      </c>
      <c r="AI431" s="33">
        <f t="shared" si="352"/>
        <v>0.36707914060375307</v>
      </c>
      <c r="AJ431" s="33">
        <f t="shared" si="353"/>
        <v>0.36089203154745719</v>
      </c>
      <c r="AK431" s="33">
        <f t="shared" si="354"/>
        <v>0.15318194180038075</v>
      </c>
    </row>
    <row r="432" spans="1:37" ht="39.9" customHeight="1" x14ac:dyDescent="0.45">
      <c r="A432" s="5"/>
      <c r="B432" s="113" t="s">
        <v>229</v>
      </c>
      <c r="C432" s="91">
        <f t="shared" si="355"/>
        <v>1394</v>
      </c>
      <c r="D432" s="92">
        <f t="shared" si="342"/>
        <v>0.10396002684763965</v>
      </c>
      <c r="E432" s="91">
        <f t="shared" si="343"/>
        <v>5208</v>
      </c>
      <c r="F432" s="92">
        <f t="shared" si="344"/>
        <v>0.38839585353121037</v>
      </c>
      <c r="G432" s="91">
        <f t="shared" si="345"/>
        <v>5094</v>
      </c>
      <c r="H432" s="92">
        <f t="shared" si="346"/>
        <v>0.37989410097695575</v>
      </c>
      <c r="I432" s="91">
        <f t="shared" si="347"/>
        <v>1713</v>
      </c>
      <c r="J432" s="92">
        <f t="shared" si="348"/>
        <v>0.12775001864419419</v>
      </c>
      <c r="K432" s="93">
        <f t="shared" si="349"/>
        <v>2.4685658885822956</v>
      </c>
      <c r="L432" s="5"/>
      <c r="M432" s="8"/>
      <c r="N432" s="5"/>
      <c r="O432" s="8"/>
      <c r="P432" s="5"/>
      <c r="Q432" s="5"/>
      <c r="AA432" s="26" t="s">
        <v>229</v>
      </c>
      <c r="AB432" s="89">
        <v>1394</v>
      </c>
      <c r="AC432" s="89">
        <v>5208</v>
      </c>
      <c r="AD432" s="89">
        <v>5094</v>
      </c>
      <c r="AE432" s="89">
        <v>1713</v>
      </c>
      <c r="AF432" s="26">
        <f t="shared" si="350"/>
        <v>13409</v>
      </c>
      <c r="AG432" s="26" t="s">
        <v>229</v>
      </c>
      <c r="AH432" s="33">
        <f t="shared" si="351"/>
        <v>0.10396002684763965</v>
      </c>
      <c r="AI432" s="33">
        <f t="shared" si="352"/>
        <v>0.38839585353121037</v>
      </c>
      <c r="AJ432" s="33">
        <f t="shared" si="353"/>
        <v>0.37989410097695575</v>
      </c>
      <c r="AK432" s="33">
        <f t="shared" si="354"/>
        <v>0.12775001864419419</v>
      </c>
    </row>
    <row r="433" spans="1:37" ht="39.9" customHeight="1" x14ac:dyDescent="0.45">
      <c r="A433" s="5"/>
      <c r="B433" s="107" t="s">
        <v>230</v>
      </c>
      <c r="C433" s="91">
        <f t="shared" si="355"/>
        <v>5</v>
      </c>
      <c r="D433" s="92">
        <f t="shared" si="342"/>
        <v>0.11904761904761904</v>
      </c>
      <c r="E433" s="91">
        <f t="shared" si="343"/>
        <v>24</v>
      </c>
      <c r="F433" s="92">
        <f t="shared" si="344"/>
        <v>0.5714285714285714</v>
      </c>
      <c r="G433" s="91">
        <f t="shared" si="345"/>
        <v>11</v>
      </c>
      <c r="H433" s="92">
        <f t="shared" si="346"/>
        <v>0.26190476190476192</v>
      </c>
      <c r="I433" s="91">
        <f t="shared" si="347"/>
        <v>2</v>
      </c>
      <c r="J433" s="92">
        <f t="shared" si="348"/>
        <v>4.7619047619047616E-2</v>
      </c>
      <c r="K433" s="93">
        <f t="shared" si="349"/>
        <v>2.7619047619047619</v>
      </c>
      <c r="L433" s="5"/>
      <c r="M433" s="8"/>
      <c r="N433" s="5"/>
      <c r="O433" s="8"/>
      <c r="P433" s="5"/>
      <c r="Q433" s="5"/>
      <c r="AA433" s="107" t="s">
        <v>230</v>
      </c>
      <c r="AB433" s="89">
        <v>5</v>
      </c>
      <c r="AC433" s="89">
        <v>24</v>
      </c>
      <c r="AD433" s="89">
        <v>11</v>
      </c>
      <c r="AE433" s="89">
        <v>2</v>
      </c>
      <c r="AF433" s="26">
        <f t="shared" si="350"/>
        <v>42</v>
      </c>
      <c r="AG433" s="107" t="s">
        <v>230</v>
      </c>
      <c r="AH433" s="33">
        <f t="shared" si="351"/>
        <v>0.11904761904761904</v>
      </c>
      <c r="AI433" s="33">
        <f t="shared" si="352"/>
        <v>0.5714285714285714</v>
      </c>
      <c r="AJ433" s="33">
        <f t="shared" si="353"/>
        <v>0.26190476190476192</v>
      </c>
      <c r="AK433" s="33">
        <f t="shared" si="354"/>
        <v>4.7619047619047616E-2</v>
      </c>
    </row>
    <row r="434" spans="1:37" ht="39.9" customHeight="1" x14ac:dyDescent="0.45">
      <c r="A434" s="5"/>
      <c r="B434" s="107" t="s">
        <v>189</v>
      </c>
      <c r="C434" s="91">
        <f t="shared" si="355"/>
        <v>268</v>
      </c>
      <c r="D434" s="92">
        <f t="shared" si="342"/>
        <v>8.1360048573163327E-2</v>
      </c>
      <c r="E434" s="91">
        <f t="shared" si="343"/>
        <v>1248</v>
      </c>
      <c r="F434" s="92">
        <f t="shared" si="344"/>
        <v>0.37887067395264118</v>
      </c>
      <c r="G434" s="91">
        <f t="shared" si="345"/>
        <v>1339</v>
      </c>
      <c r="H434" s="92">
        <f t="shared" si="346"/>
        <v>0.40649666059502126</v>
      </c>
      <c r="I434" s="91">
        <f t="shared" si="347"/>
        <v>439</v>
      </c>
      <c r="J434" s="92">
        <f t="shared" si="348"/>
        <v>0.13327261687917424</v>
      </c>
      <c r="K434" s="93">
        <f t="shared" si="349"/>
        <v>2.4083181542197938</v>
      </c>
      <c r="L434" s="5"/>
      <c r="M434" s="8"/>
      <c r="N434" s="5"/>
      <c r="O434" s="8"/>
      <c r="P434" s="5"/>
      <c r="Q434" s="5"/>
      <c r="AA434" s="26" t="s">
        <v>189</v>
      </c>
      <c r="AB434" s="89">
        <v>268</v>
      </c>
      <c r="AC434" s="89">
        <v>1248</v>
      </c>
      <c r="AD434" s="89">
        <v>1339</v>
      </c>
      <c r="AE434" s="89">
        <v>439</v>
      </c>
      <c r="AF434" s="26">
        <f t="shared" si="350"/>
        <v>3294</v>
      </c>
      <c r="AG434" s="26" t="s">
        <v>189</v>
      </c>
      <c r="AH434" s="33">
        <f t="shared" si="351"/>
        <v>8.1360048573163327E-2</v>
      </c>
      <c r="AI434" s="33">
        <f t="shared" si="352"/>
        <v>0.37887067395264118</v>
      </c>
      <c r="AJ434" s="33">
        <f t="shared" si="353"/>
        <v>0.40649666059502126</v>
      </c>
      <c r="AK434" s="33">
        <f t="shared" si="354"/>
        <v>0.13327261687917424</v>
      </c>
    </row>
    <row r="435" spans="1:37" ht="39.9" customHeight="1" x14ac:dyDescent="0.45">
      <c r="A435" s="5"/>
      <c r="B435" s="113" t="s">
        <v>193</v>
      </c>
      <c r="C435" s="91">
        <f t="shared" si="355"/>
        <v>168</v>
      </c>
      <c r="D435" s="92">
        <f t="shared" si="342"/>
        <v>0.12603150787696923</v>
      </c>
      <c r="E435" s="91">
        <f t="shared" si="343"/>
        <v>471</v>
      </c>
      <c r="F435" s="92">
        <f t="shared" si="344"/>
        <v>0.35333833458364589</v>
      </c>
      <c r="G435" s="91">
        <f t="shared" si="345"/>
        <v>508</v>
      </c>
      <c r="H435" s="92">
        <f t="shared" si="346"/>
        <v>0.38109527381845459</v>
      </c>
      <c r="I435" s="91">
        <f t="shared" si="347"/>
        <v>186</v>
      </c>
      <c r="J435" s="92">
        <f t="shared" si="348"/>
        <v>0.13953488372093023</v>
      </c>
      <c r="K435" s="93">
        <f t="shared" si="349"/>
        <v>2.4658664666166543</v>
      </c>
      <c r="L435" s="5"/>
      <c r="M435" s="8"/>
      <c r="N435" s="5"/>
      <c r="O435" s="8"/>
      <c r="P435" s="5"/>
      <c r="Q435" s="5"/>
      <c r="AA435" s="26" t="s">
        <v>193</v>
      </c>
      <c r="AB435" s="89">
        <v>168</v>
      </c>
      <c r="AC435" s="89">
        <v>471</v>
      </c>
      <c r="AD435" s="89">
        <v>508</v>
      </c>
      <c r="AE435" s="89">
        <v>186</v>
      </c>
      <c r="AF435" s="26">
        <f t="shared" si="350"/>
        <v>1333</v>
      </c>
      <c r="AG435" s="26" t="s">
        <v>193</v>
      </c>
      <c r="AH435" s="33">
        <f t="shared" si="351"/>
        <v>0.12603150787696923</v>
      </c>
      <c r="AI435" s="33">
        <f t="shared" si="352"/>
        <v>0.35333833458364589</v>
      </c>
      <c r="AJ435" s="33">
        <f t="shared" si="353"/>
        <v>0.38109527381845459</v>
      </c>
      <c r="AK435" s="33">
        <f t="shared" si="354"/>
        <v>0.13953488372093023</v>
      </c>
    </row>
    <row r="436" spans="1:37" ht="39.9" customHeight="1" x14ac:dyDescent="0.45">
      <c r="A436" s="5"/>
      <c r="B436" s="107" t="s">
        <v>197</v>
      </c>
      <c r="C436" s="91">
        <f t="shared" si="355"/>
        <v>54</v>
      </c>
      <c r="D436" s="92">
        <f t="shared" si="342"/>
        <v>0.13399503722084366</v>
      </c>
      <c r="E436" s="91">
        <f t="shared" si="343"/>
        <v>127</v>
      </c>
      <c r="F436" s="92">
        <f t="shared" si="344"/>
        <v>0.31513647642679898</v>
      </c>
      <c r="G436" s="91">
        <f t="shared" si="345"/>
        <v>121</v>
      </c>
      <c r="H436" s="92">
        <f t="shared" si="346"/>
        <v>0.30024813895781638</v>
      </c>
      <c r="I436" s="91">
        <f t="shared" si="347"/>
        <v>101</v>
      </c>
      <c r="J436" s="92">
        <f t="shared" si="348"/>
        <v>0.25062034739454092</v>
      </c>
      <c r="K436" s="93">
        <f t="shared" si="349"/>
        <v>2.3325062034739452</v>
      </c>
      <c r="L436" s="5"/>
      <c r="M436" s="8"/>
      <c r="N436" s="5"/>
      <c r="O436" s="8"/>
      <c r="P436" s="5"/>
      <c r="Q436" s="5"/>
      <c r="AA436" s="26" t="s">
        <v>197</v>
      </c>
      <c r="AB436" s="89">
        <v>54</v>
      </c>
      <c r="AC436" s="89">
        <v>127</v>
      </c>
      <c r="AD436" s="89">
        <v>121</v>
      </c>
      <c r="AE436" s="89">
        <v>101</v>
      </c>
      <c r="AF436" s="26">
        <f t="shared" si="350"/>
        <v>403</v>
      </c>
      <c r="AG436" s="26" t="s">
        <v>197</v>
      </c>
      <c r="AH436" s="33">
        <f t="shared" si="351"/>
        <v>0.13399503722084366</v>
      </c>
      <c r="AI436" s="33">
        <f t="shared" si="352"/>
        <v>0.31513647642679898</v>
      </c>
      <c r="AJ436" s="33">
        <f t="shared" si="353"/>
        <v>0.30024813895781638</v>
      </c>
      <c r="AK436" s="33">
        <f t="shared" si="354"/>
        <v>0.25062034739454092</v>
      </c>
    </row>
    <row r="437" spans="1:37" ht="39.9" customHeight="1" x14ac:dyDescent="0.45">
      <c r="A437" s="5"/>
      <c r="B437" s="113" t="s">
        <v>201</v>
      </c>
      <c r="C437" s="91">
        <f t="shared" si="355"/>
        <v>99</v>
      </c>
      <c r="D437" s="92">
        <f t="shared" si="342"/>
        <v>5.7558139534883722E-2</v>
      </c>
      <c r="E437" s="91">
        <f t="shared" si="343"/>
        <v>532</v>
      </c>
      <c r="F437" s="92">
        <f t="shared" si="344"/>
        <v>0.30930232558139537</v>
      </c>
      <c r="G437" s="91">
        <f t="shared" si="345"/>
        <v>740</v>
      </c>
      <c r="H437" s="92">
        <f t="shared" si="346"/>
        <v>0.43023255813953487</v>
      </c>
      <c r="I437" s="91">
        <f t="shared" si="347"/>
        <v>349</v>
      </c>
      <c r="J437" s="92">
        <f t="shared" si="348"/>
        <v>0.20290697674418604</v>
      </c>
      <c r="K437" s="93">
        <f t="shared" si="349"/>
        <v>2.2215116279069766</v>
      </c>
      <c r="L437" s="5"/>
      <c r="M437" s="8"/>
      <c r="N437" s="5"/>
      <c r="O437" s="8"/>
      <c r="P437" s="5"/>
      <c r="Q437" s="5"/>
      <c r="AA437" s="26" t="s">
        <v>201</v>
      </c>
      <c r="AB437" s="89">
        <v>99</v>
      </c>
      <c r="AC437" s="89">
        <v>532</v>
      </c>
      <c r="AD437" s="89">
        <v>740</v>
      </c>
      <c r="AE437" s="89">
        <v>349</v>
      </c>
      <c r="AF437" s="26">
        <f t="shared" si="350"/>
        <v>1720</v>
      </c>
      <c r="AG437" s="26" t="s">
        <v>201</v>
      </c>
      <c r="AH437" s="33">
        <f t="shared" si="351"/>
        <v>5.7558139534883722E-2</v>
      </c>
      <c r="AI437" s="33">
        <f t="shared" si="352"/>
        <v>0.30930232558139537</v>
      </c>
      <c r="AJ437" s="33">
        <f t="shared" si="353"/>
        <v>0.43023255813953487</v>
      </c>
      <c r="AK437" s="33">
        <f t="shared" si="354"/>
        <v>0.20290697674418604</v>
      </c>
    </row>
    <row r="438" spans="1:37" ht="39.9" customHeight="1" x14ac:dyDescent="0.45">
      <c r="A438" s="5"/>
      <c r="B438" s="107" t="s">
        <v>204</v>
      </c>
      <c r="C438" s="91">
        <f t="shared" si="355"/>
        <v>713</v>
      </c>
      <c r="D438" s="92">
        <f t="shared" si="342"/>
        <v>5.4724077058868677E-2</v>
      </c>
      <c r="E438" s="91">
        <f t="shared" si="343"/>
        <v>3094</v>
      </c>
      <c r="F438" s="92">
        <f t="shared" si="344"/>
        <v>0.23747025865377236</v>
      </c>
      <c r="G438" s="91">
        <f t="shared" si="345"/>
        <v>5422</v>
      </c>
      <c r="H438" s="92">
        <f t="shared" si="346"/>
        <v>0.41614859160334638</v>
      </c>
      <c r="I438" s="91">
        <f t="shared" si="347"/>
        <v>3800</v>
      </c>
      <c r="J438" s="92">
        <f t="shared" si="348"/>
        <v>0.29165707268401259</v>
      </c>
      <c r="K438" s="93">
        <f t="shared" si="349"/>
        <v>2.0552613400874971</v>
      </c>
      <c r="L438" s="5"/>
      <c r="M438" s="8"/>
      <c r="N438" s="5"/>
      <c r="O438" s="8"/>
      <c r="P438" s="5"/>
      <c r="Q438" s="5"/>
      <c r="AA438" s="26" t="s">
        <v>204</v>
      </c>
      <c r="AB438" s="89">
        <v>713</v>
      </c>
      <c r="AC438" s="89">
        <v>3094</v>
      </c>
      <c r="AD438" s="89">
        <v>5422</v>
      </c>
      <c r="AE438" s="89">
        <v>3800</v>
      </c>
      <c r="AF438" s="26">
        <f t="shared" si="350"/>
        <v>13029</v>
      </c>
      <c r="AG438" s="26" t="s">
        <v>204</v>
      </c>
      <c r="AH438" s="33">
        <f t="shared" si="351"/>
        <v>5.4724077058868677E-2</v>
      </c>
      <c r="AI438" s="33">
        <f t="shared" si="352"/>
        <v>0.23747025865377236</v>
      </c>
      <c r="AJ438" s="33">
        <f t="shared" si="353"/>
        <v>0.41614859160334638</v>
      </c>
      <c r="AK438" s="33">
        <f t="shared" si="354"/>
        <v>0.29165707268401259</v>
      </c>
    </row>
    <row r="439" spans="1:37" ht="39.9" customHeight="1" x14ac:dyDescent="0.45">
      <c r="A439" s="5"/>
      <c r="B439" s="113" t="s">
        <v>208</v>
      </c>
      <c r="C439" s="91">
        <f t="shared" si="355"/>
        <v>150</v>
      </c>
      <c r="D439" s="92">
        <f t="shared" si="342"/>
        <v>5.0709939148073022E-2</v>
      </c>
      <c r="E439" s="91">
        <f t="shared" si="343"/>
        <v>679</v>
      </c>
      <c r="F439" s="92">
        <f t="shared" si="344"/>
        <v>0.22954699121027722</v>
      </c>
      <c r="G439" s="91">
        <f t="shared" si="345"/>
        <v>1267</v>
      </c>
      <c r="H439" s="92">
        <f t="shared" si="346"/>
        <v>0.42832995267072344</v>
      </c>
      <c r="I439" s="91">
        <f t="shared" si="347"/>
        <v>862</v>
      </c>
      <c r="J439" s="92">
        <f t="shared" si="348"/>
        <v>0.29141311697092631</v>
      </c>
      <c r="K439" s="93">
        <f t="shared" si="349"/>
        <v>2.0395537525354968</v>
      </c>
      <c r="L439" s="5"/>
      <c r="M439" s="8"/>
      <c r="N439" s="5"/>
      <c r="O439" s="8"/>
      <c r="P439" s="5"/>
      <c r="Q439" s="5"/>
      <c r="AA439" s="26" t="s">
        <v>208</v>
      </c>
      <c r="AB439" s="89">
        <v>150</v>
      </c>
      <c r="AC439" s="89">
        <v>679</v>
      </c>
      <c r="AD439" s="89">
        <v>1267</v>
      </c>
      <c r="AE439" s="89">
        <v>862</v>
      </c>
      <c r="AF439" s="26">
        <f t="shared" si="350"/>
        <v>2958</v>
      </c>
      <c r="AG439" s="26" t="s">
        <v>208</v>
      </c>
      <c r="AH439" s="33">
        <f t="shared" si="351"/>
        <v>5.0709939148073022E-2</v>
      </c>
      <c r="AI439" s="33">
        <f t="shared" si="352"/>
        <v>0.22954699121027722</v>
      </c>
      <c r="AJ439" s="33">
        <f t="shared" si="353"/>
        <v>0.42832995267072344</v>
      </c>
      <c r="AK439" s="33">
        <f t="shared" si="354"/>
        <v>0.29141311697092631</v>
      </c>
    </row>
    <row r="440" spans="1:37" ht="39.9" customHeight="1" x14ac:dyDescent="0.45">
      <c r="A440" s="5"/>
      <c r="B440" s="107" t="s">
        <v>231</v>
      </c>
      <c r="C440" s="91">
        <f t="shared" si="355"/>
        <v>467</v>
      </c>
      <c r="D440" s="92">
        <f t="shared" si="342"/>
        <v>7.3729081149352699E-2</v>
      </c>
      <c r="E440" s="91">
        <f t="shared" si="343"/>
        <v>1896</v>
      </c>
      <c r="F440" s="92">
        <f t="shared" si="344"/>
        <v>0.29933691190401013</v>
      </c>
      <c r="G440" s="91">
        <f t="shared" si="345"/>
        <v>2785</v>
      </c>
      <c r="H440" s="92">
        <f t="shared" si="346"/>
        <v>0.43969055888853803</v>
      </c>
      <c r="I440" s="91">
        <f t="shared" si="347"/>
        <v>1186</v>
      </c>
      <c r="J440" s="92">
        <f t="shared" si="348"/>
        <v>0.18724344805809914</v>
      </c>
      <c r="K440" s="93">
        <f t="shared" si="349"/>
        <v>2.2595516261446162</v>
      </c>
      <c r="L440" s="5"/>
      <c r="M440" s="8"/>
      <c r="N440" s="5"/>
      <c r="O440" s="8"/>
      <c r="P440" s="5"/>
      <c r="Q440" s="5"/>
      <c r="AA440" s="26" t="s">
        <v>231</v>
      </c>
      <c r="AB440" s="89">
        <v>467</v>
      </c>
      <c r="AC440" s="89">
        <v>1896</v>
      </c>
      <c r="AD440" s="89">
        <v>2785</v>
      </c>
      <c r="AE440" s="89">
        <v>1186</v>
      </c>
      <c r="AF440" s="26">
        <f t="shared" si="350"/>
        <v>6334</v>
      </c>
      <c r="AG440" s="26" t="s">
        <v>231</v>
      </c>
      <c r="AH440" s="33">
        <f t="shared" si="351"/>
        <v>7.3729081149352699E-2</v>
      </c>
      <c r="AI440" s="33">
        <f t="shared" si="352"/>
        <v>0.29933691190401013</v>
      </c>
      <c r="AJ440" s="33">
        <f t="shared" si="353"/>
        <v>0.43969055888853803</v>
      </c>
      <c r="AK440" s="33">
        <f t="shared" si="354"/>
        <v>0.18724344805809914</v>
      </c>
    </row>
    <row r="441" spans="1:37" ht="39.9" customHeight="1" x14ac:dyDescent="0.45">
      <c r="A441" s="5"/>
      <c r="B441" s="113" t="s">
        <v>216</v>
      </c>
      <c r="C441" s="91">
        <f t="shared" si="355"/>
        <v>88</v>
      </c>
      <c r="D441" s="92">
        <f t="shared" si="342"/>
        <v>6.1366806136680614E-2</v>
      </c>
      <c r="E441" s="91">
        <f t="shared" si="343"/>
        <v>348</v>
      </c>
      <c r="F441" s="92">
        <f t="shared" si="344"/>
        <v>0.24267782426778242</v>
      </c>
      <c r="G441" s="91">
        <f t="shared" si="345"/>
        <v>618</v>
      </c>
      <c r="H441" s="92">
        <f t="shared" si="346"/>
        <v>0.43096234309623432</v>
      </c>
      <c r="I441" s="91">
        <f t="shared" si="347"/>
        <v>380</v>
      </c>
      <c r="J441" s="92">
        <f t="shared" si="348"/>
        <v>0.26499302649930268</v>
      </c>
      <c r="K441" s="93">
        <f t="shared" si="349"/>
        <v>2.1004184100418408</v>
      </c>
      <c r="L441" s="5"/>
      <c r="M441" s="8"/>
      <c r="N441" s="5"/>
      <c r="O441" s="8"/>
      <c r="P441" s="5"/>
      <c r="Q441" s="5"/>
      <c r="AA441" s="26" t="s">
        <v>216</v>
      </c>
      <c r="AB441" s="89">
        <v>88</v>
      </c>
      <c r="AC441" s="89">
        <v>348</v>
      </c>
      <c r="AD441" s="89">
        <v>618</v>
      </c>
      <c r="AE441" s="89">
        <v>380</v>
      </c>
      <c r="AF441" s="26">
        <f t="shared" si="350"/>
        <v>1434</v>
      </c>
      <c r="AG441" s="26" t="s">
        <v>216</v>
      </c>
      <c r="AH441" s="33">
        <f t="shared" si="351"/>
        <v>6.1366806136680614E-2</v>
      </c>
      <c r="AI441" s="33">
        <f t="shared" si="352"/>
        <v>0.24267782426778242</v>
      </c>
      <c r="AJ441" s="33">
        <f t="shared" si="353"/>
        <v>0.43096234309623432</v>
      </c>
      <c r="AK441" s="33">
        <f t="shared" si="354"/>
        <v>0.26499302649930268</v>
      </c>
    </row>
    <row r="442" spans="1:37" ht="39.9" customHeight="1" x14ac:dyDescent="0.45">
      <c r="A442" s="5"/>
      <c r="B442" s="107" t="s">
        <v>232</v>
      </c>
      <c r="C442" s="91">
        <f t="shared" si="355"/>
        <v>133</v>
      </c>
      <c r="D442" s="92">
        <f t="shared" si="342"/>
        <v>7.3399558498896247E-2</v>
      </c>
      <c r="E442" s="91">
        <f t="shared" si="343"/>
        <v>447</v>
      </c>
      <c r="F442" s="92">
        <f t="shared" si="344"/>
        <v>0.24668874172185432</v>
      </c>
      <c r="G442" s="91">
        <f t="shared" si="345"/>
        <v>680</v>
      </c>
      <c r="H442" s="92">
        <f t="shared" si="346"/>
        <v>0.37527593818984545</v>
      </c>
      <c r="I442" s="91">
        <f t="shared" si="347"/>
        <v>552</v>
      </c>
      <c r="J442" s="92">
        <f t="shared" si="348"/>
        <v>0.30463576158940397</v>
      </c>
      <c r="K442" s="93">
        <f t="shared" si="349"/>
        <v>2.0888520971302427</v>
      </c>
      <c r="L442" s="5"/>
      <c r="M442" s="8"/>
      <c r="N442" s="5"/>
      <c r="O442" s="8"/>
      <c r="P442" s="5"/>
      <c r="Q442" s="5"/>
      <c r="AA442" s="26" t="s">
        <v>232</v>
      </c>
      <c r="AB442" s="89">
        <v>133</v>
      </c>
      <c r="AC442" s="89">
        <v>447</v>
      </c>
      <c r="AD442" s="89">
        <v>680</v>
      </c>
      <c r="AE442" s="89">
        <v>552</v>
      </c>
      <c r="AF442" s="26">
        <f t="shared" si="350"/>
        <v>1812</v>
      </c>
      <c r="AG442" s="26" t="s">
        <v>232</v>
      </c>
      <c r="AH442" s="33">
        <f t="shared" si="351"/>
        <v>7.3399558498896247E-2</v>
      </c>
      <c r="AI442" s="33">
        <f t="shared" si="352"/>
        <v>0.24668874172185432</v>
      </c>
      <c r="AJ442" s="33">
        <f t="shared" si="353"/>
        <v>0.37527593818984545</v>
      </c>
      <c r="AK442" s="33">
        <f t="shared" si="354"/>
        <v>0.30463576158940397</v>
      </c>
    </row>
    <row r="443" spans="1:37" ht="39.75" customHeight="1" x14ac:dyDescent="0.45">
      <c r="A443" s="5"/>
      <c r="B443" s="113" t="s">
        <v>233</v>
      </c>
      <c r="C443" s="91">
        <f t="shared" si="355"/>
        <v>534</v>
      </c>
      <c r="D443" s="92">
        <f t="shared" si="342"/>
        <v>0.10956093557652852</v>
      </c>
      <c r="E443" s="91">
        <f t="shared" si="343"/>
        <v>1784</v>
      </c>
      <c r="F443" s="92">
        <f t="shared" si="344"/>
        <v>0.36602379975379568</v>
      </c>
      <c r="G443" s="91">
        <f t="shared" si="345"/>
        <v>1799</v>
      </c>
      <c r="H443" s="92">
        <f t="shared" si="346"/>
        <v>0.36910135412392286</v>
      </c>
      <c r="I443" s="91">
        <f t="shared" si="347"/>
        <v>757</v>
      </c>
      <c r="J443" s="92">
        <f t="shared" si="348"/>
        <v>0.15531391054575297</v>
      </c>
      <c r="K443" s="93">
        <f t="shared" si="349"/>
        <v>2.4298317603610995</v>
      </c>
      <c r="L443" s="5"/>
      <c r="M443" s="8"/>
      <c r="N443" s="5"/>
      <c r="O443" s="8"/>
      <c r="P443" s="5"/>
      <c r="Q443" s="5"/>
      <c r="AA443" s="26" t="s">
        <v>233</v>
      </c>
      <c r="AB443" s="89">
        <v>534</v>
      </c>
      <c r="AC443" s="89">
        <v>1784</v>
      </c>
      <c r="AD443" s="89">
        <v>1799</v>
      </c>
      <c r="AE443" s="89">
        <v>757</v>
      </c>
      <c r="AF443" s="26">
        <f t="shared" si="350"/>
        <v>4874</v>
      </c>
      <c r="AG443" s="26" t="s">
        <v>233</v>
      </c>
      <c r="AH443" s="33">
        <f t="shared" si="351"/>
        <v>0.10956093557652852</v>
      </c>
      <c r="AI443" s="33">
        <f t="shared" si="352"/>
        <v>0.36602379975379568</v>
      </c>
      <c r="AJ443" s="33">
        <f t="shared" si="353"/>
        <v>0.36910135412392286</v>
      </c>
      <c r="AK443" s="33">
        <f t="shared" si="354"/>
        <v>0.15531391054575297</v>
      </c>
    </row>
    <row r="444" spans="1:37" ht="30" customHeight="1" x14ac:dyDescent="0.45">
      <c r="A444" s="5"/>
      <c r="B444" s="34"/>
      <c r="C444" s="35"/>
      <c r="D444" s="36"/>
      <c r="E444" s="35"/>
      <c r="F444" s="36"/>
      <c r="G444" s="35"/>
      <c r="H444" s="36"/>
      <c r="I444" s="35"/>
      <c r="J444" s="36"/>
      <c r="K444" s="37"/>
      <c r="L444" s="5"/>
      <c r="M444" s="8"/>
      <c r="N444" s="5"/>
      <c r="O444" s="8"/>
      <c r="P444" s="5"/>
      <c r="Q444" s="5"/>
    </row>
    <row r="445" spans="1:37" ht="30" customHeight="1" x14ac:dyDescent="0.45">
      <c r="C445" s="14"/>
      <c r="D445" s="11"/>
      <c r="E445" s="14"/>
      <c r="F445" s="11"/>
      <c r="G445" s="14"/>
      <c r="H445" s="11"/>
      <c r="I445" s="14"/>
      <c r="J445" s="11"/>
      <c r="K445" s="14"/>
      <c r="P445" s="38"/>
    </row>
    <row r="446" spans="1:37" s="21" customFormat="1" ht="30" customHeight="1" x14ac:dyDescent="0.45">
      <c r="A446" s="5">
        <v>27</v>
      </c>
      <c r="B446" s="10" t="s">
        <v>71</v>
      </c>
      <c r="E446" s="22"/>
      <c r="G446" s="22"/>
      <c r="I446" s="22"/>
      <c r="K446" s="22"/>
      <c r="M446" s="22"/>
      <c r="O446" s="22"/>
      <c r="P446" s="23"/>
      <c r="AA446" s="21" t="s">
        <v>13</v>
      </c>
    </row>
    <row r="447" spans="1:37" ht="30" customHeight="1" thickBot="1" x14ac:dyDescent="0.5">
      <c r="A447" s="5"/>
      <c r="B447" s="24" t="s">
        <v>3</v>
      </c>
      <c r="C447" s="140" t="s">
        <v>55</v>
      </c>
      <c r="D447" s="140"/>
      <c r="E447" s="140" t="s">
        <v>56</v>
      </c>
      <c r="F447" s="140"/>
      <c r="G447" s="140" t="s">
        <v>57</v>
      </c>
      <c r="H447" s="140"/>
      <c r="I447" s="140" t="s">
        <v>58</v>
      </c>
      <c r="J447" s="140"/>
      <c r="K447" s="25" t="s">
        <v>18</v>
      </c>
      <c r="L447" s="5"/>
      <c r="M447" s="8"/>
      <c r="N447" s="5"/>
      <c r="O447" s="8"/>
      <c r="P447" s="5"/>
      <c r="Q447" s="5"/>
      <c r="AA447" s="26"/>
      <c r="AB447" s="27" t="s">
        <v>55</v>
      </c>
      <c r="AC447" s="27" t="s">
        <v>56</v>
      </c>
      <c r="AD447" s="27" t="s">
        <v>57</v>
      </c>
      <c r="AE447" s="27" t="s">
        <v>58</v>
      </c>
      <c r="AF447" s="26" t="s">
        <v>23</v>
      </c>
      <c r="AH447" s="27" t="s">
        <v>55</v>
      </c>
      <c r="AI447" s="27" t="s">
        <v>56</v>
      </c>
      <c r="AJ447" s="27" t="s">
        <v>57</v>
      </c>
      <c r="AK447" s="27" t="s">
        <v>58</v>
      </c>
    </row>
    <row r="448" spans="1:37" ht="39.9" customHeight="1" thickTop="1" x14ac:dyDescent="0.45">
      <c r="A448" s="5"/>
      <c r="B448" s="112" t="s">
        <v>227</v>
      </c>
      <c r="C448" s="29">
        <f>AB448</f>
        <v>1382</v>
      </c>
      <c r="D448" s="30">
        <f t="shared" ref="D448:D461" si="356">AB448/AF448</f>
        <v>0.15161821173889192</v>
      </c>
      <c r="E448" s="29">
        <f t="shared" ref="E448:E461" si="357">AC448</f>
        <v>3205</v>
      </c>
      <c r="F448" s="30">
        <f t="shared" ref="F448:F461" si="358">AC448/AF448</f>
        <v>0.35161821173889196</v>
      </c>
      <c r="G448" s="29">
        <f t="shared" ref="G448:G461" si="359">AD448</f>
        <v>3150</v>
      </c>
      <c r="H448" s="30">
        <f t="shared" ref="H448:H461" si="360">AD448/AF448</f>
        <v>0.34558420186505762</v>
      </c>
      <c r="I448" s="29">
        <f t="shared" ref="I448:I461" si="361">AE448</f>
        <v>1378</v>
      </c>
      <c r="J448" s="30">
        <f t="shared" ref="J448:J461" si="362">AE448/AF448</f>
        <v>0.15117937465715853</v>
      </c>
      <c r="K448" s="31">
        <f t="shared" ref="K448:K461" si="363">(4*C448+3*E448+2*G448+1*I448)/AF448</f>
        <v>2.5036752605595174</v>
      </c>
      <c r="L448" s="5"/>
      <c r="M448" s="8"/>
      <c r="N448" s="5"/>
      <c r="O448" s="8"/>
      <c r="P448" s="5"/>
      <c r="Q448" s="5"/>
      <c r="AA448" s="26" t="s">
        <v>227</v>
      </c>
      <c r="AB448" s="89">
        <v>1382</v>
      </c>
      <c r="AC448" s="89">
        <v>3205</v>
      </c>
      <c r="AD448" s="89">
        <v>3150</v>
      </c>
      <c r="AE448" s="89">
        <v>1378</v>
      </c>
      <c r="AF448" s="26">
        <f t="shared" ref="AF448:AF461" si="364">SUM(AB448:AE448)</f>
        <v>9115</v>
      </c>
      <c r="AG448" s="26" t="s">
        <v>227</v>
      </c>
      <c r="AH448" s="33">
        <f t="shared" ref="AH448:AH461" si="365">D448</f>
        <v>0.15161821173889192</v>
      </c>
      <c r="AI448" s="33">
        <f t="shared" ref="AI448:AI461" si="366">F448</f>
        <v>0.35161821173889196</v>
      </c>
      <c r="AJ448" s="33">
        <f t="shared" ref="AJ448:AJ461" si="367">H448</f>
        <v>0.34558420186505762</v>
      </c>
      <c r="AK448" s="33">
        <f t="shared" ref="AK448:AK461" si="368">J448</f>
        <v>0.15117937465715853</v>
      </c>
    </row>
    <row r="449" spans="1:37" ht="39.9" customHeight="1" x14ac:dyDescent="0.45">
      <c r="A449" s="5"/>
      <c r="B449" s="107" t="s">
        <v>228</v>
      </c>
      <c r="C449" s="91">
        <f t="shared" ref="C449:C461" si="369">AB449</f>
        <v>1687</v>
      </c>
      <c r="D449" s="92">
        <f t="shared" si="356"/>
        <v>0.11469948327440849</v>
      </c>
      <c r="E449" s="91">
        <f t="shared" si="357"/>
        <v>4988</v>
      </c>
      <c r="F449" s="92">
        <f t="shared" si="358"/>
        <v>0.33913516453630677</v>
      </c>
      <c r="G449" s="91">
        <f t="shared" si="359"/>
        <v>5500</v>
      </c>
      <c r="H449" s="92">
        <f t="shared" si="360"/>
        <v>0.37394615175414742</v>
      </c>
      <c r="I449" s="91">
        <f t="shared" si="361"/>
        <v>2533</v>
      </c>
      <c r="J449" s="92">
        <f t="shared" si="362"/>
        <v>0.17221920043513733</v>
      </c>
      <c r="K449" s="93">
        <f t="shared" si="363"/>
        <v>2.3963149306499862</v>
      </c>
      <c r="L449" s="5"/>
      <c r="M449" s="8"/>
      <c r="N449" s="5"/>
      <c r="O449" s="8"/>
      <c r="P449" s="5"/>
      <c r="Q449" s="5"/>
      <c r="AA449" s="26" t="s">
        <v>228</v>
      </c>
      <c r="AB449" s="89">
        <v>1687</v>
      </c>
      <c r="AC449" s="89">
        <v>4988</v>
      </c>
      <c r="AD449" s="89">
        <v>5500</v>
      </c>
      <c r="AE449" s="89">
        <v>2533</v>
      </c>
      <c r="AF449" s="26">
        <f t="shared" si="364"/>
        <v>14708</v>
      </c>
      <c r="AG449" s="26" t="s">
        <v>228</v>
      </c>
      <c r="AH449" s="33">
        <f t="shared" si="365"/>
        <v>0.11469948327440849</v>
      </c>
      <c r="AI449" s="33">
        <f t="shared" si="366"/>
        <v>0.33913516453630677</v>
      </c>
      <c r="AJ449" s="33">
        <f t="shared" si="367"/>
        <v>0.37394615175414742</v>
      </c>
      <c r="AK449" s="33">
        <f t="shared" si="368"/>
        <v>0.17221920043513733</v>
      </c>
    </row>
    <row r="450" spans="1:37" ht="39.9" customHeight="1" x14ac:dyDescent="0.45">
      <c r="A450" s="5"/>
      <c r="B450" s="113" t="s">
        <v>229</v>
      </c>
      <c r="C450" s="91">
        <f t="shared" si="369"/>
        <v>1186</v>
      </c>
      <c r="D450" s="92">
        <f t="shared" si="356"/>
        <v>8.8448057274964575E-2</v>
      </c>
      <c r="E450" s="91">
        <f t="shared" si="357"/>
        <v>4354</v>
      </c>
      <c r="F450" s="92">
        <f t="shared" si="358"/>
        <v>0.32470728615109257</v>
      </c>
      <c r="G450" s="91">
        <f t="shared" si="359"/>
        <v>5576</v>
      </c>
      <c r="H450" s="92">
        <f t="shared" si="360"/>
        <v>0.4158401073905586</v>
      </c>
      <c r="I450" s="91">
        <f t="shared" si="361"/>
        <v>2293</v>
      </c>
      <c r="J450" s="92">
        <f t="shared" si="362"/>
        <v>0.17100454918338429</v>
      </c>
      <c r="K450" s="93">
        <f t="shared" si="363"/>
        <v>2.3305988515176375</v>
      </c>
      <c r="L450" s="5"/>
      <c r="M450" s="8"/>
      <c r="N450" s="5"/>
      <c r="O450" s="8"/>
      <c r="P450" s="5"/>
      <c r="Q450" s="5"/>
      <c r="AA450" s="26" t="s">
        <v>229</v>
      </c>
      <c r="AB450" s="89">
        <v>1186</v>
      </c>
      <c r="AC450" s="89">
        <v>4354</v>
      </c>
      <c r="AD450" s="89">
        <v>5576</v>
      </c>
      <c r="AE450" s="89">
        <v>2293</v>
      </c>
      <c r="AF450" s="26">
        <f t="shared" si="364"/>
        <v>13409</v>
      </c>
      <c r="AG450" s="26" t="s">
        <v>229</v>
      </c>
      <c r="AH450" s="33">
        <f t="shared" si="365"/>
        <v>8.8448057274964575E-2</v>
      </c>
      <c r="AI450" s="33">
        <f t="shared" si="366"/>
        <v>0.32470728615109257</v>
      </c>
      <c r="AJ450" s="33">
        <f t="shared" si="367"/>
        <v>0.4158401073905586</v>
      </c>
      <c r="AK450" s="33">
        <f t="shared" si="368"/>
        <v>0.17100454918338429</v>
      </c>
    </row>
    <row r="451" spans="1:37" ht="39.9" customHeight="1" x14ac:dyDescent="0.45">
      <c r="A451" s="5"/>
      <c r="B451" s="107" t="s">
        <v>230</v>
      </c>
      <c r="C451" s="91">
        <f t="shared" si="369"/>
        <v>4</v>
      </c>
      <c r="D451" s="92">
        <f t="shared" si="356"/>
        <v>9.5238095238095233E-2</v>
      </c>
      <c r="E451" s="91">
        <f t="shared" si="357"/>
        <v>22</v>
      </c>
      <c r="F451" s="92">
        <f t="shared" si="358"/>
        <v>0.52380952380952384</v>
      </c>
      <c r="G451" s="91">
        <f t="shared" si="359"/>
        <v>14</v>
      </c>
      <c r="H451" s="92">
        <f t="shared" si="360"/>
        <v>0.33333333333333331</v>
      </c>
      <c r="I451" s="91">
        <f t="shared" si="361"/>
        <v>2</v>
      </c>
      <c r="J451" s="92">
        <f t="shared" si="362"/>
        <v>4.7619047619047616E-2</v>
      </c>
      <c r="K451" s="93">
        <f t="shared" si="363"/>
        <v>2.6666666666666665</v>
      </c>
      <c r="L451" s="5"/>
      <c r="M451" s="8"/>
      <c r="N451" s="5"/>
      <c r="O451" s="8"/>
      <c r="P451" s="5"/>
      <c r="Q451" s="5"/>
      <c r="AA451" s="107" t="s">
        <v>230</v>
      </c>
      <c r="AB451" s="89">
        <v>4</v>
      </c>
      <c r="AC451" s="89">
        <v>22</v>
      </c>
      <c r="AD451" s="89">
        <v>14</v>
      </c>
      <c r="AE451" s="89">
        <v>2</v>
      </c>
      <c r="AF451" s="26">
        <f t="shared" si="364"/>
        <v>42</v>
      </c>
      <c r="AG451" s="107" t="s">
        <v>230</v>
      </c>
      <c r="AH451" s="33">
        <f t="shared" si="365"/>
        <v>9.5238095238095233E-2</v>
      </c>
      <c r="AI451" s="33">
        <f t="shared" si="366"/>
        <v>0.52380952380952384</v>
      </c>
      <c r="AJ451" s="33">
        <f t="shared" si="367"/>
        <v>0.33333333333333331</v>
      </c>
      <c r="AK451" s="33">
        <f t="shared" si="368"/>
        <v>4.7619047619047616E-2</v>
      </c>
    </row>
    <row r="452" spans="1:37" ht="39.9" customHeight="1" x14ac:dyDescent="0.45">
      <c r="A452" s="5"/>
      <c r="B452" s="107" t="s">
        <v>189</v>
      </c>
      <c r="C452" s="91">
        <f t="shared" si="369"/>
        <v>239</v>
      </c>
      <c r="D452" s="92">
        <f t="shared" si="356"/>
        <v>7.2556162720097142E-2</v>
      </c>
      <c r="E452" s="91">
        <f t="shared" si="357"/>
        <v>976</v>
      </c>
      <c r="F452" s="92">
        <f t="shared" si="358"/>
        <v>0.29629629629629628</v>
      </c>
      <c r="G452" s="91">
        <f t="shared" si="359"/>
        <v>1492</v>
      </c>
      <c r="H452" s="92">
        <f t="shared" si="360"/>
        <v>0.45294474802671525</v>
      </c>
      <c r="I452" s="91">
        <f t="shared" si="361"/>
        <v>587</v>
      </c>
      <c r="J452" s="92">
        <f t="shared" si="362"/>
        <v>0.17820279295689131</v>
      </c>
      <c r="K452" s="93">
        <f t="shared" si="363"/>
        <v>2.2632058287795993</v>
      </c>
      <c r="L452" s="5"/>
      <c r="M452" s="8"/>
      <c r="N452" s="5"/>
      <c r="O452" s="8"/>
      <c r="P452" s="5"/>
      <c r="Q452" s="5"/>
      <c r="AA452" s="26" t="s">
        <v>189</v>
      </c>
      <c r="AB452" s="89">
        <v>239</v>
      </c>
      <c r="AC452" s="89">
        <v>976</v>
      </c>
      <c r="AD452" s="89">
        <v>1492</v>
      </c>
      <c r="AE452" s="89">
        <v>587</v>
      </c>
      <c r="AF452" s="26">
        <f t="shared" si="364"/>
        <v>3294</v>
      </c>
      <c r="AG452" s="26" t="s">
        <v>189</v>
      </c>
      <c r="AH452" s="33">
        <f t="shared" si="365"/>
        <v>7.2556162720097142E-2</v>
      </c>
      <c r="AI452" s="33">
        <f t="shared" si="366"/>
        <v>0.29629629629629628</v>
      </c>
      <c r="AJ452" s="33">
        <f t="shared" si="367"/>
        <v>0.45294474802671525</v>
      </c>
      <c r="AK452" s="33">
        <f t="shared" si="368"/>
        <v>0.17820279295689131</v>
      </c>
    </row>
    <row r="453" spans="1:37" ht="39.9" customHeight="1" x14ac:dyDescent="0.45">
      <c r="A453" s="5"/>
      <c r="B453" s="113" t="s">
        <v>193</v>
      </c>
      <c r="C453" s="91">
        <f t="shared" si="369"/>
        <v>145</v>
      </c>
      <c r="D453" s="92">
        <f t="shared" si="356"/>
        <v>0.10877719429857464</v>
      </c>
      <c r="E453" s="91">
        <f t="shared" si="357"/>
        <v>387</v>
      </c>
      <c r="F453" s="92">
        <f t="shared" si="358"/>
        <v>0.29032258064516131</v>
      </c>
      <c r="G453" s="91">
        <f t="shared" si="359"/>
        <v>526</v>
      </c>
      <c r="H453" s="92">
        <f t="shared" si="360"/>
        <v>0.39459864966241559</v>
      </c>
      <c r="I453" s="91">
        <f t="shared" si="361"/>
        <v>275</v>
      </c>
      <c r="J453" s="92">
        <f t="shared" si="362"/>
        <v>0.20630157539384847</v>
      </c>
      <c r="K453" s="93">
        <f t="shared" si="363"/>
        <v>2.301575393848462</v>
      </c>
      <c r="L453" s="5"/>
      <c r="M453" s="8"/>
      <c r="N453" s="5"/>
      <c r="O453" s="8"/>
      <c r="P453" s="5"/>
      <c r="Q453" s="5"/>
      <c r="AA453" s="26" t="s">
        <v>193</v>
      </c>
      <c r="AB453" s="89">
        <v>145</v>
      </c>
      <c r="AC453" s="89">
        <v>387</v>
      </c>
      <c r="AD453" s="89">
        <v>526</v>
      </c>
      <c r="AE453" s="89">
        <v>275</v>
      </c>
      <c r="AF453" s="26">
        <f t="shared" si="364"/>
        <v>1333</v>
      </c>
      <c r="AG453" s="26" t="s">
        <v>193</v>
      </c>
      <c r="AH453" s="33">
        <f t="shared" si="365"/>
        <v>0.10877719429857464</v>
      </c>
      <c r="AI453" s="33">
        <f t="shared" si="366"/>
        <v>0.29032258064516131</v>
      </c>
      <c r="AJ453" s="33">
        <f t="shared" si="367"/>
        <v>0.39459864966241559</v>
      </c>
      <c r="AK453" s="33">
        <f t="shared" si="368"/>
        <v>0.20630157539384847</v>
      </c>
    </row>
    <row r="454" spans="1:37" ht="39.9" customHeight="1" x14ac:dyDescent="0.45">
      <c r="A454" s="5"/>
      <c r="B454" s="107" t="s">
        <v>197</v>
      </c>
      <c r="C454" s="91">
        <f t="shared" si="369"/>
        <v>55</v>
      </c>
      <c r="D454" s="92">
        <f t="shared" si="356"/>
        <v>0.13647642679900746</v>
      </c>
      <c r="E454" s="91">
        <f t="shared" si="357"/>
        <v>110</v>
      </c>
      <c r="F454" s="92">
        <f t="shared" si="358"/>
        <v>0.27295285359801491</v>
      </c>
      <c r="G454" s="91">
        <f t="shared" si="359"/>
        <v>131</v>
      </c>
      <c r="H454" s="92">
        <f t="shared" si="360"/>
        <v>0.32506203473945411</v>
      </c>
      <c r="I454" s="91">
        <f t="shared" si="361"/>
        <v>107</v>
      </c>
      <c r="J454" s="92">
        <f t="shared" si="362"/>
        <v>0.26550868486352358</v>
      </c>
      <c r="K454" s="93">
        <f t="shared" si="363"/>
        <v>2.2803970223325063</v>
      </c>
      <c r="L454" s="5"/>
      <c r="M454" s="8"/>
      <c r="N454" s="5"/>
      <c r="O454" s="8"/>
      <c r="P454" s="5"/>
      <c r="Q454" s="5"/>
      <c r="AA454" s="26" t="s">
        <v>197</v>
      </c>
      <c r="AB454" s="89">
        <v>55</v>
      </c>
      <c r="AC454" s="89">
        <v>110</v>
      </c>
      <c r="AD454" s="89">
        <v>131</v>
      </c>
      <c r="AE454" s="89">
        <v>107</v>
      </c>
      <c r="AF454" s="26">
        <f t="shared" si="364"/>
        <v>403</v>
      </c>
      <c r="AG454" s="26" t="s">
        <v>197</v>
      </c>
      <c r="AH454" s="33">
        <f t="shared" si="365"/>
        <v>0.13647642679900746</v>
      </c>
      <c r="AI454" s="33">
        <f t="shared" si="366"/>
        <v>0.27295285359801491</v>
      </c>
      <c r="AJ454" s="33">
        <f t="shared" si="367"/>
        <v>0.32506203473945411</v>
      </c>
      <c r="AK454" s="33">
        <f t="shared" si="368"/>
        <v>0.26550868486352358</v>
      </c>
    </row>
    <row r="455" spans="1:37" ht="39.9" customHeight="1" x14ac:dyDescent="0.45">
      <c r="A455" s="5"/>
      <c r="B455" s="113" t="s">
        <v>201</v>
      </c>
      <c r="C455" s="91">
        <f t="shared" si="369"/>
        <v>79</v>
      </c>
      <c r="D455" s="92">
        <f t="shared" si="356"/>
        <v>4.5930232558139536E-2</v>
      </c>
      <c r="E455" s="91">
        <f t="shared" si="357"/>
        <v>401</v>
      </c>
      <c r="F455" s="92">
        <f t="shared" si="358"/>
        <v>0.23313953488372094</v>
      </c>
      <c r="G455" s="91">
        <f t="shared" si="359"/>
        <v>790</v>
      </c>
      <c r="H455" s="92">
        <f t="shared" si="360"/>
        <v>0.45930232558139533</v>
      </c>
      <c r="I455" s="91">
        <f t="shared" si="361"/>
        <v>450</v>
      </c>
      <c r="J455" s="92">
        <f t="shared" si="362"/>
        <v>0.26162790697674421</v>
      </c>
      <c r="K455" s="93">
        <f t="shared" si="363"/>
        <v>2.063372093023256</v>
      </c>
      <c r="L455" s="5"/>
      <c r="M455" s="8"/>
      <c r="N455" s="5"/>
      <c r="O455" s="8"/>
      <c r="P455" s="5"/>
      <c r="Q455" s="5"/>
      <c r="AA455" s="26" t="s">
        <v>201</v>
      </c>
      <c r="AB455" s="89">
        <v>79</v>
      </c>
      <c r="AC455" s="89">
        <v>401</v>
      </c>
      <c r="AD455" s="89">
        <v>790</v>
      </c>
      <c r="AE455" s="89">
        <v>450</v>
      </c>
      <c r="AF455" s="26">
        <f t="shared" si="364"/>
        <v>1720</v>
      </c>
      <c r="AG455" s="26" t="s">
        <v>201</v>
      </c>
      <c r="AH455" s="33">
        <f t="shared" si="365"/>
        <v>4.5930232558139536E-2</v>
      </c>
      <c r="AI455" s="33">
        <f t="shared" si="366"/>
        <v>0.23313953488372094</v>
      </c>
      <c r="AJ455" s="33">
        <f t="shared" si="367"/>
        <v>0.45930232558139533</v>
      </c>
      <c r="AK455" s="33">
        <f t="shared" si="368"/>
        <v>0.26162790697674421</v>
      </c>
    </row>
    <row r="456" spans="1:37" ht="39.9" customHeight="1" x14ac:dyDescent="0.45">
      <c r="A456" s="5"/>
      <c r="B456" s="107" t="s">
        <v>204</v>
      </c>
      <c r="C456" s="91">
        <f t="shared" si="369"/>
        <v>671</v>
      </c>
      <c r="D456" s="92">
        <f t="shared" si="356"/>
        <v>5.1500498887098012E-2</v>
      </c>
      <c r="E456" s="91">
        <f t="shared" si="357"/>
        <v>2792</v>
      </c>
      <c r="F456" s="92">
        <f t="shared" si="358"/>
        <v>0.21429119656151663</v>
      </c>
      <c r="G456" s="91">
        <f t="shared" si="359"/>
        <v>5460</v>
      </c>
      <c r="H456" s="92">
        <f t="shared" si="360"/>
        <v>0.41906516233018648</v>
      </c>
      <c r="I456" s="91">
        <f t="shared" si="361"/>
        <v>4106</v>
      </c>
      <c r="J456" s="92">
        <f t="shared" si="362"/>
        <v>0.31514314222119888</v>
      </c>
      <c r="K456" s="93">
        <f t="shared" si="363"/>
        <v>2.0021490521145138</v>
      </c>
      <c r="L456" s="5"/>
      <c r="M456" s="8"/>
      <c r="N456" s="5"/>
      <c r="O456" s="8"/>
      <c r="P456" s="5"/>
      <c r="Q456" s="5"/>
      <c r="AA456" s="26" t="s">
        <v>204</v>
      </c>
      <c r="AB456" s="89">
        <v>671</v>
      </c>
      <c r="AC456" s="89">
        <v>2792</v>
      </c>
      <c r="AD456" s="89">
        <v>5460</v>
      </c>
      <c r="AE456" s="89">
        <v>4106</v>
      </c>
      <c r="AF456" s="26">
        <f t="shared" si="364"/>
        <v>13029</v>
      </c>
      <c r="AG456" s="26" t="s">
        <v>204</v>
      </c>
      <c r="AH456" s="33">
        <f t="shared" si="365"/>
        <v>5.1500498887098012E-2</v>
      </c>
      <c r="AI456" s="33">
        <f t="shared" si="366"/>
        <v>0.21429119656151663</v>
      </c>
      <c r="AJ456" s="33">
        <f t="shared" si="367"/>
        <v>0.41906516233018648</v>
      </c>
      <c r="AK456" s="33">
        <f t="shared" si="368"/>
        <v>0.31514314222119888</v>
      </c>
    </row>
    <row r="457" spans="1:37" ht="39.9" customHeight="1" x14ac:dyDescent="0.45">
      <c r="A457" s="5"/>
      <c r="B457" s="113" t="s">
        <v>208</v>
      </c>
      <c r="C457" s="91">
        <f t="shared" si="369"/>
        <v>147</v>
      </c>
      <c r="D457" s="92">
        <f t="shared" si="356"/>
        <v>4.9695740365111561E-2</v>
      </c>
      <c r="E457" s="91">
        <f t="shared" si="357"/>
        <v>633</v>
      </c>
      <c r="F457" s="92">
        <f t="shared" si="358"/>
        <v>0.21399594320486814</v>
      </c>
      <c r="G457" s="91">
        <f t="shared" si="359"/>
        <v>1247</v>
      </c>
      <c r="H457" s="92">
        <f t="shared" si="360"/>
        <v>0.42156862745098039</v>
      </c>
      <c r="I457" s="91">
        <f t="shared" si="361"/>
        <v>931</v>
      </c>
      <c r="J457" s="92">
        <f t="shared" si="362"/>
        <v>0.31473968897903987</v>
      </c>
      <c r="K457" s="93">
        <f>(4*C457+3*E457+2*G457+1*I457)/AF457</f>
        <v>1.9986477349560514</v>
      </c>
      <c r="L457" s="5"/>
      <c r="M457" s="8"/>
      <c r="N457" s="5"/>
      <c r="O457" s="8"/>
      <c r="P457" s="5"/>
      <c r="Q457" s="5"/>
      <c r="AA457" s="26" t="s">
        <v>208</v>
      </c>
      <c r="AB457" s="89">
        <v>147</v>
      </c>
      <c r="AC457" s="89">
        <v>633</v>
      </c>
      <c r="AD457" s="89">
        <v>1247</v>
      </c>
      <c r="AE457" s="89">
        <v>931</v>
      </c>
      <c r="AF457" s="26">
        <f t="shared" si="364"/>
        <v>2958</v>
      </c>
      <c r="AG457" s="26" t="s">
        <v>208</v>
      </c>
      <c r="AH457" s="33">
        <f t="shared" si="365"/>
        <v>4.9695740365111561E-2</v>
      </c>
      <c r="AI457" s="33">
        <f t="shared" si="366"/>
        <v>0.21399594320486814</v>
      </c>
      <c r="AJ457" s="33">
        <f t="shared" si="367"/>
        <v>0.42156862745098039</v>
      </c>
      <c r="AK457" s="33">
        <f t="shared" si="368"/>
        <v>0.31473968897903987</v>
      </c>
    </row>
    <row r="458" spans="1:37" ht="39.9" customHeight="1" x14ac:dyDescent="0.45">
      <c r="A458" s="5"/>
      <c r="B458" s="107" t="s">
        <v>231</v>
      </c>
      <c r="C458" s="91">
        <f t="shared" si="369"/>
        <v>458</v>
      </c>
      <c r="D458" s="92">
        <f t="shared" si="356"/>
        <v>7.2308178086517211E-2</v>
      </c>
      <c r="E458" s="91">
        <f t="shared" si="357"/>
        <v>1783</v>
      </c>
      <c r="F458" s="92">
        <f t="shared" si="358"/>
        <v>0.28149668455952004</v>
      </c>
      <c r="G458" s="91">
        <f t="shared" si="359"/>
        <v>2770</v>
      </c>
      <c r="H458" s="92">
        <f t="shared" si="360"/>
        <v>0.43732238711714555</v>
      </c>
      <c r="I458" s="91">
        <f t="shared" si="361"/>
        <v>1323</v>
      </c>
      <c r="J458" s="92">
        <f t="shared" si="362"/>
        <v>0.20887275023681717</v>
      </c>
      <c r="K458" s="93">
        <f t="shared" si="363"/>
        <v>2.2172402904957371</v>
      </c>
      <c r="L458" s="5"/>
      <c r="M458" s="8"/>
      <c r="N458" s="5"/>
      <c r="O458" s="8"/>
      <c r="P458" s="5"/>
      <c r="Q458" s="5"/>
      <c r="AA458" s="26" t="s">
        <v>231</v>
      </c>
      <c r="AB458" s="89">
        <v>458</v>
      </c>
      <c r="AC458" s="89">
        <v>1783</v>
      </c>
      <c r="AD458" s="89">
        <v>2770</v>
      </c>
      <c r="AE458" s="89">
        <v>1323</v>
      </c>
      <c r="AF458" s="26">
        <f t="shared" si="364"/>
        <v>6334</v>
      </c>
      <c r="AG458" s="26" t="s">
        <v>231</v>
      </c>
      <c r="AH458" s="33">
        <f t="shared" si="365"/>
        <v>7.2308178086517211E-2</v>
      </c>
      <c r="AI458" s="33">
        <f t="shared" si="366"/>
        <v>0.28149668455952004</v>
      </c>
      <c r="AJ458" s="33">
        <f t="shared" si="367"/>
        <v>0.43732238711714555</v>
      </c>
      <c r="AK458" s="33">
        <f t="shared" si="368"/>
        <v>0.20887275023681717</v>
      </c>
    </row>
    <row r="459" spans="1:37" ht="39.9" customHeight="1" x14ac:dyDescent="0.45">
      <c r="A459" s="5"/>
      <c r="B459" s="113" t="s">
        <v>216</v>
      </c>
      <c r="C459" s="91">
        <f t="shared" si="369"/>
        <v>93</v>
      </c>
      <c r="D459" s="92">
        <f t="shared" si="356"/>
        <v>6.4853556485355651E-2</v>
      </c>
      <c r="E459" s="91">
        <f t="shared" si="357"/>
        <v>330</v>
      </c>
      <c r="F459" s="92">
        <f t="shared" si="358"/>
        <v>0.23012552301255229</v>
      </c>
      <c r="G459" s="91">
        <f t="shared" si="359"/>
        <v>615</v>
      </c>
      <c r="H459" s="92">
        <f t="shared" si="360"/>
        <v>0.42887029288702927</v>
      </c>
      <c r="I459" s="91">
        <f t="shared" si="361"/>
        <v>396</v>
      </c>
      <c r="J459" s="92">
        <f t="shared" si="362"/>
        <v>0.27615062761506276</v>
      </c>
      <c r="K459" s="93">
        <f t="shared" si="363"/>
        <v>2.0836820083682008</v>
      </c>
      <c r="L459" s="5"/>
      <c r="M459" s="8"/>
      <c r="N459" s="5"/>
      <c r="O459" s="8"/>
      <c r="P459" s="5"/>
      <c r="Q459" s="5"/>
      <c r="AA459" s="26" t="s">
        <v>216</v>
      </c>
      <c r="AB459" s="89">
        <v>93</v>
      </c>
      <c r="AC459" s="89">
        <v>330</v>
      </c>
      <c r="AD459" s="89">
        <v>615</v>
      </c>
      <c r="AE459" s="89">
        <v>396</v>
      </c>
      <c r="AF459" s="26">
        <f t="shared" si="364"/>
        <v>1434</v>
      </c>
      <c r="AG459" s="26" t="s">
        <v>216</v>
      </c>
      <c r="AH459" s="33">
        <f t="shared" si="365"/>
        <v>6.4853556485355651E-2</v>
      </c>
      <c r="AI459" s="33">
        <f t="shared" si="366"/>
        <v>0.23012552301255229</v>
      </c>
      <c r="AJ459" s="33">
        <f t="shared" si="367"/>
        <v>0.42887029288702927</v>
      </c>
      <c r="AK459" s="33">
        <f t="shared" si="368"/>
        <v>0.27615062761506276</v>
      </c>
    </row>
    <row r="460" spans="1:37" ht="39.9" customHeight="1" x14ac:dyDescent="0.45">
      <c r="A460" s="5"/>
      <c r="B460" s="107" t="s">
        <v>232</v>
      </c>
      <c r="C460" s="91">
        <f t="shared" si="369"/>
        <v>127</v>
      </c>
      <c r="D460" s="92">
        <f t="shared" si="356"/>
        <v>7.0088300220750549E-2</v>
      </c>
      <c r="E460" s="91">
        <f t="shared" si="357"/>
        <v>415</v>
      </c>
      <c r="F460" s="92">
        <f t="shared" si="358"/>
        <v>0.22902869757174393</v>
      </c>
      <c r="G460" s="91">
        <f t="shared" si="359"/>
        <v>687</v>
      </c>
      <c r="H460" s="92">
        <f t="shared" si="360"/>
        <v>0.37913907284768211</v>
      </c>
      <c r="I460" s="91">
        <f t="shared" si="361"/>
        <v>583</v>
      </c>
      <c r="J460" s="92">
        <f t="shared" si="362"/>
        <v>0.32174392935982338</v>
      </c>
      <c r="K460" s="93">
        <f t="shared" si="363"/>
        <v>2.0474613686534218</v>
      </c>
      <c r="L460" s="5"/>
      <c r="M460" s="8"/>
      <c r="N460" s="5"/>
      <c r="O460" s="8"/>
      <c r="P460" s="5"/>
      <c r="Q460" s="5"/>
      <c r="AA460" s="26" t="s">
        <v>232</v>
      </c>
      <c r="AB460" s="89">
        <v>127</v>
      </c>
      <c r="AC460" s="89">
        <v>415</v>
      </c>
      <c r="AD460" s="89">
        <v>687</v>
      </c>
      <c r="AE460" s="89">
        <v>583</v>
      </c>
      <c r="AF460" s="26">
        <f t="shared" si="364"/>
        <v>1812</v>
      </c>
      <c r="AG460" s="26" t="s">
        <v>232</v>
      </c>
      <c r="AH460" s="33">
        <f t="shared" si="365"/>
        <v>7.0088300220750549E-2</v>
      </c>
      <c r="AI460" s="33">
        <f t="shared" si="366"/>
        <v>0.22902869757174393</v>
      </c>
      <c r="AJ460" s="33">
        <f t="shared" si="367"/>
        <v>0.37913907284768211</v>
      </c>
      <c r="AK460" s="33">
        <f t="shared" si="368"/>
        <v>0.32174392935982338</v>
      </c>
    </row>
    <row r="461" spans="1:37" ht="39.75" customHeight="1" x14ac:dyDescent="0.45">
      <c r="A461" s="5"/>
      <c r="B461" s="113" t="s">
        <v>233</v>
      </c>
      <c r="C461" s="91">
        <f t="shared" si="369"/>
        <v>519</v>
      </c>
      <c r="D461" s="92">
        <f t="shared" si="356"/>
        <v>0.10648338120640131</v>
      </c>
      <c r="E461" s="91">
        <f t="shared" si="357"/>
        <v>1597</v>
      </c>
      <c r="F461" s="92">
        <f t="shared" si="358"/>
        <v>0.32765695527287647</v>
      </c>
      <c r="G461" s="91">
        <f t="shared" si="359"/>
        <v>1872</v>
      </c>
      <c r="H461" s="92">
        <f t="shared" si="360"/>
        <v>0.38407878539187523</v>
      </c>
      <c r="I461" s="91">
        <f t="shared" si="361"/>
        <v>886</v>
      </c>
      <c r="J461" s="92">
        <f t="shared" si="362"/>
        <v>0.18178087812884694</v>
      </c>
      <c r="K461" s="93">
        <f t="shared" si="363"/>
        <v>2.3588428395568322</v>
      </c>
      <c r="L461" s="5"/>
      <c r="M461" s="8"/>
      <c r="N461" s="5"/>
      <c r="O461" s="8"/>
      <c r="P461" s="5"/>
      <c r="Q461" s="5"/>
      <c r="AA461" s="26" t="s">
        <v>233</v>
      </c>
      <c r="AB461" s="89">
        <v>519</v>
      </c>
      <c r="AC461" s="89">
        <v>1597</v>
      </c>
      <c r="AD461" s="89">
        <v>1872</v>
      </c>
      <c r="AE461" s="89">
        <v>886</v>
      </c>
      <c r="AF461" s="26">
        <f t="shared" si="364"/>
        <v>4874</v>
      </c>
      <c r="AG461" s="26" t="s">
        <v>233</v>
      </c>
      <c r="AH461" s="33">
        <f t="shared" si="365"/>
        <v>0.10648338120640131</v>
      </c>
      <c r="AI461" s="33">
        <f t="shared" si="366"/>
        <v>0.32765695527287647</v>
      </c>
      <c r="AJ461" s="33">
        <f t="shared" si="367"/>
        <v>0.38407878539187523</v>
      </c>
      <c r="AK461" s="33">
        <f t="shared" si="368"/>
        <v>0.18178087812884694</v>
      </c>
    </row>
    <row r="462" spans="1:37" ht="30" customHeight="1" x14ac:dyDescent="0.45">
      <c r="A462" s="5"/>
      <c r="B462" s="34"/>
      <c r="C462" s="35"/>
      <c r="D462" s="36"/>
      <c r="E462" s="35"/>
      <c r="F462" s="36"/>
      <c r="G462" s="35"/>
      <c r="H462" s="36"/>
      <c r="I462" s="35"/>
      <c r="J462" s="36"/>
      <c r="K462" s="37"/>
      <c r="L462" s="5"/>
      <c r="M462" s="8"/>
      <c r="N462" s="5"/>
      <c r="O462" s="8"/>
      <c r="P462" s="5"/>
      <c r="Q462" s="5"/>
    </row>
    <row r="463" spans="1:37" ht="30" customHeight="1" x14ac:dyDescent="0.45">
      <c r="C463" s="14"/>
      <c r="D463" s="11"/>
      <c r="E463" s="14"/>
      <c r="F463" s="11"/>
      <c r="G463" s="14"/>
      <c r="H463" s="11"/>
      <c r="I463" s="14"/>
      <c r="J463" s="11"/>
      <c r="K463" s="14"/>
      <c r="P463" s="38"/>
    </row>
    <row r="464" spans="1:37" s="21" customFormat="1" ht="30" customHeight="1" x14ac:dyDescent="0.45">
      <c r="A464" s="5">
        <v>28</v>
      </c>
      <c r="B464" s="10" t="s">
        <v>72</v>
      </c>
      <c r="E464" s="22"/>
      <c r="G464" s="22"/>
      <c r="I464" s="22"/>
      <c r="K464" s="22"/>
      <c r="M464" s="22"/>
      <c r="O464" s="22"/>
      <c r="P464" s="23"/>
      <c r="AA464" s="21" t="s">
        <v>13</v>
      </c>
    </row>
    <row r="465" spans="1:37" ht="30" customHeight="1" thickBot="1" x14ac:dyDescent="0.5">
      <c r="A465" s="5"/>
      <c r="B465" s="24" t="s">
        <v>3</v>
      </c>
      <c r="C465" s="140" t="s">
        <v>55</v>
      </c>
      <c r="D465" s="140"/>
      <c r="E465" s="140" t="s">
        <v>56</v>
      </c>
      <c r="F465" s="140"/>
      <c r="G465" s="140" t="s">
        <v>57</v>
      </c>
      <c r="H465" s="140"/>
      <c r="I465" s="140" t="s">
        <v>58</v>
      </c>
      <c r="J465" s="140"/>
      <c r="K465" s="25" t="s">
        <v>18</v>
      </c>
      <c r="L465" s="5"/>
      <c r="M465" s="8"/>
      <c r="N465" s="5"/>
      <c r="O465" s="8"/>
      <c r="P465" s="5"/>
      <c r="Q465" s="5"/>
      <c r="AA465" s="26"/>
      <c r="AB465" s="27" t="s">
        <v>55</v>
      </c>
      <c r="AC465" s="27" t="s">
        <v>56</v>
      </c>
      <c r="AD465" s="27" t="s">
        <v>57</v>
      </c>
      <c r="AE465" s="27" t="s">
        <v>58</v>
      </c>
      <c r="AF465" s="26" t="s">
        <v>23</v>
      </c>
      <c r="AH465" s="27" t="s">
        <v>55</v>
      </c>
      <c r="AI465" s="27" t="s">
        <v>56</v>
      </c>
      <c r="AJ465" s="27" t="s">
        <v>57</v>
      </c>
      <c r="AK465" s="27" t="s">
        <v>58</v>
      </c>
    </row>
    <row r="466" spans="1:37" ht="39.9" customHeight="1" thickTop="1" x14ac:dyDescent="0.45">
      <c r="A466" s="5"/>
      <c r="B466" s="112" t="s">
        <v>227</v>
      </c>
      <c r="C466" s="29">
        <f>AB466</f>
        <v>781</v>
      </c>
      <c r="D466" s="30">
        <f t="shared" ref="D466:D479" si="370">AB466/AF466</f>
        <v>8.5682940208447619E-2</v>
      </c>
      <c r="E466" s="29">
        <f t="shared" ref="E466:E479" si="371">AC466</f>
        <v>2724</v>
      </c>
      <c r="F466" s="30">
        <f t="shared" ref="F466:F479" si="372">AC466/AF466</f>
        <v>0.29884805266044978</v>
      </c>
      <c r="G466" s="29">
        <f t="shared" ref="G466:G479" si="373">AD466</f>
        <v>3296</v>
      </c>
      <c r="H466" s="30">
        <f t="shared" ref="H466:H479" si="374">AD466/AF466</f>
        <v>0.36160175534832695</v>
      </c>
      <c r="I466" s="29">
        <f t="shared" ref="I466:I479" si="375">AE466</f>
        <v>2314</v>
      </c>
      <c r="J466" s="30">
        <f t="shared" ref="J466:J479" si="376">AE466/AF466</f>
        <v>0.25386725178277564</v>
      </c>
      <c r="K466" s="31">
        <f t="shared" ref="K466:K479" si="377">(4*C466+3*E466+2*G466+1*I466)/AF466</f>
        <v>2.2163466812945694</v>
      </c>
      <c r="L466" s="5"/>
      <c r="M466" s="8"/>
      <c r="N466" s="5"/>
      <c r="O466" s="8"/>
      <c r="P466" s="5"/>
      <c r="Q466" s="5"/>
      <c r="AA466" s="26" t="s">
        <v>227</v>
      </c>
      <c r="AB466" s="89">
        <v>781</v>
      </c>
      <c r="AC466" s="89">
        <v>2724</v>
      </c>
      <c r="AD466" s="89">
        <v>3296</v>
      </c>
      <c r="AE466" s="89">
        <v>2314</v>
      </c>
      <c r="AF466" s="26">
        <f t="shared" ref="AF466:AF479" si="378">SUM(AB466:AE466)</f>
        <v>9115</v>
      </c>
      <c r="AG466" s="26" t="s">
        <v>227</v>
      </c>
      <c r="AH466" s="33">
        <f t="shared" ref="AH466:AH479" si="379">D466</f>
        <v>8.5682940208447619E-2</v>
      </c>
      <c r="AI466" s="33">
        <f t="shared" ref="AI466:AI479" si="380">F466</f>
        <v>0.29884805266044978</v>
      </c>
      <c r="AJ466" s="33">
        <f t="shared" ref="AJ466:AJ479" si="381">H466</f>
        <v>0.36160175534832695</v>
      </c>
      <c r="AK466" s="33">
        <f t="shared" ref="AK466:AK479" si="382">J466</f>
        <v>0.25386725178277564</v>
      </c>
    </row>
    <row r="467" spans="1:37" ht="39.9" customHeight="1" x14ac:dyDescent="0.45">
      <c r="A467" s="5"/>
      <c r="B467" s="107" t="s">
        <v>228</v>
      </c>
      <c r="C467" s="91">
        <f t="shared" ref="C467:C479" si="383">AB467</f>
        <v>1825</v>
      </c>
      <c r="D467" s="92">
        <f t="shared" si="370"/>
        <v>0.1240821321729671</v>
      </c>
      <c r="E467" s="91">
        <f t="shared" si="371"/>
        <v>5762</v>
      </c>
      <c r="F467" s="92">
        <f t="shared" si="372"/>
        <v>0.39175958661952681</v>
      </c>
      <c r="G467" s="91">
        <f t="shared" si="373"/>
        <v>4884</v>
      </c>
      <c r="H467" s="92">
        <f t="shared" si="374"/>
        <v>0.3320641827576829</v>
      </c>
      <c r="I467" s="91">
        <f t="shared" si="375"/>
        <v>2237</v>
      </c>
      <c r="J467" s="92">
        <f t="shared" si="376"/>
        <v>0.15209409844982322</v>
      </c>
      <c r="K467" s="93">
        <f t="shared" si="377"/>
        <v>2.4878297525156379</v>
      </c>
      <c r="L467" s="5"/>
      <c r="M467" s="8"/>
      <c r="N467" s="5"/>
      <c r="O467" s="8"/>
      <c r="P467" s="5"/>
      <c r="Q467" s="5"/>
      <c r="AA467" s="26" t="s">
        <v>228</v>
      </c>
      <c r="AB467" s="89">
        <v>1825</v>
      </c>
      <c r="AC467" s="89">
        <v>5762</v>
      </c>
      <c r="AD467" s="89">
        <v>4884</v>
      </c>
      <c r="AE467" s="89">
        <v>2237</v>
      </c>
      <c r="AF467" s="26">
        <f t="shared" si="378"/>
        <v>14708</v>
      </c>
      <c r="AG467" s="26" t="s">
        <v>228</v>
      </c>
      <c r="AH467" s="33">
        <f t="shared" si="379"/>
        <v>0.1240821321729671</v>
      </c>
      <c r="AI467" s="33">
        <f t="shared" si="380"/>
        <v>0.39175958661952681</v>
      </c>
      <c r="AJ467" s="33">
        <f t="shared" si="381"/>
        <v>0.3320641827576829</v>
      </c>
      <c r="AK467" s="33">
        <f t="shared" si="382"/>
        <v>0.15209409844982322</v>
      </c>
    </row>
    <row r="468" spans="1:37" ht="39.9" customHeight="1" x14ac:dyDescent="0.45">
      <c r="A468" s="5"/>
      <c r="B468" s="113" t="s">
        <v>229</v>
      </c>
      <c r="C468" s="91">
        <f t="shared" si="383"/>
        <v>2590</v>
      </c>
      <c r="D468" s="92">
        <f t="shared" si="370"/>
        <v>0.19315385189052128</v>
      </c>
      <c r="E468" s="91">
        <f t="shared" si="371"/>
        <v>7107</v>
      </c>
      <c r="F468" s="92">
        <f t="shared" si="372"/>
        <v>0.53001715265866212</v>
      </c>
      <c r="G468" s="91">
        <f t="shared" si="373"/>
        <v>2995</v>
      </c>
      <c r="H468" s="92">
        <f t="shared" si="374"/>
        <v>0.22335744649116265</v>
      </c>
      <c r="I468" s="91">
        <f t="shared" si="375"/>
        <v>717</v>
      </c>
      <c r="J468" s="92">
        <f t="shared" si="376"/>
        <v>5.3471548959653961E-2</v>
      </c>
      <c r="K468" s="93">
        <f t="shared" si="377"/>
        <v>2.8628533074800506</v>
      </c>
      <c r="L468" s="5"/>
      <c r="M468" s="8"/>
      <c r="N468" s="5"/>
      <c r="O468" s="8"/>
      <c r="P468" s="5"/>
      <c r="Q468" s="5"/>
      <c r="AA468" s="26" t="s">
        <v>229</v>
      </c>
      <c r="AB468" s="89">
        <v>2590</v>
      </c>
      <c r="AC468" s="89">
        <v>7107</v>
      </c>
      <c r="AD468" s="89">
        <v>2995</v>
      </c>
      <c r="AE468" s="89">
        <v>717</v>
      </c>
      <c r="AF468" s="26">
        <f t="shared" si="378"/>
        <v>13409</v>
      </c>
      <c r="AG468" s="26" t="s">
        <v>229</v>
      </c>
      <c r="AH468" s="33">
        <f t="shared" si="379"/>
        <v>0.19315385189052128</v>
      </c>
      <c r="AI468" s="33">
        <f t="shared" si="380"/>
        <v>0.53001715265866212</v>
      </c>
      <c r="AJ468" s="33">
        <f t="shared" si="381"/>
        <v>0.22335744649116265</v>
      </c>
      <c r="AK468" s="33">
        <f t="shared" si="382"/>
        <v>5.3471548959653961E-2</v>
      </c>
    </row>
    <row r="469" spans="1:37" ht="39.9" customHeight="1" x14ac:dyDescent="0.45">
      <c r="A469" s="5"/>
      <c r="B469" s="107" t="s">
        <v>230</v>
      </c>
      <c r="C469" s="91">
        <f t="shared" si="383"/>
        <v>3</v>
      </c>
      <c r="D469" s="92">
        <f t="shared" si="370"/>
        <v>7.1428571428571425E-2</v>
      </c>
      <c r="E469" s="91">
        <f t="shared" si="371"/>
        <v>19</v>
      </c>
      <c r="F469" s="92">
        <f t="shared" si="372"/>
        <v>0.45238095238095238</v>
      </c>
      <c r="G469" s="91">
        <f t="shared" si="373"/>
        <v>18</v>
      </c>
      <c r="H469" s="92">
        <f t="shared" si="374"/>
        <v>0.42857142857142855</v>
      </c>
      <c r="I469" s="91">
        <f t="shared" si="375"/>
        <v>2</v>
      </c>
      <c r="J469" s="92">
        <f t="shared" si="376"/>
        <v>4.7619047619047616E-2</v>
      </c>
      <c r="K469" s="93">
        <f t="shared" si="377"/>
        <v>2.5476190476190474</v>
      </c>
      <c r="L469" s="5"/>
      <c r="M469" s="8"/>
      <c r="N469" s="5"/>
      <c r="O469" s="8"/>
      <c r="P469" s="5"/>
      <c r="Q469" s="5"/>
      <c r="AA469" s="107" t="s">
        <v>230</v>
      </c>
      <c r="AB469" s="89">
        <v>3</v>
      </c>
      <c r="AC469" s="89">
        <v>19</v>
      </c>
      <c r="AD469" s="89">
        <v>18</v>
      </c>
      <c r="AE469" s="89">
        <v>2</v>
      </c>
      <c r="AF469" s="26">
        <f t="shared" si="378"/>
        <v>42</v>
      </c>
      <c r="AG469" s="107" t="s">
        <v>230</v>
      </c>
      <c r="AH469" s="33">
        <f t="shared" si="379"/>
        <v>7.1428571428571425E-2</v>
      </c>
      <c r="AI469" s="33">
        <f t="shared" si="380"/>
        <v>0.45238095238095238</v>
      </c>
      <c r="AJ469" s="33">
        <f t="shared" si="381"/>
        <v>0.42857142857142855</v>
      </c>
      <c r="AK469" s="33">
        <f t="shared" si="382"/>
        <v>4.7619047619047616E-2</v>
      </c>
    </row>
    <row r="470" spans="1:37" ht="39.9" customHeight="1" x14ac:dyDescent="0.45">
      <c r="A470" s="5"/>
      <c r="B470" s="107" t="s">
        <v>189</v>
      </c>
      <c r="C470" s="91">
        <f t="shared" si="383"/>
        <v>449</v>
      </c>
      <c r="D470" s="92">
        <f t="shared" si="370"/>
        <v>0.1363084395871281</v>
      </c>
      <c r="E470" s="91">
        <f t="shared" si="371"/>
        <v>1594</v>
      </c>
      <c r="F470" s="92">
        <f t="shared" si="372"/>
        <v>0.48391013964784457</v>
      </c>
      <c r="G470" s="91">
        <f t="shared" si="373"/>
        <v>1008</v>
      </c>
      <c r="H470" s="92">
        <f t="shared" si="374"/>
        <v>0.30601092896174864</v>
      </c>
      <c r="I470" s="91">
        <f t="shared" si="375"/>
        <v>243</v>
      </c>
      <c r="J470" s="92">
        <f t="shared" si="376"/>
        <v>7.3770491803278687E-2</v>
      </c>
      <c r="K470" s="93">
        <f t="shared" si="377"/>
        <v>2.6827565270188223</v>
      </c>
      <c r="L470" s="5"/>
      <c r="M470" s="8"/>
      <c r="N470" s="5"/>
      <c r="O470" s="8"/>
      <c r="P470" s="5"/>
      <c r="Q470" s="5"/>
      <c r="AA470" s="26" t="s">
        <v>189</v>
      </c>
      <c r="AB470" s="89">
        <v>449</v>
      </c>
      <c r="AC470" s="89">
        <v>1594</v>
      </c>
      <c r="AD470" s="89">
        <v>1008</v>
      </c>
      <c r="AE470" s="89">
        <v>243</v>
      </c>
      <c r="AF470" s="26">
        <f t="shared" si="378"/>
        <v>3294</v>
      </c>
      <c r="AG470" s="26" t="s">
        <v>189</v>
      </c>
      <c r="AH470" s="33">
        <f t="shared" si="379"/>
        <v>0.1363084395871281</v>
      </c>
      <c r="AI470" s="33">
        <f t="shared" si="380"/>
        <v>0.48391013964784457</v>
      </c>
      <c r="AJ470" s="33">
        <f t="shared" si="381"/>
        <v>0.30601092896174864</v>
      </c>
      <c r="AK470" s="33">
        <f t="shared" si="382"/>
        <v>7.3770491803278687E-2</v>
      </c>
    </row>
    <row r="471" spans="1:37" ht="39.9" customHeight="1" x14ac:dyDescent="0.45">
      <c r="A471" s="5"/>
      <c r="B471" s="113" t="s">
        <v>193</v>
      </c>
      <c r="C471" s="91">
        <f t="shared" si="383"/>
        <v>180</v>
      </c>
      <c r="D471" s="92">
        <f t="shared" si="370"/>
        <v>0.13503375843960991</v>
      </c>
      <c r="E471" s="91">
        <f t="shared" si="371"/>
        <v>529</v>
      </c>
      <c r="F471" s="92">
        <f t="shared" si="372"/>
        <v>0.39684921230307579</v>
      </c>
      <c r="G471" s="91">
        <f t="shared" si="373"/>
        <v>457</v>
      </c>
      <c r="H471" s="92">
        <f t="shared" si="374"/>
        <v>0.34283570892723181</v>
      </c>
      <c r="I471" s="91">
        <f t="shared" si="375"/>
        <v>167</v>
      </c>
      <c r="J471" s="92">
        <f t="shared" si="376"/>
        <v>0.12528132033008252</v>
      </c>
      <c r="K471" s="93">
        <f t="shared" si="377"/>
        <v>2.5416354088522128</v>
      </c>
      <c r="L471" s="5"/>
      <c r="M471" s="8"/>
      <c r="N471" s="5"/>
      <c r="O471" s="8"/>
      <c r="P471" s="5"/>
      <c r="Q471" s="5"/>
      <c r="AA471" s="26" t="s">
        <v>193</v>
      </c>
      <c r="AB471" s="89">
        <v>180</v>
      </c>
      <c r="AC471" s="89">
        <v>529</v>
      </c>
      <c r="AD471" s="89">
        <v>457</v>
      </c>
      <c r="AE471" s="89">
        <v>167</v>
      </c>
      <c r="AF471" s="26">
        <f t="shared" si="378"/>
        <v>1333</v>
      </c>
      <c r="AG471" s="26" t="s">
        <v>193</v>
      </c>
      <c r="AH471" s="33">
        <f t="shared" si="379"/>
        <v>0.13503375843960991</v>
      </c>
      <c r="AI471" s="33">
        <f t="shared" si="380"/>
        <v>0.39684921230307579</v>
      </c>
      <c r="AJ471" s="33">
        <f t="shared" si="381"/>
        <v>0.34283570892723181</v>
      </c>
      <c r="AK471" s="33">
        <f t="shared" si="382"/>
        <v>0.12528132033008252</v>
      </c>
    </row>
    <row r="472" spans="1:37" ht="39.9" customHeight="1" x14ac:dyDescent="0.45">
      <c r="A472" s="5"/>
      <c r="B472" s="107" t="s">
        <v>197</v>
      </c>
      <c r="C472" s="91">
        <f t="shared" si="383"/>
        <v>71</v>
      </c>
      <c r="D472" s="92">
        <f t="shared" si="370"/>
        <v>0.17617866004962779</v>
      </c>
      <c r="E472" s="91">
        <f t="shared" si="371"/>
        <v>145</v>
      </c>
      <c r="F472" s="92">
        <f t="shared" si="372"/>
        <v>0.35980148883374691</v>
      </c>
      <c r="G472" s="91">
        <f t="shared" si="373"/>
        <v>112</v>
      </c>
      <c r="H472" s="92">
        <f t="shared" si="374"/>
        <v>0.27791563275434245</v>
      </c>
      <c r="I472" s="91">
        <f t="shared" si="375"/>
        <v>75</v>
      </c>
      <c r="J472" s="92">
        <f t="shared" si="376"/>
        <v>0.18610421836228289</v>
      </c>
      <c r="K472" s="93">
        <f t="shared" si="377"/>
        <v>2.5260545905707197</v>
      </c>
      <c r="L472" s="5"/>
      <c r="M472" s="8"/>
      <c r="N472" s="5"/>
      <c r="O472" s="8"/>
      <c r="P472" s="5"/>
      <c r="Q472" s="5"/>
      <c r="AA472" s="26" t="s">
        <v>197</v>
      </c>
      <c r="AB472" s="89">
        <v>71</v>
      </c>
      <c r="AC472" s="89">
        <v>145</v>
      </c>
      <c r="AD472" s="89">
        <v>112</v>
      </c>
      <c r="AE472" s="89">
        <v>75</v>
      </c>
      <c r="AF472" s="26">
        <f t="shared" si="378"/>
        <v>403</v>
      </c>
      <c r="AG472" s="26" t="s">
        <v>197</v>
      </c>
      <c r="AH472" s="33">
        <f t="shared" si="379"/>
        <v>0.17617866004962779</v>
      </c>
      <c r="AI472" s="33">
        <f t="shared" si="380"/>
        <v>0.35980148883374691</v>
      </c>
      <c r="AJ472" s="33">
        <f t="shared" si="381"/>
        <v>0.27791563275434245</v>
      </c>
      <c r="AK472" s="33">
        <f t="shared" si="382"/>
        <v>0.18610421836228289</v>
      </c>
    </row>
    <row r="473" spans="1:37" ht="39.9" customHeight="1" x14ac:dyDescent="0.45">
      <c r="A473" s="5"/>
      <c r="B473" s="113" t="s">
        <v>201</v>
      </c>
      <c r="C473" s="91">
        <f t="shared" si="383"/>
        <v>196</v>
      </c>
      <c r="D473" s="92">
        <f t="shared" si="370"/>
        <v>0.11395348837209303</v>
      </c>
      <c r="E473" s="91">
        <f t="shared" si="371"/>
        <v>855</v>
      </c>
      <c r="F473" s="92">
        <f t="shared" si="372"/>
        <v>0.49709302325581395</v>
      </c>
      <c r="G473" s="91">
        <f t="shared" si="373"/>
        <v>523</v>
      </c>
      <c r="H473" s="92">
        <f t="shared" si="374"/>
        <v>0.30406976744186048</v>
      </c>
      <c r="I473" s="91">
        <f t="shared" si="375"/>
        <v>146</v>
      </c>
      <c r="J473" s="92">
        <f t="shared" si="376"/>
        <v>8.4883720930232553E-2</v>
      </c>
      <c r="K473" s="93">
        <f t="shared" si="377"/>
        <v>2.6401162790697676</v>
      </c>
      <c r="L473" s="5"/>
      <c r="M473" s="8"/>
      <c r="N473" s="5"/>
      <c r="O473" s="8"/>
      <c r="P473" s="5"/>
      <c r="Q473" s="5"/>
      <c r="AA473" s="26" t="s">
        <v>201</v>
      </c>
      <c r="AB473" s="89">
        <v>196</v>
      </c>
      <c r="AC473" s="89">
        <v>855</v>
      </c>
      <c r="AD473" s="89">
        <v>523</v>
      </c>
      <c r="AE473" s="89">
        <v>146</v>
      </c>
      <c r="AF473" s="26">
        <f t="shared" si="378"/>
        <v>1720</v>
      </c>
      <c r="AG473" s="26" t="s">
        <v>201</v>
      </c>
      <c r="AH473" s="33">
        <f t="shared" si="379"/>
        <v>0.11395348837209303</v>
      </c>
      <c r="AI473" s="33">
        <f t="shared" si="380"/>
        <v>0.49709302325581395</v>
      </c>
      <c r="AJ473" s="33">
        <f t="shared" si="381"/>
        <v>0.30406976744186048</v>
      </c>
      <c r="AK473" s="33">
        <f t="shared" si="382"/>
        <v>8.4883720930232553E-2</v>
      </c>
    </row>
    <row r="474" spans="1:37" ht="39.9" customHeight="1" x14ac:dyDescent="0.45">
      <c r="A474" s="5"/>
      <c r="B474" s="107" t="s">
        <v>204</v>
      </c>
      <c r="C474" s="91">
        <f t="shared" si="383"/>
        <v>1061</v>
      </c>
      <c r="D474" s="92">
        <f t="shared" si="370"/>
        <v>8.1433724767825622E-2</v>
      </c>
      <c r="E474" s="91">
        <f t="shared" si="371"/>
        <v>5009</v>
      </c>
      <c r="F474" s="92">
        <f t="shared" si="372"/>
        <v>0.38445007291426819</v>
      </c>
      <c r="G474" s="91">
        <f t="shared" si="373"/>
        <v>5047</v>
      </c>
      <c r="H474" s="92">
        <f t="shared" si="374"/>
        <v>0.38736664364110829</v>
      </c>
      <c r="I474" s="91">
        <f t="shared" si="375"/>
        <v>1912</v>
      </c>
      <c r="J474" s="92">
        <f t="shared" si="376"/>
        <v>0.14674955867679793</v>
      </c>
      <c r="K474" s="93">
        <f t="shared" si="377"/>
        <v>2.4005679637731214</v>
      </c>
      <c r="L474" s="5"/>
      <c r="M474" s="8"/>
      <c r="N474" s="5"/>
      <c r="O474" s="8"/>
      <c r="P474" s="5"/>
      <c r="Q474" s="5"/>
      <c r="AA474" s="26" t="s">
        <v>204</v>
      </c>
      <c r="AB474" s="89">
        <v>1061</v>
      </c>
      <c r="AC474" s="89">
        <v>5009</v>
      </c>
      <c r="AD474" s="89">
        <v>5047</v>
      </c>
      <c r="AE474" s="89">
        <v>1912</v>
      </c>
      <c r="AF474" s="26">
        <f t="shared" si="378"/>
        <v>13029</v>
      </c>
      <c r="AG474" s="26" t="s">
        <v>204</v>
      </c>
      <c r="AH474" s="33">
        <f t="shared" si="379"/>
        <v>8.1433724767825622E-2</v>
      </c>
      <c r="AI474" s="33">
        <f t="shared" si="380"/>
        <v>0.38445007291426819</v>
      </c>
      <c r="AJ474" s="33">
        <f t="shared" si="381"/>
        <v>0.38736664364110829</v>
      </c>
      <c r="AK474" s="33">
        <f t="shared" si="382"/>
        <v>0.14674955867679793</v>
      </c>
    </row>
    <row r="475" spans="1:37" ht="39.9" customHeight="1" x14ac:dyDescent="0.45">
      <c r="A475" s="5"/>
      <c r="B475" s="113" t="s">
        <v>208</v>
      </c>
      <c r="C475" s="91">
        <f t="shared" si="383"/>
        <v>247</v>
      </c>
      <c r="D475" s="92">
        <f t="shared" si="370"/>
        <v>8.3502366463826916E-2</v>
      </c>
      <c r="E475" s="91">
        <f t="shared" si="371"/>
        <v>1190</v>
      </c>
      <c r="F475" s="92">
        <f t="shared" si="372"/>
        <v>0.40229885057471265</v>
      </c>
      <c r="G475" s="91">
        <f t="shared" si="373"/>
        <v>1108</v>
      </c>
      <c r="H475" s="92">
        <f t="shared" si="374"/>
        <v>0.37457741717376608</v>
      </c>
      <c r="I475" s="91">
        <f t="shared" si="375"/>
        <v>413</v>
      </c>
      <c r="J475" s="92">
        <f t="shared" si="376"/>
        <v>0.13962136578769438</v>
      </c>
      <c r="K475" s="93">
        <f t="shared" si="377"/>
        <v>2.4296822177146722</v>
      </c>
      <c r="L475" s="5"/>
      <c r="M475" s="8"/>
      <c r="N475" s="5"/>
      <c r="O475" s="8"/>
      <c r="P475" s="5"/>
      <c r="Q475" s="5"/>
      <c r="AA475" s="26" t="s">
        <v>208</v>
      </c>
      <c r="AB475" s="89">
        <v>247</v>
      </c>
      <c r="AC475" s="89">
        <v>1190</v>
      </c>
      <c r="AD475" s="89">
        <v>1108</v>
      </c>
      <c r="AE475" s="89">
        <v>413</v>
      </c>
      <c r="AF475" s="26">
        <f t="shared" si="378"/>
        <v>2958</v>
      </c>
      <c r="AG475" s="26" t="s">
        <v>208</v>
      </c>
      <c r="AH475" s="33">
        <f t="shared" si="379"/>
        <v>8.3502366463826916E-2</v>
      </c>
      <c r="AI475" s="33">
        <f t="shared" si="380"/>
        <v>0.40229885057471265</v>
      </c>
      <c r="AJ475" s="33">
        <f t="shared" si="381"/>
        <v>0.37457741717376608</v>
      </c>
      <c r="AK475" s="33">
        <f t="shared" si="382"/>
        <v>0.13962136578769438</v>
      </c>
    </row>
    <row r="476" spans="1:37" ht="39.9" customHeight="1" x14ac:dyDescent="0.45">
      <c r="A476" s="5"/>
      <c r="B476" s="107" t="s">
        <v>231</v>
      </c>
      <c r="C476" s="91">
        <f t="shared" si="383"/>
        <v>550</v>
      </c>
      <c r="D476" s="92">
        <f t="shared" si="370"/>
        <v>8.6832964951057787E-2</v>
      </c>
      <c r="E476" s="91">
        <f t="shared" si="371"/>
        <v>2044</v>
      </c>
      <c r="F476" s="92">
        <f t="shared" si="372"/>
        <v>0.3227028733817493</v>
      </c>
      <c r="G476" s="91">
        <f t="shared" si="373"/>
        <v>2626</v>
      </c>
      <c r="H476" s="92">
        <f t="shared" si="374"/>
        <v>0.41458793811177769</v>
      </c>
      <c r="I476" s="91">
        <f t="shared" si="375"/>
        <v>1114</v>
      </c>
      <c r="J476" s="92">
        <f t="shared" si="376"/>
        <v>0.17587622355541521</v>
      </c>
      <c r="K476" s="93">
        <f t="shared" si="377"/>
        <v>2.3204925797284495</v>
      </c>
      <c r="L476" s="5"/>
      <c r="M476" s="8"/>
      <c r="N476" s="5"/>
      <c r="O476" s="8"/>
      <c r="P476" s="5"/>
      <c r="Q476" s="5"/>
      <c r="AA476" s="26" t="s">
        <v>231</v>
      </c>
      <c r="AB476" s="89">
        <v>550</v>
      </c>
      <c r="AC476" s="89">
        <v>2044</v>
      </c>
      <c r="AD476" s="89">
        <v>2626</v>
      </c>
      <c r="AE476" s="89">
        <v>1114</v>
      </c>
      <c r="AF476" s="26">
        <f t="shared" si="378"/>
        <v>6334</v>
      </c>
      <c r="AG476" s="26" t="s">
        <v>231</v>
      </c>
      <c r="AH476" s="33">
        <f t="shared" si="379"/>
        <v>8.6832964951057787E-2</v>
      </c>
      <c r="AI476" s="33">
        <f t="shared" si="380"/>
        <v>0.3227028733817493</v>
      </c>
      <c r="AJ476" s="33">
        <f t="shared" si="381"/>
        <v>0.41458793811177769</v>
      </c>
      <c r="AK476" s="33">
        <f t="shared" si="382"/>
        <v>0.17587622355541521</v>
      </c>
    </row>
    <row r="477" spans="1:37" ht="39.9" customHeight="1" x14ac:dyDescent="0.45">
      <c r="A477" s="5"/>
      <c r="B477" s="113" t="s">
        <v>216</v>
      </c>
      <c r="C477" s="91">
        <f t="shared" si="383"/>
        <v>108</v>
      </c>
      <c r="D477" s="92">
        <f t="shared" si="370"/>
        <v>7.5313807531380755E-2</v>
      </c>
      <c r="E477" s="91">
        <f t="shared" si="371"/>
        <v>483</v>
      </c>
      <c r="F477" s="92">
        <f t="shared" si="372"/>
        <v>0.33682008368200839</v>
      </c>
      <c r="G477" s="91">
        <f t="shared" si="373"/>
        <v>572</v>
      </c>
      <c r="H477" s="92">
        <f t="shared" si="374"/>
        <v>0.39888423988842397</v>
      </c>
      <c r="I477" s="91">
        <f t="shared" si="375"/>
        <v>271</v>
      </c>
      <c r="J477" s="92">
        <f t="shared" si="376"/>
        <v>0.18898186889818688</v>
      </c>
      <c r="K477" s="93">
        <f t="shared" si="377"/>
        <v>2.2984658298465828</v>
      </c>
      <c r="L477" s="5"/>
      <c r="M477" s="8"/>
      <c r="N477" s="5"/>
      <c r="O477" s="8"/>
      <c r="P477" s="5"/>
      <c r="Q477" s="5"/>
      <c r="AA477" s="26" t="s">
        <v>216</v>
      </c>
      <c r="AB477" s="89">
        <v>108</v>
      </c>
      <c r="AC477" s="89">
        <v>483</v>
      </c>
      <c r="AD477" s="89">
        <v>572</v>
      </c>
      <c r="AE477" s="89">
        <v>271</v>
      </c>
      <c r="AF477" s="26">
        <f t="shared" si="378"/>
        <v>1434</v>
      </c>
      <c r="AG477" s="26" t="s">
        <v>216</v>
      </c>
      <c r="AH477" s="33">
        <f t="shared" si="379"/>
        <v>7.5313807531380755E-2</v>
      </c>
      <c r="AI477" s="33">
        <f t="shared" si="380"/>
        <v>0.33682008368200839</v>
      </c>
      <c r="AJ477" s="33">
        <f t="shared" si="381"/>
        <v>0.39888423988842397</v>
      </c>
      <c r="AK477" s="33">
        <f t="shared" si="382"/>
        <v>0.18898186889818688</v>
      </c>
    </row>
    <row r="478" spans="1:37" ht="39.9" customHeight="1" x14ac:dyDescent="0.45">
      <c r="A478" s="5"/>
      <c r="B478" s="107" t="s">
        <v>232</v>
      </c>
      <c r="C478" s="91">
        <f t="shared" si="383"/>
        <v>111</v>
      </c>
      <c r="D478" s="92">
        <f t="shared" si="370"/>
        <v>6.1258278145695365E-2</v>
      </c>
      <c r="E478" s="91">
        <f t="shared" si="371"/>
        <v>403</v>
      </c>
      <c r="F478" s="92">
        <f t="shared" si="372"/>
        <v>0.22240618101545254</v>
      </c>
      <c r="G478" s="91">
        <f t="shared" si="373"/>
        <v>675</v>
      </c>
      <c r="H478" s="92">
        <f t="shared" si="374"/>
        <v>0.37251655629139074</v>
      </c>
      <c r="I478" s="91">
        <f t="shared" si="375"/>
        <v>623</v>
      </c>
      <c r="J478" s="92">
        <f t="shared" si="376"/>
        <v>0.34381898454746135</v>
      </c>
      <c r="K478" s="93">
        <f t="shared" si="377"/>
        <v>2.001103752759382</v>
      </c>
      <c r="L478" s="5"/>
      <c r="M478" s="8"/>
      <c r="N478" s="5"/>
      <c r="O478" s="8"/>
      <c r="P478" s="5"/>
      <c r="Q478" s="5"/>
      <c r="AA478" s="26" t="s">
        <v>232</v>
      </c>
      <c r="AB478" s="89">
        <v>111</v>
      </c>
      <c r="AC478" s="89">
        <v>403</v>
      </c>
      <c r="AD478" s="89">
        <v>675</v>
      </c>
      <c r="AE478" s="89">
        <v>623</v>
      </c>
      <c r="AF478" s="26">
        <f t="shared" si="378"/>
        <v>1812</v>
      </c>
      <c r="AG478" s="26" t="s">
        <v>232</v>
      </c>
      <c r="AH478" s="33">
        <f t="shared" si="379"/>
        <v>6.1258278145695365E-2</v>
      </c>
      <c r="AI478" s="33">
        <f t="shared" si="380"/>
        <v>0.22240618101545254</v>
      </c>
      <c r="AJ478" s="33">
        <f t="shared" si="381"/>
        <v>0.37251655629139074</v>
      </c>
      <c r="AK478" s="33">
        <f t="shared" si="382"/>
        <v>0.34381898454746135</v>
      </c>
    </row>
    <row r="479" spans="1:37" ht="39.75" customHeight="1" x14ac:dyDescent="0.45">
      <c r="A479" s="5"/>
      <c r="B479" s="113" t="s">
        <v>233</v>
      </c>
      <c r="C479" s="91">
        <f t="shared" si="383"/>
        <v>668</v>
      </c>
      <c r="D479" s="92">
        <f t="shared" si="370"/>
        <v>0.13705375461633157</v>
      </c>
      <c r="E479" s="91">
        <f t="shared" si="371"/>
        <v>2095</v>
      </c>
      <c r="F479" s="92">
        <f t="shared" si="372"/>
        <v>0.42983176036109971</v>
      </c>
      <c r="G479" s="91">
        <f t="shared" si="373"/>
        <v>1501</v>
      </c>
      <c r="H479" s="92">
        <f t="shared" si="374"/>
        <v>0.30796060730406238</v>
      </c>
      <c r="I479" s="91">
        <f t="shared" si="375"/>
        <v>610</v>
      </c>
      <c r="J479" s="92">
        <f t="shared" si="376"/>
        <v>0.12515387771850636</v>
      </c>
      <c r="K479" s="93">
        <f t="shared" si="377"/>
        <v>2.5787853918752566</v>
      </c>
      <c r="L479" s="5"/>
      <c r="M479" s="8"/>
      <c r="N479" s="5"/>
      <c r="O479" s="8"/>
      <c r="P479" s="5"/>
      <c r="Q479" s="5"/>
      <c r="AA479" s="26" t="s">
        <v>233</v>
      </c>
      <c r="AB479" s="89">
        <v>668</v>
      </c>
      <c r="AC479" s="89">
        <v>2095</v>
      </c>
      <c r="AD479" s="89">
        <v>1501</v>
      </c>
      <c r="AE479" s="89">
        <v>610</v>
      </c>
      <c r="AF479" s="26">
        <f t="shared" si="378"/>
        <v>4874</v>
      </c>
      <c r="AG479" s="26" t="s">
        <v>233</v>
      </c>
      <c r="AH479" s="33">
        <f t="shared" si="379"/>
        <v>0.13705375461633157</v>
      </c>
      <c r="AI479" s="33">
        <f t="shared" si="380"/>
        <v>0.42983176036109971</v>
      </c>
      <c r="AJ479" s="33">
        <f t="shared" si="381"/>
        <v>0.30796060730406238</v>
      </c>
      <c r="AK479" s="33">
        <f t="shared" si="382"/>
        <v>0.12515387771850636</v>
      </c>
    </row>
    <row r="480" spans="1:37" ht="30" customHeight="1" x14ac:dyDescent="0.45">
      <c r="A480" s="5"/>
      <c r="B480" s="34"/>
      <c r="C480" s="35"/>
      <c r="D480" s="36"/>
      <c r="E480" s="35"/>
      <c r="F480" s="36"/>
      <c r="G480" s="35"/>
      <c r="H480" s="36"/>
      <c r="I480" s="35"/>
      <c r="J480" s="36"/>
      <c r="K480" s="37"/>
      <c r="L480" s="5"/>
      <c r="M480" s="8"/>
      <c r="N480" s="5"/>
      <c r="O480" s="8"/>
      <c r="P480" s="5"/>
      <c r="Q480" s="5"/>
    </row>
    <row r="481" spans="1:37" ht="30" customHeight="1" x14ac:dyDescent="0.45">
      <c r="C481" s="14"/>
      <c r="D481" s="11"/>
      <c r="E481" s="14"/>
      <c r="F481" s="11"/>
      <c r="G481" s="14"/>
      <c r="H481" s="11"/>
      <c r="I481" s="14"/>
      <c r="J481" s="11"/>
      <c r="K481" s="14"/>
      <c r="P481" s="38"/>
    </row>
    <row r="482" spans="1:37" s="21" customFormat="1" ht="30" customHeight="1" x14ac:dyDescent="0.45">
      <c r="A482" s="5">
        <v>29</v>
      </c>
      <c r="B482" s="10" t="s">
        <v>73</v>
      </c>
      <c r="E482" s="22"/>
      <c r="G482" s="22"/>
      <c r="I482" s="22"/>
      <c r="K482" s="22"/>
      <c r="M482" s="22"/>
      <c r="O482" s="22"/>
      <c r="P482" s="23"/>
      <c r="AA482" s="21" t="s">
        <v>13</v>
      </c>
    </row>
    <row r="483" spans="1:37" ht="30" customHeight="1" thickBot="1" x14ac:dyDescent="0.5">
      <c r="A483" s="5"/>
      <c r="B483" s="24" t="s">
        <v>3</v>
      </c>
      <c r="C483" s="140" t="s">
        <v>55</v>
      </c>
      <c r="D483" s="140"/>
      <c r="E483" s="140" t="s">
        <v>56</v>
      </c>
      <c r="F483" s="140"/>
      <c r="G483" s="140" t="s">
        <v>57</v>
      </c>
      <c r="H483" s="140"/>
      <c r="I483" s="140" t="s">
        <v>58</v>
      </c>
      <c r="J483" s="140"/>
      <c r="K483" s="25" t="s">
        <v>18</v>
      </c>
      <c r="L483" s="5"/>
      <c r="M483" s="8"/>
      <c r="N483" s="5"/>
      <c r="O483" s="8"/>
      <c r="P483" s="5"/>
      <c r="Q483" s="5"/>
      <c r="AA483" s="26"/>
      <c r="AB483" s="27" t="s">
        <v>55</v>
      </c>
      <c r="AC483" s="27" t="s">
        <v>56</v>
      </c>
      <c r="AD483" s="27" t="s">
        <v>57</v>
      </c>
      <c r="AE483" s="27" t="s">
        <v>58</v>
      </c>
      <c r="AF483" s="26" t="s">
        <v>23</v>
      </c>
      <c r="AH483" s="27" t="s">
        <v>55</v>
      </c>
      <c r="AI483" s="27" t="s">
        <v>56</v>
      </c>
      <c r="AJ483" s="27" t="s">
        <v>57</v>
      </c>
      <c r="AK483" s="27" t="s">
        <v>58</v>
      </c>
    </row>
    <row r="484" spans="1:37" ht="39.9" customHeight="1" thickTop="1" x14ac:dyDescent="0.45">
      <c r="A484" s="5"/>
      <c r="B484" s="112" t="s">
        <v>227</v>
      </c>
      <c r="C484" s="29">
        <f>AB484</f>
        <v>1968</v>
      </c>
      <c r="D484" s="30">
        <f t="shared" ref="D484:D497" si="384">AB484/AF484</f>
        <v>0.21590784421283599</v>
      </c>
      <c r="E484" s="29">
        <f t="shared" ref="E484:E497" si="385">AC484</f>
        <v>5181</v>
      </c>
      <c r="F484" s="30">
        <f t="shared" ref="F484:F497" si="386">AC484/AF484</f>
        <v>0.56840373011519474</v>
      </c>
      <c r="G484" s="29">
        <f t="shared" ref="G484:G497" si="387">AD484</f>
        <v>1624</v>
      </c>
      <c r="H484" s="30">
        <f t="shared" ref="H484:H497" si="388">AD484/AF484</f>
        <v>0.17816785518376302</v>
      </c>
      <c r="I484" s="29">
        <f t="shared" ref="I484:I497" si="389">AE484</f>
        <v>342</v>
      </c>
      <c r="J484" s="30">
        <f t="shared" ref="J484:J497" si="390">AE484/AF484</f>
        <v>3.7520570488206256E-2</v>
      </c>
      <c r="K484" s="31">
        <f t="shared" ref="K484:K497" si="391">(4*C484+3*E484+2*G484+1*I484)/AF484</f>
        <v>2.9626988480526606</v>
      </c>
      <c r="L484" s="5"/>
      <c r="M484" s="8"/>
      <c r="N484" s="5"/>
      <c r="O484" s="8"/>
      <c r="P484" s="5"/>
      <c r="Q484" s="5"/>
      <c r="AA484" s="26" t="s">
        <v>227</v>
      </c>
      <c r="AB484" s="89">
        <v>1968</v>
      </c>
      <c r="AC484" s="89">
        <v>5181</v>
      </c>
      <c r="AD484" s="89">
        <v>1624</v>
      </c>
      <c r="AE484" s="89">
        <v>342</v>
      </c>
      <c r="AF484" s="26">
        <f t="shared" ref="AF484:AF497" si="392">SUM(AB484:AE484)</f>
        <v>9115</v>
      </c>
      <c r="AG484" s="26" t="s">
        <v>227</v>
      </c>
      <c r="AH484" s="33">
        <f t="shared" ref="AH484:AH497" si="393">D484</f>
        <v>0.21590784421283599</v>
      </c>
      <c r="AI484" s="33">
        <f t="shared" ref="AI484:AI497" si="394">F484</f>
        <v>0.56840373011519474</v>
      </c>
      <c r="AJ484" s="33">
        <f t="shared" ref="AJ484:AJ497" si="395">H484</f>
        <v>0.17816785518376302</v>
      </c>
      <c r="AK484" s="33">
        <f t="shared" ref="AK484:AK497" si="396">J484</f>
        <v>3.7520570488206256E-2</v>
      </c>
    </row>
    <row r="485" spans="1:37" ht="39.9" customHeight="1" x14ac:dyDescent="0.45">
      <c r="A485" s="5"/>
      <c r="B485" s="107" t="s">
        <v>228</v>
      </c>
      <c r="C485" s="91">
        <f t="shared" ref="C485:C497" si="397">AB485</f>
        <v>3354</v>
      </c>
      <c r="D485" s="92">
        <f t="shared" si="384"/>
        <v>0.22803916236062008</v>
      </c>
      <c r="E485" s="91">
        <f t="shared" si="385"/>
        <v>8254</v>
      </c>
      <c r="F485" s="92">
        <f t="shared" si="386"/>
        <v>0.56119118846886051</v>
      </c>
      <c r="G485" s="91">
        <f t="shared" si="387"/>
        <v>2559</v>
      </c>
      <c r="H485" s="92">
        <f t="shared" si="388"/>
        <v>0.1739869458797933</v>
      </c>
      <c r="I485" s="91">
        <f t="shared" si="389"/>
        <v>541</v>
      </c>
      <c r="J485" s="92">
        <f t="shared" si="390"/>
        <v>3.6782703290726138E-2</v>
      </c>
      <c r="K485" s="93">
        <f t="shared" si="391"/>
        <v>2.9804868098993746</v>
      </c>
      <c r="L485" s="5"/>
      <c r="M485" s="8"/>
      <c r="N485" s="5"/>
      <c r="O485" s="8"/>
      <c r="P485" s="5"/>
      <c r="Q485" s="5"/>
      <c r="AA485" s="26" t="s">
        <v>228</v>
      </c>
      <c r="AB485" s="89">
        <v>3354</v>
      </c>
      <c r="AC485" s="89">
        <v>8254</v>
      </c>
      <c r="AD485" s="89">
        <v>2559</v>
      </c>
      <c r="AE485" s="89">
        <v>541</v>
      </c>
      <c r="AF485" s="26">
        <f t="shared" si="392"/>
        <v>14708</v>
      </c>
      <c r="AG485" s="26" t="s">
        <v>228</v>
      </c>
      <c r="AH485" s="33">
        <f t="shared" si="393"/>
        <v>0.22803916236062008</v>
      </c>
      <c r="AI485" s="33">
        <f t="shared" si="394"/>
        <v>0.56119118846886051</v>
      </c>
      <c r="AJ485" s="33">
        <f t="shared" si="395"/>
        <v>0.1739869458797933</v>
      </c>
      <c r="AK485" s="33">
        <f t="shared" si="396"/>
        <v>3.6782703290726138E-2</v>
      </c>
    </row>
    <row r="486" spans="1:37" ht="39.9" customHeight="1" x14ac:dyDescent="0.45">
      <c r="A486" s="5"/>
      <c r="B486" s="113" t="s">
        <v>229</v>
      </c>
      <c r="C486" s="91">
        <f t="shared" si="397"/>
        <v>3029</v>
      </c>
      <c r="D486" s="92">
        <f t="shared" si="384"/>
        <v>0.2258930569020807</v>
      </c>
      <c r="E486" s="91">
        <f t="shared" si="385"/>
        <v>7655</v>
      </c>
      <c r="F486" s="92">
        <f t="shared" si="386"/>
        <v>0.57088522634051753</v>
      </c>
      <c r="G486" s="91">
        <f t="shared" si="387"/>
        <v>2275</v>
      </c>
      <c r="H486" s="92">
        <f t="shared" si="388"/>
        <v>0.16966216720113356</v>
      </c>
      <c r="I486" s="91">
        <f t="shared" si="389"/>
        <v>450</v>
      </c>
      <c r="J486" s="92">
        <f t="shared" si="390"/>
        <v>3.3559549556268178E-2</v>
      </c>
      <c r="K486" s="93">
        <f t="shared" si="391"/>
        <v>2.9891117905884106</v>
      </c>
      <c r="L486" s="5"/>
      <c r="M486" s="8"/>
      <c r="N486" s="5"/>
      <c r="O486" s="8"/>
      <c r="P486" s="5"/>
      <c r="Q486" s="5"/>
      <c r="AA486" s="26" t="s">
        <v>229</v>
      </c>
      <c r="AB486" s="89">
        <v>3029</v>
      </c>
      <c r="AC486" s="89">
        <v>7655</v>
      </c>
      <c r="AD486" s="89">
        <v>2275</v>
      </c>
      <c r="AE486" s="89">
        <v>450</v>
      </c>
      <c r="AF486" s="26">
        <f t="shared" si="392"/>
        <v>13409</v>
      </c>
      <c r="AG486" s="26" t="s">
        <v>229</v>
      </c>
      <c r="AH486" s="33">
        <f t="shared" si="393"/>
        <v>0.2258930569020807</v>
      </c>
      <c r="AI486" s="33">
        <f t="shared" si="394"/>
        <v>0.57088522634051753</v>
      </c>
      <c r="AJ486" s="33">
        <f t="shared" si="395"/>
        <v>0.16966216720113356</v>
      </c>
      <c r="AK486" s="33">
        <f t="shared" si="396"/>
        <v>3.3559549556268178E-2</v>
      </c>
    </row>
    <row r="487" spans="1:37" ht="39.9" customHeight="1" x14ac:dyDescent="0.45">
      <c r="A487" s="5"/>
      <c r="B487" s="107" t="s">
        <v>230</v>
      </c>
      <c r="C487" s="91">
        <f t="shared" si="397"/>
        <v>7</v>
      </c>
      <c r="D487" s="92">
        <f t="shared" si="384"/>
        <v>0.16666666666666666</v>
      </c>
      <c r="E487" s="91">
        <f t="shared" si="385"/>
        <v>25</v>
      </c>
      <c r="F487" s="92">
        <f t="shared" si="386"/>
        <v>0.59523809523809523</v>
      </c>
      <c r="G487" s="91">
        <f t="shared" si="387"/>
        <v>9</v>
      </c>
      <c r="H487" s="92">
        <f t="shared" si="388"/>
        <v>0.21428571428571427</v>
      </c>
      <c r="I487" s="91">
        <f t="shared" si="389"/>
        <v>1</v>
      </c>
      <c r="J487" s="92">
        <f t="shared" si="390"/>
        <v>2.3809523809523808E-2</v>
      </c>
      <c r="K487" s="93">
        <f t="shared" si="391"/>
        <v>2.9047619047619047</v>
      </c>
      <c r="L487" s="5"/>
      <c r="M487" s="8"/>
      <c r="N487" s="5"/>
      <c r="O487" s="8"/>
      <c r="P487" s="5"/>
      <c r="Q487" s="5"/>
      <c r="AA487" s="107" t="s">
        <v>230</v>
      </c>
      <c r="AB487" s="89">
        <v>7</v>
      </c>
      <c r="AC487" s="89">
        <v>25</v>
      </c>
      <c r="AD487" s="89">
        <v>9</v>
      </c>
      <c r="AE487" s="89">
        <v>1</v>
      </c>
      <c r="AF487" s="26">
        <f t="shared" si="392"/>
        <v>42</v>
      </c>
      <c r="AG487" s="107" t="s">
        <v>230</v>
      </c>
      <c r="AH487" s="33">
        <f t="shared" si="393"/>
        <v>0.16666666666666666</v>
      </c>
      <c r="AI487" s="33">
        <f t="shared" si="394"/>
        <v>0.59523809523809523</v>
      </c>
      <c r="AJ487" s="33">
        <f t="shared" si="395"/>
        <v>0.21428571428571427</v>
      </c>
      <c r="AK487" s="33">
        <f t="shared" si="396"/>
        <v>2.3809523809523808E-2</v>
      </c>
    </row>
    <row r="488" spans="1:37" ht="39.9" customHeight="1" x14ac:dyDescent="0.45">
      <c r="A488" s="5"/>
      <c r="B488" s="107" t="s">
        <v>189</v>
      </c>
      <c r="C488" s="91">
        <f t="shared" si="397"/>
        <v>607</v>
      </c>
      <c r="D488" s="92">
        <f t="shared" si="384"/>
        <v>0.18427443837279903</v>
      </c>
      <c r="E488" s="91">
        <f t="shared" si="385"/>
        <v>1880</v>
      </c>
      <c r="F488" s="92">
        <f t="shared" si="386"/>
        <v>0.57073466909532489</v>
      </c>
      <c r="G488" s="91">
        <f t="shared" si="387"/>
        <v>708</v>
      </c>
      <c r="H488" s="92">
        <f t="shared" si="388"/>
        <v>0.21493624772313297</v>
      </c>
      <c r="I488" s="91">
        <f t="shared" si="389"/>
        <v>99</v>
      </c>
      <c r="J488" s="92">
        <f t="shared" si="390"/>
        <v>3.0054644808743168E-2</v>
      </c>
      <c r="K488" s="93">
        <f t="shared" si="391"/>
        <v>2.9092289010321797</v>
      </c>
      <c r="L488" s="5"/>
      <c r="M488" s="8"/>
      <c r="N488" s="5"/>
      <c r="O488" s="8"/>
      <c r="P488" s="5"/>
      <c r="Q488" s="5"/>
      <c r="AA488" s="26" t="s">
        <v>189</v>
      </c>
      <c r="AB488" s="89">
        <v>607</v>
      </c>
      <c r="AC488" s="89">
        <v>1880</v>
      </c>
      <c r="AD488" s="89">
        <v>708</v>
      </c>
      <c r="AE488" s="89">
        <v>99</v>
      </c>
      <c r="AF488" s="26">
        <f t="shared" si="392"/>
        <v>3294</v>
      </c>
      <c r="AG488" s="26" t="s">
        <v>189</v>
      </c>
      <c r="AH488" s="33">
        <f t="shared" si="393"/>
        <v>0.18427443837279903</v>
      </c>
      <c r="AI488" s="33">
        <f t="shared" si="394"/>
        <v>0.57073466909532489</v>
      </c>
      <c r="AJ488" s="33">
        <f t="shared" si="395"/>
        <v>0.21493624772313297</v>
      </c>
      <c r="AK488" s="33">
        <f t="shared" si="396"/>
        <v>3.0054644808743168E-2</v>
      </c>
    </row>
    <row r="489" spans="1:37" ht="39.9" customHeight="1" x14ac:dyDescent="0.45">
      <c r="A489" s="5"/>
      <c r="B489" s="113" t="s">
        <v>193</v>
      </c>
      <c r="C489" s="91">
        <f t="shared" si="397"/>
        <v>277</v>
      </c>
      <c r="D489" s="92">
        <f t="shared" si="384"/>
        <v>0.2078019504876219</v>
      </c>
      <c r="E489" s="91">
        <f t="shared" si="385"/>
        <v>723</v>
      </c>
      <c r="F489" s="92">
        <f t="shared" si="386"/>
        <v>0.54238559639909978</v>
      </c>
      <c r="G489" s="91">
        <f t="shared" si="387"/>
        <v>275</v>
      </c>
      <c r="H489" s="92">
        <f t="shared" si="388"/>
        <v>0.20630157539384847</v>
      </c>
      <c r="I489" s="91">
        <f t="shared" si="389"/>
        <v>58</v>
      </c>
      <c r="J489" s="92">
        <f t="shared" si="390"/>
        <v>4.3510877719429859E-2</v>
      </c>
      <c r="K489" s="93">
        <f t="shared" si="391"/>
        <v>2.9144786196549139</v>
      </c>
      <c r="L489" s="5"/>
      <c r="M489" s="8"/>
      <c r="N489" s="5"/>
      <c r="O489" s="8"/>
      <c r="P489" s="5"/>
      <c r="Q489" s="5"/>
      <c r="AA489" s="26" t="s">
        <v>193</v>
      </c>
      <c r="AB489" s="89">
        <v>277</v>
      </c>
      <c r="AC489" s="89">
        <v>723</v>
      </c>
      <c r="AD489" s="89">
        <v>275</v>
      </c>
      <c r="AE489" s="89">
        <v>58</v>
      </c>
      <c r="AF489" s="26">
        <f t="shared" si="392"/>
        <v>1333</v>
      </c>
      <c r="AG489" s="26" t="s">
        <v>193</v>
      </c>
      <c r="AH489" s="33">
        <f t="shared" si="393"/>
        <v>0.2078019504876219</v>
      </c>
      <c r="AI489" s="33">
        <f t="shared" si="394"/>
        <v>0.54238559639909978</v>
      </c>
      <c r="AJ489" s="33">
        <f t="shared" si="395"/>
        <v>0.20630157539384847</v>
      </c>
      <c r="AK489" s="33">
        <f t="shared" si="396"/>
        <v>4.3510877719429859E-2</v>
      </c>
    </row>
    <row r="490" spans="1:37" ht="39.9" customHeight="1" x14ac:dyDescent="0.45">
      <c r="A490" s="5"/>
      <c r="B490" s="107" t="s">
        <v>197</v>
      </c>
      <c r="C490" s="91">
        <f t="shared" si="397"/>
        <v>107</v>
      </c>
      <c r="D490" s="92">
        <f t="shared" si="384"/>
        <v>0.26550868486352358</v>
      </c>
      <c r="E490" s="91">
        <f t="shared" si="385"/>
        <v>197</v>
      </c>
      <c r="F490" s="92">
        <f t="shared" si="386"/>
        <v>0.48883374689826303</v>
      </c>
      <c r="G490" s="91">
        <f t="shared" si="387"/>
        <v>72</v>
      </c>
      <c r="H490" s="92">
        <f t="shared" si="388"/>
        <v>0.17866004962779156</v>
      </c>
      <c r="I490" s="91">
        <f t="shared" si="389"/>
        <v>27</v>
      </c>
      <c r="J490" s="92">
        <f t="shared" si="390"/>
        <v>6.699751861042183E-2</v>
      </c>
      <c r="K490" s="93">
        <f t="shared" si="391"/>
        <v>2.9528535980148884</v>
      </c>
      <c r="L490" s="5"/>
      <c r="M490" s="8"/>
      <c r="N490" s="5"/>
      <c r="O490" s="8"/>
      <c r="P490" s="5"/>
      <c r="Q490" s="5"/>
      <c r="AA490" s="26" t="s">
        <v>197</v>
      </c>
      <c r="AB490" s="89">
        <v>107</v>
      </c>
      <c r="AC490" s="89">
        <v>197</v>
      </c>
      <c r="AD490" s="89">
        <v>72</v>
      </c>
      <c r="AE490" s="89">
        <v>27</v>
      </c>
      <c r="AF490" s="26">
        <f t="shared" si="392"/>
        <v>403</v>
      </c>
      <c r="AG490" s="26" t="s">
        <v>197</v>
      </c>
      <c r="AH490" s="33">
        <f t="shared" si="393"/>
        <v>0.26550868486352358</v>
      </c>
      <c r="AI490" s="33">
        <f t="shared" si="394"/>
        <v>0.48883374689826303</v>
      </c>
      <c r="AJ490" s="33">
        <f t="shared" si="395"/>
        <v>0.17866004962779156</v>
      </c>
      <c r="AK490" s="33">
        <f t="shared" si="396"/>
        <v>6.699751861042183E-2</v>
      </c>
    </row>
    <row r="491" spans="1:37" ht="39.9" customHeight="1" x14ac:dyDescent="0.45">
      <c r="A491" s="5"/>
      <c r="B491" s="113" t="s">
        <v>201</v>
      </c>
      <c r="C491" s="91">
        <f t="shared" si="397"/>
        <v>310</v>
      </c>
      <c r="D491" s="92">
        <f t="shared" si="384"/>
        <v>0.18023255813953487</v>
      </c>
      <c r="E491" s="91">
        <f t="shared" si="385"/>
        <v>1058</v>
      </c>
      <c r="F491" s="92">
        <f t="shared" si="386"/>
        <v>0.6151162790697674</v>
      </c>
      <c r="G491" s="91">
        <f t="shared" si="387"/>
        <v>292</v>
      </c>
      <c r="H491" s="92">
        <f t="shared" si="388"/>
        <v>0.16976744186046511</v>
      </c>
      <c r="I491" s="91">
        <f t="shared" si="389"/>
        <v>60</v>
      </c>
      <c r="J491" s="92">
        <f t="shared" si="390"/>
        <v>3.4883720930232558E-2</v>
      </c>
      <c r="K491" s="93">
        <f t="shared" si="391"/>
        <v>2.9406976744186046</v>
      </c>
      <c r="L491" s="5"/>
      <c r="M491" s="8"/>
      <c r="N491" s="5"/>
      <c r="O491" s="8"/>
      <c r="P491" s="5"/>
      <c r="Q491" s="5"/>
      <c r="AA491" s="26" t="s">
        <v>201</v>
      </c>
      <c r="AB491" s="89">
        <v>310</v>
      </c>
      <c r="AC491" s="89">
        <v>1058</v>
      </c>
      <c r="AD491" s="89">
        <v>292</v>
      </c>
      <c r="AE491" s="89">
        <v>60</v>
      </c>
      <c r="AF491" s="26">
        <f t="shared" si="392"/>
        <v>1720</v>
      </c>
      <c r="AG491" s="26" t="s">
        <v>201</v>
      </c>
      <c r="AH491" s="33">
        <f t="shared" si="393"/>
        <v>0.18023255813953487</v>
      </c>
      <c r="AI491" s="33">
        <f t="shared" si="394"/>
        <v>0.6151162790697674</v>
      </c>
      <c r="AJ491" s="33">
        <f t="shared" si="395"/>
        <v>0.16976744186046511</v>
      </c>
      <c r="AK491" s="33">
        <f t="shared" si="396"/>
        <v>3.4883720930232558E-2</v>
      </c>
    </row>
    <row r="492" spans="1:37" ht="39.9" customHeight="1" x14ac:dyDescent="0.45">
      <c r="A492" s="5"/>
      <c r="B492" s="107" t="s">
        <v>204</v>
      </c>
      <c r="C492" s="91">
        <f t="shared" si="397"/>
        <v>2666</v>
      </c>
      <c r="D492" s="92">
        <f t="shared" si="384"/>
        <v>0.20462046204620463</v>
      </c>
      <c r="E492" s="91">
        <f t="shared" si="385"/>
        <v>8089</v>
      </c>
      <c r="F492" s="92">
        <f t="shared" si="386"/>
        <v>0.62084580551078361</v>
      </c>
      <c r="G492" s="91">
        <f t="shared" si="387"/>
        <v>1950</v>
      </c>
      <c r="H492" s="92">
        <f t="shared" si="388"/>
        <v>0.14966612940363805</v>
      </c>
      <c r="I492" s="91">
        <f t="shared" si="389"/>
        <v>324</v>
      </c>
      <c r="J492" s="92">
        <f t="shared" si="390"/>
        <v>2.4867603039373704E-2</v>
      </c>
      <c r="K492" s="93">
        <f t="shared" si="391"/>
        <v>3.0052191265638193</v>
      </c>
      <c r="L492" s="5"/>
      <c r="M492" s="8"/>
      <c r="N492" s="5"/>
      <c r="O492" s="8"/>
      <c r="P492" s="5"/>
      <c r="Q492" s="5"/>
      <c r="AA492" s="26" t="s">
        <v>204</v>
      </c>
      <c r="AB492" s="89">
        <v>2666</v>
      </c>
      <c r="AC492" s="89">
        <v>8089</v>
      </c>
      <c r="AD492" s="89">
        <v>1950</v>
      </c>
      <c r="AE492" s="89">
        <v>324</v>
      </c>
      <c r="AF492" s="26">
        <f t="shared" si="392"/>
        <v>13029</v>
      </c>
      <c r="AG492" s="26" t="s">
        <v>204</v>
      </c>
      <c r="AH492" s="33">
        <f t="shared" si="393"/>
        <v>0.20462046204620463</v>
      </c>
      <c r="AI492" s="33">
        <f t="shared" si="394"/>
        <v>0.62084580551078361</v>
      </c>
      <c r="AJ492" s="33">
        <f t="shared" si="395"/>
        <v>0.14966612940363805</v>
      </c>
      <c r="AK492" s="33">
        <f t="shared" si="396"/>
        <v>2.4867603039373704E-2</v>
      </c>
    </row>
    <row r="493" spans="1:37" ht="39.9" customHeight="1" x14ac:dyDescent="0.45">
      <c r="A493" s="5"/>
      <c r="B493" s="113" t="s">
        <v>208</v>
      </c>
      <c r="C493" s="91">
        <f t="shared" si="397"/>
        <v>526</v>
      </c>
      <c r="D493" s="92">
        <f t="shared" si="384"/>
        <v>0.17782285327924274</v>
      </c>
      <c r="E493" s="91">
        <f t="shared" si="385"/>
        <v>1781</v>
      </c>
      <c r="F493" s="92">
        <f t="shared" si="386"/>
        <v>0.60209601081812036</v>
      </c>
      <c r="G493" s="91">
        <f t="shared" si="387"/>
        <v>552</v>
      </c>
      <c r="H493" s="92">
        <f t="shared" si="388"/>
        <v>0.18661257606490872</v>
      </c>
      <c r="I493" s="91">
        <f t="shared" si="389"/>
        <v>99</v>
      </c>
      <c r="J493" s="92">
        <f t="shared" si="390"/>
        <v>3.3468559837728194E-2</v>
      </c>
      <c r="K493" s="93">
        <f t="shared" si="391"/>
        <v>2.9242731575388774</v>
      </c>
      <c r="L493" s="5"/>
      <c r="M493" s="8"/>
      <c r="N493" s="5"/>
      <c r="O493" s="8"/>
      <c r="P493" s="5"/>
      <c r="Q493" s="5"/>
      <c r="AA493" s="26" t="s">
        <v>208</v>
      </c>
      <c r="AB493" s="89">
        <v>526</v>
      </c>
      <c r="AC493" s="89">
        <v>1781</v>
      </c>
      <c r="AD493" s="89">
        <v>552</v>
      </c>
      <c r="AE493" s="89">
        <v>99</v>
      </c>
      <c r="AF493" s="26">
        <f t="shared" si="392"/>
        <v>2958</v>
      </c>
      <c r="AG493" s="26" t="s">
        <v>208</v>
      </c>
      <c r="AH493" s="33">
        <f t="shared" si="393"/>
        <v>0.17782285327924274</v>
      </c>
      <c r="AI493" s="33">
        <f t="shared" si="394"/>
        <v>0.60209601081812036</v>
      </c>
      <c r="AJ493" s="33">
        <f t="shared" si="395"/>
        <v>0.18661257606490872</v>
      </c>
      <c r="AK493" s="33">
        <f t="shared" si="396"/>
        <v>3.3468559837728194E-2</v>
      </c>
    </row>
    <row r="494" spans="1:37" ht="39.9" customHeight="1" x14ac:dyDescent="0.45">
      <c r="A494" s="5"/>
      <c r="B494" s="107" t="s">
        <v>231</v>
      </c>
      <c r="C494" s="91">
        <f t="shared" si="397"/>
        <v>1373</v>
      </c>
      <c r="D494" s="92">
        <f t="shared" si="384"/>
        <v>0.21676665614145879</v>
      </c>
      <c r="E494" s="91">
        <f t="shared" si="385"/>
        <v>3807</v>
      </c>
      <c r="F494" s="92">
        <f t="shared" si="386"/>
        <v>0.60104199557941274</v>
      </c>
      <c r="G494" s="91">
        <f t="shared" si="387"/>
        <v>992</v>
      </c>
      <c r="H494" s="92">
        <f t="shared" si="388"/>
        <v>0.15661509314808966</v>
      </c>
      <c r="I494" s="91">
        <f t="shared" si="389"/>
        <v>162</v>
      </c>
      <c r="J494" s="92">
        <f t="shared" si="390"/>
        <v>2.5576255131038839E-2</v>
      </c>
      <c r="K494" s="93">
        <f t="shared" si="391"/>
        <v>3.0089990527312915</v>
      </c>
      <c r="L494" s="5"/>
      <c r="M494" s="8"/>
      <c r="N494" s="5"/>
      <c r="O494" s="8"/>
      <c r="P494" s="5"/>
      <c r="Q494" s="5"/>
      <c r="AA494" s="26" t="s">
        <v>231</v>
      </c>
      <c r="AB494" s="89">
        <v>1373</v>
      </c>
      <c r="AC494" s="89">
        <v>3807</v>
      </c>
      <c r="AD494" s="89">
        <v>992</v>
      </c>
      <c r="AE494" s="89">
        <v>162</v>
      </c>
      <c r="AF494" s="26">
        <f t="shared" si="392"/>
        <v>6334</v>
      </c>
      <c r="AG494" s="26" t="s">
        <v>231</v>
      </c>
      <c r="AH494" s="33">
        <f t="shared" si="393"/>
        <v>0.21676665614145879</v>
      </c>
      <c r="AI494" s="33">
        <f t="shared" si="394"/>
        <v>0.60104199557941274</v>
      </c>
      <c r="AJ494" s="33">
        <f t="shared" si="395"/>
        <v>0.15661509314808966</v>
      </c>
      <c r="AK494" s="33">
        <f t="shared" si="396"/>
        <v>2.5576255131038839E-2</v>
      </c>
    </row>
    <row r="495" spans="1:37" ht="39.9" customHeight="1" x14ac:dyDescent="0.45">
      <c r="A495" s="5"/>
      <c r="B495" s="113" t="s">
        <v>216</v>
      </c>
      <c r="C495" s="91">
        <f t="shared" si="397"/>
        <v>248</v>
      </c>
      <c r="D495" s="92">
        <f t="shared" si="384"/>
        <v>0.17294281729428174</v>
      </c>
      <c r="E495" s="91">
        <f t="shared" si="385"/>
        <v>811</v>
      </c>
      <c r="F495" s="92">
        <f t="shared" si="386"/>
        <v>0.56555090655509066</v>
      </c>
      <c r="G495" s="91">
        <f t="shared" si="387"/>
        <v>306</v>
      </c>
      <c r="H495" s="92">
        <f t="shared" si="388"/>
        <v>0.21338912133891214</v>
      </c>
      <c r="I495" s="91">
        <f t="shared" si="389"/>
        <v>69</v>
      </c>
      <c r="J495" s="92">
        <f t="shared" si="390"/>
        <v>4.8117154811715482E-2</v>
      </c>
      <c r="K495" s="93">
        <f t="shared" si="391"/>
        <v>2.8633193863319386</v>
      </c>
      <c r="L495" s="5"/>
      <c r="M495" s="8"/>
      <c r="N495" s="5"/>
      <c r="O495" s="8"/>
      <c r="P495" s="5"/>
      <c r="Q495" s="5"/>
      <c r="AA495" s="26" t="s">
        <v>216</v>
      </c>
      <c r="AB495" s="89">
        <v>248</v>
      </c>
      <c r="AC495" s="89">
        <v>811</v>
      </c>
      <c r="AD495" s="89">
        <v>306</v>
      </c>
      <c r="AE495" s="89">
        <v>69</v>
      </c>
      <c r="AF495" s="26">
        <f t="shared" si="392"/>
        <v>1434</v>
      </c>
      <c r="AG495" s="26" t="s">
        <v>216</v>
      </c>
      <c r="AH495" s="33">
        <f t="shared" si="393"/>
        <v>0.17294281729428174</v>
      </c>
      <c r="AI495" s="33">
        <f t="shared" si="394"/>
        <v>0.56555090655509066</v>
      </c>
      <c r="AJ495" s="33">
        <f t="shared" si="395"/>
        <v>0.21338912133891214</v>
      </c>
      <c r="AK495" s="33">
        <f t="shared" si="396"/>
        <v>4.8117154811715482E-2</v>
      </c>
    </row>
    <row r="496" spans="1:37" ht="39.9" customHeight="1" x14ac:dyDescent="0.45">
      <c r="A496" s="5"/>
      <c r="B496" s="107" t="s">
        <v>232</v>
      </c>
      <c r="C496" s="91">
        <f t="shared" si="397"/>
        <v>421</v>
      </c>
      <c r="D496" s="92">
        <f t="shared" si="384"/>
        <v>0.23233995584988962</v>
      </c>
      <c r="E496" s="91">
        <f t="shared" si="385"/>
        <v>1003</v>
      </c>
      <c r="F496" s="92">
        <f t="shared" si="386"/>
        <v>0.55353200883002207</v>
      </c>
      <c r="G496" s="91">
        <f t="shared" si="387"/>
        <v>295</v>
      </c>
      <c r="H496" s="92">
        <f t="shared" si="388"/>
        <v>0.16280353200883002</v>
      </c>
      <c r="I496" s="91">
        <f t="shared" si="389"/>
        <v>93</v>
      </c>
      <c r="J496" s="92">
        <f t="shared" si="390"/>
        <v>5.1324503311258277E-2</v>
      </c>
      <c r="K496" s="93">
        <f t="shared" si="391"/>
        <v>2.9668874172185431</v>
      </c>
      <c r="L496" s="5"/>
      <c r="M496" s="8"/>
      <c r="N496" s="5"/>
      <c r="O496" s="8"/>
      <c r="P496" s="5"/>
      <c r="Q496" s="5"/>
      <c r="AA496" s="26" t="s">
        <v>232</v>
      </c>
      <c r="AB496" s="89">
        <v>421</v>
      </c>
      <c r="AC496" s="89">
        <v>1003</v>
      </c>
      <c r="AD496" s="89">
        <v>295</v>
      </c>
      <c r="AE496" s="89">
        <v>93</v>
      </c>
      <c r="AF496" s="26">
        <f t="shared" si="392"/>
        <v>1812</v>
      </c>
      <c r="AG496" s="26" t="s">
        <v>232</v>
      </c>
      <c r="AH496" s="33">
        <f t="shared" si="393"/>
        <v>0.23233995584988962</v>
      </c>
      <c r="AI496" s="33">
        <f t="shared" si="394"/>
        <v>0.55353200883002207</v>
      </c>
      <c r="AJ496" s="33">
        <f t="shared" si="395"/>
        <v>0.16280353200883002</v>
      </c>
      <c r="AK496" s="33">
        <f t="shared" si="396"/>
        <v>5.1324503311258277E-2</v>
      </c>
    </row>
    <row r="497" spans="1:37" ht="39.75" customHeight="1" x14ac:dyDescent="0.45">
      <c r="A497" s="5"/>
      <c r="B497" s="113" t="s">
        <v>233</v>
      </c>
      <c r="C497" s="91">
        <f t="shared" si="397"/>
        <v>1039</v>
      </c>
      <c r="D497" s="92">
        <f t="shared" si="384"/>
        <v>0.21317193270414445</v>
      </c>
      <c r="E497" s="91">
        <f t="shared" si="385"/>
        <v>2797</v>
      </c>
      <c r="F497" s="92">
        <f t="shared" si="386"/>
        <v>0.57386130488305298</v>
      </c>
      <c r="G497" s="91">
        <f t="shared" si="387"/>
        <v>884</v>
      </c>
      <c r="H497" s="92">
        <f t="shared" si="388"/>
        <v>0.18137053754616331</v>
      </c>
      <c r="I497" s="91">
        <f t="shared" si="389"/>
        <v>154</v>
      </c>
      <c r="J497" s="92">
        <f t="shared" si="390"/>
        <v>3.1596224866639308E-2</v>
      </c>
      <c r="K497" s="93">
        <f t="shared" si="391"/>
        <v>2.9686089454247027</v>
      </c>
      <c r="L497" s="5"/>
      <c r="M497" s="8"/>
      <c r="N497" s="5"/>
      <c r="O497" s="8"/>
      <c r="P497" s="5"/>
      <c r="Q497" s="5"/>
      <c r="AA497" s="26" t="s">
        <v>233</v>
      </c>
      <c r="AB497" s="89">
        <v>1039</v>
      </c>
      <c r="AC497" s="89">
        <v>2797</v>
      </c>
      <c r="AD497" s="89">
        <v>884</v>
      </c>
      <c r="AE497" s="89">
        <v>154</v>
      </c>
      <c r="AF497" s="26">
        <f t="shared" si="392"/>
        <v>4874</v>
      </c>
      <c r="AG497" s="26" t="s">
        <v>233</v>
      </c>
      <c r="AH497" s="33">
        <f t="shared" si="393"/>
        <v>0.21317193270414445</v>
      </c>
      <c r="AI497" s="33">
        <f t="shared" si="394"/>
        <v>0.57386130488305298</v>
      </c>
      <c r="AJ497" s="33">
        <f t="shared" si="395"/>
        <v>0.18137053754616331</v>
      </c>
      <c r="AK497" s="33">
        <f t="shared" si="396"/>
        <v>3.1596224866639308E-2</v>
      </c>
    </row>
    <row r="498" spans="1:37" ht="30" customHeight="1" x14ac:dyDescent="0.45">
      <c r="A498" s="5"/>
      <c r="B498" s="34"/>
      <c r="C498" s="35"/>
      <c r="D498" s="36"/>
      <c r="E498" s="35"/>
      <c r="F498" s="36"/>
      <c r="G498" s="35"/>
      <c r="H498" s="36"/>
      <c r="I498" s="35"/>
      <c r="J498" s="36"/>
      <c r="K498" s="37"/>
      <c r="L498" s="5"/>
      <c r="M498" s="8"/>
      <c r="N498" s="5"/>
      <c r="O498" s="8"/>
      <c r="P498" s="5"/>
      <c r="Q498" s="5"/>
    </row>
    <row r="499" spans="1:37" ht="30" customHeight="1" x14ac:dyDescent="0.45">
      <c r="C499" s="14"/>
      <c r="D499" s="11"/>
      <c r="E499" s="14"/>
      <c r="F499" s="11"/>
      <c r="G499" s="14"/>
      <c r="H499" s="11"/>
      <c r="I499" s="14"/>
      <c r="J499" s="11"/>
      <c r="K499" s="14"/>
      <c r="P499" s="38"/>
    </row>
    <row r="500" spans="1:37" s="21" customFormat="1" ht="30" customHeight="1" x14ac:dyDescent="0.45">
      <c r="A500" s="5">
        <v>30</v>
      </c>
      <c r="B500" s="10" t="s">
        <v>74</v>
      </c>
      <c r="E500" s="22"/>
      <c r="G500" s="22"/>
      <c r="I500" s="22"/>
      <c r="K500" s="22"/>
      <c r="M500" s="22"/>
      <c r="O500" s="22"/>
      <c r="P500" s="23"/>
      <c r="AA500" s="21" t="s">
        <v>13</v>
      </c>
    </row>
    <row r="501" spans="1:37" ht="30" customHeight="1" thickBot="1" x14ac:dyDescent="0.5">
      <c r="A501" s="5"/>
      <c r="B501" s="24" t="s">
        <v>3</v>
      </c>
      <c r="C501" s="140" t="s">
        <v>55</v>
      </c>
      <c r="D501" s="140"/>
      <c r="E501" s="140" t="s">
        <v>56</v>
      </c>
      <c r="F501" s="140"/>
      <c r="G501" s="140" t="s">
        <v>57</v>
      </c>
      <c r="H501" s="140"/>
      <c r="I501" s="140" t="s">
        <v>58</v>
      </c>
      <c r="J501" s="140"/>
      <c r="K501" s="25" t="s">
        <v>18</v>
      </c>
      <c r="L501" s="5"/>
      <c r="M501" s="8"/>
      <c r="N501" s="5"/>
      <c r="O501" s="8"/>
      <c r="P501" s="5"/>
      <c r="Q501" s="5"/>
      <c r="AA501" s="26"/>
      <c r="AB501" s="27" t="s">
        <v>55</v>
      </c>
      <c r="AC501" s="27" t="s">
        <v>56</v>
      </c>
      <c r="AD501" s="27" t="s">
        <v>57</v>
      </c>
      <c r="AE501" s="27" t="s">
        <v>58</v>
      </c>
      <c r="AF501" s="26" t="s">
        <v>23</v>
      </c>
      <c r="AH501" s="27" t="s">
        <v>55</v>
      </c>
      <c r="AI501" s="27" t="s">
        <v>56</v>
      </c>
      <c r="AJ501" s="27" t="s">
        <v>57</v>
      </c>
      <c r="AK501" s="27" t="s">
        <v>58</v>
      </c>
    </row>
    <row r="502" spans="1:37" ht="39.9" customHeight="1" thickTop="1" x14ac:dyDescent="0.45">
      <c r="A502" s="5"/>
      <c r="B502" s="112" t="s">
        <v>227</v>
      </c>
      <c r="C502" s="29">
        <f>AB502</f>
        <v>2935</v>
      </c>
      <c r="D502" s="30">
        <f t="shared" ref="D502:D515" si="398">AB502/AF502</f>
        <v>0.32199670872188701</v>
      </c>
      <c r="E502" s="29">
        <f t="shared" ref="E502:E515" si="399">AC502</f>
        <v>4576</v>
      </c>
      <c r="F502" s="30">
        <f t="shared" ref="F502:F515" si="400">AC502/AF502</f>
        <v>0.502029621503017</v>
      </c>
      <c r="G502" s="29">
        <f t="shared" ref="G502:G515" si="401">AD502</f>
        <v>1247</v>
      </c>
      <c r="H502" s="30">
        <f t="shared" ref="H502:H515" si="402">AD502/AF502</f>
        <v>0.13680746023038948</v>
      </c>
      <c r="I502" s="29">
        <f t="shared" ref="I502:I515" si="403">AE502</f>
        <v>357</v>
      </c>
      <c r="J502" s="30">
        <f t="shared" ref="J502:J515" si="404">AE502/AF502</f>
        <v>3.916620954470653E-2</v>
      </c>
      <c r="K502" s="31">
        <f t="shared" ref="K502:K515" si="405">(4*C502+3*E502+2*G502+1*I502)/AF502</f>
        <v>3.1068568294020844</v>
      </c>
      <c r="L502" s="5"/>
      <c r="M502" s="8"/>
      <c r="N502" s="5"/>
      <c r="O502" s="8"/>
      <c r="P502" s="5"/>
      <c r="Q502" s="5"/>
      <c r="AA502" s="26" t="s">
        <v>227</v>
      </c>
      <c r="AB502" s="89">
        <v>2935</v>
      </c>
      <c r="AC502" s="89">
        <v>4576</v>
      </c>
      <c r="AD502" s="89">
        <v>1247</v>
      </c>
      <c r="AE502" s="89">
        <v>357</v>
      </c>
      <c r="AF502" s="26">
        <f t="shared" ref="AF502:AF515" si="406">SUM(AB502:AE502)</f>
        <v>9115</v>
      </c>
      <c r="AG502" s="26" t="s">
        <v>227</v>
      </c>
      <c r="AH502" s="33">
        <f t="shared" ref="AH502:AH515" si="407">D502</f>
        <v>0.32199670872188701</v>
      </c>
      <c r="AI502" s="33">
        <f t="shared" ref="AI502:AI515" si="408">F502</f>
        <v>0.502029621503017</v>
      </c>
      <c r="AJ502" s="33">
        <f t="shared" ref="AJ502:AJ515" si="409">H502</f>
        <v>0.13680746023038948</v>
      </c>
      <c r="AK502" s="33">
        <f t="shared" ref="AK502:AK515" si="410">J502</f>
        <v>3.916620954470653E-2</v>
      </c>
    </row>
    <row r="503" spans="1:37" ht="39.9" customHeight="1" x14ac:dyDescent="0.45">
      <c r="A503" s="5"/>
      <c r="B503" s="107" t="s">
        <v>228</v>
      </c>
      <c r="C503" s="91">
        <f t="shared" ref="C503:C515" si="411">AB503</f>
        <v>4307</v>
      </c>
      <c r="D503" s="92">
        <f t="shared" si="398"/>
        <v>0.29283383192820234</v>
      </c>
      <c r="E503" s="91">
        <f t="shared" si="399"/>
        <v>7561</v>
      </c>
      <c r="F503" s="92">
        <f t="shared" si="400"/>
        <v>0.51407397334783789</v>
      </c>
      <c r="G503" s="91">
        <f t="shared" si="401"/>
        <v>2203</v>
      </c>
      <c r="H503" s="92">
        <f t="shared" si="402"/>
        <v>0.1497824313298885</v>
      </c>
      <c r="I503" s="91">
        <f t="shared" si="403"/>
        <v>637</v>
      </c>
      <c r="J503" s="92">
        <f t="shared" si="404"/>
        <v>4.3309763394071256E-2</v>
      </c>
      <c r="K503" s="93">
        <f t="shared" si="405"/>
        <v>3.0564318738101712</v>
      </c>
      <c r="L503" s="5"/>
      <c r="M503" s="8"/>
      <c r="N503" s="5"/>
      <c r="O503" s="8"/>
      <c r="P503" s="5"/>
      <c r="Q503" s="5"/>
      <c r="AA503" s="26" t="s">
        <v>228</v>
      </c>
      <c r="AB503" s="89">
        <v>4307</v>
      </c>
      <c r="AC503" s="89">
        <v>7561</v>
      </c>
      <c r="AD503" s="89">
        <v>2203</v>
      </c>
      <c r="AE503" s="89">
        <v>637</v>
      </c>
      <c r="AF503" s="26">
        <f t="shared" si="406"/>
        <v>14708</v>
      </c>
      <c r="AG503" s="26" t="s">
        <v>228</v>
      </c>
      <c r="AH503" s="33">
        <f t="shared" si="407"/>
        <v>0.29283383192820234</v>
      </c>
      <c r="AI503" s="33">
        <f t="shared" si="408"/>
        <v>0.51407397334783789</v>
      </c>
      <c r="AJ503" s="33">
        <f t="shared" si="409"/>
        <v>0.1497824313298885</v>
      </c>
      <c r="AK503" s="33">
        <f t="shared" si="410"/>
        <v>4.3309763394071256E-2</v>
      </c>
    </row>
    <row r="504" spans="1:37" ht="39.9" customHeight="1" x14ac:dyDescent="0.45">
      <c r="A504" s="5"/>
      <c r="B504" s="113" t="s">
        <v>229</v>
      </c>
      <c r="C504" s="91">
        <f t="shared" si="411"/>
        <v>3054</v>
      </c>
      <c r="D504" s="92">
        <f t="shared" si="398"/>
        <v>0.22775747632187338</v>
      </c>
      <c r="E504" s="91">
        <f t="shared" si="399"/>
        <v>6907</v>
      </c>
      <c r="F504" s="92">
        <f t="shared" si="400"/>
        <v>0.51510179730032069</v>
      </c>
      <c r="G504" s="91">
        <f t="shared" si="401"/>
        <v>2664</v>
      </c>
      <c r="H504" s="92">
        <f t="shared" si="402"/>
        <v>0.19867253337310761</v>
      </c>
      <c r="I504" s="91">
        <f t="shared" si="403"/>
        <v>784</v>
      </c>
      <c r="J504" s="92">
        <f t="shared" si="404"/>
        <v>5.8468193004698334E-2</v>
      </c>
      <c r="K504" s="93">
        <f t="shared" si="405"/>
        <v>2.912148556939369</v>
      </c>
      <c r="L504" s="5"/>
      <c r="M504" s="8"/>
      <c r="N504" s="5"/>
      <c r="O504" s="8"/>
      <c r="P504" s="5"/>
      <c r="Q504" s="5"/>
      <c r="AA504" s="26" t="s">
        <v>229</v>
      </c>
      <c r="AB504" s="89">
        <v>3054</v>
      </c>
      <c r="AC504" s="89">
        <v>6907</v>
      </c>
      <c r="AD504" s="89">
        <v>2664</v>
      </c>
      <c r="AE504" s="89">
        <v>784</v>
      </c>
      <c r="AF504" s="26">
        <f t="shared" si="406"/>
        <v>13409</v>
      </c>
      <c r="AG504" s="26" t="s">
        <v>229</v>
      </c>
      <c r="AH504" s="33">
        <f t="shared" si="407"/>
        <v>0.22775747632187338</v>
      </c>
      <c r="AI504" s="33">
        <f t="shared" si="408"/>
        <v>0.51510179730032069</v>
      </c>
      <c r="AJ504" s="33">
        <f t="shared" si="409"/>
        <v>0.19867253337310761</v>
      </c>
      <c r="AK504" s="33">
        <f t="shared" si="410"/>
        <v>5.8468193004698334E-2</v>
      </c>
    </row>
    <row r="505" spans="1:37" ht="39.9" customHeight="1" x14ac:dyDescent="0.45">
      <c r="A505" s="5"/>
      <c r="B505" s="107" t="s">
        <v>230</v>
      </c>
      <c r="C505" s="91">
        <f t="shared" si="411"/>
        <v>8</v>
      </c>
      <c r="D505" s="92">
        <f t="shared" si="398"/>
        <v>0.19047619047619047</v>
      </c>
      <c r="E505" s="91">
        <f t="shared" si="399"/>
        <v>28</v>
      </c>
      <c r="F505" s="92">
        <f t="shared" si="400"/>
        <v>0.66666666666666663</v>
      </c>
      <c r="G505" s="91">
        <f t="shared" si="401"/>
        <v>5</v>
      </c>
      <c r="H505" s="92">
        <f t="shared" si="402"/>
        <v>0.11904761904761904</v>
      </c>
      <c r="I505" s="91">
        <f t="shared" si="403"/>
        <v>1</v>
      </c>
      <c r="J505" s="92">
        <f t="shared" si="404"/>
        <v>2.3809523809523808E-2</v>
      </c>
      <c r="K505" s="93">
        <f t="shared" si="405"/>
        <v>3.0238095238095237</v>
      </c>
      <c r="L505" s="5"/>
      <c r="M505" s="8"/>
      <c r="N505" s="5"/>
      <c r="O505" s="8"/>
      <c r="P505" s="5"/>
      <c r="Q505" s="5"/>
      <c r="AA505" s="107" t="s">
        <v>230</v>
      </c>
      <c r="AB505" s="89">
        <v>8</v>
      </c>
      <c r="AC505" s="89">
        <v>28</v>
      </c>
      <c r="AD505" s="89">
        <v>5</v>
      </c>
      <c r="AE505" s="89">
        <v>1</v>
      </c>
      <c r="AF505" s="26">
        <f t="shared" si="406"/>
        <v>42</v>
      </c>
      <c r="AG505" s="107" t="s">
        <v>230</v>
      </c>
      <c r="AH505" s="33">
        <f t="shared" si="407"/>
        <v>0.19047619047619047</v>
      </c>
      <c r="AI505" s="33">
        <f t="shared" si="408"/>
        <v>0.66666666666666663</v>
      </c>
      <c r="AJ505" s="33">
        <f t="shared" si="409"/>
        <v>0.11904761904761904</v>
      </c>
      <c r="AK505" s="33">
        <f t="shared" si="410"/>
        <v>2.3809523809523808E-2</v>
      </c>
    </row>
    <row r="506" spans="1:37" ht="39.9" customHeight="1" x14ac:dyDescent="0.45">
      <c r="A506" s="5"/>
      <c r="B506" s="107" t="s">
        <v>189</v>
      </c>
      <c r="C506" s="91">
        <f t="shared" si="411"/>
        <v>775</v>
      </c>
      <c r="D506" s="92">
        <f t="shared" si="398"/>
        <v>0.23527625986642381</v>
      </c>
      <c r="E506" s="91">
        <f t="shared" si="399"/>
        <v>1738</v>
      </c>
      <c r="F506" s="92">
        <f t="shared" si="400"/>
        <v>0.52762598664238014</v>
      </c>
      <c r="G506" s="91">
        <f t="shared" si="401"/>
        <v>645</v>
      </c>
      <c r="H506" s="92">
        <f t="shared" si="402"/>
        <v>0.19581056466302368</v>
      </c>
      <c r="I506" s="91">
        <f t="shared" si="403"/>
        <v>136</v>
      </c>
      <c r="J506" s="92">
        <f t="shared" si="404"/>
        <v>4.1287188828172436E-2</v>
      </c>
      <c r="K506" s="93">
        <f t="shared" si="405"/>
        <v>2.956891317547055</v>
      </c>
      <c r="L506" s="5"/>
      <c r="M506" s="8"/>
      <c r="N506" s="5"/>
      <c r="O506" s="8"/>
      <c r="P506" s="5"/>
      <c r="Q506" s="5"/>
      <c r="AA506" s="26" t="s">
        <v>189</v>
      </c>
      <c r="AB506" s="89">
        <v>775</v>
      </c>
      <c r="AC506" s="89">
        <v>1738</v>
      </c>
      <c r="AD506" s="89">
        <v>645</v>
      </c>
      <c r="AE506" s="89">
        <v>136</v>
      </c>
      <c r="AF506" s="26">
        <f t="shared" si="406"/>
        <v>3294</v>
      </c>
      <c r="AG506" s="26" t="s">
        <v>189</v>
      </c>
      <c r="AH506" s="33">
        <f t="shared" si="407"/>
        <v>0.23527625986642381</v>
      </c>
      <c r="AI506" s="33">
        <f t="shared" si="408"/>
        <v>0.52762598664238014</v>
      </c>
      <c r="AJ506" s="33">
        <f t="shared" si="409"/>
        <v>0.19581056466302368</v>
      </c>
      <c r="AK506" s="33">
        <f t="shared" si="410"/>
        <v>4.1287188828172436E-2</v>
      </c>
    </row>
    <row r="507" spans="1:37" ht="39.9" customHeight="1" x14ac:dyDescent="0.45">
      <c r="A507" s="5"/>
      <c r="B507" s="113" t="s">
        <v>193</v>
      </c>
      <c r="C507" s="91">
        <f t="shared" si="411"/>
        <v>350</v>
      </c>
      <c r="D507" s="92">
        <f t="shared" si="398"/>
        <v>0.2625656414103526</v>
      </c>
      <c r="E507" s="91">
        <f t="shared" si="399"/>
        <v>724</v>
      </c>
      <c r="F507" s="92">
        <f t="shared" si="400"/>
        <v>0.54313578394598649</v>
      </c>
      <c r="G507" s="91">
        <f t="shared" si="401"/>
        <v>198</v>
      </c>
      <c r="H507" s="92">
        <f t="shared" si="402"/>
        <v>0.1485371342835709</v>
      </c>
      <c r="I507" s="91">
        <f t="shared" si="403"/>
        <v>61</v>
      </c>
      <c r="J507" s="92">
        <f t="shared" si="404"/>
        <v>4.5761440360090021E-2</v>
      </c>
      <c r="K507" s="93">
        <f t="shared" si="405"/>
        <v>3.0225056264066015</v>
      </c>
      <c r="L507" s="5"/>
      <c r="M507" s="8"/>
      <c r="N507" s="5"/>
      <c r="O507" s="8"/>
      <c r="P507" s="5"/>
      <c r="Q507" s="5"/>
      <c r="AA507" s="26" t="s">
        <v>193</v>
      </c>
      <c r="AB507" s="89">
        <v>350</v>
      </c>
      <c r="AC507" s="89">
        <v>724</v>
      </c>
      <c r="AD507" s="89">
        <v>198</v>
      </c>
      <c r="AE507" s="89">
        <v>61</v>
      </c>
      <c r="AF507" s="26">
        <f t="shared" si="406"/>
        <v>1333</v>
      </c>
      <c r="AG507" s="26" t="s">
        <v>193</v>
      </c>
      <c r="AH507" s="33">
        <f t="shared" si="407"/>
        <v>0.2625656414103526</v>
      </c>
      <c r="AI507" s="33">
        <f t="shared" si="408"/>
        <v>0.54313578394598649</v>
      </c>
      <c r="AJ507" s="33">
        <f t="shared" si="409"/>
        <v>0.1485371342835709</v>
      </c>
      <c r="AK507" s="33">
        <f t="shared" si="410"/>
        <v>4.5761440360090021E-2</v>
      </c>
    </row>
    <row r="508" spans="1:37" ht="39.9" customHeight="1" x14ac:dyDescent="0.45">
      <c r="A508" s="5"/>
      <c r="B508" s="107" t="s">
        <v>197</v>
      </c>
      <c r="C508" s="91">
        <f t="shared" si="411"/>
        <v>125</v>
      </c>
      <c r="D508" s="92">
        <f t="shared" si="398"/>
        <v>0.31017369727047145</v>
      </c>
      <c r="E508" s="91">
        <f t="shared" si="399"/>
        <v>198</v>
      </c>
      <c r="F508" s="92">
        <f t="shared" si="400"/>
        <v>0.49131513647642677</v>
      </c>
      <c r="G508" s="91">
        <f t="shared" si="401"/>
        <v>51</v>
      </c>
      <c r="H508" s="92">
        <f t="shared" si="402"/>
        <v>0.12655086848635236</v>
      </c>
      <c r="I508" s="91">
        <f t="shared" si="403"/>
        <v>29</v>
      </c>
      <c r="J508" s="92">
        <f t="shared" si="404"/>
        <v>7.1960297766749379E-2</v>
      </c>
      <c r="K508" s="93">
        <f t="shared" si="405"/>
        <v>3.0397022332506203</v>
      </c>
      <c r="L508" s="5"/>
      <c r="M508" s="8"/>
      <c r="N508" s="5"/>
      <c r="O508" s="8"/>
      <c r="P508" s="5"/>
      <c r="Q508" s="5"/>
      <c r="AA508" s="26" t="s">
        <v>197</v>
      </c>
      <c r="AB508" s="89">
        <v>125</v>
      </c>
      <c r="AC508" s="89">
        <v>198</v>
      </c>
      <c r="AD508" s="89">
        <v>51</v>
      </c>
      <c r="AE508" s="89">
        <v>29</v>
      </c>
      <c r="AF508" s="26">
        <f t="shared" si="406"/>
        <v>403</v>
      </c>
      <c r="AG508" s="26" t="s">
        <v>197</v>
      </c>
      <c r="AH508" s="33">
        <f t="shared" si="407"/>
        <v>0.31017369727047145</v>
      </c>
      <c r="AI508" s="33">
        <f t="shared" si="408"/>
        <v>0.49131513647642677</v>
      </c>
      <c r="AJ508" s="33">
        <f t="shared" si="409"/>
        <v>0.12655086848635236</v>
      </c>
      <c r="AK508" s="33">
        <f t="shared" si="410"/>
        <v>7.1960297766749379E-2</v>
      </c>
    </row>
    <row r="509" spans="1:37" ht="39.9" customHeight="1" x14ac:dyDescent="0.45">
      <c r="A509" s="5"/>
      <c r="B509" s="113" t="s">
        <v>201</v>
      </c>
      <c r="C509" s="91">
        <f t="shared" si="411"/>
        <v>407</v>
      </c>
      <c r="D509" s="92">
        <f t="shared" si="398"/>
        <v>0.23662790697674418</v>
      </c>
      <c r="E509" s="91">
        <f t="shared" si="399"/>
        <v>987</v>
      </c>
      <c r="F509" s="92">
        <f t="shared" si="400"/>
        <v>0.57383720930232562</v>
      </c>
      <c r="G509" s="91">
        <f t="shared" si="401"/>
        <v>253</v>
      </c>
      <c r="H509" s="92">
        <f t="shared" si="402"/>
        <v>0.14709302325581394</v>
      </c>
      <c r="I509" s="91">
        <f t="shared" si="403"/>
        <v>73</v>
      </c>
      <c r="J509" s="92">
        <f t="shared" si="404"/>
        <v>4.2441860465116277E-2</v>
      </c>
      <c r="K509" s="93">
        <f t="shared" si="405"/>
        <v>3.0046511627906978</v>
      </c>
      <c r="L509" s="5"/>
      <c r="M509" s="8"/>
      <c r="N509" s="5"/>
      <c r="O509" s="8"/>
      <c r="P509" s="5"/>
      <c r="Q509" s="5"/>
      <c r="AA509" s="26" t="s">
        <v>201</v>
      </c>
      <c r="AB509" s="89">
        <v>407</v>
      </c>
      <c r="AC509" s="89">
        <v>987</v>
      </c>
      <c r="AD509" s="89">
        <v>253</v>
      </c>
      <c r="AE509" s="89">
        <v>73</v>
      </c>
      <c r="AF509" s="26">
        <f t="shared" si="406"/>
        <v>1720</v>
      </c>
      <c r="AG509" s="26" t="s">
        <v>201</v>
      </c>
      <c r="AH509" s="33">
        <f t="shared" si="407"/>
        <v>0.23662790697674418</v>
      </c>
      <c r="AI509" s="33">
        <f t="shared" si="408"/>
        <v>0.57383720930232562</v>
      </c>
      <c r="AJ509" s="33">
        <f t="shared" si="409"/>
        <v>0.14709302325581394</v>
      </c>
      <c r="AK509" s="33">
        <f t="shared" si="410"/>
        <v>4.2441860465116277E-2</v>
      </c>
    </row>
    <row r="510" spans="1:37" ht="39.9" customHeight="1" x14ac:dyDescent="0.45">
      <c r="A510" s="5"/>
      <c r="B510" s="107" t="s">
        <v>204</v>
      </c>
      <c r="C510" s="91">
        <f t="shared" si="411"/>
        <v>4185</v>
      </c>
      <c r="D510" s="92">
        <f t="shared" si="398"/>
        <v>0.32120653925857701</v>
      </c>
      <c r="E510" s="91">
        <f t="shared" si="399"/>
        <v>7326</v>
      </c>
      <c r="F510" s="92">
        <f t="shared" si="400"/>
        <v>0.56228413539028321</v>
      </c>
      <c r="G510" s="91">
        <f t="shared" si="401"/>
        <v>1231</v>
      </c>
      <c r="H510" s="92">
        <f t="shared" si="402"/>
        <v>9.4481541177373549E-2</v>
      </c>
      <c r="I510" s="91">
        <f t="shared" si="403"/>
        <v>287</v>
      </c>
      <c r="J510" s="92">
        <f t="shared" si="404"/>
        <v>2.2027784173766215E-2</v>
      </c>
      <c r="K510" s="93">
        <f t="shared" si="405"/>
        <v>3.1826694297336711</v>
      </c>
      <c r="L510" s="5"/>
      <c r="M510" s="8"/>
      <c r="N510" s="5"/>
      <c r="O510" s="8"/>
      <c r="P510" s="5"/>
      <c r="Q510" s="5"/>
      <c r="AA510" s="26" t="s">
        <v>204</v>
      </c>
      <c r="AB510" s="89">
        <v>4185</v>
      </c>
      <c r="AC510" s="89">
        <v>7326</v>
      </c>
      <c r="AD510" s="89">
        <v>1231</v>
      </c>
      <c r="AE510" s="89">
        <v>287</v>
      </c>
      <c r="AF510" s="26">
        <f t="shared" si="406"/>
        <v>13029</v>
      </c>
      <c r="AG510" s="26" t="s">
        <v>204</v>
      </c>
      <c r="AH510" s="33">
        <f t="shared" si="407"/>
        <v>0.32120653925857701</v>
      </c>
      <c r="AI510" s="33">
        <f t="shared" si="408"/>
        <v>0.56228413539028321</v>
      </c>
      <c r="AJ510" s="33">
        <f t="shared" si="409"/>
        <v>9.4481541177373549E-2</v>
      </c>
      <c r="AK510" s="33">
        <f t="shared" si="410"/>
        <v>2.2027784173766215E-2</v>
      </c>
    </row>
    <row r="511" spans="1:37" ht="39.9" customHeight="1" x14ac:dyDescent="0.45">
      <c r="A511" s="5"/>
      <c r="B511" s="113" t="s">
        <v>208</v>
      </c>
      <c r="C511" s="91">
        <f t="shared" si="411"/>
        <v>846</v>
      </c>
      <c r="D511" s="92">
        <f t="shared" si="398"/>
        <v>0.28600405679513186</v>
      </c>
      <c r="E511" s="91">
        <f t="shared" si="399"/>
        <v>1672</v>
      </c>
      <c r="F511" s="92">
        <f t="shared" si="400"/>
        <v>0.56524678837052067</v>
      </c>
      <c r="G511" s="91">
        <f t="shared" si="401"/>
        <v>352</v>
      </c>
      <c r="H511" s="92">
        <f t="shared" si="402"/>
        <v>0.11899932386747802</v>
      </c>
      <c r="I511" s="91">
        <f t="shared" si="403"/>
        <v>88</v>
      </c>
      <c r="J511" s="92">
        <f t="shared" si="404"/>
        <v>2.9749830966869506E-2</v>
      </c>
      <c r="K511" s="93">
        <f t="shared" si="405"/>
        <v>3.1075050709939149</v>
      </c>
      <c r="L511" s="5"/>
      <c r="M511" s="8"/>
      <c r="N511" s="5"/>
      <c r="O511" s="8"/>
      <c r="P511" s="5"/>
      <c r="Q511" s="5"/>
      <c r="AA511" s="26" t="s">
        <v>208</v>
      </c>
      <c r="AB511" s="89">
        <v>846</v>
      </c>
      <c r="AC511" s="89">
        <v>1672</v>
      </c>
      <c r="AD511" s="89">
        <v>352</v>
      </c>
      <c r="AE511" s="89">
        <v>88</v>
      </c>
      <c r="AF511" s="26">
        <f t="shared" si="406"/>
        <v>2958</v>
      </c>
      <c r="AG511" s="26" t="s">
        <v>208</v>
      </c>
      <c r="AH511" s="33">
        <f t="shared" si="407"/>
        <v>0.28600405679513186</v>
      </c>
      <c r="AI511" s="33">
        <f t="shared" si="408"/>
        <v>0.56524678837052067</v>
      </c>
      <c r="AJ511" s="33">
        <f t="shared" si="409"/>
        <v>0.11899932386747802</v>
      </c>
      <c r="AK511" s="33">
        <f t="shared" si="410"/>
        <v>2.9749830966869506E-2</v>
      </c>
    </row>
    <row r="512" spans="1:37" ht="39.9" customHeight="1" x14ac:dyDescent="0.45">
      <c r="A512" s="5"/>
      <c r="B512" s="107" t="s">
        <v>231</v>
      </c>
      <c r="C512" s="91">
        <f t="shared" si="411"/>
        <v>2195</v>
      </c>
      <c r="D512" s="92">
        <f t="shared" si="398"/>
        <v>0.34654246921376697</v>
      </c>
      <c r="E512" s="91">
        <f t="shared" si="399"/>
        <v>3391</v>
      </c>
      <c r="F512" s="92">
        <f t="shared" si="400"/>
        <v>0.53536469845279444</v>
      </c>
      <c r="G512" s="91">
        <f t="shared" si="401"/>
        <v>624</v>
      </c>
      <c r="H512" s="92">
        <f t="shared" si="402"/>
        <v>9.8515945689927373E-2</v>
      </c>
      <c r="I512" s="91">
        <f t="shared" si="403"/>
        <v>124</v>
      </c>
      <c r="J512" s="92">
        <f t="shared" si="404"/>
        <v>1.9576886643511208E-2</v>
      </c>
      <c r="K512" s="93">
        <f t="shared" si="405"/>
        <v>3.2088727502368171</v>
      </c>
      <c r="L512" s="5"/>
      <c r="M512" s="8"/>
      <c r="N512" s="5"/>
      <c r="O512" s="8"/>
      <c r="P512" s="5"/>
      <c r="Q512" s="5"/>
      <c r="AA512" s="26" t="s">
        <v>231</v>
      </c>
      <c r="AB512" s="89">
        <v>2195</v>
      </c>
      <c r="AC512" s="89">
        <v>3391</v>
      </c>
      <c r="AD512" s="89">
        <v>624</v>
      </c>
      <c r="AE512" s="89">
        <v>124</v>
      </c>
      <c r="AF512" s="26">
        <f t="shared" si="406"/>
        <v>6334</v>
      </c>
      <c r="AG512" s="26" t="s">
        <v>231</v>
      </c>
      <c r="AH512" s="33">
        <f t="shared" si="407"/>
        <v>0.34654246921376697</v>
      </c>
      <c r="AI512" s="33">
        <f t="shared" si="408"/>
        <v>0.53536469845279444</v>
      </c>
      <c r="AJ512" s="33">
        <f t="shared" si="409"/>
        <v>9.8515945689927373E-2</v>
      </c>
      <c r="AK512" s="33">
        <f t="shared" si="410"/>
        <v>1.9576886643511208E-2</v>
      </c>
    </row>
    <row r="513" spans="1:37" ht="39.9" customHeight="1" x14ac:dyDescent="0.45">
      <c r="A513" s="5"/>
      <c r="B513" s="113" t="s">
        <v>216</v>
      </c>
      <c r="C513" s="91">
        <f t="shared" si="411"/>
        <v>393</v>
      </c>
      <c r="D513" s="92">
        <f t="shared" si="398"/>
        <v>0.27405857740585776</v>
      </c>
      <c r="E513" s="91">
        <f t="shared" si="399"/>
        <v>751</v>
      </c>
      <c r="F513" s="92">
        <f t="shared" si="400"/>
        <v>0.52370990237099024</v>
      </c>
      <c r="G513" s="91">
        <f t="shared" si="401"/>
        <v>235</v>
      </c>
      <c r="H513" s="92">
        <f t="shared" si="402"/>
        <v>0.16387726638772665</v>
      </c>
      <c r="I513" s="91">
        <f t="shared" si="403"/>
        <v>55</v>
      </c>
      <c r="J513" s="92">
        <f t="shared" si="404"/>
        <v>3.8354253835425386E-2</v>
      </c>
      <c r="K513" s="93">
        <f t="shared" si="405"/>
        <v>3.0334728033472804</v>
      </c>
      <c r="L513" s="5"/>
      <c r="M513" s="8"/>
      <c r="N513" s="5"/>
      <c r="O513" s="8"/>
      <c r="P513" s="5"/>
      <c r="Q513" s="5"/>
      <c r="AA513" s="26" t="s">
        <v>216</v>
      </c>
      <c r="AB513" s="89">
        <v>393</v>
      </c>
      <c r="AC513" s="89">
        <v>751</v>
      </c>
      <c r="AD513" s="89">
        <v>235</v>
      </c>
      <c r="AE513" s="89">
        <v>55</v>
      </c>
      <c r="AF513" s="26">
        <f t="shared" si="406"/>
        <v>1434</v>
      </c>
      <c r="AG513" s="26" t="s">
        <v>216</v>
      </c>
      <c r="AH513" s="33">
        <f t="shared" si="407"/>
        <v>0.27405857740585776</v>
      </c>
      <c r="AI513" s="33">
        <f t="shared" si="408"/>
        <v>0.52370990237099024</v>
      </c>
      <c r="AJ513" s="33">
        <f t="shared" si="409"/>
        <v>0.16387726638772665</v>
      </c>
      <c r="AK513" s="33">
        <f t="shared" si="410"/>
        <v>3.8354253835425386E-2</v>
      </c>
    </row>
    <row r="514" spans="1:37" ht="39.9" customHeight="1" x14ac:dyDescent="0.45">
      <c r="A514" s="5"/>
      <c r="B514" s="107" t="s">
        <v>232</v>
      </c>
      <c r="C514" s="91">
        <f t="shared" si="411"/>
        <v>542</v>
      </c>
      <c r="D514" s="92">
        <f t="shared" si="398"/>
        <v>0.29911699779249445</v>
      </c>
      <c r="E514" s="91">
        <f t="shared" si="399"/>
        <v>905</v>
      </c>
      <c r="F514" s="92">
        <f t="shared" si="400"/>
        <v>0.49944812362030905</v>
      </c>
      <c r="G514" s="91">
        <f t="shared" si="401"/>
        <v>271</v>
      </c>
      <c r="H514" s="92">
        <f t="shared" si="402"/>
        <v>0.14955849889624723</v>
      </c>
      <c r="I514" s="91">
        <f t="shared" si="403"/>
        <v>94</v>
      </c>
      <c r="J514" s="92">
        <f t="shared" si="404"/>
        <v>5.1876379690949229E-2</v>
      </c>
      <c r="K514" s="93">
        <f t="shared" si="405"/>
        <v>3.045805739514349</v>
      </c>
      <c r="L514" s="5"/>
      <c r="M514" s="8"/>
      <c r="N514" s="5"/>
      <c r="O514" s="8"/>
      <c r="P514" s="5"/>
      <c r="Q514" s="5"/>
      <c r="AA514" s="26" t="s">
        <v>232</v>
      </c>
      <c r="AB514" s="89">
        <v>542</v>
      </c>
      <c r="AC514" s="89">
        <v>905</v>
      </c>
      <c r="AD514" s="89">
        <v>271</v>
      </c>
      <c r="AE514" s="89">
        <v>94</v>
      </c>
      <c r="AF514" s="26">
        <f t="shared" si="406"/>
        <v>1812</v>
      </c>
      <c r="AG514" s="26" t="s">
        <v>232</v>
      </c>
      <c r="AH514" s="33">
        <f t="shared" si="407"/>
        <v>0.29911699779249445</v>
      </c>
      <c r="AI514" s="33">
        <f t="shared" si="408"/>
        <v>0.49944812362030905</v>
      </c>
      <c r="AJ514" s="33">
        <f t="shared" si="409"/>
        <v>0.14955849889624723</v>
      </c>
      <c r="AK514" s="33">
        <f t="shared" si="410"/>
        <v>5.1876379690949229E-2</v>
      </c>
    </row>
    <row r="515" spans="1:37" ht="39.75" customHeight="1" x14ac:dyDescent="0.45">
      <c r="A515" s="5"/>
      <c r="B515" s="113" t="s">
        <v>233</v>
      </c>
      <c r="C515" s="91">
        <f t="shared" si="411"/>
        <v>1411</v>
      </c>
      <c r="D515" s="92">
        <f t="shared" si="398"/>
        <v>0.28949528108329914</v>
      </c>
      <c r="E515" s="91">
        <f t="shared" si="399"/>
        <v>2532</v>
      </c>
      <c r="F515" s="92">
        <f t="shared" si="400"/>
        <v>0.51949117767747233</v>
      </c>
      <c r="G515" s="91">
        <f t="shared" si="401"/>
        <v>724</v>
      </c>
      <c r="H515" s="92">
        <f t="shared" si="402"/>
        <v>0.14854329093147312</v>
      </c>
      <c r="I515" s="91">
        <f t="shared" si="403"/>
        <v>207</v>
      </c>
      <c r="J515" s="92">
        <f t="shared" si="404"/>
        <v>4.247025030775544E-2</v>
      </c>
      <c r="K515" s="93">
        <f t="shared" si="405"/>
        <v>3.0560114895363153</v>
      </c>
      <c r="L515" s="5"/>
      <c r="M515" s="8"/>
      <c r="N515" s="5"/>
      <c r="O515" s="8"/>
      <c r="P515" s="5"/>
      <c r="Q515" s="5"/>
      <c r="AA515" s="26" t="s">
        <v>233</v>
      </c>
      <c r="AB515" s="89">
        <v>1411</v>
      </c>
      <c r="AC515" s="89">
        <v>2532</v>
      </c>
      <c r="AD515" s="89">
        <v>724</v>
      </c>
      <c r="AE515" s="89">
        <v>207</v>
      </c>
      <c r="AF515" s="26">
        <f t="shared" si="406"/>
        <v>4874</v>
      </c>
      <c r="AG515" s="26" t="s">
        <v>233</v>
      </c>
      <c r="AH515" s="33">
        <f t="shared" si="407"/>
        <v>0.28949528108329914</v>
      </c>
      <c r="AI515" s="33">
        <f t="shared" si="408"/>
        <v>0.51949117767747233</v>
      </c>
      <c r="AJ515" s="33">
        <f t="shared" si="409"/>
        <v>0.14854329093147312</v>
      </c>
      <c r="AK515" s="33">
        <f t="shared" si="410"/>
        <v>4.247025030775544E-2</v>
      </c>
    </row>
    <row r="516" spans="1:37" ht="30" customHeight="1" x14ac:dyDescent="0.45">
      <c r="A516" s="5"/>
      <c r="B516" s="34"/>
      <c r="C516" s="35"/>
      <c r="D516" s="36"/>
      <c r="E516" s="35"/>
      <c r="F516" s="36"/>
      <c r="G516" s="35"/>
      <c r="H516" s="36"/>
      <c r="I516" s="35"/>
      <c r="J516" s="36"/>
      <c r="K516" s="37"/>
      <c r="L516" s="5"/>
      <c r="M516" s="8"/>
      <c r="N516" s="5"/>
      <c r="O516" s="8"/>
      <c r="P516" s="5"/>
      <c r="Q516" s="5"/>
    </row>
    <row r="517" spans="1:37" ht="30" customHeight="1" x14ac:dyDescent="0.45">
      <c r="C517" s="14"/>
      <c r="D517" s="11"/>
      <c r="E517" s="14"/>
      <c r="F517" s="11"/>
      <c r="G517" s="14"/>
      <c r="H517" s="11"/>
      <c r="I517" s="14"/>
      <c r="J517" s="11"/>
      <c r="K517" s="14"/>
      <c r="P517" s="38"/>
    </row>
    <row r="518" spans="1:37" s="21" customFormat="1" ht="30" customHeight="1" x14ac:dyDescent="0.45">
      <c r="A518" s="5">
        <v>31</v>
      </c>
      <c r="B518" s="10" t="s">
        <v>75</v>
      </c>
      <c r="E518" s="22"/>
      <c r="G518" s="22"/>
      <c r="I518" s="22"/>
      <c r="K518" s="22"/>
      <c r="M518" s="22"/>
      <c r="O518" s="22"/>
      <c r="P518" s="23"/>
      <c r="AA518" s="21" t="s">
        <v>13</v>
      </c>
    </row>
    <row r="519" spans="1:37" ht="30" customHeight="1" thickBot="1" x14ac:dyDescent="0.5">
      <c r="A519" s="5"/>
      <c r="B519" s="24" t="s">
        <v>3</v>
      </c>
      <c r="C519" s="140" t="s">
        <v>55</v>
      </c>
      <c r="D519" s="140"/>
      <c r="E519" s="140" t="s">
        <v>56</v>
      </c>
      <c r="F519" s="140"/>
      <c r="G519" s="140" t="s">
        <v>57</v>
      </c>
      <c r="H519" s="140"/>
      <c r="I519" s="140" t="s">
        <v>58</v>
      </c>
      <c r="J519" s="140"/>
      <c r="K519" s="25" t="s">
        <v>18</v>
      </c>
      <c r="L519" s="5"/>
      <c r="M519" s="8"/>
      <c r="N519" s="5"/>
      <c r="O519" s="8"/>
      <c r="P519" s="5"/>
      <c r="Q519" s="5"/>
      <c r="AA519" s="26"/>
      <c r="AB519" s="27" t="s">
        <v>55</v>
      </c>
      <c r="AC519" s="27" t="s">
        <v>56</v>
      </c>
      <c r="AD519" s="27" t="s">
        <v>57</v>
      </c>
      <c r="AE519" s="27" t="s">
        <v>58</v>
      </c>
      <c r="AF519" s="26" t="s">
        <v>23</v>
      </c>
      <c r="AH519" s="27" t="s">
        <v>55</v>
      </c>
      <c r="AI519" s="27" t="s">
        <v>56</v>
      </c>
      <c r="AJ519" s="27" t="s">
        <v>57</v>
      </c>
      <c r="AK519" s="27" t="s">
        <v>58</v>
      </c>
    </row>
    <row r="520" spans="1:37" ht="39.9" customHeight="1" thickTop="1" x14ac:dyDescent="0.45">
      <c r="A520" s="5"/>
      <c r="B520" s="112" t="s">
        <v>227</v>
      </c>
      <c r="C520" s="29">
        <f>AB520</f>
        <v>1975</v>
      </c>
      <c r="D520" s="30">
        <f t="shared" ref="D520:D533" si="412">AB520/AF520</f>
        <v>0.21667580910586945</v>
      </c>
      <c r="E520" s="29">
        <f t="shared" ref="E520:E533" si="413">AC520</f>
        <v>4264</v>
      </c>
      <c r="F520" s="30">
        <f t="shared" ref="F520:F533" si="414">AC520/AF520</f>
        <v>0.46780032912781128</v>
      </c>
      <c r="G520" s="29">
        <f t="shared" ref="G520:G533" si="415">AD520</f>
        <v>2215</v>
      </c>
      <c r="H520" s="30">
        <f t="shared" ref="H520:H533" si="416">AD520/AF520</f>
        <v>0.24300603400987383</v>
      </c>
      <c r="I520" s="29">
        <f t="shared" ref="I520:I533" si="417">AE520</f>
        <v>661</v>
      </c>
      <c r="J520" s="30">
        <f t="shared" ref="J520:J533" si="418">AE520/AF520</f>
        <v>7.2517827756445413E-2</v>
      </c>
      <c r="K520" s="31">
        <f t="shared" ref="K520:K533" si="419">(4*C520+3*E520+2*G520+1*I520)/AF520</f>
        <v>2.8286341195831048</v>
      </c>
      <c r="L520" s="5"/>
      <c r="M520" s="8"/>
      <c r="N520" s="5"/>
      <c r="O520" s="8"/>
      <c r="P520" s="5"/>
      <c r="Q520" s="5"/>
      <c r="AA520" s="26" t="s">
        <v>227</v>
      </c>
      <c r="AB520" s="89">
        <v>1975</v>
      </c>
      <c r="AC520" s="89">
        <v>4264</v>
      </c>
      <c r="AD520" s="89">
        <v>2215</v>
      </c>
      <c r="AE520" s="89">
        <v>661</v>
      </c>
      <c r="AF520" s="26">
        <f t="shared" ref="AF520:AF533" si="420">SUM(AB520:AE520)</f>
        <v>9115</v>
      </c>
      <c r="AG520" s="26" t="s">
        <v>227</v>
      </c>
      <c r="AH520" s="33">
        <f t="shared" ref="AH520:AH533" si="421">D520</f>
        <v>0.21667580910586945</v>
      </c>
      <c r="AI520" s="33">
        <f t="shared" ref="AI520:AI533" si="422">F520</f>
        <v>0.46780032912781128</v>
      </c>
      <c r="AJ520" s="33">
        <f t="shared" ref="AJ520:AJ533" si="423">H520</f>
        <v>0.24300603400987383</v>
      </c>
      <c r="AK520" s="33">
        <f t="shared" ref="AK520:AK533" si="424">J520</f>
        <v>7.2517827756445413E-2</v>
      </c>
    </row>
    <row r="521" spans="1:37" ht="39.9" customHeight="1" x14ac:dyDescent="0.45">
      <c r="A521" s="5"/>
      <c r="B521" s="107" t="s">
        <v>228</v>
      </c>
      <c r="C521" s="91">
        <f t="shared" ref="C521:C533" si="425">AB521</f>
        <v>2978</v>
      </c>
      <c r="D521" s="92">
        <f t="shared" si="412"/>
        <v>0.20247484362251836</v>
      </c>
      <c r="E521" s="91">
        <f t="shared" si="413"/>
        <v>7253</v>
      </c>
      <c r="F521" s="92">
        <f t="shared" si="414"/>
        <v>0.49313298884960566</v>
      </c>
      <c r="G521" s="91">
        <f t="shared" si="415"/>
        <v>3490</v>
      </c>
      <c r="H521" s="92">
        <f t="shared" si="416"/>
        <v>0.23728583084035898</v>
      </c>
      <c r="I521" s="91">
        <f t="shared" si="417"/>
        <v>987</v>
      </c>
      <c r="J521" s="92">
        <f t="shared" si="418"/>
        <v>6.7106336687517004E-2</v>
      </c>
      <c r="K521" s="93">
        <f t="shared" si="419"/>
        <v>2.8309763394071252</v>
      </c>
      <c r="L521" s="5"/>
      <c r="M521" s="8"/>
      <c r="N521" s="5"/>
      <c r="O521" s="8"/>
      <c r="P521" s="5"/>
      <c r="Q521" s="5"/>
      <c r="AA521" s="26" t="s">
        <v>228</v>
      </c>
      <c r="AB521" s="89">
        <v>2978</v>
      </c>
      <c r="AC521" s="89">
        <v>7253</v>
      </c>
      <c r="AD521" s="89">
        <v>3490</v>
      </c>
      <c r="AE521" s="89">
        <v>987</v>
      </c>
      <c r="AF521" s="26">
        <f t="shared" si="420"/>
        <v>14708</v>
      </c>
      <c r="AG521" s="26" t="s">
        <v>228</v>
      </c>
      <c r="AH521" s="33">
        <f t="shared" si="421"/>
        <v>0.20247484362251836</v>
      </c>
      <c r="AI521" s="33">
        <f t="shared" si="422"/>
        <v>0.49313298884960566</v>
      </c>
      <c r="AJ521" s="33">
        <f t="shared" si="423"/>
        <v>0.23728583084035898</v>
      </c>
      <c r="AK521" s="33">
        <f t="shared" si="424"/>
        <v>6.7106336687517004E-2</v>
      </c>
    </row>
    <row r="522" spans="1:37" ht="39.9" customHeight="1" x14ac:dyDescent="0.45">
      <c r="A522" s="5"/>
      <c r="B522" s="113" t="s">
        <v>229</v>
      </c>
      <c r="C522" s="91">
        <f t="shared" si="425"/>
        <v>2325</v>
      </c>
      <c r="D522" s="92">
        <f t="shared" si="412"/>
        <v>0.17339100604071891</v>
      </c>
      <c r="E522" s="91">
        <f t="shared" si="413"/>
        <v>6244</v>
      </c>
      <c r="F522" s="92">
        <f t="shared" si="414"/>
        <v>0.46565739428741892</v>
      </c>
      <c r="G522" s="91">
        <f t="shared" si="415"/>
        <v>3743</v>
      </c>
      <c r="H522" s="92">
        <f t="shared" si="416"/>
        <v>0.27914087553135952</v>
      </c>
      <c r="I522" s="91">
        <f t="shared" si="417"/>
        <v>1097</v>
      </c>
      <c r="J522" s="92">
        <f t="shared" si="418"/>
        <v>8.1810724140502653E-2</v>
      </c>
      <c r="K522" s="93">
        <f t="shared" si="419"/>
        <v>2.7306286822283541</v>
      </c>
      <c r="L522" s="5"/>
      <c r="M522" s="8"/>
      <c r="N522" s="5"/>
      <c r="O522" s="8"/>
      <c r="P522" s="5"/>
      <c r="Q522" s="5"/>
      <c r="AA522" s="26" t="s">
        <v>229</v>
      </c>
      <c r="AB522" s="89">
        <v>2325</v>
      </c>
      <c r="AC522" s="89">
        <v>6244</v>
      </c>
      <c r="AD522" s="89">
        <v>3743</v>
      </c>
      <c r="AE522" s="89">
        <v>1097</v>
      </c>
      <c r="AF522" s="26">
        <f t="shared" si="420"/>
        <v>13409</v>
      </c>
      <c r="AG522" s="26" t="s">
        <v>229</v>
      </c>
      <c r="AH522" s="33">
        <f t="shared" si="421"/>
        <v>0.17339100604071891</v>
      </c>
      <c r="AI522" s="33">
        <f t="shared" si="422"/>
        <v>0.46565739428741892</v>
      </c>
      <c r="AJ522" s="33">
        <f t="shared" si="423"/>
        <v>0.27914087553135952</v>
      </c>
      <c r="AK522" s="33">
        <f t="shared" si="424"/>
        <v>8.1810724140502653E-2</v>
      </c>
    </row>
    <row r="523" spans="1:37" ht="39.9" customHeight="1" x14ac:dyDescent="0.45">
      <c r="A523" s="5"/>
      <c r="B523" s="107" t="s">
        <v>230</v>
      </c>
      <c r="C523" s="91">
        <f t="shared" si="425"/>
        <v>3</v>
      </c>
      <c r="D523" s="92">
        <f t="shared" si="412"/>
        <v>7.1428571428571425E-2</v>
      </c>
      <c r="E523" s="91">
        <f t="shared" si="413"/>
        <v>26</v>
      </c>
      <c r="F523" s="92">
        <f t="shared" si="414"/>
        <v>0.61904761904761907</v>
      </c>
      <c r="G523" s="91">
        <f t="shared" si="415"/>
        <v>12</v>
      </c>
      <c r="H523" s="92">
        <f t="shared" si="416"/>
        <v>0.2857142857142857</v>
      </c>
      <c r="I523" s="91">
        <f t="shared" si="417"/>
        <v>1</v>
      </c>
      <c r="J523" s="92">
        <f t="shared" si="418"/>
        <v>2.3809523809523808E-2</v>
      </c>
      <c r="K523" s="93">
        <f t="shared" si="419"/>
        <v>2.7380952380952381</v>
      </c>
      <c r="L523" s="5"/>
      <c r="M523" s="8"/>
      <c r="N523" s="5"/>
      <c r="O523" s="8"/>
      <c r="P523" s="5"/>
      <c r="Q523" s="5"/>
      <c r="AA523" s="107" t="s">
        <v>230</v>
      </c>
      <c r="AB523" s="89">
        <v>3</v>
      </c>
      <c r="AC523" s="89">
        <v>26</v>
      </c>
      <c r="AD523" s="89">
        <v>12</v>
      </c>
      <c r="AE523" s="89">
        <v>1</v>
      </c>
      <c r="AF523" s="26">
        <f t="shared" si="420"/>
        <v>42</v>
      </c>
      <c r="AG523" s="107" t="s">
        <v>230</v>
      </c>
      <c r="AH523" s="33">
        <f t="shared" si="421"/>
        <v>7.1428571428571425E-2</v>
      </c>
      <c r="AI523" s="33">
        <f t="shared" si="422"/>
        <v>0.61904761904761907</v>
      </c>
      <c r="AJ523" s="33">
        <f t="shared" si="423"/>
        <v>0.2857142857142857</v>
      </c>
      <c r="AK523" s="33">
        <f t="shared" si="424"/>
        <v>2.3809523809523808E-2</v>
      </c>
    </row>
    <row r="524" spans="1:37" ht="39.9" customHeight="1" x14ac:dyDescent="0.45">
      <c r="A524" s="5"/>
      <c r="B524" s="107" t="s">
        <v>189</v>
      </c>
      <c r="C524" s="91">
        <f t="shared" si="425"/>
        <v>600</v>
      </c>
      <c r="D524" s="92">
        <f t="shared" si="412"/>
        <v>0.18214936247723132</v>
      </c>
      <c r="E524" s="91">
        <f t="shared" si="413"/>
        <v>1644</v>
      </c>
      <c r="F524" s="92">
        <f t="shared" si="414"/>
        <v>0.49908925318761382</v>
      </c>
      <c r="G524" s="91">
        <f t="shared" si="415"/>
        <v>876</v>
      </c>
      <c r="H524" s="92">
        <f t="shared" si="416"/>
        <v>0.26593806921675772</v>
      </c>
      <c r="I524" s="91">
        <f t="shared" si="417"/>
        <v>174</v>
      </c>
      <c r="J524" s="92">
        <f t="shared" si="418"/>
        <v>5.2823315118397086E-2</v>
      </c>
      <c r="K524" s="93">
        <f t="shared" si="419"/>
        <v>2.8105646630236794</v>
      </c>
      <c r="L524" s="5"/>
      <c r="M524" s="8"/>
      <c r="N524" s="5"/>
      <c r="O524" s="8"/>
      <c r="P524" s="5"/>
      <c r="Q524" s="5"/>
      <c r="AA524" s="26" t="s">
        <v>189</v>
      </c>
      <c r="AB524" s="89">
        <v>600</v>
      </c>
      <c r="AC524" s="89">
        <v>1644</v>
      </c>
      <c r="AD524" s="89">
        <v>876</v>
      </c>
      <c r="AE524" s="89">
        <v>174</v>
      </c>
      <c r="AF524" s="26">
        <f t="shared" si="420"/>
        <v>3294</v>
      </c>
      <c r="AG524" s="26" t="s">
        <v>189</v>
      </c>
      <c r="AH524" s="33">
        <f t="shared" si="421"/>
        <v>0.18214936247723132</v>
      </c>
      <c r="AI524" s="33">
        <f t="shared" si="422"/>
        <v>0.49908925318761382</v>
      </c>
      <c r="AJ524" s="33">
        <f t="shared" si="423"/>
        <v>0.26593806921675772</v>
      </c>
      <c r="AK524" s="33">
        <f t="shared" si="424"/>
        <v>5.2823315118397086E-2</v>
      </c>
    </row>
    <row r="525" spans="1:37" ht="39.9" customHeight="1" x14ac:dyDescent="0.45">
      <c r="A525" s="5"/>
      <c r="B525" s="113" t="s">
        <v>193</v>
      </c>
      <c r="C525" s="91">
        <f t="shared" si="425"/>
        <v>233</v>
      </c>
      <c r="D525" s="92">
        <f t="shared" si="412"/>
        <v>0.17479369842460615</v>
      </c>
      <c r="E525" s="91">
        <f t="shared" si="413"/>
        <v>578</v>
      </c>
      <c r="F525" s="92">
        <f t="shared" si="414"/>
        <v>0.43360840210052515</v>
      </c>
      <c r="G525" s="91">
        <f t="shared" si="415"/>
        <v>370</v>
      </c>
      <c r="H525" s="92">
        <f t="shared" si="416"/>
        <v>0.27756939234808703</v>
      </c>
      <c r="I525" s="91">
        <f t="shared" si="417"/>
        <v>152</v>
      </c>
      <c r="J525" s="92">
        <f t="shared" si="418"/>
        <v>0.1140285071267817</v>
      </c>
      <c r="K525" s="93">
        <f t="shared" si="419"/>
        <v>2.6691672918229559</v>
      </c>
      <c r="L525" s="5"/>
      <c r="M525" s="8"/>
      <c r="N525" s="5"/>
      <c r="O525" s="8"/>
      <c r="P525" s="5"/>
      <c r="Q525" s="5"/>
      <c r="AA525" s="26" t="s">
        <v>193</v>
      </c>
      <c r="AB525" s="89">
        <v>233</v>
      </c>
      <c r="AC525" s="89">
        <v>578</v>
      </c>
      <c r="AD525" s="89">
        <v>370</v>
      </c>
      <c r="AE525" s="89">
        <v>152</v>
      </c>
      <c r="AF525" s="26">
        <f t="shared" si="420"/>
        <v>1333</v>
      </c>
      <c r="AG525" s="26" t="s">
        <v>193</v>
      </c>
      <c r="AH525" s="33">
        <f t="shared" si="421"/>
        <v>0.17479369842460615</v>
      </c>
      <c r="AI525" s="33">
        <f t="shared" si="422"/>
        <v>0.43360840210052515</v>
      </c>
      <c r="AJ525" s="33">
        <f t="shared" si="423"/>
        <v>0.27756939234808703</v>
      </c>
      <c r="AK525" s="33">
        <f t="shared" si="424"/>
        <v>0.1140285071267817</v>
      </c>
    </row>
    <row r="526" spans="1:37" ht="39.9" customHeight="1" x14ac:dyDescent="0.45">
      <c r="A526" s="5"/>
      <c r="B526" s="107" t="s">
        <v>197</v>
      </c>
      <c r="C526" s="91">
        <f t="shared" si="425"/>
        <v>86</v>
      </c>
      <c r="D526" s="92">
        <f t="shared" si="412"/>
        <v>0.21339950372208435</v>
      </c>
      <c r="E526" s="91">
        <f t="shared" si="413"/>
        <v>182</v>
      </c>
      <c r="F526" s="92">
        <f t="shared" si="414"/>
        <v>0.45161290322580644</v>
      </c>
      <c r="G526" s="91">
        <f t="shared" si="415"/>
        <v>83</v>
      </c>
      <c r="H526" s="92">
        <f t="shared" si="416"/>
        <v>0.20595533498759305</v>
      </c>
      <c r="I526" s="91">
        <f t="shared" si="417"/>
        <v>52</v>
      </c>
      <c r="J526" s="92">
        <f t="shared" si="418"/>
        <v>0.12903225806451613</v>
      </c>
      <c r="K526" s="93">
        <f t="shared" si="419"/>
        <v>2.7493796526054592</v>
      </c>
      <c r="L526" s="5"/>
      <c r="M526" s="8"/>
      <c r="N526" s="5"/>
      <c r="O526" s="8"/>
      <c r="P526" s="5"/>
      <c r="Q526" s="5"/>
      <c r="AA526" s="26" t="s">
        <v>197</v>
      </c>
      <c r="AB526" s="89">
        <v>86</v>
      </c>
      <c r="AC526" s="89">
        <v>182</v>
      </c>
      <c r="AD526" s="89">
        <v>83</v>
      </c>
      <c r="AE526" s="89">
        <v>52</v>
      </c>
      <c r="AF526" s="26">
        <f t="shared" si="420"/>
        <v>403</v>
      </c>
      <c r="AG526" s="26" t="s">
        <v>197</v>
      </c>
      <c r="AH526" s="33">
        <f t="shared" si="421"/>
        <v>0.21339950372208435</v>
      </c>
      <c r="AI526" s="33">
        <f t="shared" si="422"/>
        <v>0.45161290322580644</v>
      </c>
      <c r="AJ526" s="33">
        <f t="shared" si="423"/>
        <v>0.20595533498759305</v>
      </c>
      <c r="AK526" s="33">
        <f t="shared" si="424"/>
        <v>0.12903225806451613</v>
      </c>
    </row>
    <row r="527" spans="1:37" ht="39.9" customHeight="1" x14ac:dyDescent="0.45">
      <c r="A527" s="5"/>
      <c r="B527" s="113" t="s">
        <v>201</v>
      </c>
      <c r="C527" s="91">
        <f t="shared" si="425"/>
        <v>207</v>
      </c>
      <c r="D527" s="92">
        <f t="shared" si="412"/>
        <v>0.12034883720930233</v>
      </c>
      <c r="E527" s="91">
        <f t="shared" si="413"/>
        <v>849</v>
      </c>
      <c r="F527" s="92">
        <f t="shared" si="414"/>
        <v>0.49360465116279068</v>
      </c>
      <c r="G527" s="91">
        <f t="shared" si="415"/>
        <v>507</v>
      </c>
      <c r="H527" s="92">
        <f t="shared" si="416"/>
        <v>0.29476744186046511</v>
      </c>
      <c r="I527" s="91">
        <f t="shared" si="417"/>
        <v>157</v>
      </c>
      <c r="J527" s="92">
        <f t="shared" si="418"/>
        <v>9.1279069767441864E-2</v>
      </c>
      <c r="K527" s="93">
        <f t="shared" si="419"/>
        <v>2.6430232558139535</v>
      </c>
      <c r="L527" s="5"/>
      <c r="M527" s="8"/>
      <c r="N527" s="5"/>
      <c r="O527" s="8"/>
      <c r="P527" s="5"/>
      <c r="Q527" s="5"/>
      <c r="AA527" s="26" t="s">
        <v>201</v>
      </c>
      <c r="AB527" s="89">
        <v>207</v>
      </c>
      <c r="AC527" s="89">
        <v>849</v>
      </c>
      <c r="AD527" s="89">
        <v>507</v>
      </c>
      <c r="AE527" s="89">
        <v>157</v>
      </c>
      <c r="AF527" s="26">
        <f t="shared" si="420"/>
        <v>1720</v>
      </c>
      <c r="AG527" s="26" t="s">
        <v>201</v>
      </c>
      <c r="AH527" s="33">
        <f t="shared" si="421"/>
        <v>0.12034883720930233</v>
      </c>
      <c r="AI527" s="33">
        <f t="shared" si="422"/>
        <v>0.49360465116279068</v>
      </c>
      <c r="AJ527" s="33">
        <f t="shared" si="423"/>
        <v>0.29476744186046511</v>
      </c>
      <c r="AK527" s="33">
        <f t="shared" si="424"/>
        <v>9.1279069767441864E-2</v>
      </c>
    </row>
    <row r="528" spans="1:37" ht="39.9" customHeight="1" x14ac:dyDescent="0.45">
      <c r="A528" s="5"/>
      <c r="B528" s="107" t="s">
        <v>204</v>
      </c>
      <c r="C528" s="91">
        <f t="shared" si="425"/>
        <v>2321</v>
      </c>
      <c r="D528" s="92">
        <f t="shared" si="412"/>
        <v>0.17814106992094558</v>
      </c>
      <c r="E528" s="91">
        <f t="shared" si="413"/>
        <v>6877</v>
      </c>
      <c r="F528" s="92">
        <f t="shared" si="414"/>
        <v>0.52782254969683018</v>
      </c>
      <c r="G528" s="91">
        <f t="shared" si="415"/>
        <v>3082</v>
      </c>
      <c r="H528" s="92">
        <f t="shared" si="416"/>
        <v>0.23654923631898073</v>
      </c>
      <c r="I528" s="91">
        <f t="shared" si="417"/>
        <v>749</v>
      </c>
      <c r="J528" s="92">
        <f t="shared" si="418"/>
        <v>5.7487144063243532E-2</v>
      </c>
      <c r="K528" s="93">
        <f t="shared" si="419"/>
        <v>2.8266175454754778</v>
      </c>
      <c r="L528" s="5"/>
      <c r="M528" s="8"/>
      <c r="N528" s="5"/>
      <c r="O528" s="8"/>
      <c r="P528" s="5"/>
      <c r="Q528" s="5"/>
      <c r="AA528" s="26" t="s">
        <v>204</v>
      </c>
      <c r="AB528" s="89">
        <v>2321</v>
      </c>
      <c r="AC528" s="89">
        <v>6877</v>
      </c>
      <c r="AD528" s="89">
        <v>3082</v>
      </c>
      <c r="AE528" s="89">
        <v>749</v>
      </c>
      <c r="AF528" s="26">
        <f t="shared" si="420"/>
        <v>13029</v>
      </c>
      <c r="AG528" s="26" t="s">
        <v>204</v>
      </c>
      <c r="AH528" s="33">
        <f t="shared" si="421"/>
        <v>0.17814106992094558</v>
      </c>
      <c r="AI528" s="33">
        <f t="shared" si="422"/>
        <v>0.52782254969683018</v>
      </c>
      <c r="AJ528" s="33">
        <f t="shared" si="423"/>
        <v>0.23654923631898073</v>
      </c>
      <c r="AK528" s="33">
        <f t="shared" si="424"/>
        <v>5.7487144063243532E-2</v>
      </c>
    </row>
    <row r="529" spans="1:37" ht="39.9" customHeight="1" x14ac:dyDescent="0.45">
      <c r="A529" s="5"/>
      <c r="B529" s="113" t="s">
        <v>208</v>
      </c>
      <c r="C529" s="91">
        <f t="shared" si="425"/>
        <v>498</v>
      </c>
      <c r="D529" s="92">
        <f t="shared" si="412"/>
        <v>0.16835699797160245</v>
      </c>
      <c r="E529" s="91">
        <f t="shared" si="413"/>
        <v>1596</v>
      </c>
      <c r="F529" s="92">
        <f t="shared" si="414"/>
        <v>0.53955375253549698</v>
      </c>
      <c r="G529" s="91">
        <f t="shared" si="415"/>
        <v>700</v>
      </c>
      <c r="H529" s="92">
        <f t="shared" si="416"/>
        <v>0.23664638269100743</v>
      </c>
      <c r="I529" s="91">
        <f t="shared" si="417"/>
        <v>164</v>
      </c>
      <c r="J529" s="92">
        <f t="shared" si="418"/>
        <v>5.544286680189317E-2</v>
      </c>
      <c r="K529" s="93">
        <f t="shared" si="419"/>
        <v>2.8208248816768084</v>
      </c>
      <c r="L529" s="5"/>
      <c r="M529" s="8"/>
      <c r="N529" s="5"/>
      <c r="O529" s="8"/>
      <c r="P529" s="5"/>
      <c r="Q529" s="5"/>
      <c r="AA529" s="26" t="s">
        <v>208</v>
      </c>
      <c r="AB529" s="89">
        <v>498</v>
      </c>
      <c r="AC529" s="89">
        <v>1596</v>
      </c>
      <c r="AD529" s="89">
        <v>700</v>
      </c>
      <c r="AE529" s="89">
        <v>164</v>
      </c>
      <c r="AF529" s="26">
        <f t="shared" si="420"/>
        <v>2958</v>
      </c>
      <c r="AG529" s="26" t="s">
        <v>208</v>
      </c>
      <c r="AH529" s="33">
        <f t="shared" si="421"/>
        <v>0.16835699797160245</v>
      </c>
      <c r="AI529" s="33">
        <f t="shared" si="422"/>
        <v>0.53955375253549698</v>
      </c>
      <c r="AJ529" s="33">
        <f t="shared" si="423"/>
        <v>0.23664638269100743</v>
      </c>
      <c r="AK529" s="33">
        <f t="shared" si="424"/>
        <v>5.544286680189317E-2</v>
      </c>
    </row>
    <row r="530" spans="1:37" ht="39.9" customHeight="1" x14ac:dyDescent="0.45">
      <c r="A530" s="5"/>
      <c r="B530" s="107" t="s">
        <v>231</v>
      </c>
      <c r="C530" s="91">
        <f t="shared" si="425"/>
        <v>1192</v>
      </c>
      <c r="D530" s="92">
        <f t="shared" si="412"/>
        <v>0.18819071676665614</v>
      </c>
      <c r="E530" s="91">
        <f t="shared" si="413"/>
        <v>3287</v>
      </c>
      <c r="F530" s="92">
        <f t="shared" si="414"/>
        <v>0.51894537417113984</v>
      </c>
      <c r="G530" s="91">
        <f t="shared" si="415"/>
        <v>1562</v>
      </c>
      <c r="H530" s="92">
        <f t="shared" si="416"/>
        <v>0.24660562046100409</v>
      </c>
      <c r="I530" s="91">
        <f t="shared" si="417"/>
        <v>293</v>
      </c>
      <c r="J530" s="92">
        <f t="shared" si="418"/>
        <v>4.6258288601199876E-2</v>
      </c>
      <c r="K530" s="93">
        <f t="shared" si="419"/>
        <v>2.8490685191032523</v>
      </c>
      <c r="L530" s="5"/>
      <c r="M530" s="8"/>
      <c r="N530" s="5"/>
      <c r="O530" s="8"/>
      <c r="P530" s="5"/>
      <c r="Q530" s="5"/>
      <c r="AA530" s="26" t="s">
        <v>231</v>
      </c>
      <c r="AB530" s="89">
        <v>1192</v>
      </c>
      <c r="AC530" s="89">
        <v>3287</v>
      </c>
      <c r="AD530" s="89">
        <v>1562</v>
      </c>
      <c r="AE530" s="89">
        <v>293</v>
      </c>
      <c r="AF530" s="26">
        <f t="shared" si="420"/>
        <v>6334</v>
      </c>
      <c r="AG530" s="26" t="s">
        <v>231</v>
      </c>
      <c r="AH530" s="33">
        <f t="shared" si="421"/>
        <v>0.18819071676665614</v>
      </c>
      <c r="AI530" s="33">
        <f t="shared" si="422"/>
        <v>0.51894537417113984</v>
      </c>
      <c r="AJ530" s="33">
        <f t="shared" si="423"/>
        <v>0.24660562046100409</v>
      </c>
      <c r="AK530" s="33">
        <f t="shared" si="424"/>
        <v>4.6258288601199876E-2</v>
      </c>
    </row>
    <row r="531" spans="1:37" ht="39.9" customHeight="1" x14ac:dyDescent="0.45">
      <c r="A531" s="5"/>
      <c r="B531" s="113" t="s">
        <v>216</v>
      </c>
      <c r="C531" s="91">
        <f t="shared" si="425"/>
        <v>229</v>
      </c>
      <c r="D531" s="92">
        <f t="shared" si="412"/>
        <v>0.1596931659693166</v>
      </c>
      <c r="E531" s="91">
        <f t="shared" si="413"/>
        <v>684</v>
      </c>
      <c r="F531" s="92">
        <f t="shared" si="414"/>
        <v>0.47698744769874479</v>
      </c>
      <c r="G531" s="91">
        <f t="shared" si="415"/>
        <v>395</v>
      </c>
      <c r="H531" s="92">
        <f t="shared" si="416"/>
        <v>0.27545327754532778</v>
      </c>
      <c r="I531" s="91">
        <f t="shared" si="417"/>
        <v>126</v>
      </c>
      <c r="J531" s="92">
        <f t="shared" si="418"/>
        <v>8.7866108786610872E-2</v>
      </c>
      <c r="K531" s="93">
        <f t="shared" si="419"/>
        <v>2.7085076708507669</v>
      </c>
      <c r="L531" s="5"/>
      <c r="M531" s="8"/>
      <c r="N531" s="5"/>
      <c r="O531" s="8"/>
      <c r="P531" s="5"/>
      <c r="Q531" s="5"/>
      <c r="AA531" s="26" t="s">
        <v>216</v>
      </c>
      <c r="AB531" s="89">
        <v>229</v>
      </c>
      <c r="AC531" s="89">
        <v>684</v>
      </c>
      <c r="AD531" s="89">
        <v>395</v>
      </c>
      <c r="AE531" s="89">
        <v>126</v>
      </c>
      <c r="AF531" s="26">
        <f t="shared" si="420"/>
        <v>1434</v>
      </c>
      <c r="AG531" s="26" t="s">
        <v>216</v>
      </c>
      <c r="AH531" s="33">
        <f t="shared" si="421"/>
        <v>0.1596931659693166</v>
      </c>
      <c r="AI531" s="33">
        <f t="shared" si="422"/>
        <v>0.47698744769874479</v>
      </c>
      <c r="AJ531" s="33">
        <f t="shared" si="423"/>
        <v>0.27545327754532778</v>
      </c>
      <c r="AK531" s="33">
        <f t="shared" si="424"/>
        <v>8.7866108786610872E-2</v>
      </c>
    </row>
    <row r="532" spans="1:37" ht="39.9" customHeight="1" x14ac:dyDescent="0.45">
      <c r="A532" s="5"/>
      <c r="B532" s="107" t="s">
        <v>232</v>
      </c>
      <c r="C532" s="91">
        <f t="shared" si="425"/>
        <v>387</v>
      </c>
      <c r="D532" s="92">
        <f t="shared" si="412"/>
        <v>0.21357615894039736</v>
      </c>
      <c r="E532" s="91">
        <f t="shared" si="413"/>
        <v>934</v>
      </c>
      <c r="F532" s="92">
        <f t="shared" si="414"/>
        <v>0.51545253863134655</v>
      </c>
      <c r="G532" s="91">
        <f t="shared" si="415"/>
        <v>370</v>
      </c>
      <c r="H532" s="92">
        <f t="shared" si="416"/>
        <v>0.2041942604856512</v>
      </c>
      <c r="I532" s="91">
        <f t="shared" si="417"/>
        <v>121</v>
      </c>
      <c r="J532" s="92">
        <f t="shared" si="418"/>
        <v>6.6777041942604851E-2</v>
      </c>
      <c r="K532" s="93">
        <f t="shared" si="419"/>
        <v>2.8758278145695364</v>
      </c>
      <c r="L532" s="5"/>
      <c r="M532" s="8"/>
      <c r="N532" s="5"/>
      <c r="O532" s="8"/>
      <c r="P532" s="5"/>
      <c r="Q532" s="5"/>
      <c r="AA532" s="26" t="s">
        <v>232</v>
      </c>
      <c r="AB532" s="89">
        <v>387</v>
      </c>
      <c r="AC532" s="89">
        <v>934</v>
      </c>
      <c r="AD532" s="89">
        <v>370</v>
      </c>
      <c r="AE532" s="89">
        <v>121</v>
      </c>
      <c r="AF532" s="26">
        <f t="shared" si="420"/>
        <v>1812</v>
      </c>
      <c r="AG532" s="26" t="s">
        <v>232</v>
      </c>
      <c r="AH532" s="33">
        <f t="shared" si="421"/>
        <v>0.21357615894039736</v>
      </c>
      <c r="AI532" s="33">
        <f t="shared" si="422"/>
        <v>0.51545253863134655</v>
      </c>
      <c r="AJ532" s="33">
        <f t="shared" si="423"/>
        <v>0.2041942604856512</v>
      </c>
      <c r="AK532" s="33">
        <f t="shared" si="424"/>
        <v>6.6777041942604851E-2</v>
      </c>
    </row>
    <row r="533" spans="1:37" ht="39.75" customHeight="1" x14ac:dyDescent="0.45">
      <c r="A533" s="5"/>
      <c r="B533" s="113" t="s">
        <v>233</v>
      </c>
      <c r="C533" s="91">
        <f t="shared" si="425"/>
        <v>1127</v>
      </c>
      <c r="D533" s="92">
        <f t="shared" si="412"/>
        <v>0.23122691834222406</v>
      </c>
      <c r="E533" s="91">
        <f t="shared" si="413"/>
        <v>2424</v>
      </c>
      <c r="F533" s="92">
        <f t="shared" si="414"/>
        <v>0.49733278621255644</v>
      </c>
      <c r="G533" s="91">
        <f t="shared" si="415"/>
        <v>1065</v>
      </c>
      <c r="H533" s="92">
        <f t="shared" si="416"/>
        <v>0.21850636027903159</v>
      </c>
      <c r="I533" s="91">
        <f t="shared" si="417"/>
        <v>258</v>
      </c>
      <c r="J533" s="92">
        <f t="shared" si="418"/>
        <v>5.2933935166187933E-2</v>
      </c>
      <c r="K533" s="93">
        <f t="shared" si="419"/>
        <v>2.9068526877308165</v>
      </c>
      <c r="L533" s="5"/>
      <c r="M533" s="8"/>
      <c r="N533" s="5"/>
      <c r="O533" s="8"/>
      <c r="P533" s="5"/>
      <c r="Q533" s="5"/>
      <c r="AA533" s="26" t="s">
        <v>233</v>
      </c>
      <c r="AB533" s="89">
        <v>1127</v>
      </c>
      <c r="AC533" s="89">
        <v>2424</v>
      </c>
      <c r="AD533" s="89">
        <v>1065</v>
      </c>
      <c r="AE533" s="89">
        <v>258</v>
      </c>
      <c r="AF533" s="26">
        <f t="shared" si="420"/>
        <v>4874</v>
      </c>
      <c r="AG533" s="26" t="s">
        <v>233</v>
      </c>
      <c r="AH533" s="33">
        <f t="shared" si="421"/>
        <v>0.23122691834222406</v>
      </c>
      <c r="AI533" s="33">
        <f t="shared" si="422"/>
        <v>0.49733278621255644</v>
      </c>
      <c r="AJ533" s="33">
        <f t="shared" si="423"/>
        <v>0.21850636027903159</v>
      </c>
      <c r="AK533" s="33">
        <f t="shared" si="424"/>
        <v>5.2933935166187933E-2</v>
      </c>
    </row>
    <row r="534" spans="1:37" ht="30" customHeight="1" x14ac:dyDescent="0.45">
      <c r="A534" s="5"/>
      <c r="B534" s="34"/>
      <c r="C534" s="35"/>
      <c r="D534" s="36"/>
      <c r="E534" s="35"/>
      <c r="F534" s="36"/>
      <c r="G534" s="35"/>
      <c r="H534" s="36"/>
      <c r="I534" s="35"/>
      <c r="J534" s="36"/>
      <c r="K534" s="37"/>
      <c r="L534" s="5"/>
      <c r="M534" s="8"/>
      <c r="N534" s="5"/>
      <c r="O534" s="8"/>
      <c r="P534" s="5"/>
      <c r="Q534" s="5"/>
    </row>
    <row r="535" spans="1:37" ht="30" customHeight="1" x14ac:dyDescent="0.45">
      <c r="C535" s="14"/>
      <c r="D535" s="11"/>
      <c r="E535" s="14"/>
      <c r="F535" s="11"/>
      <c r="G535" s="14"/>
      <c r="H535" s="11"/>
      <c r="I535" s="14"/>
      <c r="J535" s="11"/>
      <c r="K535" s="14"/>
      <c r="P535" s="38"/>
    </row>
    <row r="536" spans="1:37" s="21" customFormat="1" ht="30" customHeight="1" x14ac:dyDescent="0.45">
      <c r="A536" s="5">
        <v>32</v>
      </c>
      <c r="B536" s="10" t="s">
        <v>76</v>
      </c>
      <c r="E536" s="22"/>
      <c r="G536" s="22"/>
      <c r="I536" s="22"/>
      <c r="K536" s="22"/>
      <c r="M536" s="22"/>
      <c r="O536" s="22"/>
      <c r="P536" s="23"/>
      <c r="AA536" s="21" t="s">
        <v>13</v>
      </c>
    </row>
    <row r="537" spans="1:37" ht="30" customHeight="1" thickBot="1" x14ac:dyDescent="0.5">
      <c r="A537" s="5"/>
      <c r="B537" s="24" t="s">
        <v>3</v>
      </c>
      <c r="C537" s="140" t="s">
        <v>55</v>
      </c>
      <c r="D537" s="140"/>
      <c r="E537" s="140" t="s">
        <v>56</v>
      </c>
      <c r="F537" s="140"/>
      <c r="G537" s="140" t="s">
        <v>57</v>
      </c>
      <c r="H537" s="140"/>
      <c r="I537" s="140" t="s">
        <v>58</v>
      </c>
      <c r="J537" s="140"/>
      <c r="K537" s="25" t="s">
        <v>18</v>
      </c>
      <c r="L537" s="5"/>
      <c r="M537" s="8"/>
      <c r="N537" s="5"/>
      <c r="O537" s="8"/>
      <c r="P537" s="5"/>
      <c r="Q537" s="5"/>
      <c r="AA537" s="26"/>
      <c r="AB537" s="27" t="s">
        <v>55</v>
      </c>
      <c r="AC537" s="27" t="s">
        <v>56</v>
      </c>
      <c r="AD537" s="27" t="s">
        <v>57</v>
      </c>
      <c r="AE537" s="27" t="s">
        <v>58</v>
      </c>
      <c r="AF537" s="26" t="s">
        <v>23</v>
      </c>
      <c r="AH537" s="27" t="s">
        <v>55</v>
      </c>
      <c r="AI537" s="27" t="s">
        <v>56</v>
      </c>
      <c r="AJ537" s="27" t="s">
        <v>57</v>
      </c>
      <c r="AK537" s="27" t="s">
        <v>58</v>
      </c>
    </row>
    <row r="538" spans="1:37" ht="39.9" customHeight="1" thickTop="1" x14ac:dyDescent="0.45">
      <c r="A538" s="5"/>
      <c r="B538" s="112" t="s">
        <v>227</v>
      </c>
      <c r="C538" s="29">
        <f>AB538</f>
        <v>3333</v>
      </c>
      <c r="D538" s="30">
        <f t="shared" ref="D538:D551" si="426">AB538/AF538</f>
        <v>0.36566099835436094</v>
      </c>
      <c r="E538" s="29">
        <f t="shared" ref="E538:E551" si="427">AC538</f>
        <v>4216</v>
      </c>
      <c r="F538" s="30">
        <f t="shared" ref="F538:F551" si="428">AC538/AF538</f>
        <v>0.46253428414701042</v>
      </c>
      <c r="G538" s="29">
        <f t="shared" ref="G538:G551" si="429">AD538</f>
        <v>1195</v>
      </c>
      <c r="H538" s="30">
        <f t="shared" ref="H538:H551" si="430">AD538/AF538</f>
        <v>0.13110257816785517</v>
      </c>
      <c r="I538" s="29">
        <f t="shared" ref="I538:I551" si="431">AE538</f>
        <v>371</v>
      </c>
      <c r="J538" s="30">
        <f t="shared" ref="J538:J551" si="432">AE538/AF538</f>
        <v>4.0702139330773449E-2</v>
      </c>
      <c r="K538" s="31">
        <f t="shared" ref="K538:K551" si="433">(4*C538+3*E538+2*G538+1*I538)/AF538</f>
        <v>3.1531541415249587</v>
      </c>
      <c r="L538" s="5"/>
      <c r="M538" s="8"/>
      <c r="N538" s="5"/>
      <c r="O538" s="8"/>
      <c r="P538" s="5"/>
      <c r="Q538" s="5"/>
      <c r="AA538" s="26" t="s">
        <v>227</v>
      </c>
      <c r="AB538" s="89">
        <v>3333</v>
      </c>
      <c r="AC538" s="89">
        <v>4216</v>
      </c>
      <c r="AD538" s="89">
        <v>1195</v>
      </c>
      <c r="AE538" s="89">
        <v>371</v>
      </c>
      <c r="AF538" s="26">
        <f t="shared" ref="AF538:AF551" si="434">SUM(AB538:AE538)</f>
        <v>9115</v>
      </c>
      <c r="AG538" s="26" t="s">
        <v>227</v>
      </c>
      <c r="AH538" s="33">
        <f t="shared" ref="AH538:AH551" si="435">D538</f>
        <v>0.36566099835436094</v>
      </c>
      <c r="AI538" s="33">
        <f t="shared" ref="AI538:AI551" si="436">F538</f>
        <v>0.46253428414701042</v>
      </c>
      <c r="AJ538" s="33">
        <f t="shared" ref="AJ538:AJ551" si="437">H538</f>
        <v>0.13110257816785517</v>
      </c>
      <c r="AK538" s="33">
        <f t="shared" ref="AK538:AK551" si="438">J538</f>
        <v>4.0702139330773449E-2</v>
      </c>
    </row>
    <row r="539" spans="1:37" ht="39.9" customHeight="1" x14ac:dyDescent="0.45">
      <c r="A539" s="5"/>
      <c r="B539" s="107" t="s">
        <v>228</v>
      </c>
      <c r="C539" s="91">
        <f t="shared" ref="C539:C551" si="439">AB539</f>
        <v>3516</v>
      </c>
      <c r="D539" s="92">
        <f t="shared" si="426"/>
        <v>0.23905357628501495</v>
      </c>
      <c r="E539" s="91">
        <f t="shared" si="427"/>
        <v>6930</v>
      </c>
      <c r="F539" s="92">
        <f t="shared" si="428"/>
        <v>0.47117215121022571</v>
      </c>
      <c r="G539" s="91">
        <f t="shared" si="429"/>
        <v>3243</v>
      </c>
      <c r="H539" s="92">
        <f t="shared" si="430"/>
        <v>0.22049224911612728</v>
      </c>
      <c r="I539" s="91">
        <f t="shared" si="431"/>
        <v>1019</v>
      </c>
      <c r="J539" s="92">
        <f t="shared" si="432"/>
        <v>6.9282023388632041E-2</v>
      </c>
      <c r="K539" s="93">
        <f t="shared" si="433"/>
        <v>2.8799972803916236</v>
      </c>
      <c r="L539" s="5"/>
      <c r="M539" s="8"/>
      <c r="N539" s="5"/>
      <c r="O539" s="8"/>
      <c r="P539" s="5"/>
      <c r="Q539" s="5"/>
      <c r="AA539" s="26" t="s">
        <v>228</v>
      </c>
      <c r="AB539" s="89">
        <v>3516</v>
      </c>
      <c r="AC539" s="89">
        <v>6930</v>
      </c>
      <c r="AD539" s="89">
        <v>3243</v>
      </c>
      <c r="AE539" s="89">
        <v>1019</v>
      </c>
      <c r="AF539" s="26">
        <f t="shared" si="434"/>
        <v>14708</v>
      </c>
      <c r="AG539" s="26" t="s">
        <v>228</v>
      </c>
      <c r="AH539" s="33">
        <f t="shared" si="435"/>
        <v>0.23905357628501495</v>
      </c>
      <c r="AI539" s="33">
        <f t="shared" si="436"/>
        <v>0.47117215121022571</v>
      </c>
      <c r="AJ539" s="33">
        <f t="shared" si="437"/>
        <v>0.22049224911612728</v>
      </c>
      <c r="AK539" s="33">
        <f t="shared" si="438"/>
        <v>6.9282023388632041E-2</v>
      </c>
    </row>
    <row r="540" spans="1:37" ht="39.9" customHeight="1" x14ac:dyDescent="0.45">
      <c r="A540" s="5"/>
      <c r="B540" s="113" t="s">
        <v>229</v>
      </c>
      <c r="C540" s="91">
        <f t="shared" si="439"/>
        <v>2137</v>
      </c>
      <c r="D540" s="92">
        <f t="shared" si="426"/>
        <v>0.159370572003878</v>
      </c>
      <c r="E540" s="91">
        <f t="shared" si="427"/>
        <v>5690</v>
      </c>
      <c r="F540" s="92">
        <f t="shared" si="428"/>
        <v>0.42434185994481316</v>
      </c>
      <c r="G540" s="91">
        <f t="shared" si="429"/>
        <v>4136</v>
      </c>
      <c r="H540" s="92">
        <f t="shared" si="430"/>
        <v>0.30844954881050041</v>
      </c>
      <c r="I540" s="91">
        <f t="shared" si="431"/>
        <v>1446</v>
      </c>
      <c r="J540" s="92">
        <f t="shared" si="432"/>
        <v>0.10783801924080841</v>
      </c>
      <c r="K540" s="93">
        <f t="shared" si="433"/>
        <v>2.6352449847117607</v>
      </c>
      <c r="L540" s="5"/>
      <c r="M540" s="8"/>
      <c r="N540" s="5"/>
      <c r="O540" s="8"/>
      <c r="P540" s="5"/>
      <c r="Q540" s="5"/>
      <c r="AA540" s="26" t="s">
        <v>229</v>
      </c>
      <c r="AB540" s="89">
        <v>2137</v>
      </c>
      <c r="AC540" s="89">
        <v>5690</v>
      </c>
      <c r="AD540" s="89">
        <v>4136</v>
      </c>
      <c r="AE540" s="89">
        <v>1446</v>
      </c>
      <c r="AF540" s="26">
        <f t="shared" si="434"/>
        <v>13409</v>
      </c>
      <c r="AG540" s="26" t="s">
        <v>229</v>
      </c>
      <c r="AH540" s="33">
        <f t="shared" si="435"/>
        <v>0.159370572003878</v>
      </c>
      <c r="AI540" s="33">
        <f t="shared" si="436"/>
        <v>0.42434185994481316</v>
      </c>
      <c r="AJ540" s="33">
        <f t="shared" si="437"/>
        <v>0.30844954881050041</v>
      </c>
      <c r="AK540" s="33">
        <f t="shared" si="438"/>
        <v>0.10783801924080841</v>
      </c>
    </row>
    <row r="541" spans="1:37" ht="39.9" customHeight="1" x14ac:dyDescent="0.45">
      <c r="A541" s="5"/>
      <c r="B541" s="107" t="s">
        <v>230</v>
      </c>
      <c r="C541" s="91">
        <f t="shared" si="439"/>
        <v>4</v>
      </c>
      <c r="D541" s="92">
        <f t="shared" si="426"/>
        <v>9.5238095238095233E-2</v>
      </c>
      <c r="E541" s="91">
        <f t="shared" si="427"/>
        <v>22</v>
      </c>
      <c r="F541" s="92">
        <f t="shared" si="428"/>
        <v>0.52380952380952384</v>
      </c>
      <c r="G541" s="91">
        <f t="shared" si="429"/>
        <v>13</v>
      </c>
      <c r="H541" s="92">
        <f t="shared" si="430"/>
        <v>0.30952380952380953</v>
      </c>
      <c r="I541" s="91">
        <f t="shared" si="431"/>
        <v>3</v>
      </c>
      <c r="J541" s="92">
        <f t="shared" si="432"/>
        <v>7.1428571428571425E-2</v>
      </c>
      <c r="K541" s="93">
        <f t="shared" si="433"/>
        <v>2.6428571428571428</v>
      </c>
      <c r="L541" s="5"/>
      <c r="M541" s="8"/>
      <c r="N541" s="5"/>
      <c r="O541" s="8"/>
      <c r="P541" s="5"/>
      <c r="Q541" s="5"/>
      <c r="AA541" s="107" t="s">
        <v>230</v>
      </c>
      <c r="AB541" s="89">
        <v>4</v>
      </c>
      <c r="AC541" s="89">
        <v>22</v>
      </c>
      <c r="AD541" s="89">
        <v>13</v>
      </c>
      <c r="AE541" s="89">
        <v>3</v>
      </c>
      <c r="AF541" s="26">
        <f t="shared" si="434"/>
        <v>42</v>
      </c>
      <c r="AG541" s="107" t="s">
        <v>230</v>
      </c>
      <c r="AH541" s="33">
        <f t="shared" si="435"/>
        <v>9.5238095238095233E-2</v>
      </c>
      <c r="AI541" s="33">
        <f t="shared" si="436"/>
        <v>0.52380952380952384</v>
      </c>
      <c r="AJ541" s="33">
        <f t="shared" si="437"/>
        <v>0.30952380952380953</v>
      </c>
      <c r="AK541" s="33">
        <f t="shared" si="438"/>
        <v>7.1428571428571425E-2</v>
      </c>
    </row>
    <row r="542" spans="1:37" ht="39.9" customHeight="1" x14ac:dyDescent="0.45">
      <c r="A542" s="5"/>
      <c r="B542" s="107" t="s">
        <v>189</v>
      </c>
      <c r="C542" s="91">
        <f t="shared" si="439"/>
        <v>588</v>
      </c>
      <c r="D542" s="92">
        <f t="shared" si="426"/>
        <v>0.1785063752276867</v>
      </c>
      <c r="E542" s="91">
        <f t="shared" si="427"/>
        <v>1492</v>
      </c>
      <c r="F542" s="92">
        <f t="shared" si="428"/>
        <v>0.45294474802671525</v>
      </c>
      <c r="G542" s="91">
        <f t="shared" si="429"/>
        <v>920</v>
      </c>
      <c r="H542" s="92">
        <f t="shared" si="430"/>
        <v>0.27929568913175473</v>
      </c>
      <c r="I542" s="91">
        <f t="shared" si="431"/>
        <v>294</v>
      </c>
      <c r="J542" s="92">
        <f t="shared" si="432"/>
        <v>8.9253187613843349E-2</v>
      </c>
      <c r="K542" s="93">
        <f t="shared" si="433"/>
        <v>2.7207043108682454</v>
      </c>
      <c r="L542" s="5"/>
      <c r="M542" s="8"/>
      <c r="N542" s="5"/>
      <c r="O542" s="8"/>
      <c r="P542" s="5"/>
      <c r="Q542" s="5"/>
      <c r="AA542" s="26" t="s">
        <v>189</v>
      </c>
      <c r="AB542" s="89">
        <v>588</v>
      </c>
      <c r="AC542" s="89">
        <v>1492</v>
      </c>
      <c r="AD542" s="89">
        <v>920</v>
      </c>
      <c r="AE542" s="89">
        <v>294</v>
      </c>
      <c r="AF542" s="26">
        <f t="shared" si="434"/>
        <v>3294</v>
      </c>
      <c r="AG542" s="26" t="s">
        <v>189</v>
      </c>
      <c r="AH542" s="33">
        <f t="shared" si="435"/>
        <v>0.1785063752276867</v>
      </c>
      <c r="AI542" s="33">
        <f t="shared" si="436"/>
        <v>0.45294474802671525</v>
      </c>
      <c r="AJ542" s="33">
        <f t="shared" si="437"/>
        <v>0.27929568913175473</v>
      </c>
      <c r="AK542" s="33">
        <f t="shared" si="438"/>
        <v>8.9253187613843349E-2</v>
      </c>
    </row>
    <row r="543" spans="1:37" ht="39.9" customHeight="1" x14ac:dyDescent="0.45">
      <c r="A543" s="5"/>
      <c r="B543" s="113" t="s">
        <v>193</v>
      </c>
      <c r="C543" s="91">
        <f t="shared" si="439"/>
        <v>224</v>
      </c>
      <c r="D543" s="92">
        <f t="shared" si="426"/>
        <v>0.16804201050262565</v>
      </c>
      <c r="E543" s="91">
        <f t="shared" si="427"/>
        <v>529</v>
      </c>
      <c r="F543" s="92">
        <f t="shared" si="428"/>
        <v>0.39684921230307579</v>
      </c>
      <c r="G543" s="91">
        <f t="shared" si="429"/>
        <v>416</v>
      </c>
      <c r="H543" s="92">
        <f t="shared" si="430"/>
        <v>0.31207801950487624</v>
      </c>
      <c r="I543" s="91">
        <f t="shared" si="431"/>
        <v>164</v>
      </c>
      <c r="J543" s="92">
        <f t="shared" si="432"/>
        <v>0.12303075768942236</v>
      </c>
      <c r="K543" s="93">
        <f t="shared" si="433"/>
        <v>2.6099024756189046</v>
      </c>
      <c r="L543" s="5"/>
      <c r="M543" s="8"/>
      <c r="N543" s="5"/>
      <c r="O543" s="8"/>
      <c r="P543" s="5"/>
      <c r="Q543" s="5"/>
      <c r="AA543" s="26" t="s">
        <v>193</v>
      </c>
      <c r="AB543" s="89">
        <v>224</v>
      </c>
      <c r="AC543" s="89">
        <v>529</v>
      </c>
      <c r="AD543" s="89">
        <v>416</v>
      </c>
      <c r="AE543" s="89">
        <v>164</v>
      </c>
      <c r="AF543" s="26">
        <f t="shared" si="434"/>
        <v>1333</v>
      </c>
      <c r="AG543" s="26" t="s">
        <v>193</v>
      </c>
      <c r="AH543" s="33">
        <f t="shared" si="435"/>
        <v>0.16804201050262565</v>
      </c>
      <c r="AI543" s="33">
        <f t="shared" si="436"/>
        <v>0.39684921230307579</v>
      </c>
      <c r="AJ543" s="33">
        <f t="shared" si="437"/>
        <v>0.31207801950487624</v>
      </c>
      <c r="AK543" s="33">
        <f t="shared" si="438"/>
        <v>0.12303075768942236</v>
      </c>
    </row>
    <row r="544" spans="1:37" ht="39.9" customHeight="1" x14ac:dyDescent="0.45">
      <c r="A544" s="5"/>
      <c r="B544" s="107" t="s">
        <v>197</v>
      </c>
      <c r="C544" s="91">
        <f t="shared" si="439"/>
        <v>74</v>
      </c>
      <c r="D544" s="92">
        <f t="shared" si="426"/>
        <v>0.18362282878411912</v>
      </c>
      <c r="E544" s="91">
        <f t="shared" si="427"/>
        <v>162</v>
      </c>
      <c r="F544" s="92">
        <f t="shared" si="428"/>
        <v>0.40198511166253104</v>
      </c>
      <c r="G544" s="91">
        <f t="shared" si="429"/>
        <v>86</v>
      </c>
      <c r="H544" s="92">
        <f t="shared" si="430"/>
        <v>0.21339950372208435</v>
      </c>
      <c r="I544" s="91">
        <f t="shared" si="431"/>
        <v>81</v>
      </c>
      <c r="J544" s="92">
        <f t="shared" si="432"/>
        <v>0.20099255583126552</v>
      </c>
      <c r="K544" s="93">
        <f t="shared" si="433"/>
        <v>2.5682382133995039</v>
      </c>
      <c r="L544" s="5"/>
      <c r="M544" s="8"/>
      <c r="N544" s="5"/>
      <c r="O544" s="8"/>
      <c r="P544" s="5"/>
      <c r="Q544" s="5"/>
      <c r="AA544" s="26" t="s">
        <v>197</v>
      </c>
      <c r="AB544" s="89">
        <v>74</v>
      </c>
      <c r="AC544" s="89">
        <v>162</v>
      </c>
      <c r="AD544" s="89">
        <v>86</v>
      </c>
      <c r="AE544" s="89">
        <v>81</v>
      </c>
      <c r="AF544" s="26">
        <f t="shared" si="434"/>
        <v>403</v>
      </c>
      <c r="AG544" s="26" t="s">
        <v>197</v>
      </c>
      <c r="AH544" s="33">
        <f t="shared" si="435"/>
        <v>0.18362282878411912</v>
      </c>
      <c r="AI544" s="33">
        <f t="shared" si="436"/>
        <v>0.40198511166253104</v>
      </c>
      <c r="AJ544" s="33">
        <f t="shared" si="437"/>
        <v>0.21339950372208435</v>
      </c>
      <c r="AK544" s="33">
        <f t="shared" si="438"/>
        <v>0.20099255583126552</v>
      </c>
    </row>
    <row r="545" spans="1:37" ht="39.9" customHeight="1" x14ac:dyDescent="0.45">
      <c r="A545" s="5"/>
      <c r="B545" s="113" t="s">
        <v>201</v>
      </c>
      <c r="C545" s="91">
        <f t="shared" si="439"/>
        <v>178</v>
      </c>
      <c r="D545" s="92">
        <f t="shared" si="426"/>
        <v>0.10348837209302325</v>
      </c>
      <c r="E545" s="91">
        <f t="shared" si="427"/>
        <v>629</v>
      </c>
      <c r="F545" s="92">
        <f t="shared" si="428"/>
        <v>0.36569767441860462</v>
      </c>
      <c r="G545" s="91">
        <f t="shared" si="429"/>
        <v>640</v>
      </c>
      <c r="H545" s="92">
        <f t="shared" si="430"/>
        <v>0.37209302325581395</v>
      </c>
      <c r="I545" s="91">
        <f t="shared" si="431"/>
        <v>273</v>
      </c>
      <c r="J545" s="92">
        <f t="shared" si="432"/>
        <v>0.15872093023255815</v>
      </c>
      <c r="K545" s="93">
        <f t="shared" si="433"/>
        <v>2.4139534883720932</v>
      </c>
      <c r="L545" s="5"/>
      <c r="M545" s="8"/>
      <c r="N545" s="5"/>
      <c r="O545" s="8"/>
      <c r="P545" s="5"/>
      <c r="Q545" s="5"/>
      <c r="AA545" s="26" t="s">
        <v>201</v>
      </c>
      <c r="AB545" s="89">
        <v>178</v>
      </c>
      <c r="AC545" s="89">
        <v>629</v>
      </c>
      <c r="AD545" s="89">
        <v>640</v>
      </c>
      <c r="AE545" s="89">
        <v>273</v>
      </c>
      <c r="AF545" s="26">
        <f t="shared" si="434"/>
        <v>1720</v>
      </c>
      <c r="AG545" s="26" t="s">
        <v>201</v>
      </c>
      <c r="AH545" s="33">
        <f t="shared" si="435"/>
        <v>0.10348837209302325</v>
      </c>
      <c r="AI545" s="33">
        <f t="shared" si="436"/>
        <v>0.36569767441860462</v>
      </c>
      <c r="AJ545" s="33">
        <f t="shared" si="437"/>
        <v>0.37209302325581395</v>
      </c>
      <c r="AK545" s="33">
        <f t="shared" si="438"/>
        <v>0.15872093023255815</v>
      </c>
    </row>
    <row r="546" spans="1:37" ht="39.9" customHeight="1" x14ac:dyDescent="0.45">
      <c r="A546" s="5"/>
      <c r="B546" s="107" t="s">
        <v>204</v>
      </c>
      <c r="C546" s="91">
        <f t="shared" si="439"/>
        <v>1882</v>
      </c>
      <c r="D546" s="92">
        <f t="shared" si="426"/>
        <v>0.14444700283981887</v>
      </c>
      <c r="E546" s="91">
        <f t="shared" si="427"/>
        <v>5499</v>
      </c>
      <c r="F546" s="92">
        <f t="shared" si="428"/>
        <v>0.42205848491825926</v>
      </c>
      <c r="G546" s="91">
        <f t="shared" si="429"/>
        <v>3774</v>
      </c>
      <c r="H546" s="92">
        <f t="shared" si="430"/>
        <v>0.28966152429196407</v>
      </c>
      <c r="I546" s="91">
        <f t="shared" si="431"/>
        <v>1874</v>
      </c>
      <c r="J546" s="92">
        <f t="shared" si="432"/>
        <v>0.14383298794995777</v>
      </c>
      <c r="K546" s="93">
        <f t="shared" si="433"/>
        <v>2.5671195026479392</v>
      </c>
      <c r="L546" s="5"/>
      <c r="M546" s="8"/>
      <c r="N546" s="5"/>
      <c r="O546" s="8"/>
      <c r="P546" s="5"/>
      <c r="Q546" s="5"/>
      <c r="AA546" s="26" t="s">
        <v>204</v>
      </c>
      <c r="AB546" s="89">
        <v>1882</v>
      </c>
      <c r="AC546" s="89">
        <v>5499</v>
      </c>
      <c r="AD546" s="89">
        <v>3774</v>
      </c>
      <c r="AE546" s="89">
        <v>1874</v>
      </c>
      <c r="AF546" s="26">
        <f t="shared" si="434"/>
        <v>13029</v>
      </c>
      <c r="AG546" s="26" t="s">
        <v>204</v>
      </c>
      <c r="AH546" s="33">
        <f t="shared" si="435"/>
        <v>0.14444700283981887</v>
      </c>
      <c r="AI546" s="33">
        <f t="shared" si="436"/>
        <v>0.42205848491825926</v>
      </c>
      <c r="AJ546" s="33">
        <f t="shared" si="437"/>
        <v>0.28966152429196407</v>
      </c>
      <c r="AK546" s="33">
        <f t="shared" si="438"/>
        <v>0.14383298794995777</v>
      </c>
    </row>
    <row r="547" spans="1:37" ht="39.9" customHeight="1" x14ac:dyDescent="0.45">
      <c r="A547" s="5"/>
      <c r="B547" s="113" t="s">
        <v>208</v>
      </c>
      <c r="C547" s="91">
        <f t="shared" si="439"/>
        <v>464</v>
      </c>
      <c r="D547" s="92">
        <f t="shared" si="426"/>
        <v>0.15686274509803921</v>
      </c>
      <c r="E547" s="91">
        <f t="shared" si="427"/>
        <v>1347</v>
      </c>
      <c r="F547" s="92">
        <f t="shared" si="428"/>
        <v>0.45537525354969571</v>
      </c>
      <c r="G547" s="91">
        <f t="shared" si="429"/>
        <v>855</v>
      </c>
      <c r="H547" s="92">
        <f t="shared" si="430"/>
        <v>0.28904665314401623</v>
      </c>
      <c r="I547" s="91">
        <f t="shared" si="431"/>
        <v>292</v>
      </c>
      <c r="J547" s="92">
        <f t="shared" si="432"/>
        <v>9.8715348208248815E-2</v>
      </c>
      <c r="K547" s="93">
        <f t="shared" si="433"/>
        <v>2.6703853955375254</v>
      </c>
      <c r="L547" s="5"/>
      <c r="M547" s="8"/>
      <c r="N547" s="5"/>
      <c r="O547" s="8"/>
      <c r="P547" s="5"/>
      <c r="Q547" s="5"/>
      <c r="AA547" s="26" t="s">
        <v>208</v>
      </c>
      <c r="AB547" s="89">
        <v>464</v>
      </c>
      <c r="AC547" s="89">
        <v>1347</v>
      </c>
      <c r="AD547" s="89">
        <v>855</v>
      </c>
      <c r="AE547" s="89">
        <v>292</v>
      </c>
      <c r="AF547" s="26">
        <f t="shared" si="434"/>
        <v>2958</v>
      </c>
      <c r="AG547" s="26" t="s">
        <v>208</v>
      </c>
      <c r="AH547" s="33">
        <f t="shared" si="435"/>
        <v>0.15686274509803921</v>
      </c>
      <c r="AI547" s="33">
        <f t="shared" si="436"/>
        <v>0.45537525354969571</v>
      </c>
      <c r="AJ547" s="33">
        <f t="shared" si="437"/>
        <v>0.28904665314401623</v>
      </c>
      <c r="AK547" s="33">
        <f t="shared" si="438"/>
        <v>9.8715348208248815E-2</v>
      </c>
    </row>
    <row r="548" spans="1:37" ht="39.9" customHeight="1" x14ac:dyDescent="0.45">
      <c r="A548" s="5"/>
      <c r="B548" s="107" t="s">
        <v>231</v>
      </c>
      <c r="C548" s="91">
        <f t="shared" si="439"/>
        <v>1292</v>
      </c>
      <c r="D548" s="92">
        <f t="shared" si="426"/>
        <v>0.20397852857593937</v>
      </c>
      <c r="E548" s="91">
        <f t="shared" si="427"/>
        <v>2993</v>
      </c>
      <c r="F548" s="92">
        <f t="shared" si="428"/>
        <v>0.47252920745184718</v>
      </c>
      <c r="G548" s="91">
        <f t="shared" si="429"/>
        <v>1651</v>
      </c>
      <c r="H548" s="92">
        <f t="shared" si="430"/>
        <v>0.26065677297126616</v>
      </c>
      <c r="I548" s="91">
        <f t="shared" si="431"/>
        <v>398</v>
      </c>
      <c r="J548" s="92">
        <f t="shared" si="432"/>
        <v>6.2835491000947263E-2</v>
      </c>
      <c r="K548" s="93">
        <f t="shared" si="433"/>
        <v>2.8176507736027787</v>
      </c>
      <c r="L548" s="5"/>
      <c r="M548" s="8"/>
      <c r="N548" s="5"/>
      <c r="O548" s="8"/>
      <c r="P548" s="5"/>
      <c r="Q548" s="5"/>
      <c r="AA548" s="26" t="s">
        <v>231</v>
      </c>
      <c r="AB548" s="89">
        <v>1292</v>
      </c>
      <c r="AC548" s="89">
        <v>2993</v>
      </c>
      <c r="AD548" s="89">
        <v>1651</v>
      </c>
      <c r="AE548" s="89">
        <v>398</v>
      </c>
      <c r="AF548" s="26">
        <f t="shared" si="434"/>
        <v>6334</v>
      </c>
      <c r="AG548" s="26" t="s">
        <v>231</v>
      </c>
      <c r="AH548" s="33">
        <f t="shared" si="435"/>
        <v>0.20397852857593937</v>
      </c>
      <c r="AI548" s="33">
        <f t="shared" si="436"/>
        <v>0.47252920745184718</v>
      </c>
      <c r="AJ548" s="33">
        <f t="shared" si="437"/>
        <v>0.26065677297126616</v>
      </c>
      <c r="AK548" s="33">
        <f t="shared" si="438"/>
        <v>6.2835491000947263E-2</v>
      </c>
    </row>
    <row r="549" spans="1:37" ht="39.9" customHeight="1" x14ac:dyDescent="0.45">
      <c r="A549" s="5"/>
      <c r="B549" s="113" t="s">
        <v>216</v>
      </c>
      <c r="C549" s="91">
        <f t="shared" si="439"/>
        <v>218</v>
      </c>
      <c r="D549" s="92">
        <f t="shared" si="426"/>
        <v>0.15202231520223153</v>
      </c>
      <c r="E549" s="91">
        <f t="shared" si="427"/>
        <v>596</v>
      </c>
      <c r="F549" s="92">
        <f t="shared" si="428"/>
        <v>0.41562064156206413</v>
      </c>
      <c r="G549" s="91">
        <f t="shared" si="429"/>
        <v>444</v>
      </c>
      <c r="H549" s="92">
        <f t="shared" si="430"/>
        <v>0.30962343096234307</v>
      </c>
      <c r="I549" s="91">
        <f t="shared" si="431"/>
        <v>176</v>
      </c>
      <c r="J549" s="92">
        <f t="shared" si="432"/>
        <v>0.12273361227336123</v>
      </c>
      <c r="K549" s="93">
        <f t="shared" si="433"/>
        <v>2.596931659693166</v>
      </c>
      <c r="L549" s="5"/>
      <c r="M549" s="8"/>
      <c r="N549" s="5"/>
      <c r="O549" s="8"/>
      <c r="P549" s="5"/>
      <c r="Q549" s="5"/>
      <c r="AA549" s="26" t="s">
        <v>216</v>
      </c>
      <c r="AB549" s="89">
        <v>218</v>
      </c>
      <c r="AC549" s="89">
        <v>596</v>
      </c>
      <c r="AD549" s="89">
        <v>444</v>
      </c>
      <c r="AE549" s="89">
        <v>176</v>
      </c>
      <c r="AF549" s="26">
        <f t="shared" si="434"/>
        <v>1434</v>
      </c>
      <c r="AG549" s="26" t="s">
        <v>216</v>
      </c>
      <c r="AH549" s="33">
        <f t="shared" si="435"/>
        <v>0.15202231520223153</v>
      </c>
      <c r="AI549" s="33">
        <f t="shared" si="436"/>
        <v>0.41562064156206413</v>
      </c>
      <c r="AJ549" s="33">
        <f t="shared" si="437"/>
        <v>0.30962343096234307</v>
      </c>
      <c r="AK549" s="33">
        <f t="shared" si="438"/>
        <v>0.12273361227336123</v>
      </c>
    </row>
    <row r="550" spans="1:37" ht="39.9" customHeight="1" x14ac:dyDescent="0.45">
      <c r="A550" s="5"/>
      <c r="B550" s="107" t="s">
        <v>232</v>
      </c>
      <c r="C550" s="91">
        <f t="shared" si="439"/>
        <v>416</v>
      </c>
      <c r="D550" s="92">
        <f t="shared" si="426"/>
        <v>0.22958057395143489</v>
      </c>
      <c r="E550" s="91">
        <f t="shared" si="427"/>
        <v>872</v>
      </c>
      <c r="F550" s="92">
        <f t="shared" si="428"/>
        <v>0.48123620309050774</v>
      </c>
      <c r="G550" s="91">
        <f t="shared" si="429"/>
        <v>389</v>
      </c>
      <c r="H550" s="92">
        <f t="shared" si="430"/>
        <v>0.21467991169977924</v>
      </c>
      <c r="I550" s="91">
        <f t="shared" si="431"/>
        <v>135</v>
      </c>
      <c r="J550" s="92">
        <f t="shared" si="432"/>
        <v>7.4503311258278151E-2</v>
      </c>
      <c r="K550" s="93">
        <f t="shared" si="433"/>
        <v>2.8658940397350992</v>
      </c>
      <c r="L550" s="5"/>
      <c r="M550" s="8"/>
      <c r="N550" s="5"/>
      <c r="O550" s="8"/>
      <c r="P550" s="5"/>
      <c r="Q550" s="5"/>
      <c r="AA550" s="26" t="s">
        <v>232</v>
      </c>
      <c r="AB550" s="89">
        <v>416</v>
      </c>
      <c r="AC550" s="89">
        <v>872</v>
      </c>
      <c r="AD550" s="89">
        <v>389</v>
      </c>
      <c r="AE550" s="89">
        <v>135</v>
      </c>
      <c r="AF550" s="26">
        <f t="shared" si="434"/>
        <v>1812</v>
      </c>
      <c r="AG550" s="26" t="s">
        <v>232</v>
      </c>
      <c r="AH550" s="33">
        <f t="shared" si="435"/>
        <v>0.22958057395143489</v>
      </c>
      <c r="AI550" s="33">
        <f t="shared" si="436"/>
        <v>0.48123620309050774</v>
      </c>
      <c r="AJ550" s="33">
        <f t="shared" si="437"/>
        <v>0.21467991169977924</v>
      </c>
      <c r="AK550" s="33">
        <f t="shared" si="438"/>
        <v>7.4503311258278151E-2</v>
      </c>
    </row>
    <row r="551" spans="1:37" ht="39.75" customHeight="1" x14ac:dyDescent="0.45">
      <c r="A551" s="5"/>
      <c r="B551" s="113" t="s">
        <v>233</v>
      </c>
      <c r="C551" s="91">
        <f t="shared" si="439"/>
        <v>1202</v>
      </c>
      <c r="D551" s="92">
        <f t="shared" si="426"/>
        <v>0.24661469019286009</v>
      </c>
      <c r="E551" s="91">
        <f t="shared" si="427"/>
        <v>2236</v>
      </c>
      <c r="F551" s="92">
        <f t="shared" si="428"/>
        <v>0.45876077144029542</v>
      </c>
      <c r="G551" s="91">
        <f t="shared" si="429"/>
        <v>1091</v>
      </c>
      <c r="H551" s="92">
        <f t="shared" si="430"/>
        <v>0.22384078785391875</v>
      </c>
      <c r="I551" s="91">
        <f t="shared" si="431"/>
        <v>345</v>
      </c>
      <c r="J551" s="92">
        <f t="shared" si="432"/>
        <v>7.0783750512925722E-2</v>
      </c>
      <c r="K551" s="93">
        <f t="shared" si="433"/>
        <v>2.88120640131309</v>
      </c>
      <c r="L551" s="5"/>
      <c r="M551" s="8"/>
      <c r="N551" s="5"/>
      <c r="O551" s="8"/>
      <c r="P551" s="5"/>
      <c r="Q551" s="5"/>
      <c r="AA551" s="26" t="s">
        <v>233</v>
      </c>
      <c r="AB551" s="89">
        <v>1202</v>
      </c>
      <c r="AC551" s="89">
        <v>2236</v>
      </c>
      <c r="AD551" s="89">
        <v>1091</v>
      </c>
      <c r="AE551" s="89">
        <v>345</v>
      </c>
      <c r="AF551" s="26">
        <f t="shared" si="434"/>
        <v>4874</v>
      </c>
      <c r="AG551" s="26" t="s">
        <v>233</v>
      </c>
      <c r="AH551" s="33">
        <f t="shared" si="435"/>
        <v>0.24661469019286009</v>
      </c>
      <c r="AI551" s="33">
        <f t="shared" si="436"/>
        <v>0.45876077144029542</v>
      </c>
      <c r="AJ551" s="33">
        <f t="shared" si="437"/>
        <v>0.22384078785391875</v>
      </c>
      <c r="AK551" s="33">
        <f t="shared" si="438"/>
        <v>7.0783750512925722E-2</v>
      </c>
    </row>
    <row r="552" spans="1:37" ht="30" customHeight="1" x14ac:dyDescent="0.45">
      <c r="A552" s="5"/>
      <c r="B552" s="34"/>
      <c r="C552" s="35"/>
      <c r="D552" s="36"/>
      <c r="E552" s="35"/>
      <c r="F552" s="36"/>
      <c r="G552" s="35"/>
      <c r="H552" s="36"/>
      <c r="I552" s="35"/>
      <c r="J552" s="36"/>
      <c r="K552" s="37"/>
      <c r="L552" s="5"/>
      <c r="M552" s="8"/>
      <c r="N552" s="5"/>
      <c r="O552" s="8"/>
      <c r="P552" s="5"/>
      <c r="Q552" s="5"/>
    </row>
    <row r="553" spans="1:37" ht="30" customHeight="1" x14ac:dyDescent="0.45">
      <c r="C553" s="14"/>
      <c r="D553" s="11"/>
      <c r="E553" s="14"/>
      <c r="F553" s="11"/>
      <c r="G553" s="14"/>
      <c r="H553" s="11"/>
      <c r="I553" s="14"/>
      <c r="J553" s="11"/>
      <c r="K553" s="14"/>
      <c r="P553" s="38"/>
    </row>
    <row r="554" spans="1:37" s="21" customFormat="1" ht="30" customHeight="1" x14ac:dyDescent="0.45">
      <c r="A554" s="5">
        <v>33</v>
      </c>
      <c r="B554" s="10" t="s">
        <v>77</v>
      </c>
      <c r="E554" s="22"/>
      <c r="G554" s="22"/>
      <c r="I554" s="22"/>
      <c r="K554" s="22"/>
      <c r="M554" s="22"/>
      <c r="O554" s="22"/>
      <c r="P554" s="23"/>
      <c r="AA554" s="21" t="s">
        <v>13</v>
      </c>
    </row>
    <row r="555" spans="1:37" ht="30" customHeight="1" thickBot="1" x14ac:dyDescent="0.5">
      <c r="A555" s="5"/>
      <c r="B555" s="24" t="s">
        <v>3</v>
      </c>
      <c r="C555" s="140" t="s">
        <v>55</v>
      </c>
      <c r="D555" s="140"/>
      <c r="E555" s="140" t="s">
        <v>56</v>
      </c>
      <c r="F555" s="140"/>
      <c r="G555" s="140" t="s">
        <v>57</v>
      </c>
      <c r="H555" s="140"/>
      <c r="I555" s="140" t="s">
        <v>58</v>
      </c>
      <c r="J555" s="140"/>
      <c r="K555" s="25" t="s">
        <v>18</v>
      </c>
      <c r="L555" s="5"/>
      <c r="M555" s="8"/>
      <c r="N555" s="5"/>
      <c r="O555" s="8"/>
      <c r="P555" s="5"/>
      <c r="Q555" s="5"/>
      <c r="AA555" s="26"/>
      <c r="AB555" s="27" t="s">
        <v>55</v>
      </c>
      <c r="AC555" s="27" t="s">
        <v>56</v>
      </c>
      <c r="AD555" s="27" t="s">
        <v>57</v>
      </c>
      <c r="AE555" s="27" t="s">
        <v>58</v>
      </c>
      <c r="AF555" s="26" t="s">
        <v>23</v>
      </c>
      <c r="AH555" s="27" t="s">
        <v>55</v>
      </c>
      <c r="AI555" s="27" t="s">
        <v>56</v>
      </c>
      <c r="AJ555" s="27" t="s">
        <v>57</v>
      </c>
      <c r="AK555" s="27" t="s">
        <v>58</v>
      </c>
    </row>
    <row r="556" spans="1:37" ht="39.9" customHeight="1" thickTop="1" x14ac:dyDescent="0.45">
      <c r="A556" s="5"/>
      <c r="B556" s="112" t="s">
        <v>227</v>
      </c>
      <c r="C556" s="29">
        <f>AB556</f>
        <v>2003</v>
      </c>
      <c r="D556" s="30">
        <f t="shared" ref="D556:D569" si="440">AB556/AF556</f>
        <v>0.2197476686780033</v>
      </c>
      <c r="E556" s="29">
        <f t="shared" ref="E556:E569" si="441">AC556</f>
        <v>4588</v>
      </c>
      <c r="F556" s="30">
        <f t="shared" ref="F556:F569" si="442">AC556/AF556</f>
        <v>0.50334613274821727</v>
      </c>
      <c r="G556" s="29">
        <f t="shared" ref="G556:G569" si="443">AD556</f>
        <v>2018</v>
      </c>
      <c r="H556" s="30">
        <f t="shared" ref="H556:H569" si="444">AD556/AF556</f>
        <v>0.22139330773450355</v>
      </c>
      <c r="I556" s="29">
        <f t="shared" ref="I556:I569" si="445">AE556</f>
        <v>506</v>
      </c>
      <c r="J556" s="30">
        <f t="shared" ref="J556:J569" si="446">AE556/AF556</f>
        <v>5.5512890839275922E-2</v>
      </c>
      <c r="K556" s="31">
        <f t="shared" ref="K556:K569" si="447">(4*C556+3*E556+2*G556+1*I556)/AF556</f>
        <v>2.8873285792649477</v>
      </c>
      <c r="L556" s="5"/>
      <c r="M556" s="8"/>
      <c r="N556" s="5"/>
      <c r="O556" s="8"/>
      <c r="P556" s="5"/>
      <c r="Q556" s="5"/>
      <c r="AA556" s="26" t="s">
        <v>227</v>
      </c>
      <c r="AB556" s="89">
        <v>2003</v>
      </c>
      <c r="AC556" s="89">
        <v>4588</v>
      </c>
      <c r="AD556" s="89">
        <v>2018</v>
      </c>
      <c r="AE556" s="89">
        <v>506</v>
      </c>
      <c r="AF556" s="26">
        <f t="shared" ref="AF556:AF569" si="448">SUM(AB556:AE556)</f>
        <v>9115</v>
      </c>
      <c r="AG556" s="26" t="s">
        <v>227</v>
      </c>
      <c r="AH556" s="33">
        <f t="shared" ref="AH556:AH569" si="449">D556</f>
        <v>0.2197476686780033</v>
      </c>
      <c r="AI556" s="33">
        <f t="shared" ref="AI556:AI569" si="450">F556</f>
        <v>0.50334613274821727</v>
      </c>
      <c r="AJ556" s="33">
        <f t="shared" ref="AJ556:AJ569" si="451">H556</f>
        <v>0.22139330773450355</v>
      </c>
      <c r="AK556" s="33">
        <f t="shared" ref="AK556:AK569" si="452">J556</f>
        <v>5.5512890839275922E-2</v>
      </c>
    </row>
    <row r="557" spans="1:37" ht="39.9" customHeight="1" x14ac:dyDescent="0.45">
      <c r="A557" s="5"/>
      <c r="B557" s="107" t="s">
        <v>228</v>
      </c>
      <c r="C557" s="91">
        <f t="shared" ref="C557:C569" si="453">AB557</f>
        <v>2961</v>
      </c>
      <c r="D557" s="92">
        <f t="shared" si="440"/>
        <v>0.20131901006255098</v>
      </c>
      <c r="E557" s="91">
        <f t="shared" si="441"/>
        <v>7553</v>
      </c>
      <c r="F557" s="92">
        <f t="shared" si="442"/>
        <v>0.51353005167255916</v>
      </c>
      <c r="G557" s="91">
        <f t="shared" si="443"/>
        <v>3313</v>
      </c>
      <c r="H557" s="92">
        <f t="shared" si="444"/>
        <v>0.22525156377481642</v>
      </c>
      <c r="I557" s="91">
        <f t="shared" si="445"/>
        <v>881</v>
      </c>
      <c r="J557" s="92">
        <f t="shared" si="446"/>
        <v>5.9899374490073432E-2</v>
      </c>
      <c r="K557" s="93">
        <f t="shared" si="447"/>
        <v>2.8562686973075877</v>
      </c>
      <c r="L557" s="5"/>
      <c r="M557" s="8"/>
      <c r="N557" s="5"/>
      <c r="O557" s="8"/>
      <c r="P557" s="5"/>
      <c r="Q557" s="5"/>
      <c r="AA557" s="26" t="s">
        <v>228</v>
      </c>
      <c r="AB557" s="89">
        <v>2961</v>
      </c>
      <c r="AC557" s="89">
        <v>7553</v>
      </c>
      <c r="AD557" s="89">
        <v>3313</v>
      </c>
      <c r="AE557" s="89">
        <v>881</v>
      </c>
      <c r="AF557" s="26">
        <f t="shared" si="448"/>
        <v>14708</v>
      </c>
      <c r="AG557" s="26" t="s">
        <v>228</v>
      </c>
      <c r="AH557" s="33">
        <f t="shared" si="449"/>
        <v>0.20131901006255098</v>
      </c>
      <c r="AI557" s="33">
        <f t="shared" si="450"/>
        <v>0.51353005167255916</v>
      </c>
      <c r="AJ557" s="33">
        <f t="shared" si="451"/>
        <v>0.22525156377481642</v>
      </c>
      <c r="AK557" s="33">
        <f t="shared" si="452"/>
        <v>5.9899374490073432E-2</v>
      </c>
    </row>
    <row r="558" spans="1:37" ht="39.9" customHeight="1" x14ac:dyDescent="0.45">
      <c r="A558" s="5"/>
      <c r="B558" s="113" t="s">
        <v>229</v>
      </c>
      <c r="C558" s="91">
        <f t="shared" si="453"/>
        <v>2667</v>
      </c>
      <c r="D558" s="92">
        <f t="shared" si="440"/>
        <v>0.19889626370348273</v>
      </c>
      <c r="E558" s="91">
        <f t="shared" si="441"/>
        <v>6958</v>
      </c>
      <c r="F558" s="92">
        <f t="shared" si="442"/>
        <v>0.51890521291669778</v>
      </c>
      <c r="G558" s="91">
        <f t="shared" si="443"/>
        <v>2975</v>
      </c>
      <c r="H558" s="92">
        <f t="shared" si="444"/>
        <v>0.22186591095532851</v>
      </c>
      <c r="I558" s="91">
        <f t="shared" si="445"/>
        <v>809</v>
      </c>
      <c r="J558" s="92">
        <f t="shared" si="446"/>
        <v>6.0332612424491013E-2</v>
      </c>
      <c r="K558" s="93">
        <f t="shared" si="447"/>
        <v>2.8563651278991724</v>
      </c>
      <c r="L558" s="5"/>
      <c r="M558" s="8"/>
      <c r="N558" s="5"/>
      <c r="O558" s="8"/>
      <c r="P558" s="5"/>
      <c r="Q558" s="5"/>
      <c r="AA558" s="26" t="s">
        <v>229</v>
      </c>
      <c r="AB558" s="89">
        <v>2667</v>
      </c>
      <c r="AC558" s="89">
        <v>6958</v>
      </c>
      <c r="AD558" s="89">
        <v>2975</v>
      </c>
      <c r="AE558" s="89">
        <v>809</v>
      </c>
      <c r="AF558" s="26">
        <f t="shared" si="448"/>
        <v>13409</v>
      </c>
      <c r="AG558" s="26" t="s">
        <v>229</v>
      </c>
      <c r="AH558" s="33">
        <f t="shared" si="449"/>
        <v>0.19889626370348273</v>
      </c>
      <c r="AI558" s="33">
        <f t="shared" si="450"/>
        <v>0.51890521291669778</v>
      </c>
      <c r="AJ558" s="33">
        <f t="shared" si="451"/>
        <v>0.22186591095532851</v>
      </c>
      <c r="AK558" s="33">
        <f t="shared" si="452"/>
        <v>6.0332612424491013E-2</v>
      </c>
    </row>
    <row r="559" spans="1:37" ht="39.9" customHeight="1" x14ac:dyDescent="0.45">
      <c r="A559" s="5"/>
      <c r="B559" s="107" t="s">
        <v>230</v>
      </c>
      <c r="C559" s="91">
        <f t="shared" si="453"/>
        <v>6</v>
      </c>
      <c r="D559" s="92">
        <f t="shared" si="440"/>
        <v>0.14285714285714285</v>
      </c>
      <c r="E559" s="91">
        <f t="shared" si="441"/>
        <v>22</v>
      </c>
      <c r="F559" s="92">
        <f t="shared" si="442"/>
        <v>0.52380952380952384</v>
      </c>
      <c r="G559" s="91">
        <f t="shared" si="443"/>
        <v>13</v>
      </c>
      <c r="H559" s="92">
        <f t="shared" si="444"/>
        <v>0.30952380952380953</v>
      </c>
      <c r="I559" s="91">
        <f t="shared" si="445"/>
        <v>1</v>
      </c>
      <c r="J559" s="92">
        <f t="shared" si="446"/>
        <v>2.3809523809523808E-2</v>
      </c>
      <c r="K559" s="93">
        <f t="shared" si="447"/>
        <v>2.7857142857142856</v>
      </c>
      <c r="L559" s="5"/>
      <c r="M559" s="8"/>
      <c r="N559" s="5"/>
      <c r="O559" s="8"/>
      <c r="P559" s="5"/>
      <c r="Q559" s="5"/>
      <c r="AA559" s="107" t="s">
        <v>230</v>
      </c>
      <c r="AB559" s="89">
        <v>6</v>
      </c>
      <c r="AC559" s="89">
        <v>22</v>
      </c>
      <c r="AD559" s="89">
        <v>13</v>
      </c>
      <c r="AE559" s="89">
        <v>1</v>
      </c>
      <c r="AF559" s="26">
        <f t="shared" si="448"/>
        <v>42</v>
      </c>
      <c r="AG559" s="107" t="s">
        <v>230</v>
      </c>
      <c r="AH559" s="33">
        <f t="shared" si="449"/>
        <v>0.14285714285714285</v>
      </c>
      <c r="AI559" s="33">
        <f t="shared" si="450"/>
        <v>0.52380952380952384</v>
      </c>
      <c r="AJ559" s="33">
        <f t="shared" si="451"/>
        <v>0.30952380952380953</v>
      </c>
      <c r="AK559" s="33">
        <f t="shared" si="452"/>
        <v>2.3809523809523808E-2</v>
      </c>
    </row>
    <row r="560" spans="1:37" ht="39.9" customHeight="1" x14ac:dyDescent="0.45">
      <c r="A560" s="5"/>
      <c r="B560" s="107" t="s">
        <v>189</v>
      </c>
      <c r="C560" s="91">
        <f t="shared" si="453"/>
        <v>530</v>
      </c>
      <c r="D560" s="92">
        <f t="shared" si="440"/>
        <v>0.16089860352155433</v>
      </c>
      <c r="E560" s="91">
        <f t="shared" si="441"/>
        <v>1693</v>
      </c>
      <c r="F560" s="92">
        <f t="shared" si="442"/>
        <v>0.51396478445658778</v>
      </c>
      <c r="G560" s="91">
        <f t="shared" si="443"/>
        <v>876</v>
      </c>
      <c r="H560" s="92">
        <f t="shared" si="444"/>
        <v>0.26593806921675772</v>
      </c>
      <c r="I560" s="91">
        <f t="shared" si="445"/>
        <v>195</v>
      </c>
      <c r="J560" s="92">
        <f t="shared" si="446"/>
        <v>5.9198542805100181E-2</v>
      </c>
      <c r="K560" s="93">
        <f t="shared" si="447"/>
        <v>2.776563448694596</v>
      </c>
      <c r="L560" s="5"/>
      <c r="M560" s="8"/>
      <c r="N560" s="5"/>
      <c r="O560" s="8"/>
      <c r="P560" s="5"/>
      <c r="Q560" s="5"/>
      <c r="AA560" s="26" t="s">
        <v>189</v>
      </c>
      <c r="AB560" s="89">
        <v>530</v>
      </c>
      <c r="AC560" s="89">
        <v>1693</v>
      </c>
      <c r="AD560" s="89">
        <v>876</v>
      </c>
      <c r="AE560" s="89">
        <v>195</v>
      </c>
      <c r="AF560" s="26">
        <f t="shared" si="448"/>
        <v>3294</v>
      </c>
      <c r="AG560" s="26" t="s">
        <v>189</v>
      </c>
      <c r="AH560" s="33">
        <f t="shared" si="449"/>
        <v>0.16089860352155433</v>
      </c>
      <c r="AI560" s="33">
        <f t="shared" si="450"/>
        <v>0.51396478445658778</v>
      </c>
      <c r="AJ560" s="33">
        <f t="shared" si="451"/>
        <v>0.26593806921675772</v>
      </c>
      <c r="AK560" s="33">
        <f t="shared" si="452"/>
        <v>5.9198542805100181E-2</v>
      </c>
    </row>
    <row r="561" spans="1:37" ht="39.9" customHeight="1" x14ac:dyDescent="0.45">
      <c r="A561" s="5"/>
      <c r="B561" s="113" t="s">
        <v>193</v>
      </c>
      <c r="C561" s="91">
        <f t="shared" si="453"/>
        <v>246</v>
      </c>
      <c r="D561" s="92">
        <f t="shared" si="440"/>
        <v>0.18454613653413354</v>
      </c>
      <c r="E561" s="91">
        <f t="shared" si="441"/>
        <v>601</v>
      </c>
      <c r="F561" s="92">
        <f t="shared" si="442"/>
        <v>0.45086271567891972</v>
      </c>
      <c r="G561" s="91">
        <f t="shared" si="443"/>
        <v>372</v>
      </c>
      <c r="H561" s="92">
        <f t="shared" si="444"/>
        <v>0.27906976744186046</v>
      </c>
      <c r="I561" s="91">
        <f t="shared" si="445"/>
        <v>114</v>
      </c>
      <c r="J561" s="92">
        <f t="shared" si="446"/>
        <v>8.5521380345086273E-2</v>
      </c>
      <c r="K561" s="93">
        <f t="shared" si="447"/>
        <v>2.7344336084021004</v>
      </c>
      <c r="L561" s="5"/>
      <c r="M561" s="8"/>
      <c r="N561" s="5"/>
      <c r="O561" s="8"/>
      <c r="P561" s="5"/>
      <c r="Q561" s="5"/>
      <c r="AA561" s="26" t="s">
        <v>193</v>
      </c>
      <c r="AB561" s="89">
        <v>246</v>
      </c>
      <c r="AC561" s="89">
        <v>601</v>
      </c>
      <c r="AD561" s="89">
        <v>372</v>
      </c>
      <c r="AE561" s="89">
        <v>114</v>
      </c>
      <c r="AF561" s="26">
        <f t="shared" si="448"/>
        <v>1333</v>
      </c>
      <c r="AG561" s="26" t="s">
        <v>193</v>
      </c>
      <c r="AH561" s="33">
        <f t="shared" si="449"/>
        <v>0.18454613653413354</v>
      </c>
      <c r="AI561" s="33">
        <f t="shared" si="450"/>
        <v>0.45086271567891972</v>
      </c>
      <c r="AJ561" s="33">
        <f t="shared" si="451"/>
        <v>0.27906976744186046</v>
      </c>
      <c r="AK561" s="33">
        <f t="shared" si="452"/>
        <v>8.5521380345086273E-2</v>
      </c>
    </row>
    <row r="562" spans="1:37" ht="39.9" customHeight="1" x14ac:dyDescent="0.45">
      <c r="A562" s="5"/>
      <c r="B562" s="107" t="s">
        <v>197</v>
      </c>
      <c r="C562" s="91">
        <f t="shared" si="453"/>
        <v>109</v>
      </c>
      <c r="D562" s="92">
        <f t="shared" si="440"/>
        <v>0.27047146401985112</v>
      </c>
      <c r="E562" s="91">
        <f t="shared" si="441"/>
        <v>180</v>
      </c>
      <c r="F562" s="92">
        <f t="shared" si="442"/>
        <v>0.4466501240694789</v>
      </c>
      <c r="G562" s="91">
        <f t="shared" si="443"/>
        <v>76</v>
      </c>
      <c r="H562" s="92">
        <f t="shared" si="444"/>
        <v>0.18858560794044665</v>
      </c>
      <c r="I562" s="91">
        <f t="shared" si="445"/>
        <v>38</v>
      </c>
      <c r="J562" s="92">
        <f t="shared" si="446"/>
        <v>9.4292803970223327E-2</v>
      </c>
      <c r="K562" s="93">
        <f t="shared" si="447"/>
        <v>2.8933002481389578</v>
      </c>
      <c r="L562" s="5"/>
      <c r="M562" s="8"/>
      <c r="N562" s="5"/>
      <c r="O562" s="8"/>
      <c r="P562" s="5"/>
      <c r="Q562" s="5"/>
      <c r="AA562" s="26" t="s">
        <v>197</v>
      </c>
      <c r="AB562" s="89">
        <v>109</v>
      </c>
      <c r="AC562" s="89">
        <v>180</v>
      </c>
      <c r="AD562" s="89">
        <v>76</v>
      </c>
      <c r="AE562" s="89">
        <v>38</v>
      </c>
      <c r="AF562" s="26">
        <f t="shared" si="448"/>
        <v>403</v>
      </c>
      <c r="AG562" s="26" t="s">
        <v>197</v>
      </c>
      <c r="AH562" s="33">
        <f t="shared" si="449"/>
        <v>0.27047146401985112</v>
      </c>
      <c r="AI562" s="33">
        <f t="shared" si="450"/>
        <v>0.4466501240694789</v>
      </c>
      <c r="AJ562" s="33">
        <f t="shared" si="451"/>
        <v>0.18858560794044665</v>
      </c>
      <c r="AK562" s="33">
        <f t="shared" si="452"/>
        <v>9.4292803970223327E-2</v>
      </c>
    </row>
    <row r="563" spans="1:37" ht="39.9" customHeight="1" x14ac:dyDescent="0.45">
      <c r="A563" s="5"/>
      <c r="B563" s="113" t="s">
        <v>201</v>
      </c>
      <c r="C563" s="91">
        <f t="shared" si="453"/>
        <v>230</v>
      </c>
      <c r="D563" s="92">
        <f t="shared" si="440"/>
        <v>0.13372093023255813</v>
      </c>
      <c r="E563" s="91">
        <f t="shared" si="441"/>
        <v>912</v>
      </c>
      <c r="F563" s="92">
        <f t="shared" si="442"/>
        <v>0.53023255813953485</v>
      </c>
      <c r="G563" s="91">
        <f t="shared" si="443"/>
        <v>438</v>
      </c>
      <c r="H563" s="92">
        <f t="shared" si="444"/>
        <v>0.25465116279069766</v>
      </c>
      <c r="I563" s="91">
        <f t="shared" si="445"/>
        <v>140</v>
      </c>
      <c r="J563" s="92">
        <f t="shared" si="446"/>
        <v>8.1395348837209308E-2</v>
      </c>
      <c r="K563" s="93">
        <f t="shared" si="447"/>
        <v>2.7162790697674417</v>
      </c>
      <c r="L563" s="5"/>
      <c r="M563" s="8"/>
      <c r="N563" s="5"/>
      <c r="O563" s="8"/>
      <c r="P563" s="5"/>
      <c r="Q563" s="5"/>
      <c r="AA563" s="26" t="s">
        <v>201</v>
      </c>
      <c r="AB563" s="89">
        <v>230</v>
      </c>
      <c r="AC563" s="89">
        <v>912</v>
      </c>
      <c r="AD563" s="89">
        <v>438</v>
      </c>
      <c r="AE563" s="89">
        <v>140</v>
      </c>
      <c r="AF563" s="26">
        <f t="shared" si="448"/>
        <v>1720</v>
      </c>
      <c r="AG563" s="26" t="s">
        <v>201</v>
      </c>
      <c r="AH563" s="33">
        <f t="shared" si="449"/>
        <v>0.13372093023255813</v>
      </c>
      <c r="AI563" s="33">
        <f t="shared" si="450"/>
        <v>0.53023255813953485</v>
      </c>
      <c r="AJ563" s="33">
        <f t="shared" si="451"/>
        <v>0.25465116279069766</v>
      </c>
      <c r="AK563" s="33">
        <f t="shared" si="452"/>
        <v>8.1395348837209308E-2</v>
      </c>
    </row>
    <row r="564" spans="1:37" ht="39.9" customHeight="1" x14ac:dyDescent="0.45">
      <c r="A564" s="5"/>
      <c r="B564" s="107" t="s">
        <v>204</v>
      </c>
      <c r="C564" s="91">
        <f t="shared" si="453"/>
        <v>2308</v>
      </c>
      <c r="D564" s="92">
        <f t="shared" si="440"/>
        <v>0.17714329572492132</v>
      </c>
      <c r="E564" s="91">
        <f t="shared" si="441"/>
        <v>7333</v>
      </c>
      <c r="F564" s="92">
        <f t="shared" si="442"/>
        <v>0.56282139841891166</v>
      </c>
      <c r="G564" s="91">
        <f t="shared" si="443"/>
        <v>2700</v>
      </c>
      <c r="H564" s="92">
        <f t="shared" si="444"/>
        <v>0.20723002532811421</v>
      </c>
      <c r="I564" s="91">
        <f t="shared" si="445"/>
        <v>688</v>
      </c>
      <c r="J564" s="92">
        <f t="shared" si="446"/>
        <v>5.2805280528052806E-2</v>
      </c>
      <c r="K564" s="93">
        <f t="shared" si="447"/>
        <v>2.8643027093407016</v>
      </c>
      <c r="L564" s="5"/>
      <c r="M564" s="8"/>
      <c r="N564" s="5"/>
      <c r="O564" s="8"/>
      <c r="P564" s="5"/>
      <c r="Q564" s="5"/>
      <c r="AA564" s="26" t="s">
        <v>204</v>
      </c>
      <c r="AB564" s="89">
        <v>2308</v>
      </c>
      <c r="AC564" s="89">
        <v>7333</v>
      </c>
      <c r="AD564" s="89">
        <v>2700</v>
      </c>
      <c r="AE564" s="89">
        <v>688</v>
      </c>
      <c r="AF564" s="26">
        <f t="shared" si="448"/>
        <v>13029</v>
      </c>
      <c r="AG564" s="26" t="s">
        <v>204</v>
      </c>
      <c r="AH564" s="33">
        <f t="shared" si="449"/>
        <v>0.17714329572492132</v>
      </c>
      <c r="AI564" s="33">
        <f t="shared" si="450"/>
        <v>0.56282139841891166</v>
      </c>
      <c r="AJ564" s="33">
        <f t="shared" si="451"/>
        <v>0.20723002532811421</v>
      </c>
      <c r="AK564" s="33">
        <f t="shared" si="452"/>
        <v>5.2805280528052806E-2</v>
      </c>
    </row>
    <row r="565" spans="1:37" ht="39.9" customHeight="1" x14ac:dyDescent="0.45">
      <c r="A565" s="5"/>
      <c r="B565" s="113" t="s">
        <v>208</v>
      </c>
      <c r="C565" s="91">
        <f t="shared" si="453"/>
        <v>624</v>
      </c>
      <c r="D565" s="92">
        <f t="shared" si="440"/>
        <v>0.21095334685598377</v>
      </c>
      <c r="E565" s="91">
        <f t="shared" si="441"/>
        <v>1690</v>
      </c>
      <c r="F565" s="92">
        <f t="shared" si="442"/>
        <v>0.57133198106828942</v>
      </c>
      <c r="G565" s="91">
        <f t="shared" si="443"/>
        <v>525</v>
      </c>
      <c r="H565" s="92">
        <f t="shared" si="444"/>
        <v>0.17748478701825557</v>
      </c>
      <c r="I565" s="91">
        <f t="shared" si="445"/>
        <v>119</v>
      </c>
      <c r="J565" s="92">
        <f t="shared" si="446"/>
        <v>4.0229885057471264E-2</v>
      </c>
      <c r="K565" s="93">
        <f t="shared" si="447"/>
        <v>2.9530087897227855</v>
      </c>
      <c r="L565" s="5"/>
      <c r="M565" s="8"/>
      <c r="N565" s="5"/>
      <c r="O565" s="8"/>
      <c r="P565" s="5"/>
      <c r="Q565" s="5"/>
      <c r="AA565" s="26" t="s">
        <v>208</v>
      </c>
      <c r="AB565" s="89">
        <v>624</v>
      </c>
      <c r="AC565" s="89">
        <v>1690</v>
      </c>
      <c r="AD565" s="89">
        <v>525</v>
      </c>
      <c r="AE565" s="89">
        <v>119</v>
      </c>
      <c r="AF565" s="26">
        <f t="shared" si="448"/>
        <v>2958</v>
      </c>
      <c r="AG565" s="26" t="s">
        <v>208</v>
      </c>
      <c r="AH565" s="33">
        <f t="shared" si="449"/>
        <v>0.21095334685598377</v>
      </c>
      <c r="AI565" s="33">
        <f t="shared" si="450"/>
        <v>0.57133198106828942</v>
      </c>
      <c r="AJ565" s="33">
        <f t="shared" si="451"/>
        <v>0.17748478701825557</v>
      </c>
      <c r="AK565" s="33">
        <f t="shared" si="452"/>
        <v>4.0229885057471264E-2</v>
      </c>
    </row>
    <row r="566" spans="1:37" ht="39.9" customHeight="1" x14ac:dyDescent="0.45">
      <c r="A566" s="5"/>
      <c r="B566" s="107" t="s">
        <v>231</v>
      </c>
      <c r="C566" s="91">
        <f t="shared" si="453"/>
        <v>1309</v>
      </c>
      <c r="D566" s="92">
        <f t="shared" si="440"/>
        <v>0.20666245658351753</v>
      </c>
      <c r="E566" s="91">
        <f t="shared" si="441"/>
        <v>3558</v>
      </c>
      <c r="F566" s="92">
        <f t="shared" si="442"/>
        <v>0.56173034417429746</v>
      </c>
      <c r="G566" s="91">
        <f t="shared" si="443"/>
        <v>1265</v>
      </c>
      <c r="H566" s="92">
        <f t="shared" si="444"/>
        <v>0.19971581938743291</v>
      </c>
      <c r="I566" s="91">
        <f t="shared" si="445"/>
        <v>202</v>
      </c>
      <c r="J566" s="92">
        <f t="shared" si="446"/>
        <v>3.1891379854752135E-2</v>
      </c>
      <c r="K566" s="93">
        <f t="shared" si="447"/>
        <v>2.9431638774865805</v>
      </c>
      <c r="L566" s="5"/>
      <c r="M566" s="8"/>
      <c r="N566" s="5"/>
      <c r="O566" s="8"/>
      <c r="P566" s="5"/>
      <c r="Q566" s="5"/>
      <c r="AA566" s="26" t="s">
        <v>231</v>
      </c>
      <c r="AB566" s="89">
        <v>1309</v>
      </c>
      <c r="AC566" s="89">
        <v>3558</v>
      </c>
      <c r="AD566" s="89">
        <v>1265</v>
      </c>
      <c r="AE566" s="89">
        <v>202</v>
      </c>
      <c r="AF566" s="26">
        <f t="shared" si="448"/>
        <v>6334</v>
      </c>
      <c r="AG566" s="26" t="s">
        <v>231</v>
      </c>
      <c r="AH566" s="33">
        <f t="shared" si="449"/>
        <v>0.20666245658351753</v>
      </c>
      <c r="AI566" s="33">
        <f t="shared" si="450"/>
        <v>0.56173034417429746</v>
      </c>
      <c r="AJ566" s="33">
        <f t="shared" si="451"/>
        <v>0.19971581938743291</v>
      </c>
      <c r="AK566" s="33">
        <f t="shared" si="452"/>
        <v>3.1891379854752135E-2</v>
      </c>
    </row>
    <row r="567" spans="1:37" ht="39.9" customHeight="1" x14ac:dyDescent="0.45">
      <c r="A567" s="5"/>
      <c r="B567" s="113" t="s">
        <v>216</v>
      </c>
      <c r="C567" s="91">
        <f t="shared" si="453"/>
        <v>244</v>
      </c>
      <c r="D567" s="92">
        <f t="shared" si="440"/>
        <v>0.1701534170153417</v>
      </c>
      <c r="E567" s="91">
        <f t="shared" si="441"/>
        <v>744</v>
      </c>
      <c r="F567" s="92">
        <f t="shared" si="442"/>
        <v>0.51882845188284521</v>
      </c>
      <c r="G567" s="91">
        <f t="shared" si="443"/>
        <v>355</v>
      </c>
      <c r="H567" s="92">
        <f t="shared" si="444"/>
        <v>0.24755927475592748</v>
      </c>
      <c r="I567" s="91">
        <f t="shared" si="445"/>
        <v>91</v>
      </c>
      <c r="J567" s="92">
        <f t="shared" si="446"/>
        <v>6.3458856345885634E-2</v>
      </c>
      <c r="K567" s="93">
        <f t="shared" si="447"/>
        <v>2.7956764295676431</v>
      </c>
      <c r="L567" s="5"/>
      <c r="M567" s="8"/>
      <c r="N567" s="5"/>
      <c r="O567" s="8"/>
      <c r="P567" s="5"/>
      <c r="Q567" s="5"/>
      <c r="AA567" s="26" t="s">
        <v>216</v>
      </c>
      <c r="AB567" s="89">
        <v>244</v>
      </c>
      <c r="AC567" s="89">
        <v>744</v>
      </c>
      <c r="AD567" s="89">
        <v>355</v>
      </c>
      <c r="AE567" s="89">
        <v>91</v>
      </c>
      <c r="AF567" s="26">
        <f t="shared" si="448"/>
        <v>1434</v>
      </c>
      <c r="AG567" s="26" t="s">
        <v>216</v>
      </c>
      <c r="AH567" s="33">
        <f t="shared" si="449"/>
        <v>0.1701534170153417</v>
      </c>
      <c r="AI567" s="33">
        <f t="shared" si="450"/>
        <v>0.51882845188284521</v>
      </c>
      <c r="AJ567" s="33">
        <f t="shared" si="451"/>
        <v>0.24755927475592748</v>
      </c>
      <c r="AK567" s="33">
        <f t="shared" si="452"/>
        <v>6.3458856345885634E-2</v>
      </c>
    </row>
    <row r="568" spans="1:37" ht="39.9" customHeight="1" x14ac:dyDescent="0.45">
      <c r="A568" s="5"/>
      <c r="B568" s="107" t="s">
        <v>232</v>
      </c>
      <c r="C568" s="91">
        <f t="shared" si="453"/>
        <v>659</v>
      </c>
      <c r="D568" s="92">
        <f t="shared" si="440"/>
        <v>0.36368653421633557</v>
      </c>
      <c r="E568" s="91">
        <f t="shared" si="441"/>
        <v>930</v>
      </c>
      <c r="F568" s="92">
        <f t="shared" si="442"/>
        <v>0.51324503311258274</v>
      </c>
      <c r="G568" s="91">
        <f t="shared" si="443"/>
        <v>166</v>
      </c>
      <c r="H568" s="92">
        <f t="shared" si="444"/>
        <v>9.1611479028697568E-2</v>
      </c>
      <c r="I568" s="91">
        <f t="shared" si="445"/>
        <v>57</v>
      </c>
      <c r="J568" s="92">
        <f t="shared" si="446"/>
        <v>3.1456953642384107E-2</v>
      </c>
      <c r="K568" s="93">
        <f t="shared" si="447"/>
        <v>3.2091611479028699</v>
      </c>
      <c r="L568" s="5"/>
      <c r="M568" s="8"/>
      <c r="N568" s="5"/>
      <c r="O568" s="8"/>
      <c r="P568" s="5"/>
      <c r="Q568" s="5"/>
      <c r="AA568" s="26" t="s">
        <v>232</v>
      </c>
      <c r="AB568" s="89">
        <v>659</v>
      </c>
      <c r="AC568" s="89">
        <v>930</v>
      </c>
      <c r="AD568" s="89">
        <v>166</v>
      </c>
      <c r="AE568" s="89">
        <v>57</v>
      </c>
      <c r="AF568" s="26">
        <f t="shared" si="448"/>
        <v>1812</v>
      </c>
      <c r="AG568" s="26" t="s">
        <v>232</v>
      </c>
      <c r="AH568" s="33">
        <f t="shared" si="449"/>
        <v>0.36368653421633557</v>
      </c>
      <c r="AI568" s="33">
        <f t="shared" si="450"/>
        <v>0.51324503311258274</v>
      </c>
      <c r="AJ568" s="33">
        <f t="shared" si="451"/>
        <v>9.1611479028697568E-2</v>
      </c>
      <c r="AK568" s="33">
        <f t="shared" si="452"/>
        <v>3.1456953642384107E-2</v>
      </c>
    </row>
    <row r="569" spans="1:37" ht="39.75" customHeight="1" x14ac:dyDescent="0.45">
      <c r="A569" s="5"/>
      <c r="B569" s="113" t="s">
        <v>233</v>
      </c>
      <c r="C569" s="91">
        <f t="shared" si="453"/>
        <v>983</v>
      </c>
      <c r="D569" s="92">
        <f t="shared" si="440"/>
        <v>0.20168239638900287</v>
      </c>
      <c r="E569" s="91">
        <f t="shared" si="441"/>
        <v>2574</v>
      </c>
      <c r="F569" s="92">
        <f t="shared" si="442"/>
        <v>0.5281083299138285</v>
      </c>
      <c r="G569" s="91">
        <f t="shared" si="443"/>
        <v>1078</v>
      </c>
      <c r="H569" s="92">
        <f t="shared" si="444"/>
        <v>0.22117357406647517</v>
      </c>
      <c r="I569" s="91">
        <f t="shared" si="445"/>
        <v>239</v>
      </c>
      <c r="J569" s="92">
        <f t="shared" si="446"/>
        <v>4.9035699630693479E-2</v>
      </c>
      <c r="K569" s="93">
        <f t="shared" si="447"/>
        <v>2.8824374230611407</v>
      </c>
      <c r="L569" s="5"/>
      <c r="M569" s="8"/>
      <c r="N569" s="5"/>
      <c r="O569" s="8"/>
      <c r="P569" s="5"/>
      <c r="Q569" s="5"/>
      <c r="AA569" s="26" t="s">
        <v>233</v>
      </c>
      <c r="AB569" s="89">
        <v>983</v>
      </c>
      <c r="AC569" s="89">
        <v>2574</v>
      </c>
      <c r="AD569" s="89">
        <v>1078</v>
      </c>
      <c r="AE569" s="89">
        <v>239</v>
      </c>
      <c r="AF569" s="26">
        <f t="shared" si="448"/>
        <v>4874</v>
      </c>
      <c r="AG569" s="26" t="s">
        <v>233</v>
      </c>
      <c r="AH569" s="33">
        <f t="shared" si="449"/>
        <v>0.20168239638900287</v>
      </c>
      <c r="AI569" s="33">
        <f t="shared" si="450"/>
        <v>0.5281083299138285</v>
      </c>
      <c r="AJ569" s="33">
        <f t="shared" si="451"/>
        <v>0.22117357406647517</v>
      </c>
      <c r="AK569" s="33">
        <f t="shared" si="452"/>
        <v>4.9035699630693479E-2</v>
      </c>
    </row>
    <row r="570" spans="1:37" ht="30" customHeight="1" x14ac:dyDescent="0.45">
      <c r="A570" s="5"/>
      <c r="B570" s="34"/>
      <c r="C570" s="35"/>
      <c r="D570" s="36"/>
      <c r="E570" s="35"/>
      <c r="F570" s="36"/>
      <c r="G570" s="35"/>
      <c r="H570" s="36"/>
      <c r="I570" s="35"/>
      <c r="J570" s="36"/>
      <c r="K570" s="37"/>
      <c r="L570" s="5"/>
      <c r="M570" s="8"/>
      <c r="N570" s="5"/>
      <c r="O570" s="8"/>
      <c r="P570" s="5"/>
      <c r="Q570" s="5"/>
    </row>
    <row r="571" spans="1:37" ht="30" customHeight="1" x14ac:dyDescent="0.45">
      <c r="C571" s="14"/>
      <c r="D571" s="11"/>
      <c r="E571" s="14"/>
      <c r="F571" s="11"/>
      <c r="G571" s="14"/>
      <c r="H571" s="11"/>
      <c r="I571" s="14"/>
      <c r="J571" s="11"/>
      <c r="K571" s="14"/>
      <c r="P571" s="38"/>
    </row>
    <row r="572" spans="1:37" s="21" customFormat="1" ht="30" customHeight="1" x14ac:dyDescent="0.45">
      <c r="A572" s="5">
        <v>34</v>
      </c>
      <c r="B572" s="10" t="s">
        <v>78</v>
      </c>
      <c r="E572" s="22"/>
      <c r="G572" s="22"/>
      <c r="I572" s="22"/>
      <c r="K572" s="22"/>
      <c r="M572" s="22"/>
      <c r="O572" s="22"/>
      <c r="P572" s="23"/>
      <c r="AA572" s="21" t="s">
        <v>13</v>
      </c>
    </row>
    <row r="573" spans="1:37" ht="30" customHeight="1" thickBot="1" x14ac:dyDescent="0.5">
      <c r="A573" s="5"/>
      <c r="B573" s="24" t="s">
        <v>3</v>
      </c>
      <c r="C573" s="140" t="s">
        <v>55</v>
      </c>
      <c r="D573" s="140"/>
      <c r="E573" s="140" t="s">
        <v>56</v>
      </c>
      <c r="F573" s="140"/>
      <c r="G573" s="140" t="s">
        <v>57</v>
      </c>
      <c r="H573" s="140"/>
      <c r="I573" s="140" t="s">
        <v>58</v>
      </c>
      <c r="J573" s="140"/>
      <c r="K573" s="25" t="s">
        <v>18</v>
      </c>
      <c r="L573" s="5"/>
      <c r="M573" s="8"/>
      <c r="N573" s="5"/>
      <c r="O573" s="8"/>
      <c r="P573" s="5"/>
      <c r="Q573" s="5"/>
      <c r="AA573" s="26"/>
      <c r="AB573" s="27" t="s">
        <v>55</v>
      </c>
      <c r="AC573" s="27" t="s">
        <v>56</v>
      </c>
      <c r="AD573" s="27" t="s">
        <v>57</v>
      </c>
      <c r="AE573" s="27" t="s">
        <v>58</v>
      </c>
      <c r="AF573" s="26" t="s">
        <v>23</v>
      </c>
      <c r="AH573" s="27" t="s">
        <v>55</v>
      </c>
      <c r="AI573" s="27" t="s">
        <v>56</v>
      </c>
      <c r="AJ573" s="27" t="s">
        <v>57</v>
      </c>
      <c r="AK573" s="27" t="s">
        <v>58</v>
      </c>
    </row>
    <row r="574" spans="1:37" ht="39.9" customHeight="1" thickTop="1" x14ac:dyDescent="0.45">
      <c r="A574" s="5"/>
      <c r="B574" s="112" t="s">
        <v>227</v>
      </c>
      <c r="C574" s="29">
        <f>AB574</f>
        <v>3162</v>
      </c>
      <c r="D574" s="30">
        <f t="shared" ref="D574:D587" si="454">AB574/AF574</f>
        <v>0.34690071311025783</v>
      </c>
      <c r="E574" s="29">
        <f t="shared" ref="E574:E587" si="455">AC574</f>
        <v>4748</v>
      </c>
      <c r="F574" s="30">
        <f t="shared" ref="F574:F587" si="456">AC574/AF574</f>
        <v>0.52089961601755352</v>
      </c>
      <c r="G574" s="29">
        <f t="shared" ref="G574:G587" si="457">AD574</f>
        <v>932</v>
      </c>
      <c r="H574" s="30">
        <f t="shared" ref="H574:H587" si="458">AD574/AF574</f>
        <v>0.1022490400438837</v>
      </c>
      <c r="I574" s="29">
        <f t="shared" ref="I574:I587" si="459">AE574</f>
        <v>273</v>
      </c>
      <c r="J574" s="30">
        <f t="shared" ref="J574:J587" si="460">AE574/AF574</f>
        <v>2.9950630828304993E-2</v>
      </c>
      <c r="K574" s="31">
        <f t="shared" ref="K574:K587" si="461">(4*C574+3*E574+2*G574+1*I574)/AF574</f>
        <v>3.1847504114097642</v>
      </c>
      <c r="L574" s="5"/>
      <c r="M574" s="8"/>
      <c r="N574" s="5"/>
      <c r="O574" s="8"/>
      <c r="P574" s="5"/>
      <c r="Q574" s="5"/>
      <c r="AA574" s="26" t="s">
        <v>227</v>
      </c>
      <c r="AB574" s="89">
        <v>3162</v>
      </c>
      <c r="AC574" s="89">
        <v>4748</v>
      </c>
      <c r="AD574" s="89">
        <v>932</v>
      </c>
      <c r="AE574" s="89">
        <v>273</v>
      </c>
      <c r="AF574" s="26">
        <f t="shared" ref="AF574:AF587" si="462">SUM(AB574:AE574)</f>
        <v>9115</v>
      </c>
      <c r="AG574" s="26" t="s">
        <v>227</v>
      </c>
      <c r="AH574" s="33">
        <f t="shared" ref="AH574:AH587" si="463">D574</f>
        <v>0.34690071311025783</v>
      </c>
      <c r="AI574" s="33">
        <f t="shared" ref="AI574:AI587" si="464">F574</f>
        <v>0.52089961601755352</v>
      </c>
      <c r="AJ574" s="33">
        <f t="shared" ref="AJ574:AJ587" si="465">H574</f>
        <v>0.1022490400438837</v>
      </c>
      <c r="AK574" s="33">
        <f t="shared" ref="AK574:AK587" si="466">J574</f>
        <v>2.9950630828304993E-2</v>
      </c>
    </row>
    <row r="575" spans="1:37" ht="39.9" customHeight="1" x14ac:dyDescent="0.45">
      <c r="A575" s="5"/>
      <c r="B575" s="107" t="s">
        <v>228</v>
      </c>
      <c r="C575" s="91">
        <f t="shared" ref="C575:C587" si="467">AB575</f>
        <v>4959</v>
      </c>
      <c r="D575" s="92">
        <f t="shared" si="454"/>
        <v>0.33716344846342128</v>
      </c>
      <c r="E575" s="91">
        <f t="shared" si="455"/>
        <v>7675</v>
      </c>
      <c r="F575" s="92">
        <f t="shared" si="456"/>
        <v>0.52182485722056027</v>
      </c>
      <c r="G575" s="91">
        <f t="shared" si="457"/>
        <v>1576</v>
      </c>
      <c r="H575" s="92">
        <f t="shared" si="458"/>
        <v>0.1071525700299157</v>
      </c>
      <c r="I575" s="91">
        <f t="shared" si="459"/>
        <v>498</v>
      </c>
      <c r="J575" s="92">
        <f t="shared" si="460"/>
        <v>3.3859124286102799E-2</v>
      </c>
      <c r="K575" s="93">
        <f t="shared" si="461"/>
        <v>3.1622926298612999</v>
      </c>
      <c r="L575" s="5"/>
      <c r="M575" s="8"/>
      <c r="N575" s="5"/>
      <c r="O575" s="8"/>
      <c r="P575" s="5"/>
      <c r="Q575" s="5"/>
      <c r="AA575" s="26" t="s">
        <v>228</v>
      </c>
      <c r="AB575" s="89">
        <v>4959</v>
      </c>
      <c r="AC575" s="89">
        <v>7675</v>
      </c>
      <c r="AD575" s="89">
        <v>1576</v>
      </c>
      <c r="AE575" s="89">
        <v>498</v>
      </c>
      <c r="AF575" s="26">
        <f t="shared" si="462"/>
        <v>14708</v>
      </c>
      <c r="AG575" s="26" t="s">
        <v>228</v>
      </c>
      <c r="AH575" s="33">
        <f t="shared" si="463"/>
        <v>0.33716344846342128</v>
      </c>
      <c r="AI575" s="33">
        <f t="shared" si="464"/>
        <v>0.52182485722056027</v>
      </c>
      <c r="AJ575" s="33">
        <f t="shared" si="465"/>
        <v>0.1071525700299157</v>
      </c>
      <c r="AK575" s="33">
        <f t="shared" si="466"/>
        <v>3.3859124286102799E-2</v>
      </c>
    </row>
    <row r="576" spans="1:37" ht="39.9" customHeight="1" x14ac:dyDescent="0.45">
      <c r="A576" s="5"/>
      <c r="B576" s="113" t="s">
        <v>229</v>
      </c>
      <c r="C576" s="91">
        <f t="shared" si="467"/>
        <v>3525</v>
      </c>
      <c r="D576" s="92">
        <f t="shared" si="454"/>
        <v>0.26288313819076742</v>
      </c>
      <c r="E576" s="91">
        <f t="shared" si="455"/>
        <v>7237</v>
      </c>
      <c r="F576" s="92">
        <f t="shared" si="456"/>
        <v>0.53971213364158399</v>
      </c>
      <c r="G576" s="91">
        <f t="shared" si="457"/>
        <v>1983</v>
      </c>
      <c r="H576" s="92">
        <f t="shared" si="458"/>
        <v>0.1478857483779551</v>
      </c>
      <c r="I576" s="91">
        <f t="shared" si="459"/>
        <v>664</v>
      </c>
      <c r="J576" s="92">
        <f t="shared" si="460"/>
        <v>4.9518979789693489E-2</v>
      </c>
      <c r="K576" s="93">
        <f t="shared" si="461"/>
        <v>3.0159594302334254</v>
      </c>
      <c r="L576" s="5"/>
      <c r="M576" s="8"/>
      <c r="N576" s="5"/>
      <c r="O576" s="8"/>
      <c r="P576" s="5"/>
      <c r="Q576" s="5"/>
      <c r="AA576" s="26" t="s">
        <v>229</v>
      </c>
      <c r="AB576" s="89">
        <v>3525</v>
      </c>
      <c r="AC576" s="89">
        <v>7237</v>
      </c>
      <c r="AD576" s="89">
        <v>1983</v>
      </c>
      <c r="AE576" s="89">
        <v>664</v>
      </c>
      <c r="AF576" s="26">
        <f t="shared" si="462"/>
        <v>13409</v>
      </c>
      <c r="AG576" s="26" t="s">
        <v>229</v>
      </c>
      <c r="AH576" s="33">
        <f t="shared" si="463"/>
        <v>0.26288313819076742</v>
      </c>
      <c r="AI576" s="33">
        <f t="shared" si="464"/>
        <v>0.53971213364158399</v>
      </c>
      <c r="AJ576" s="33">
        <f t="shared" si="465"/>
        <v>0.1478857483779551</v>
      </c>
      <c r="AK576" s="33">
        <f t="shared" si="466"/>
        <v>4.9518979789693489E-2</v>
      </c>
    </row>
    <row r="577" spans="1:37" ht="39.9" customHeight="1" x14ac:dyDescent="0.45">
      <c r="A577" s="5"/>
      <c r="B577" s="107" t="s">
        <v>230</v>
      </c>
      <c r="C577" s="91">
        <f t="shared" si="467"/>
        <v>12</v>
      </c>
      <c r="D577" s="92">
        <f t="shared" si="454"/>
        <v>0.2857142857142857</v>
      </c>
      <c r="E577" s="91">
        <f t="shared" si="455"/>
        <v>28</v>
      </c>
      <c r="F577" s="92">
        <f t="shared" si="456"/>
        <v>0.66666666666666663</v>
      </c>
      <c r="G577" s="91">
        <f t="shared" si="457"/>
        <v>2</v>
      </c>
      <c r="H577" s="92">
        <f t="shared" si="458"/>
        <v>4.7619047619047616E-2</v>
      </c>
      <c r="I577" s="91">
        <f t="shared" si="459"/>
        <v>0</v>
      </c>
      <c r="J577" s="92">
        <f t="shared" si="460"/>
        <v>0</v>
      </c>
      <c r="K577" s="93">
        <f t="shared" si="461"/>
        <v>3.2380952380952381</v>
      </c>
      <c r="L577" s="5"/>
      <c r="M577" s="8"/>
      <c r="N577" s="5"/>
      <c r="O577" s="8"/>
      <c r="P577" s="5"/>
      <c r="Q577" s="5"/>
      <c r="AA577" s="107" t="s">
        <v>230</v>
      </c>
      <c r="AB577" s="89">
        <v>12</v>
      </c>
      <c r="AC577" s="89">
        <v>28</v>
      </c>
      <c r="AD577" s="89">
        <v>2</v>
      </c>
      <c r="AE577" s="89"/>
      <c r="AF577" s="26">
        <f t="shared" si="462"/>
        <v>42</v>
      </c>
      <c r="AG577" s="107" t="s">
        <v>230</v>
      </c>
      <c r="AH577" s="33">
        <f t="shared" si="463"/>
        <v>0.2857142857142857</v>
      </c>
      <c r="AI577" s="33">
        <f t="shared" si="464"/>
        <v>0.66666666666666663</v>
      </c>
      <c r="AJ577" s="33">
        <f t="shared" si="465"/>
        <v>4.7619047619047616E-2</v>
      </c>
      <c r="AK577" s="33">
        <f t="shared" si="466"/>
        <v>0</v>
      </c>
    </row>
    <row r="578" spans="1:37" ht="39.9" customHeight="1" x14ac:dyDescent="0.45">
      <c r="A578" s="5"/>
      <c r="B578" s="107" t="s">
        <v>189</v>
      </c>
      <c r="C578" s="91">
        <f t="shared" si="467"/>
        <v>899</v>
      </c>
      <c r="D578" s="92">
        <f t="shared" si="454"/>
        <v>0.27292046144505161</v>
      </c>
      <c r="E578" s="91">
        <f t="shared" si="455"/>
        <v>1821</v>
      </c>
      <c r="F578" s="92">
        <f t="shared" si="456"/>
        <v>0.55282331511839711</v>
      </c>
      <c r="G578" s="91">
        <f t="shared" si="457"/>
        <v>459</v>
      </c>
      <c r="H578" s="92">
        <f t="shared" si="458"/>
        <v>0.13934426229508196</v>
      </c>
      <c r="I578" s="91">
        <f t="shared" si="459"/>
        <v>115</v>
      </c>
      <c r="J578" s="92">
        <f t="shared" si="460"/>
        <v>3.4911961141469341E-2</v>
      </c>
      <c r="K578" s="93">
        <f t="shared" si="461"/>
        <v>3.0637522768670311</v>
      </c>
      <c r="L578" s="5"/>
      <c r="M578" s="8"/>
      <c r="N578" s="5"/>
      <c r="O578" s="8"/>
      <c r="P578" s="5"/>
      <c r="Q578" s="5"/>
      <c r="AA578" s="26" t="s">
        <v>189</v>
      </c>
      <c r="AB578" s="89">
        <v>899</v>
      </c>
      <c r="AC578" s="89">
        <v>1821</v>
      </c>
      <c r="AD578" s="89">
        <v>459</v>
      </c>
      <c r="AE578" s="89">
        <v>115</v>
      </c>
      <c r="AF578" s="26">
        <f t="shared" si="462"/>
        <v>3294</v>
      </c>
      <c r="AG578" s="26" t="s">
        <v>189</v>
      </c>
      <c r="AH578" s="33">
        <f t="shared" si="463"/>
        <v>0.27292046144505161</v>
      </c>
      <c r="AI578" s="33">
        <f t="shared" si="464"/>
        <v>0.55282331511839711</v>
      </c>
      <c r="AJ578" s="33">
        <f t="shared" si="465"/>
        <v>0.13934426229508196</v>
      </c>
      <c r="AK578" s="33">
        <f t="shared" si="466"/>
        <v>3.4911961141469341E-2</v>
      </c>
    </row>
    <row r="579" spans="1:37" ht="39.9" customHeight="1" x14ac:dyDescent="0.45">
      <c r="A579" s="5"/>
      <c r="B579" s="113" t="s">
        <v>193</v>
      </c>
      <c r="C579" s="91">
        <f t="shared" si="467"/>
        <v>499</v>
      </c>
      <c r="D579" s="92">
        <f t="shared" si="454"/>
        <v>0.3743435858964741</v>
      </c>
      <c r="E579" s="91">
        <f t="shared" si="455"/>
        <v>682</v>
      </c>
      <c r="F579" s="92">
        <f t="shared" si="456"/>
        <v>0.51162790697674421</v>
      </c>
      <c r="G579" s="91">
        <f t="shared" si="457"/>
        <v>107</v>
      </c>
      <c r="H579" s="92">
        <f t="shared" si="458"/>
        <v>8.027006751687922E-2</v>
      </c>
      <c r="I579" s="91">
        <f t="shared" si="459"/>
        <v>45</v>
      </c>
      <c r="J579" s="92">
        <f t="shared" si="460"/>
        <v>3.3758439609902477E-2</v>
      </c>
      <c r="K579" s="93">
        <f t="shared" si="461"/>
        <v>3.22655663915979</v>
      </c>
      <c r="L579" s="5"/>
      <c r="M579" s="8"/>
      <c r="N579" s="5"/>
      <c r="O579" s="8"/>
      <c r="P579" s="5"/>
      <c r="Q579" s="5"/>
      <c r="AA579" s="26" t="s">
        <v>193</v>
      </c>
      <c r="AB579" s="89">
        <v>499</v>
      </c>
      <c r="AC579" s="89">
        <v>682</v>
      </c>
      <c r="AD579" s="89">
        <v>107</v>
      </c>
      <c r="AE579" s="89">
        <v>45</v>
      </c>
      <c r="AF579" s="26">
        <f t="shared" si="462"/>
        <v>1333</v>
      </c>
      <c r="AG579" s="26" t="s">
        <v>193</v>
      </c>
      <c r="AH579" s="33">
        <f t="shared" si="463"/>
        <v>0.3743435858964741</v>
      </c>
      <c r="AI579" s="33">
        <f t="shared" si="464"/>
        <v>0.51162790697674421</v>
      </c>
      <c r="AJ579" s="33">
        <f t="shared" si="465"/>
        <v>8.027006751687922E-2</v>
      </c>
      <c r="AK579" s="33">
        <f t="shared" si="466"/>
        <v>3.3758439609902477E-2</v>
      </c>
    </row>
    <row r="580" spans="1:37" ht="39.9" customHeight="1" x14ac:dyDescent="0.45">
      <c r="A580" s="5"/>
      <c r="B580" s="107" t="s">
        <v>197</v>
      </c>
      <c r="C580" s="91">
        <f t="shared" si="467"/>
        <v>157</v>
      </c>
      <c r="D580" s="92">
        <f t="shared" si="454"/>
        <v>0.38957816377171217</v>
      </c>
      <c r="E580" s="91">
        <f t="shared" si="455"/>
        <v>178</v>
      </c>
      <c r="F580" s="92">
        <f t="shared" si="456"/>
        <v>0.44168734491315137</v>
      </c>
      <c r="G580" s="91">
        <f t="shared" si="457"/>
        <v>40</v>
      </c>
      <c r="H580" s="92">
        <f t="shared" si="458"/>
        <v>9.9255583126550875E-2</v>
      </c>
      <c r="I580" s="91">
        <f t="shared" si="459"/>
        <v>28</v>
      </c>
      <c r="J580" s="92">
        <f t="shared" si="460"/>
        <v>6.9478908188585611E-2</v>
      </c>
      <c r="K580" s="93">
        <f t="shared" si="461"/>
        <v>3.1513647642679903</v>
      </c>
      <c r="L580" s="5"/>
      <c r="M580" s="8"/>
      <c r="N580" s="5"/>
      <c r="O580" s="8"/>
      <c r="P580" s="5"/>
      <c r="Q580" s="5"/>
      <c r="AA580" s="26" t="s">
        <v>197</v>
      </c>
      <c r="AB580" s="89">
        <v>157</v>
      </c>
      <c r="AC580" s="89">
        <v>178</v>
      </c>
      <c r="AD580" s="89">
        <v>40</v>
      </c>
      <c r="AE580" s="89">
        <v>28</v>
      </c>
      <c r="AF580" s="26">
        <f t="shared" si="462"/>
        <v>403</v>
      </c>
      <c r="AG580" s="26" t="s">
        <v>197</v>
      </c>
      <c r="AH580" s="33">
        <f t="shared" si="463"/>
        <v>0.38957816377171217</v>
      </c>
      <c r="AI580" s="33">
        <f t="shared" si="464"/>
        <v>0.44168734491315137</v>
      </c>
      <c r="AJ580" s="33">
        <f t="shared" si="465"/>
        <v>9.9255583126550875E-2</v>
      </c>
      <c r="AK580" s="33">
        <f t="shared" si="466"/>
        <v>6.9478908188585611E-2</v>
      </c>
    </row>
    <row r="581" spans="1:37" ht="39.9" customHeight="1" x14ac:dyDescent="0.45">
      <c r="A581" s="5"/>
      <c r="B581" s="113" t="s">
        <v>201</v>
      </c>
      <c r="C581" s="91">
        <f t="shared" si="467"/>
        <v>555</v>
      </c>
      <c r="D581" s="92">
        <f t="shared" si="454"/>
        <v>0.32267441860465118</v>
      </c>
      <c r="E581" s="91">
        <f t="shared" si="455"/>
        <v>974</v>
      </c>
      <c r="F581" s="92">
        <f t="shared" si="456"/>
        <v>0.56627906976744191</v>
      </c>
      <c r="G581" s="91">
        <f t="shared" si="457"/>
        <v>133</v>
      </c>
      <c r="H581" s="92">
        <f t="shared" si="458"/>
        <v>7.7325581395348841E-2</v>
      </c>
      <c r="I581" s="91">
        <f t="shared" si="459"/>
        <v>58</v>
      </c>
      <c r="J581" s="92">
        <f t="shared" si="460"/>
        <v>3.3720930232558143E-2</v>
      </c>
      <c r="K581" s="93">
        <f t="shared" si="461"/>
        <v>3.1779069767441861</v>
      </c>
      <c r="L581" s="5"/>
      <c r="M581" s="8"/>
      <c r="N581" s="5"/>
      <c r="O581" s="8"/>
      <c r="P581" s="5"/>
      <c r="Q581" s="5"/>
      <c r="AA581" s="26" t="s">
        <v>201</v>
      </c>
      <c r="AB581" s="89">
        <v>555</v>
      </c>
      <c r="AC581" s="89">
        <v>974</v>
      </c>
      <c r="AD581" s="89">
        <v>133</v>
      </c>
      <c r="AE581" s="89">
        <v>58</v>
      </c>
      <c r="AF581" s="26">
        <f t="shared" si="462"/>
        <v>1720</v>
      </c>
      <c r="AG581" s="26" t="s">
        <v>201</v>
      </c>
      <c r="AH581" s="33">
        <f t="shared" si="463"/>
        <v>0.32267441860465118</v>
      </c>
      <c r="AI581" s="33">
        <f t="shared" si="464"/>
        <v>0.56627906976744191</v>
      </c>
      <c r="AJ581" s="33">
        <f t="shared" si="465"/>
        <v>7.7325581395348841E-2</v>
      </c>
      <c r="AK581" s="33">
        <f t="shared" si="466"/>
        <v>3.3720930232558143E-2</v>
      </c>
    </row>
    <row r="582" spans="1:37" ht="39.9" customHeight="1" x14ac:dyDescent="0.45">
      <c r="A582" s="5"/>
      <c r="B582" s="107" t="s">
        <v>204</v>
      </c>
      <c r="C582" s="91">
        <f t="shared" si="467"/>
        <v>4662</v>
      </c>
      <c r="D582" s="92">
        <f t="shared" si="454"/>
        <v>0.35781717706654387</v>
      </c>
      <c r="E582" s="91">
        <f t="shared" si="455"/>
        <v>7031</v>
      </c>
      <c r="F582" s="92">
        <f t="shared" si="456"/>
        <v>0.53964233632665592</v>
      </c>
      <c r="G582" s="91">
        <f t="shared" si="457"/>
        <v>1028</v>
      </c>
      <c r="H582" s="92">
        <f t="shared" si="458"/>
        <v>7.8900913347148674E-2</v>
      </c>
      <c r="I582" s="91">
        <f t="shared" si="459"/>
        <v>308</v>
      </c>
      <c r="J582" s="92">
        <f t="shared" si="460"/>
        <v>2.3639573259651547E-2</v>
      </c>
      <c r="K582" s="93">
        <f t="shared" si="461"/>
        <v>3.2316371172000919</v>
      </c>
      <c r="L582" s="5"/>
      <c r="M582" s="8"/>
      <c r="N582" s="5"/>
      <c r="O582" s="8"/>
      <c r="P582" s="5"/>
      <c r="Q582" s="5"/>
      <c r="AA582" s="26" t="s">
        <v>204</v>
      </c>
      <c r="AB582" s="89">
        <v>4662</v>
      </c>
      <c r="AC582" s="89">
        <v>7031</v>
      </c>
      <c r="AD582" s="89">
        <v>1028</v>
      </c>
      <c r="AE582" s="89">
        <v>308</v>
      </c>
      <c r="AF582" s="26">
        <f t="shared" si="462"/>
        <v>13029</v>
      </c>
      <c r="AG582" s="26" t="s">
        <v>204</v>
      </c>
      <c r="AH582" s="33">
        <f t="shared" si="463"/>
        <v>0.35781717706654387</v>
      </c>
      <c r="AI582" s="33">
        <f t="shared" si="464"/>
        <v>0.53964233632665592</v>
      </c>
      <c r="AJ582" s="33">
        <f t="shared" si="465"/>
        <v>7.8900913347148674E-2</v>
      </c>
      <c r="AK582" s="33">
        <f t="shared" si="466"/>
        <v>2.3639573259651547E-2</v>
      </c>
    </row>
    <row r="583" spans="1:37" ht="39.9" customHeight="1" x14ac:dyDescent="0.45">
      <c r="A583" s="5"/>
      <c r="B583" s="113" t="s">
        <v>208</v>
      </c>
      <c r="C583" s="91">
        <f t="shared" si="467"/>
        <v>804</v>
      </c>
      <c r="D583" s="92">
        <f t="shared" si="454"/>
        <v>0.27180527383367142</v>
      </c>
      <c r="E583" s="91">
        <f t="shared" si="455"/>
        <v>1679</v>
      </c>
      <c r="F583" s="92">
        <f t="shared" si="456"/>
        <v>0.56761325219743075</v>
      </c>
      <c r="G583" s="91">
        <f t="shared" si="457"/>
        <v>390</v>
      </c>
      <c r="H583" s="92">
        <f t="shared" si="458"/>
        <v>0.13184584178498987</v>
      </c>
      <c r="I583" s="91">
        <f t="shared" si="459"/>
        <v>85</v>
      </c>
      <c r="J583" s="92">
        <f t="shared" si="460"/>
        <v>2.8735632183908046E-2</v>
      </c>
      <c r="K583" s="93">
        <f t="shared" si="461"/>
        <v>3.0824881676808653</v>
      </c>
      <c r="L583" s="5"/>
      <c r="M583" s="8"/>
      <c r="N583" s="5"/>
      <c r="O583" s="8"/>
      <c r="P583" s="5"/>
      <c r="Q583" s="5"/>
      <c r="AA583" s="26" t="s">
        <v>208</v>
      </c>
      <c r="AB583" s="89">
        <v>804</v>
      </c>
      <c r="AC583" s="89">
        <v>1679</v>
      </c>
      <c r="AD583" s="89">
        <v>390</v>
      </c>
      <c r="AE583" s="89">
        <v>85</v>
      </c>
      <c r="AF583" s="26">
        <f t="shared" si="462"/>
        <v>2958</v>
      </c>
      <c r="AG583" s="26" t="s">
        <v>208</v>
      </c>
      <c r="AH583" s="33">
        <f t="shared" si="463"/>
        <v>0.27180527383367142</v>
      </c>
      <c r="AI583" s="33">
        <f t="shared" si="464"/>
        <v>0.56761325219743075</v>
      </c>
      <c r="AJ583" s="33">
        <f t="shared" si="465"/>
        <v>0.13184584178498987</v>
      </c>
      <c r="AK583" s="33">
        <f t="shared" si="466"/>
        <v>2.8735632183908046E-2</v>
      </c>
    </row>
    <row r="584" spans="1:37" ht="39.9" customHeight="1" x14ac:dyDescent="0.45">
      <c r="A584" s="5"/>
      <c r="B584" s="107" t="s">
        <v>231</v>
      </c>
      <c r="C584" s="91">
        <f t="shared" si="467"/>
        <v>2219</v>
      </c>
      <c r="D584" s="92">
        <f t="shared" si="454"/>
        <v>0.35033154404799494</v>
      </c>
      <c r="E584" s="91">
        <f t="shared" si="455"/>
        <v>3426</v>
      </c>
      <c r="F584" s="92">
        <f t="shared" si="456"/>
        <v>0.54089043258604352</v>
      </c>
      <c r="G584" s="91">
        <f t="shared" si="457"/>
        <v>577</v>
      </c>
      <c r="H584" s="92">
        <f t="shared" si="458"/>
        <v>9.1095674139564251E-2</v>
      </c>
      <c r="I584" s="91">
        <f t="shared" si="459"/>
        <v>112</v>
      </c>
      <c r="J584" s="92">
        <f t="shared" si="460"/>
        <v>1.768234922639722E-2</v>
      </c>
      <c r="K584" s="93">
        <f t="shared" si="461"/>
        <v>3.2238711714556363</v>
      </c>
      <c r="L584" s="5"/>
      <c r="M584" s="8"/>
      <c r="N584" s="5"/>
      <c r="O584" s="8"/>
      <c r="P584" s="5"/>
      <c r="Q584" s="5"/>
      <c r="AA584" s="26" t="s">
        <v>231</v>
      </c>
      <c r="AB584" s="89">
        <v>2219</v>
      </c>
      <c r="AC584" s="89">
        <v>3426</v>
      </c>
      <c r="AD584" s="89">
        <v>577</v>
      </c>
      <c r="AE584" s="89">
        <v>112</v>
      </c>
      <c r="AF584" s="26">
        <f t="shared" si="462"/>
        <v>6334</v>
      </c>
      <c r="AG584" s="26" t="s">
        <v>231</v>
      </c>
      <c r="AH584" s="33">
        <f t="shared" si="463"/>
        <v>0.35033154404799494</v>
      </c>
      <c r="AI584" s="33">
        <f t="shared" si="464"/>
        <v>0.54089043258604352</v>
      </c>
      <c r="AJ584" s="33">
        <f t="shared" si="465"/>
        <v>9.1095674139564251E-2</v>
      </c>
      <c r="AK584" s="33">
        <f t="shared" si="466"/>
        <v>1.768234922639722E-2</v>
      </c>
    </row>
    <row r="585" spans="1:37" ht="39.9" customHeight="1" x14ac:dyDescent="0.45">
      <c r="A585" s="5"/>
      <c r="B585" s="113" t="s">
        <v>216</v>
      </c>
      <c r="C585" s="91">
        <f t="shared" si="467"/>
        <v>397</v>
      </c>
      <c r="D585" s="92">
        <f t="shared" si="454"/>
        <v>0.27684797768479774</v>
      </c>
      <c r="E585" s="91">
        <f t="shared" si="455"/>
        <v>752</v>
      </c>
      <c r="F585" s="92">
        <f t="shared" si="456"/>
        <v>0.52440725244072528</v>
      </c>
      <c r="G585" s="91">
        <f t="shared" si="457"/>
        <v>231</v>
      </c>
      <c r="H585" s="92">
        <f t="shared" si="458"/>
        <v>0.16108786610878661</v>
      </c>
      <c r="I585" s="91">
        <f t="shared" si="459"/>
        <v>54</v>
      </c>
      <c r="J585" s="92">
        <f t="shared" si="460"/>
        <v>3.7656903765690378E-2</v>
      </c>
      <c r="K585" s="93">
        <f t="shared" si="461"/>
        <v>3.0404463040446306</v>
      </c>
      <c r="L585" s="5"/>
      <c r="M585" s="8"/>
      <c r="N585" s="5"/>
      <c r="O585" s="8"/>
      <c r="P585" s="5"/>
      <c r="Q585" s="5"/>
      <c r="AA585" s="26" t="s">
        <v>216</v>
      </c>
      <c r="AB585" s="89">
        <v>397</v>
      </c>
      <c r="AC585" s="89">
        <v>752</v>
      </c>
      <c r="AD585" s="89">
        <v>231</v>
      </c>
      <c r="AE585" s="89">
        <v>54</v>
      </c>
      <c r="AF585" s="26">
        <f t="shared" si="462"/>
        <v>1434</v>
      </c>
      <c r="AG585" s="26" t="s">
        <v>216</v>
      </c>
      <c r="AH585" s="33">
        <f t="shared" si="463"/>
        <v>0.27684797768479774</v>
      </c>
      <c r="AI585" s="33">
        <f t="shared" si="464"/>
        <v>0.52440725244072528</v>
      </c>
      <c r="AJ585" s="33">
        <f t="shared" si="465"/>
        <v>0.16108786610878661</v>
      </c>
      <c r="AK585" s="33">
        <f t="shared" si="466"/>
        <v>3.7656903765690378E-2</v>
      </c>
    </row>
    <row r="586" spans="1:37" ht="39.9" customHeight="1" x14ac:dyDescent="0.45">
      <c r="A586" s="5"/>
      <c r="B586" s="107" t="s">
        <v>232</v>
      </c>
      <c r="C586" s="91">
        <f t="shared" si="467"/>
        <v>492</v>
      </c>
      <c r="D586" s="92">
        <f t="shared" si="454"/>
        <v>0.27152317880794702</v>
      </c>
      <c r="E586" s="91">
        <f t="shared" si="455"/>
        <v>986</v>
      </c>
      <c r="F586" s="92">
        <f t="shared" si="456"/>
        <v>0.54415011037527594</v>
      </c>
      <c r="G586" s="91">
        <f t="shared" si="457"/>
        <v>249</v>
      </c>
      <c r="H586" s="92">
        <f t="shared" si="458"/>
        <v>0.13741721854304637</v>
      </c>
      <c r="I586" s="91">
        <f t="shared" si="459"/>
        <v>85</v>
      </c>
      <c r="J586" s="92">
        <f t="shared" si="460"/>
        <v>4.6909492273730681E-2</v>
      </c>
      <c r="K586" s="93">
        <f t="shared" si="461"/>
        <v>3.0402869757174393</v>
      </c>
      <c r="L586" s="5"/>
      <c r="M586" s="8"/>
      <c r="N586" s="5"/>
      <c r="O586" s="8"/>
      <c r="P586" s="5"/>
      <c r="Q586" s="5"/>
      <c r="AA586" s="26" t="s">
        <v>232</v>
      </c>
      <c r="AB586" s="89">
        <v>492</v>
      </c>
      <c r="AC586" s="89">
        <v>986</v>
      </c>
      <c r="AD586" s="89">
        <v>249</v>
      </c>
      <c r="AE586" s="89">
        <v>85</v>
      </c>
      <c r="AF586" s="26">
        <f t="shared" si="462"/>
        <v>1812</v>
      </c>
      <c r="AG586" s="26" t="s">
        <v>232</v>
      </c>
      <c r="AH586" s="33">
        <f t="shared" si="463"/>
        <v>0.27152317880794702</v>
      </c>
      <c r="AI586" s="33">
        <f t="shared" si="464"/>
        <v>0.54415011037527594</v>
      </c>
      <c r="AJ586" s="33">
        <f t="shared" si="465"/>
        <v>0.13741721854304637</v>
      </c>
      <c r="AK586" s="33">
        <f t="shared" si="466"/>
        <v>4.6909492273730681E-2</v>
      </c>
    </row>
    <row r="587" spans="1:37" ht="39.75" customHeight="1" x14ac:dyDescent="0.45">
      <c r="A587" s="5"/>
      <c r="B587" s="113" t="s">
        <v>233</v>
      </c>
      <c r="C587" s="91">
        <f t="shared" si="467"/>
        <v>1471</v>
      </c>
      <c r="D587" s="92">
        <f t="shared" si="454"/>
        <v>0.30180549856380795</v>
      </c>
      <c r="E587" s="91">
        <f t="shared" si="455"/>
        <v>2659</v>
      </c>
      <c r="F587" s="92">
        <f t="shared" si="456"/>
        <v>0.54554780467788266</v>
      </c>
      <c r="G587" s="91">
        <f t="shared" si="457"/>
        <v>584</v>
      </c>
      <c r="H587" s="92">
        <f t="shared" si="458"/>
        <v>0.11981945014361921</v>
      </c>
      <c r="I587" s="91">
        <f t="shared" si="459"/>
        <v>160</v>
      </c>
      <c r="J587" s="92">
        <f t="shared" si="460"/>
        <v>3.2827246614690192E-2</v>
      </c>
      <c r="K587" s="93">
        <f t="shared" si="461"/>
        <v>3.1163315551908082</v>
      </c>
      <c r="L587" s="5"/>
      <c r="M587" s="8"/>
      <c r="N587" s="5"/>
      <c r="O587" s="8"/>
      <c r="P587" s="5"/>
      <c r="Q587" s="5"/>
      <c r="AA587" s="26" t="s">
        <v>233</v>
      </c>
      <c r="AB587" s="89">
        <v>1471</v>
      </c>
      <c r="AC587" s="89">
        <v>2659</v>
      </c>
      <c r="AD587" s="89">
        <v>584</v>
      </c>
      <c r="AE587" s="89">
        <v>160</v>
      </c>
      <c r="AF587" s="26">
        <f t="shared" si="462"/>
        <v>4874</v>
      </c>
      <c r="AG587" s="26" t="s">
        <v>233</v>
      </c>
      <c r="AH587" s="33">
        <f t="shared" si="463"/>
        <v>0.30180549856380795</v>
      </c>
      <c r="AI587" s="33">
        <f t="shared" si="464"/>
        <v>0.54554780467788266</v>
      </c>
      <c r="AJ587" s="33">
        <f t="shared" si="465"/>
        <v>0.11981945014361921</v>
      </c>
      <c r="AK587" s="33">
        <f t="shared" si="466"/>
        <v>3.2827246614690192E-2</v>
      </c>
    </row>
    <row r="588" spans="1:37" ht="39.75" customHeight="1" x14ac:dyDescent="0.45">
      <c r="A588" s="5"/>
      <c r="B588" s="36"/>
      <c r="C588" s="35"/>
      <c r="D588" s="36"/>
      <c r="E588" s="35"/>
      <c r="F588" s="36"/>
      <c r="G588" s="35"/>
      <c r="H588" s="36"/>
      <c r="I588" s="35"/>
      <c r="J588" s="36"/>
      <c r="K588" s="37"/>
      <c r="L588" s="5"/>
      <c r="M588" s="8"/>
      <c r="N588" s="5"/>
      <c r="O588" s="8"/>
      <c r="P588" s="5"/>
      <c r="Q588" s="5"/>
      <c r="AB588" s="89"/>
      <c r="AC588" s="89"/>
      <c r="AD588" s="89"/>
      <c r="AE588" s="89"/>
      <c r="AH588" s="33"/>
      <c r="AI588" s="33"/>
      <c r="AJ588" s="33"/>
      <c r="AK588" s="33"/>
    </row>
    <row r="589" spans="1:37" ht="39.75" customHeight="1" x14ac:dyDescent="0.45">
      <c r="A589" s="5"/>
      <c r="B589" s="36"/>
      <c r="C589" s="35"/>
      <c r="D589" s="36"/>
      <c r="E589" s="35"/>
      <c r="F589" s="36"/>
      <c r="G589" s="35"/>
      <c r="H589" s="36"/>
      <c r="I589" s="35"/>
      <c r="J589" s="36"/>
      <c r="K589" s="37"/>
      <c r="L589" s="5"/>
      <c r="M589" s="8"/>
      <c r="N589" s="5"/>
      <c r="O589" s="8"/>
      <c r="P589" s="5"/>
      <c r="Q589" s="5"/>
      <c r="AB589" s="89"/>
      <c r="AC589" s="89"/>
      <c r="AD589" s="89"/>
      <c r="AE589" s="89"/>
      <c r="AH589" s="33"/>
      <c r="AI589" s="33"/>
      <c r="AJ589" s="33"/>
      <c r="AK589" s="33"/>
    </row>
    <row r="590" spans="1:37" ht="30" customHeight="1" x14ac:dyDescent="0.45">
      <c r="A590" s="5"/>
      <c r="B590" s="36"/>
      <c r="C590" s="35"/>
      <c r="D590" s="36"/>
      <c r="E590" s="35"/>
      <c r="F590" s="36"/>
      <c r="G590" s="35"/>
      <c r="H590" s="36"/>
      <c r="I590" s="35"/>
      <c r="J590" s="36"/>
      <c r="K590" s="37"/>
      <c r="L590" s="5"/>
      <c r="M590" s="8"/>
      <c r="N590" s="5"/>
      <c r="O590" s="8"/>
      <c r="P590" s="5"/>
      <c r="Q590" s="5"/>
    </row>
    <row r="591" spans="1:37" ht="30" customHeight="1" x14ac:dyDescent="0.45">
      <c r="A591" s="5"/>
      <c r="B591" s="10" t="s">
        <v>148</v>
      </c>
      <c r="C591" s="35"/>
      <c r="D591" s="36"/>
      <c r="E591" s="35"/>
      <c r="F591" s="36"/>
      <c r="G591" s="35"/>
      <c r="H591" s="36"/>
      <c r="I591" s="35"/>
      <c r="J591" s="36"/>
      <c r="K591" s="37"/>
      <c r="L591" s="5"/>
      <c r="M591" s="8"/>
      <c r="N591" s="5"/>
      <c r="O591" s="8"/>
      <c r="P591" s="5"/>
      <c r="Q591" s="5"/>
    </row>
    <row r="592" spans="1:37" ht="30" customHeight="1" x14ac:dyDescent="0.45">
      <c r="A592" s="5"/>
      <c r="B592" s="14" t="s">
        <v>149</v>
      </c>
      <c r="C592" s="35"/>
      <c r="D592" s="36"/>
      <c r="E592" s="35"/>
      <c r="F592" s="36"/>
      <c r="G592" s="35"/>
      <c r="H592" s="36"/>
      <c r="I592" s="35"/>
      <c r="J592" s="36"/>
      <c r="K592" s="37"/>
      <c r="L592" s="5"/>
      <c r="M592" s="8"/>
      <c r="N592" s="5"/>
      <c r="O592" s="8"/>
      <c r="P592" s="5"/>
      <c r="Q592" s="5"/>
    </row>
    <row r="593" spans="1:37" ht="30" customHeight="1" x14ac:dyDescent="0.45">
      <c r="C593" s="14"/>
      <c r="D593" s="11"/>
      <c r="E593" s="14"/>
      <c r="F593" s="11"/>
      <c r="G593" s="14"/>
      <c r="H593" s="11"/>
      <c r="I593" s="14"/>
      <c r="J593" s="11"/>
      <c r="K593" s="14"/>
      <c r="P593" s="38"/>
    </row>
    <row r="594" spans="1:37" s="21" customFormat="1" ht="30" customHeight="1" x14ac:dyDescent="0.45">
      <c r="A594" s="5">
        <v>35</v>
      </c>
      <c r="B594" s="10" t="s">
        <v>81</v>
      </c>
      <c r="E594" s="22"/>
      <c r="G594" s="22"/>
      <c r="I594" s="22"/>
      <c r="K594" s="22"/>
      <c r="M594" s="22"/>
      <c r="O594" s="22"/>
      <c r="P594" s="23"/>
      <c r="AA594" s="21" t="s">
        <v>13</v>
      </c>
    </row>
    <row r="595" spans="1:37" ht="30" customHeight="1" thickBot="1" x14ac:dyDescent="0.5">
      <c r="A595" s="5"/>
      <c r="B595" s="24" t="s">
        <v>3</v>
      </c>
      <c r="C595" s="140" t="s">
        <v>82</v>
      </c>
      <c r="D595" s="140"/>
      <c r="E595" s="140" t="s">
        <v>83</v>
      </c>
      <c r="F595" s="140"/>
      <c r="G595" s="140" t="s">
        <v>84</v>
      </c>
      <c r="H595" s="140"/>
      <c r="I595" s="140" t="s">
        <v>86</v>
      </c>
      <c r="J595" s="140"/>
      <c r="K595" s="25" t="s">
        <v>18</v>
      </c>
      <c r="L595" s="5"/>
      <c r="M595" s="8"/>
      <c r="N595" s="5"/>
      <c r="O595" s="8"/>
      <c r="P595" s="5"/>
      <c r="Q595" s="5"/>
      <c r="AA595" s="26"/>
      <c r="AB595" s="27" t="s">
        <v>82</v>
      </c>
      <c r="AC595" s="27" t="s">
        <v>83</v>
      </c>
      <c r="AD595" s="27" t="s">
        <v>84</v>
      </c>
      <c r="AE595" s="27" t="s">
        <v>86</v>
      </c>
      <c r="AF595" s="26" t="s">
        <v>23</v>
      </c>
      <c r="AH595" s="27" t="s">
        <v>82</v>
      </c>
      <c r="AI595" s="27" t="s">
        <v>83</v>
      </c>
      <c r="AJ595" s="27" t="s">
        <v>84</v>
      </c>
      <c r="AK595" s="27" t="s">
        <v>86</v>
      </c>
    </row>
    <row r="596" spans="1:37" ht="39.9" customHeight="1" thickTop="1" x14ac:dyDescent="0.45">
      <c r="A596" s="5"/>
      <c r="B596" s="112" t="s">
        <v>227</v>
      </c>
      <c r="C596" s="29">
        <f>AB596</f>
        <v>2074</v>
      </c>
      <c r="D596" s="30">
        <f t="shared" ref="D596:D609" si="468">AB596/AF596</f>
        <v>0.22753702687877125</v>
      </c>
      <c r="E596" s="29">
        <f t="shared" ref="E596:E609" si="469">AC596</f>
        <v>4982</v>
      </c>
      <c r="F596" s="30">
        <f t="shared" ref="F596:F609" si="470">AC596/AF596</f>
        <v>0.54657158529895777</v>
      </c>
      <c r="G596" s="29">
        <f t="shared" ref="G596:G609" si="471">AD596</f>
        <v>1737</v>
      </c>
      <c r="H596" s="30">
        <f t="shared" ref="H596:H609" si="472">AD596/AF596</f>
        <v>0.19056500274273175</v>
      </c>
      <c r="I596" s="29">
        <f t="shared" ref="I596:I609" si="473">AE596</f>
        <v>322</v>
      </c>
      <c r="J596" s="30">
        <f t="shared" ref="J596:J609" si="474">AE596/AF596</f>
        <v>3.5326385079539224E-2</v>
      </c>
      <c r="K596" s="31">
        <f>(4*C596+3*E596+2*G596+1*I596)/AF596</f>
        <v>2.9663192539769612</v>
      </c>
      <c r="L596" s="5"/>
      <c r="M596" s="8"/>
      <c r="N596" s="5"/>
      <c r="O596" s="8"/>
      <c r="P596" s="5"/>
      <c r="Q596" s="5"/>
      <c r="AA596" s="26" t="s">
        <v>227</v>
      </c>
      <c r="AB596" s="89">
        <v>2074</v>
      </c>
      <c r="AC596" s="89">
        <v>4982</v>
      </c>
      <c r="AD596" s="89">
        <v>1737</v>
      </c>
      <c r="AE596" s="89">
        <v>322</v>
      </c>
      <c r="AF596" s="26">
        <f t="shared" ref="AF596:AF609" si="475">SUM(AB596:AE596)</f>
        <v>9115</v>
      </c>
      <c r="AG596" s="26" t="s">
        <v>227</v>
      </c>
      <c r="AH596" s="33">
        <f t="shared" ref="AH596:AH609" si="476">D596</f>
        <v>0.22753702687877125</v>
      </c>
      <c r="AI596" s="33">
        <f t="shared" ref="AI596:AI609" si="477">F596</f>
        <v>0.54657158529895777</v>
      </c>
      <c r="AJ596" s="33">
        <f t="shared" ref="AJ596:AJ609" si="478">H596</f>
        <v>0.19056500274273175</v>
      </c>
      <c r="AK596" s="33">
        <f t="shared" ref="AK596:AK609" si="479">J596</f>
        <v>3.5326385079539224E-2</v>
      </c>
    </row>
    <row r="597" spans="1:37" ht="39.9" customHeight="1" x14ac:dyDescent="0.45">
      <c r="A597" s="5"/>
      <c r="B597" s="107" t="s">
        <v>228</v>
      </c>
      <c r="C597" s="91">
        <f t="shared" ref="C597:C609" si="480">AB597</f>
        <v>3563</v>
      </c>
      <c r="D597" s="92">
        <f t="shared" si="468"/>
        <v>0.24224911612727767</v>
      </c>
      <c r="E597" s="91">
        <f t="shared" si="469"/>
        <v>8004</v>
      </c>
      <c r="F597" s="92">
        <f t="shared" si="470"/>
        <v>0.54419363611639926</v>
      </c>
      <c r="G597" s="91">
        <f t="shared" si="471"/>
        <v>2551</v>
      </c>
      <c r="H597" s="92">
        <f t="shared" si="472"/>
        <v>0.17344302420451455</v>
      </c>
      <c r="I597" s="91">
        <f t="shared" si="473"/>
        <v>590</v>
      </c>
      <c r="J597" s="92">
        <f t="shared" si="474"/>
        <v>4.0114223551808541E-2</v>
      </c>
      <c r="K597" s="93">
        <f t="shared" ref="K597:K609" si="481">(4*C597+3*E597+2*G597+1*I597)/AF597</f>
        <v>2.9885776448191459</v>
      </c>
      <c r="L597" s="5"/>
      <c r="M597" s="8"/>
      <c r="N597" s="5"/>
      <c r="O597" s="8"/>
      <c r="P597" s="5"/>
      <c r="Q597" s="5"/>
      <c r="AA597" s="26" t="s">
        <v>228</v>
      </c>
      <c r="AB597" s="89">
        <v>3563</v>
      </c>
      <c r="AC597" s="89">
        <v>8004</v>
      </c>
      <c r="AD597" s="89">
        <v>2551</v>
      </c>
      <c r="AE597" s="89">
        <v>590</v>
      </c>
      <c r="AF597" s="26">
        <f t="shared" si="475"/>
        <v>14708</v>
      </c>
      <c r="AG597" s="26" t="s">
        <v>228</v>
      </c>
      <c r="AH597" s="33">
        <f t="shared" si="476"/>
        <v>0.24224911612727767</v>
      </c>
      <c r="AI597" s="33">
        <f t="shared" si="477"/>
        <v>0.54419363611639926</v>
      </c>
      <c r="AJ597" s="33">
        <f t="shared" si="478"/>
        <v>0.17344302420451455</v>
      </c>
      <c r="AK597" s="33">
        <f t="shared" si="479"/>
        <v>4.0114223551808541E-2</v>
      </c>
    </row>
    <row r="598" spans="1:37" ht="39.9" customHeight="1" x14ac:dyDescent="0.45">
      <c r="A598" s="5"/>
      <c r="B598" s="113" t="s">
        <v>229</v>
      </c>
      <c r="C598" s="91">
        <f t="shared" si="480"/>
        <v>2828</v>
      </c>
      <c r="D598" s="92">
        <f t="shared" si="468"/>
        <v>0.21090312476694759</v>
      </c>
      <c r="E598" s="91">
        <f t="shared" si="469"/>
        <v>7396</v>
      </c>
      <c r="F598" s="92">
        <f t="shared" si="470"/>
        <v>0.55156984115146546</v>
      </c>
      <c r="G598" s="91">
        <f t="shared" si="471"/>
        <v>2573</v>
      </c>
      <c r="H598" s="92">
        <f t="shared" si="472"/>
        <v>0.19188604668506226</v>
      </c>
      <c r="I598" s="91">
        <f t="shared" si="473"/>
        <v>612</v>
      </c>
      <c r="J598" s="92">
        <f t="shared" si="474"/>
        <v>4.5640987396524724E-2</v>
      </c>
      <c r="K598" s="93">
        <f t="shared" si="481"/>
        <v>2.9277351032888359</v>
      </c>
      <c r="L598" s="5"/>
      <c r="M598" s="8"/>
      <c r="N598" s="5"/>
      <c r="O598" s="8"/>
      <c r="P598" s="5"/>
      <c r="Q598" s="5"/>
      <c r="AA598" s="26" t="s">
        <v>229</v>
      </c>
      <c r="AB598" s="89">
        <v>2828</v>
      </c>
      <c r="AC598" s="89">
        <v>7396</v>
      </c>
      <c r="AD598" s="89">
        <v>2573</v>
      </c>
      <c r="AE598" s="89">
        <v>612</v>
      </c>
      <c r="AF598" s="26">
        <f t="shared" si="475"/>
        <v>13409</v>
      </c>
      <c r="AG598" s="26" t="s">
        <v>229</v>
      </c>
      <c r="AH598" s="33">
        <f t="shared" si="476"/>
        <v>0.21090312476694759</v>
      </c>
      <c r="AI598" s="33">
        <f t="shared" si="477"/>
        <v>0.55156984115146546</v>
      </c>
      <c r="AJ598" s="33">
        <f t="shared" si="478"/>
        <v>0.19188604668506226</v>
      </c>
      <c r="AK598" s="33">
        <f t="shared" si="479"/>
        <v>4.5640987396524724E-2</v>
      </c>
    </row>
    <row r="599" spans="1:37" ht="39.9" customHeight="1" x14ac:dyDescent="0.45">
      <c r="A599" s="5"/>
      <c r="B599" s="107" t="s">
        <v>230</v>
      </c>
      <c r="C599" s="91">
        <f t="shared" si="480"/>
        <v>14</v>
      </c>
      <c r="D599" s="92">
        <f t="shared" si="468"/>
        <v>0.33333333333333331</v>
      </c>
      <c r="E599" s="91">
        <f t="shared" si="469"/>
        <v>22</v>
      </c>
      <c r="F599" s="92">
        <f t="shared" si="470"/>
        <v>0.52380952380952384</v>
      </c>
      <c r="G599" s="91">
        <f t="shared" si="471"/>
        <v>6</v>
      </c>
      <c r="H599" s="92">
        <f t="shared" si="472"/>
        <v>0.14285714285714285</v>
      </c>
      <c r="I599" s="91">
        <f t="shared" si="473"/>
        <v>0</v>
      </c>
      <c r="J599" s="92">
        <f t="shared" si="474"/>
        <v>0</v>
      </c>
      <c r="K599" s="93">
        <f t="shared" si="481"/>
        <v>3.1904761904761907</v>
      </c>
      <c r="L599" s="5"/>
      <c r="M599" s="8"/>
      <c r="N599" s="5"/>
      <c r="O599" s="8"/>
      <c r="P599" s="5"/>
      <c r="Q599" s="5"/>
      <c r="AA599" s="107" t="s">
        <v>230</v>
      </c>
      <c r="AB599" s="89">
        <v>14</v>
      </c>
      <c r="AC599" s="89">
        <v>22</v>
      </c>
      <c r="AD599" s="89">
        <v>6</v>
      </c>
      <c r="AE599" s="89"/>
      <c r="AF599" s="26">
        <f t="shared" ref="AF599" si="482">SUM(AB599:AE599)</f>
        <v>42</v>
      </c>
      <c r="AG599" s="107" t="s">
        <v>230</v>
      </c>
      <c r="AH599" s="33">
        <f t="shared" si="476"/>
        <v>0.33333333333333331</v>
      </c>
      <c r="AI599" s="33">
        <f t="shared" si="477"/>
        <v>0.52380952380952384</v>
      </c>
      <c r="AJ599" s="33">
        <f t="shared" si="478"/>
        <v>0.14285714285714285</v>
      </c>
      <c r="AK599" s="33">
        <f t="shared" si="479"/>
        <v>0</v>
      </c>
    </row>
    <row r="600" spans="1:37" ht="39.9" customHeight="1" x14ac:dyDescent="0.45">
      <c r="A600" s="5"/>
      <c r="B600" s="107" t="s">
        <v>189</v>
      </c>
      <c r="C600" s="91">
        <f t="shared" si="480"/>
        <v>653</v>
      </c>
      <c r="D600" s="92">
        <f t="shared" si="468"/>
        <v>0.19823922282938677</v>
      </c>
      <c r="E600" s="91">
        <f t="shared" si="469"/>
        <v>1845</v>
      </c>
      <c r="F600" s="92">
        <f t="shared" si="470"/>
        <v>0.56010928961748629</v>
      </c>
      <c r="G600" s="91">
        <f t="shared" si="471"/>
        <v>673</v>
      </c>
      <c r="H600" s="92">
        <f t="shared" si="472"/>
        <v>0.20431086824529449</v>
      </c>
      <c r="I600" s="91">
        <f t="shared" si="473"/>
        <v>123</v>
      </c>
      <c r="J600" s="92">
        <f t="shared" si="474"/>
        <v>3.7340619307832425E-2</v>
      </c>
      <c r="K600" s="93">
        <f t="shared" si="481"/>
        <v>2.9192471159684272</v>
      </c>
      <c r="L600" s="5"/>
      <c r="M600" s="8"/>
      <c r="N600" s="5"/>
      <c r="O600" s="8"/>
      <c r="P600" s="5"/>
      <c r="Q600" s="5"/>
      <c r="AA600" s="26" t="s">
        <v>189</v>
      </c>
      <c r="AB600" s="89">
        <v>653</v>
      </c>
      <c r="AC600" s="89">
        <v>1845</v>
      </c>
      <c r="AD600" s="89">
        <v>673</v>
      </c>
      <c r="AE600" s="89">
        <v>123</v>
      </c>
      <c r="AF600" s="26">
        <f t="shared" si="475"/>
        <v>3294</v>
      </c>
      <c r="AG600" s="26" t="s">
        <v>189</v>
      </c>
      <c r="AH600" s="33">
        <f t="shared" si="476"/>
        <v>0.19823922282938677</v>
      </c>
      <c r="AI600" s="33">
        <f t="shared" si="477"/>
        <v>0.56010928961748629</v>
      </c>
      <c r="AJ600" s="33">
        <f t="shared" si="478"/>
        <v>0.20431086824529449</v>
      </c>
      <c r="AK600" s="33">
        <f t="shared" si="479"/>
        <v>3.7340619307832425E-2</v>
      </c>
    </row>
    <row r="601" spans="1:37" ht="39.9" customHeight="1" x14ac:dyDescent="0.45">
      <c r="A601" s="5"/>
      <c r="B601" s="113" t="s">
        <v>193</v>
      </c>
      <c r="C601" s="91">
        <f t="shared" si="480"/>
        <v>428</v>
      </c>
      <c r="D601" s="92">
        <f t="shared" si="468"/>
        <v>0.32108027006751688</v>
      </c>
      <c r="E601" s="91">
        <f t="shared" si="469"/>
        <v>688</v>
      </c>
      <c r="F601" s="92">
        <f t="shared" si="470"/>
        <v>0.5161290322580645</v>
      </c>
      <c r="G601" s="91">
        <f t="shared" si="471"/>
        <v>155</v>
      </c>
      <c r="H601" s="92">
        <f t="shared" si="472"/>
        <v>0.11627906976744186</v>
      </c>
      <c r="I601" s="91">
        <f t="shared" si="473"/>
        <v>62</v>
      </c>
      <c r="J601" s="92">
        <f t="shared" si="474"/>
        <v>4.6511627906976744E-2</v>
      </c>
      <c r="K601" s="93">
        <f t="shared" si="481"/>
        <v>3.1117779444861213</v>
      </c>
      <c r="L601" s="5"/>
      <c r="M601" s="8"/>
      <c r="N601" s="5"/>
      <c r="O601" s="8"/>
      <c r="P601" s="5"/>
      <c r="Q601" s="5"/>
      <c r="AA601" s="26" t="s">
        <v>193</v>
      </c>
      <c r="AB601" s="89">
        <v>428</v>
      </c>
      <c r="AC601" s="89">
        <v>688</v>
      </c>
      <c r="AD601" s="89">
        <v>155</v>
      </c>
      <c r="AE601" s="89">
        <v>62</v>
      </c>
      <c r="AF601" s="26">
        <f t="shared" si="475"/>
        <v>1333</v>
      </c>
      <c r="AG601" s="26" t="s">
        <v>193</v>
      </c>
      <c r="AH601" s="33">
        <f t="shared" si="476"/>
        <v>0.32108027006751688</v>
      </c>
      <c r="AI601" s="33">
        <f t="shared" si="477"/>
        <v>0.5161290322580645</v>
      </c>
      <c r="AJ601" s="33">
        <f t="shared" si="478"/>
        <v>0.11627906976744186</v>
      </c>
      <c r="AK601" s="33">
        <f t="shared" si="479"/>
        <v>4.6511627906976744E-2</v>
      </c>
    </row>
    <row r="602" spans="1:37" ht="39.9" customHeight="1" x14ac:dyDescent="0.45">
      <c r="A602" s="5"/>
      <c r="B602" s="107" t="s">
        <v>197</v>
      </c>
      <c r="C602" s="91">
        <f t="shared" si="480"/>
        <v>156</v>
      </c>
      <c r="D602" s="92">
        <f t="shared" si="468"/>
        <v>0.38709677419354838</v>
      </c>
      <c r="E602" s="91">
        <f t="shared" si="469"/>
        <v>185</v>
      </c>
      <c r="F602" s="92">
        <f t="shared" si="470"/>
        <v>0.45905707196029777</v>
      </c>
      <c r="G602" s="91">
        <f t="shared" si="471"/>
        <v>38</v>
      </c>
      <c r="H602" s="92">
        <f t="shared" si="472"/>
        <v>9.4292803970223327E-2</v>
      </c>
      <c r="I602" s="91">
        <f t="shared" si="473"/>
        <v>24</v>
      </c>
      <c r="J602" s="92">
        <f t="shared" si="474"/>
        <v>5.9553349875930521E-2</v>
      </c>
      <c r="K602" s="93">
        <f t="shared" si="481"/>
        <v>3.1736972704714641</v>
      </c>
      <c r="L602" s="5"/>
      <c r="M602" s="8"/>
      <c r="N602" s="5"/>
      <c r="O602" s="8"/>
      <c r="P602" s="5"/>
      <c r="Q602" s="5"/>
      <c r="AA602" s="26" t="s">
        <v>197</v>
      </c>
      <c r="AB602" s="89">
        <v>156</v>
      </c>
      <c r="AC602" s="89">
        <v>185</v>
      </c>
      <c r="AD602" s="89">
        <v>38</v>
      </c>
      <c r="AE602" s="89">
        <v>24</v>
      </c>
      <c r="AF602" s="26">
        <f t="shared" si="475"/>
        <v>403</v>
      </c>
      <c r="AG602" s="26" t="s">
        <v>197</v>
      </c>
      <c r="AH602" s="33">
        <f t="shared" si="476"/>
        <v>0.38709677419354838</v>
      </c>
      <c r="AI602" s="33">
        <f t="shared" si="477"/>
        <v>0.45905707196029777</v>
      </c>
      <c r="AJ602" s="33">
        <f t="shared" si="478"/>
        <v>9.4292803970223327E-2</v>
      </c>
      <c r="AK602" s="33">
        <f t="shared" si="479"/>
        <v>5.9553349875930521E-2</v>
      </c>
    </row>
    <row r="603" spans="1:37" ht="39.9" customHeight="1" x14ac:dyDescent="0.45">
      <c r="A603" s="5"/>
      <c r="B603" s="113" t="s">
        <v>201</v>
      </c>
      <c r="C603" s="91">
        <f t="shared" si="480"/>
        <v>569</v>
      </c>
      <c r="D603" s="92">
        <f t="shared" si="468"/>
        <v>0.33081395348837211</v>
      </c>
      <c r="E603" s="91">
        <f t="shared" si="469"/>
        <v>955</v>
      </c>
      <c r="F603" s="92">
        <f t="shared" si="470"/>
        <v>0.55523255813953487</v>
      </c>
      <c r="G603" s="91">
        <f t="shared" si="471"/>
        <v>144</v>
      </c>
      <c r="H603" s="92">
        <f t="shared" si="472"/>
        <v>8.3720930232558138E-2</v>
      </c>
      <c r="I603" s="91">
        <f t="shared" si="473"/>
        <v>52</v>
      </c>
      <c r="J603" s="92">
        <f t="shared" si="474"/>
        <v>3.0232558139534883E-2</v>
      </c>
      <c r="K603" s="93">
        <f t="shared" si="481"/>
        <v>3.186627906976744</v>
      </c>
      <c r="L603" s="5"/>
      <c r="M603" s="8"/>
      <c r="N603" s="5"/>
      <c r="O603" s="8"/>
      <c r="P603" s="5"/>
      <c r="Q603" s="5"/>
      <c r="AA603" s="26" t="s">
        <v>201</v>
      </c>
      <c r="AB603" s="89">
        <v>569</v>
      </c>
      <c r="AC603" s="89">
        <v>955</v>
      </c>
      <c r="AD603" s="89">
        <v>144</v>
      </c>
      <c r="AE603" s="89">
        <v>52</v>
      </c>
      <c r="AF603" s="26">
        <f t="shared" si="475"/>
        <v>1720</v>
      </c>
      <c r="AG603" s="26" t="s">
        <v>201</v>
      </c>
      <c r="AH603" s="33">
        <f t="shared" si="476"/>
        <v>0.33081395348837211</v>
      </c>
      <c r="AI603" s="33">
        <f t="shared" si="477"/>
        <v>0.55523255813953487</v>
      </c>
      <c r="AJ603" s="33">
        <f t="shared" si="478"/>
        <v>8.3720930232558138E-2</v>
      </c>
      <c r="AK603" s="33">
        <f t="shared" si="479"/>
        <v>3.0232558139534883E-2</v>
      </c>
    </row>
    <row r="604" spans="1:37" ht="39.9" customHeight="1" x14ac:dyDescent="0.45">
      <c r="A604" s="5"/>
      <c r="B604" s="107" t="s">
        <v>204</v>
      </c>
      <c r="C604" s="91">
        <f t="shared" si="480"/>
        <v>4151</v>
      </c>
      <c r="D604" s="92">
        <f t="shared" si="468"/>
        <v>0.31859697597666742</v>
      </c>
      <c r="E604" s="91">
        <f t="shared" si="469"/>
        <v>7423</v>
      </c>
      <c r="F604" s="92">
        <f t="shared" si="470"/>
        <v>0.56972906592984884</v>
      </c>
      <c r="G604" s="91">
        <f t="shared" si="471"/>
        <v>1245</v>
      </c>
      <c r="H604" s="92">
        <f t="shared" si="472"/>
        <v>9.5556067234630435E-2</v>
      </c>
      <c r="I604" s="91">
        <f t="shared" si="473"/>
        <v>210</v>
      </c>
      <c r="J604" s="92">
        <f t="shared" si="474"/>
        <v>1.6117890858853328E-2</v>
      </c>
      <c r="K604" s="93">
        <f t="shared" si="481"/>
        <v>3.1908051270243303</v>
      </c>
      <c r="L604" s="5"/>
      <c r="M604" s="8"/>
      <c r="N604" s="5"/>
      <c r="O604" s="8"/>
      <c r="P604" s="5"/>
      <c r="Q604" s="5"/>
      <c r="AA604" s="26" t="s">
        <v>204</v>
      </c>
      <c r="AB604" s="89">
        <v>4151</v>
      </c>
      <c r="AC604" s="89">
        <v>7423</v>
      </c>
      <c r="AD604" s="89">
        <v>1245</v>
      </c>
      <c r="AE604" s="89">
        <v>210</v>
      </c>
      <c r="AF604" s="26">
        <f t="shared" si="475"/>
        <v>13029</v>
      </c>
      <c r="AG604" s="26" t="s">
        <v>204</v>
      </c>
      <c r="AH604" s="33">
        <f t="shared" si="476"/>
        <v>0.31859697597666742</v>
      </c>
      <c r="AI604" s="33">
        <f t="shared" si="477"/>
        <v>0.56972906592984884</v>
      </c>
      <c r="AJ604" s="33">
        <f t="shared" si="478"/>
        <v>9.5556067234630435E-2</v>
      </c>
      <c r="AK604" s="33">
        <f t="shared" si="479"/>
        <v>1.6117890858853328E-2</v>
      </c>
    </row>
    <row r="605" spans="1:37" ht="39.9" customHeight="1" x14ac:dyDescent="0.45">
      <c r="A605" s="5"/>
      <c r="B605" s="113" t="s">
        <v>208</v>
      </c>
      <c r="C605" s="91">
        <f t="shared" si="480"/>
        <v>788</v>
      </c>
      <c r="D605" s="92">
        <f t="shared" si="468"/>
        <v>0.26639621365787697</v>
      </c>
      <c r="E605" s="91">
        <f t="shared" si="469"/>
        <v>1707</v>
      </c>
      <c r="F605" s="92">
        <f t="shared" si="470"/>
        <v>0.57707910750507097</v>
      </c>
      <c r="G605" s="91">
        <f t="shared" si="471"/>
        <v>393</v>
      </c>
      <c r="H605" s="92">
        <f t="shared" si="472"/>
        <v>0.13286004056795131</v>
      </c>
      <c r="I605" s="91">
        <f t="shared" si="473"/>
        <v>70</v>
      </c>
      <c r="J605" s="92">
        <f t="shared" si="474"/>
        <v>2.3664638269100743E-2</v>
      </c>
      <c r="K605" s="93">
        <f t="shared" si="481"/>
        <v>3.0862068965517242</v>
      </c>
      <c r="L605" s="5"/>
      <c r="M605" s="8"/>
      <c r="N605" s="5"/>
      <c r="O605" s="8"/>
      <c r="P605" s="5"/>
      <c r="Q605" s="5"/>
      <c r="AA605" s="26" t="s">
        <v>208</v>
      </c>
      <c r="AB605" s="89">
        <v>788</v>
      </c>
      <c r="AC605" s="89">
        <v>1707</v>
      </c>
      <c r="AD605" s="89">
        <v>393</v>
      </c>
      <c r="AE605" s="89">
        <v>70</v>
      </c>
      <c r="AF605" s="26">
        <f t="shared" si="475"/>
        <v>2958</v>
      </c>
      <c r="AG605" s="26" t="s">
        <v>208</v>
      </c>
      <c r="AH605" s="33">
        <f t="shared" si="476"/>
        <v>0.26639621365787697</v>
      </c>
      <c r="AI605" s="33">
        <f t="shared" si="477"/>
        <v>0.57707910750507097</v>
      </c>
      <c r="AJ605" s="33">
        <f t="shared" si="478"/>
        <v>0.13286004056795131</v>
      </c>
      <c r="AK605" s="33">
        <f t="shared" si="479"/>
        <v>2.3664638269100743E-2</v>
      </c>
    </row>
    <row r="606" spans="1:37" ht="39.9" customHeight="1" x14ac:dyDescent="0.45">
      <c r="A606" s="5"/>
      <c r="B606" s="107" t="s">
        <v>231</v>
      </c>
      <c r="C606" s="91">
        <f t="shared" si="480"/>
        <v>1605</v>
      </c>
      <c r="D606" s="92">
        <f t="shared" si="468"/>
        <v>0.25339437953899591</v>
      </c>
      <c r="E606" s="91">
        <f t="shared" si="469"/>
        <v>3569</v>
      </c>
      <c r="F606" s="92">
        <f t="shared" si="470"/>
        <v>0.56346700347331857</v>
      </c>
      <c r="G606" s="91">
        <f t="shared" si="471"/>
        <v>996</v>
      </c>
      <c r="H606" s="92">
        <f t="shared" si="472"/>
        <v>0.157246605620461</v>
      </c>
      <c r="I606" s="91">
        <f t="shared" si="473"/>
        <v>164</v>
      </c>
      <c r="J606" s="92">
        <f t="shared" si="474"/>
        <v>2.5892011367224504E-2</v>
      </c>
      <c r="K606" s="93">
        <f t="shared" si="481"/>
        <v>3.0443637511840858</v>
      </c>
      <c r="L606" s="5"/>
      <c r="M606" s="8"/>
      <c r="N606" s="5"/>
      <c r="O606" s="8"/>
      <c r="P606" s="5"/>
      <c r="Q606" s="5"/>
      <c r="AA606" s="26" t="s">
        <v>231</v>
      </c>
      <c r="AB606" s="89">
        <v>1605</v>
      </c>
      <c r="AC606" s="89">
        <v>3569</v>
      </c>
      <c r="AD606" s="89">
        <v>996</v>
      </c>
      <c r="AE606" s="89">
        <v>164</v>
      </c>
      <c r="AF606" s="26">
        <f t="shared" si="475"/>
        <v>6334</v>
      </c>
      <c r="AG606" s="26" t="s">
        <v>231</v>
      </c>
      <c r="AH606" s="33">
        <f t="shared" si="476"/>
        <v>0.25339437953899591</v>
      </c>
      <c r="AI606" s="33">
        <f t="shared" si="477"/>
        <v>0.56346700347331857</v>
      </c>
      <c r="AJ606" s="33">
        <f t="shared" si="478"/>
        <v>0.157246605620461</v>
      </c>
      <c r="AK606" s="33">
        <f t="shared" si="479"/>
        <v>2.5892011367224504E-2</v>
      </c>
    </row>
    <row r="607" spans="1:37" ht="39.9" customHeight="1" x14ac:dyDescent="0.45">
      <c r="A607" s="5"/>
      <c r="B607" s="113" t="s">
        <v>216</v>
      </c>
      <c r="C607" s="91">
        <f t="shared" si="480"/>
        <v>345</v>
      </c>
      <c r="D607" s="92">
        <f t="shared" si="468"/>
        <v>0.2405857740585774</v>
      </c>
      <c r="E607" s="91">
        <f t="shared" si="469"/>
        <v>846</v>
      </c>
      <c r="F607" s="92">
        <f t="shared" si="470"/>
        <v>0.58995815899581594</v>
      </c>
      <c r="G607" s="91">
        <f t="shared" si="471"/>
        <v>201</v>
      </c>
      <c r="H607" s="92">
        <f t="shared" si="472"/>
        <v>0.14016736401673641</v>
      </c>
      <c r="I607" s="91">
        <f t="shared" si="473"/>
        <v>42</v>
      </c>
      <c r="J607" s="92">
        <f t="shared" si="474"/>
        <v>2.9288702928870293E-2</v>
      </c>
      <c r="K607" s="93">
        <f t="shared" si="481"/>
        <v>3.0418410041841004</v>
      </c>
      <c r="L607" s="5"/>
      <c r="M607" s="8"/>
      <c r="N607" s="5"/>
      <c r="O607" s="8"/>
      <c r="P607" s="5"/>
      <c r="Q607" s="5"/>
      <c r="AA607" s="26" t="s">
        <v>216</v>
      </c>
      <c r="AB607" s="89">
        <v>345</v>
      </c>
      <c r="AC607" s="89">
        <v>846</v>
      </c>
      <c r="AD607" s="89">
        <v>201</v>
      </c>
      <c r="AE607" s="89">
        <v>42</v>
      </c>
      <c r="AF607" s="26">
        <f t="shared" si="475"/>
        <v>1434</v>
      </c>
      <c r="AG607" s="26" t="s">
        <v>216</v>
      </c>
      <c r="AH607" s="33">
        <f t="shared" si="476"/>
        <v>0.2405857740585774</v>
      </c>
      <c r="AI607" s="33">
        <f t="shared" si="477"/>
        <v>0.58995815899581594</v>
      </c>
      <c r="AJ607" s="33">
        <f t="shared" si="478"/>
        <v>0.14016736401673641</v>
      </c>
      <c r="AK607" s="33">
        <f t="shared" si="479"/>
        <v>2.9288702928870293E-2</v>
      </c>
    </row>
    <row r="608" spans="1:37" ht="39.9" customHeight="1" x14ac:dyDescent="0.45">
      <c r="A608" s="5"/>
      <c r="B608" s="107" t="s">
        <v>232</v>
      </c>
      <c r="C608" s="91">
        <f t="shared" si="480"/>
        <v>486</v>
      </c>
      <c r="D608" s="92">
        <f t="shared" si="468"/>
        <v>0.26821192052980131</v>
      </c>
      <c r="E608" s="91">
        <f t="shared" si="469"/>
        <v>968</v>
      </c>
      <c r="F608" s="92">
        <f t="shared" si="470"/>
        <v>0.5342163355408388</v>
      </c>
      <c r="G608" s="91">
        <f t="shared" si="471"/>
        <v>269</v>
      </c>
      <c r="H608" s="92">
        <f t="shared" si="472"/>
        <v>0.14845474613686535</v>
      </c>
      <c r="I608" s="91">
        <f t="shared" si="473"/>
        <v>89</v>
      </c>
      <c r="J608" s="92">
        <f t="shared" si="474"/>
        <v>4.9116997792494482E-2</v>
      </c>
      <c r="K608" s="93">
        <f t="shared" si="481"/>
        <v>3.0215231788079469</v>
      </c>
      <c r="L608" s="5"/>
      <c r="M608" s="8"/>
      <c r="N608" s="5"/>
      <c r="O608" s="8"/>
      <c r="P608" s="5"/>
      <c r="Q608" s="5"/>
      <c r="AA608" s="26" t="s">
        <v>232</v>
      </c>
      <c r="AB608" s="89">
        <v>486</v>
      </c>
      <c r="AC608" s="89">
        <v>968</v>
      </c>
      <c r="AD608" s="89">
        <v>269</v>
      </c>
      <c r="AE608" s="89">
        <v>89</v>
      </c>
      <c r="AF608" s="26">
        <f t="shared" si="475"/>
        <v>1812</v>
      </c>
      <c r="AG608" s="26" t="s">
        <v>232</v>
      </c>
      <c r="AH608" s="33">
        <f t="shared" si="476"/>
        <v>0.26821192052980131</v>
      </c>
      <c r="AI608" s="33">
        <f t="shared" si="477"/>
        <v>0.5342163355408388</v>
      </c>
      <c r="AJ608" s="33">
        <f t="shared" si="478"/>
        <v>0.14845474613686535</v>
      </c>
      <c r="AK608" s="33">
        <f t="shared" si="479"/>
        <v>4.9116997792494482E-2</v>
      </c>
    </row>
    <row r="609" spans="1:37" ht="39.75" customHeight="1" x14ac:dyDescent="0.45">
      <c r="A609" s="5"/>
      <c r="B609" s="113" t="s">
        <v>233</v>
      </c>
      <c r="C609" s="91">
        <f t="shared" si="480"/>
        <v>1120</v>
      </c>
      <c r="D609" s="92">
        <f t="shared" si="468"/>
        <v>0.22979072630283134</v>
      </c>
      <c r="E609" s="91">
        <f t="shared" si="469"/>
        <v>2737</v>
      </c>
      <c r="F609" s="92">
        <f t="shared" si="470"/>
        <v>0.56155108740254411</v>
      </c>
      <c r="G609" s="91">
        <f t="shared" si="471"/>
        <v>838</v>
      </c>
      <c r="H609" s="92">
        <f t="shared" si="472"/>
        <v>0.1719327041444399</v>
      </c>
      <c r="I609" s="91">
        <f t="shared" si="473"/>
        <v>179</v>
      </c>
      <c r="J609" s="92">
        <f t="shared" si="474"/>
        <v>3.6725482150184653E-2</v>
      </c>
      <c r="K609" s="93">
        <f t="shared" si="481"/>
        <v>2.984407057858022</v>
      </c>
      <c r="L609" s="5"/>
      <c r="M609" s="8"/>
      <c r="N609" s="5"/>
      <c r="O609" s="8"/>
      <c r="P609" s="5"/>
      <c r="Q609" s="5"/>
      <c r="AA609" s="26" t="s">
        <v>233</v>
      </c>
      <c r="AB609" s="89">
        <v>1120</v>
      </c>
      <c r="AC609" s="89">
        <v>2737</v>
      </c>
      <c r="AD609" s="89">
        <v>838</v>
      </c>
      <c r="AE609" s="89">
        <v>179</v>
      </c>
      <c r="AF609" s="26">
        <f t="shared" si="475"/>
        <v>4874</v>
      </c>
      <c r="AG609" s="26" t="s">
        <v>233</v>
      </c>
      <c r="AH609" s="33">
        <f t="shared" si="476"/>
        <v>0.22979072630283134</v>
      </c>
      <c r="AI609" s="33">
        <f t="shared" si="477"/>
        <v>0.56155108740254411</v>
      </c>
      <c r="AJ609" s="33">
        <f t="shared" si="478"/>
        <v>0.1719327041444399</v>
      </c>
      <c r="AK609" s="33">
        <f t="shared" si="479"/>
        <v>3.6725482150184653E-2</v>
      </c>
    </row>
    <row r="610" spans="1:37" ht="30" customHeight="1" x14ac:dyDescent="0.45">
      <c r="A610" s="5"/>
      <c r="B610" s="34"/>
      <c r="C610" s="35"/>
      <c r="D610" s="36"/>
      <c r="E610" s="35"/>
      <c r="F610" s="36"/>
      <c r="G610" s="35"/>
      <c r="H610" s="36"/>
      <c r="I610" s="35"/>
      <c r="J610" s="36"/>
      <c r="K610" s="37"/>
      <c r="L610" s="5"/>
      <c r="M610" s="8"/>
      <c r="N610" s="5"/>
      <c r="O610" s="8"/>
      <c r="P610" s="5"/>
      <c r="Q610" s="5"/>
    </row>
    <row r="611" spans="1:37" ht="30" customHeight="1" x14ac:dyDescent="0.45">
      <c r="C611" s="14"/>
      <c r="D611" s="11"/>
      <c r="E611" s="14"/>
      <c r="F611" s="11"/>
      <c r="G611" s="14"/>
      <c r="H611" s="11"/>
      <c r="I611" s="14"/>
      <c r="J611" s="11"/>
      <c r="K611" s="14"/>
      <c r="P611" s="38"/>
    </row>
    <row r="612" spans="1:37" s="21" customFormat="1" ht="30" customHeight="1" x14ac:dyDescent="0.45">
      <c r="A612" s="5">
        <v>36</v>
      </c>
      <c r="B612" s="10" t="s">
        <v>87</v>
      </c>
      <c r="E612" s="22"/>
      <c r="G612" s="22"/>
      <c r="I612" s="22"/>
      <c r="K612" s="22"/>
      <c r="M612" s="22"/>
      <c r="O612" s="22"/>
      <c r="P612" s="23"/>
      <c r="AA612" s="21" t="s">
        <v>13</v>
      </c>
    </row>
    <row r="613" spans="1:37" ht="30" customHeight="1" thickBot="1" x14ac:dyDescent="0.5">
      <c r="A613" s="5"/>
      <c r="B613" s="24" t="s">
        <v>3</v>
      </c>
      <c r="C613" s="140" t="s">
        <v>82</v>
      </c>
      <c r="D613" s="140"/>
      <c r="E613" s="140" t="s">
        <v>83</v>
      </c>
      <c r="F613" s="140"/>
      <c r="G613" s="140" t="s">
        <v>84</v>
      </c>
      <c r="H613" s="140"/>
      <c r="I613" s="140" t="s">
        <v>86</v>
      </c>
      <c r="J613" s="140"/>
      <c r="K613" s="25" t="s">
        <v>18</v>
      </c>
      <c r="L613" s="5"/>
      <c r="M613" s="8"/>
      <c r="N613" s="5"/>
      <c r="O613" s="8"/>
      <c r="P613" s="5"/>
      <c r="Q613" s="5"/>
      <c r="AA613" s="26"/>
      <c r="AB613" s="27" t="s">
        <v>82</v>
      </c>
      <c r="AC613" s="27" t="s">
        <v>83</v>
      </c>
      <c r="AD613" s="27" t="s">
        <v>84</v>
      </c>
      <c r="AE613" s="27" t="s">
        <v>86</v>
      </c>
      <c r="AF613" s="26" t="s">
        <v>23</v>
      </c>
      <c r="AH613" s="27" t="s">
        <v>82</v>
      </c>
      <c r="AI613" s="27" t="s">
        <v>83</v>
      </c>
      <c r="AJ613" s="27" t="s">
        <v>84</v>
      </c>
      <c r="AK613" s="27" t="s">
        <v>86</v>
      </c>
    </row>
    <row r="614" spans="1:37" ht="39.9" customHeight="1" thickTop="1" x14ac:dyDescent="0.45">
      <c r="A614" s="5"/>
      <c r="B614" s="112" t="s">
        <v>227</v>
      </c>
      <c r="C614" s="29">
        <f>AB614</f>
        <v>1209</v>
      </c>
      <c r="D614" s="30">
        <f t="shared" ref="D614:D627" si="483">AB614/AF614</f>
        <v>0.1326385079539221</v>
      </c>
      <c r="E614" s="29">
        <f t="shared" ref="E614:E627" si="484">AC614</f>
        <v>3536</v>
      </c>
      <c r="F614" s="30">
        <f t="shared" ref="F614:F627" si="485">AC614/AF614</f>
        <v>0.38793198025233133</v>
      </c>
      <c r="G614" s="29">
        <f t="shared" ref="G614:G627" si="486">AD614</f>
        <v>3270</v>
      </c>
      <c r="H614" s="30">
        <f t="shared" ref="H614:H627" si="487">AD614/AF614</f>
        <v>0.35874931431705981</v>
      </c>
      <c r="I614" s="29">
        <f t="shared" ref="I614:I627" si="488">AE614</f>
        <v>1100</v>
      </c>
      <c r="J614" s="30">
        <f t="shared" ref="J614:J627" si="489">AE614/AF614</f>
        <v>0.12068019747668678</v>
      </c>
      <c r="K614" s="31">
        <f>(4*C614+3*E614+2*G614+1*I614)/AF614</f>
        <v>2.5325287986834888</v>
      </c>
      <c r="L614" s="5"/>
      <c r="M614" s="8"/>
      <c r="N614" s="5"/>
      <c r="O614" s="8"/>
      <c r="P614" s="5"/>
      <c r="Q614" s="5"/>
      <c r="AA614" s="26" t="s">
        <v>227</v>
      </c>
      <c r="AB614" s="89">
        <v>1209</v>
      </c>
      <c r="AC614" s="89">
        <v>3536</v>
      </c>
      <c r="AD614" s="89">
        <v>3270</v>
      </c>
      <c r="AE614" s="89">
        <v>1100</v>
      </c>
      <c r="AF614" s="26">
        <f t="shared" ref="AF614:AF627" si="490">SUM(AB614:AE614)</f>
        <v>9115</v>
      </c>
      <c r="AG614" s="26" t="s">
        <v>227</v>
      </c>
      <c r="AH614" s="33">
        <f t="shared" ref="AH614:AH627" si="491">D614</f>
        <v>0.1326385079539221</v>
      </c>
      <c r="AI614" s="33">
        <f t="shared" ref="AI614:AI627" si="492">F614</f>
        <v>0.38793198025233133</v>
      </c>
      <c r="AJ614" s="33">
        <f t="shared" ref="AJ614:AJ627" si="493">H614</f>
        <v>0.35874931431705981</v>
      </c>
      <c r="AK614" s="33">
        <f t="shared" ref="AK614:AK627" si="494">J614</f>
        <v>0.12068019747668678</v>
      </c>
    </row>
    <row r="615" spans="1:37" ht="39.9" customHeight="1" x14ac:dyDescent="0.45">
      <c r="A615" s="5"/>
      <c r="B615" s="107" t="s">
        <v>228</v>
      </c>
      <c r="C615" s="91">
        <f t="shared" ref="C615:C627" si="495">AB615</f>
        <v>2180</v>
      </c>
      <c r="D615" s="92">
        <f t="shared" si="483"/>
        <v>0.14821865651346205</v>
      </c>
      <c r="E615" s="91">
        <f t="shared" si="484"/>
        <v>5505</v>
      </c>
      <c r="F615" s="92">
        <f t="shared" si="485"/>
        <v>0.37428610280119662</v>
      </c>
      <c r="G615" s="91">
        <f t="shared" si="486"/>
        <v>5119</v>
      </c>
      <c r="H615" s="92">
        <f t="shared" si="487"/>
        <v>0.34804188196899649</v>
      </c>
      <c r="I615" s="91">
        <f t="shared" si="488"/>
        <v>1904</v>
      </c>
      <c r="J615" s="92">
        <f t="shared" si="489"/>
        <v>0.12945335871634484</v>
      </c>
      <c r="K615" s="93">
        <f t="shared" ref="K615:K627" si="496">(4*C615+3*E615+2*G615+1*I615)/AF615</f>
        <v>2.5412700571117761</v>
      </c>
      <c r="L615" s="5"/>
      <c r="M615" s="8"/>
      <c r="N615" s="5"/>
      <c r="O615" s="8"/>
      <c r="P615" s="5"/>
      <c r="Q615" s="5"/>
      <c r="AA615" s="26" t="s">
        <v>228</v>
      </c>
      <c r="AB615" s="89">
        <v>2180</v>
      </c>
      <c r="AC615" s="89">
        <v>5505</v>
      </c>
      <c r="AD615" s="89">
        <v>5119</v>
      </c>
      <c r="AE615" s="89">
        <v>1904</v>
      </c>
      <c r="AF615" s="26">
        <f t="shared" si="490"/>
        <v>14708</v>
      </c>
      <c r="AG615" s="26" t="s">
        <v>228</v>
      </c>
      <c r="AH615" s="33">
        <f t="shared" si="491"/>
        <v>0.14821865651346205</v>
      </c>
      <c r="AI615" s="33">
        <f t="shared" si="492"/>
        <v>0.37428610280119662</v>
      </c>
      <c r="AJ615" s="33">
        <f t="shared" si="493"/>
        <v>0.34804188196899649</v>
      </c>
      <c r="AK615" s="33">
        <f t="shared" si="494"/>
        <v>0.12945335871634484</v>
      </c>
    </row>
    <row r="616" spans="1:37" ht="39.9" customHeight="1" x14ac:dyDescent="0.45">
      <c r="A616" s="5"/>
      <c r="B616" s="113" t="s">
        <v>229</v>
      </c>
      <c r="C616" s="91">
        <f t="shared" si="495"/>
        <v>1493</v>
      </c>
      <c r="D616" s="92">
        <f t="shared" si="483"/>
        <v>0.11134312775001864</v>
      </c>
      <c r="E616" s="91">
        <f t="shared" si="484"/>
        <v>4837</v>
      </c>
      <c r="F616" s="92">
        <f t="shared" si="485"/>
        <v>0.36072786934148704</v>
      </c>
      <c r="G616" s="91">
        <f t="shared" si="486"/>
        <v>5051</v>
      </c>
      <c r="H616" s="92">
        <f t="shared" si="487"/>
        <v>0.37668729957491237</v>
      </c>
      <c r="I616" s="91">
        <f t="shared" si="488"/>
        <v>2028</v>
      </c>
      <c r="J616" s="92">
        <f t="shared" si="489"/>
        <v>0.15124170333358192</v>
      </c>
      <c r="K616" s="93">
        <f t="shared" si="496"/>
        <v>2.4321724215079423</v>
      </c>
      <c r="L616" s="5"/>
      <c r="M616" s="8"/>
      <c r="N616" s="5"/>
      <c r="O616" s="8"/>
      <c r="P616" s="5"/>
      <c r="Q616" s="5"/>
      <c r="AA616" s="26" t="s">
        <v>229</v>
      </c>
      <c r="AB616" s="89">
        <v>1493</v>
      </c>
      <c r="AC616" s="89">
        <v>4837</v>
      </c>
      <c r="AD616" s="89">
        <v>5051</v>
      </c>
      <c r="AE616" s="89">
        <v>2028</v>
      </c>
      <c r="AF616" s="26">
        <f t="shared" si="490"/>
        <v>13409</v>
      </c>
      <c r="AG616" s="26" t="s">
        <v>229</v>
      </c>
      <c r="AH616" s="33">
        <f t="shared" si="491"/>
        <v>0.11134312775001864</v>
      </c>
      <c r="AI616" s="33">
        <f t="shared" si="492"/>
        <v>0.36072786934148704</v>
      </c>
      <c r="AJ616" s="33">
        <f t="shared" si="493"/>
        <v>0.37668729957491237</v>
      </c>
      <c r="AK616" s="33">
        <f t="shared" si="494"/>
        <v>0.15124170333358192</v>
      </c>
    </row>
    <row r="617" spans="1:37" ht="39.9" customHeight="1" x14ac:dyDescent="0.45">
      <c r="A617" s="5"/>
      <c r="B617" s="107" t="s">
        <v>230</v>
      </c>
      <c r="C617" s="91">
        <f t="shared" si="495"/>
        <v>4</v>
      </c>
      <c r="D617" s="92">
        <f t="shared" si="483"/>
        <v>9.5238095238095233E-2</v>
      </c>
      <c r="E617" s="91">
        <f t="shared" si="484"/>
        <v>17</v>
      </c>
      <c r="F617" s="92">
        <f t="shared" si="485"/>
        <v>0.40476190476190477</v>
      </c>
      <c r="G617" s="91">
        <f t="shared" si="486"/>
        <v>14</v>
      </c>
      <c r="H617" s="92">
        <f t="shared" si="487"/>
        <v>0.33333333333333331</v>
      </c>
      <c r="I617" s="91">
        <f t="shared" si="488"/>
        <v>7</v>
      </c>
      <c r="J617" s="92">
        <f t="shared" si="489"/>
        <v>0.16666666666666666</v>
      </c>
      <c r="K617" s="93">
        <f t="shared" si="496"/>
        <v>2.4285714285714284</v>
      </c>
      <c r="L617" s="5"/>
      <c r="M617" s="8"/>
      <c r="N617" s="5"/>
      <c r="O617" s="8"/>
      <c r="P617" s="5"/>
      <c r="Q617" s="5"/>
      <c r="AA617" s="107" t="s">
        <v>230</v>
      </c>
      <c r="AB617" s="89">
        <v>4</v>
      </c>
      <c r="AC617" s="89">
        <v>17</v>
      </c>
      <c r="AD617" s="89">
        <v>14</v>
      </c>
      <c r="AE617" s="89">
        <v>7</v>
      </c>
      <c r="AF617" s="26">
        <f t="shared" ref="AF617" si="497">SUM(AB617:AE617)</f>
        <v>42</v>
      </c>
      <c r="AG617" s="107" t="s">
        <v>230</v>
      </c>
      <c r="AH617" s="33">
        <f t="shared" si="491"/>
        <v>9.5238095238095233E-2</v>
      </c>
      <c r="AI617" s="33">
        <f t="shared" si="492"/>
        <v>0.40476190476190477</v>
      </c>
      <c r="AJ617" s="33">
        <f t="shared" si="493"/>
        <v>0.33333333333333331</v>
      </c>
      <c r="AK617" s="33">
        <f t="shared" si="494"/>
        <v>0.16666666666666666</v>
      </c>
    </row>
    <row r="618" spans="1:37" ht="39.9" customHeight="1" x14ac:dyDescent="0.45">
      <c r="A618" s="5"/>
      <c r="B618" s="107" t="s">
        <v>189</v>
      </c>
      <c r="C618" s="91">
        <f t="shared" si="495"/>
        <v>313</v>
      </c>
      <c r="D618" s="92">
        <f t="shared" si="483"/>
        <v>9.5021250758955678E-2</v>
      </c>
      <c r="E618" s="91">
        <f t="shared" si="484"/>
        <v>1170</v>
      </c>
      <c r="F618" s="92">
        <f t="shared" si="485"/>
        <v>0.3551912568306011</v>
      </c>
      <c r="G618" s="91">
        <f t="shared" si="486"/>
        <v>1338</v>
      </c>
      <c r="H618" s="92">
        <f t="shared" si="487"/>
        <v>0.40619307832422585</v>
      </c>
      <c r="I618" s="91">
        <f t="shared" si="488"/>
        <v>473</v>
      </c>
      <c r="J618" s="92">
        <f t="shared" si="489"/>
        <v>0.14359441408621737</v>
      </c>
      <c r="K618" s="93">
        <f t="shared" si="496"/>
        <v>2.401639344262295</v>
      </c>
      <c r="L618" s="5"/>
      <c r="M618" s="8"/>
      <c r="N618" s="5"/>
      <c r="O618" s="8"/>
      <c r="P618" s="5"/>
      <c r="Q618" s="5"/>
      <c r="AA618" s="26" t="s">
        <v>189</v>
      </c>
      <c r="AB618" s="89">
        <v>313</v>
      </c>
      <c r="AC618" s="89">
        <v>1170</v>
      </c>
      <c r="AD618" s="89">
        <v>1338</v>
      </c>
      <c r="AE618" s="89">
        <v>473</v>
      </c>
      <c r="AF618" s="26">
        <f t="shared" si="490"/>
        <v>3294</v>
      </c>
      <c r="AG618" s="26" t="s">
        <v>189</v>
      </c>
      <c r="AH618" s="33">
        <f t="shared" si="491"/>
        <v>9.5021250758955678E-2</v>
      </c>
      <c r="AI618" s="33">
        <f t="shared" si="492"/>
        <v>0.3551912568306011</v>
      </c>
      <c r="AJ618" s="33">
        <f t="shared" si="493"/>
        <v>0.40619307832422585</v>
      </c>
      <c r="AK618" s="33">
        <f t="shared" si="494"/>
        <v>0.14359441408621737</v>
      </c>
    </row>
    <row r="619" spans="1:37" ht="39.9" customHeight="1" x14ac:dyDescent="0.45">
      <c r="A619" s="5"/>
      <c r="B619" s="113" t="s">
        <v>193</v>
      </c>
      <c r="C619" s="91">
        <f t="shared" si="495"/>
        <v>204</v>
      </c>
      <c r="D619" s="92">
        <f t="shared" si="483"/>
        <v>0.15303825956489123</v>
      </c>
      <c r="E619" s="91">
        <f t="shared" si="484"/>
        <v>478</v>
      </c>
      <c r="F619" s="92">
        <f t="shared" si="485"/>
        <v>0.35858964741185295</v>
      </c>
      <c r="G619" s="91">
        <f t="shared" si="486"/>
        <v>428</v>
      </c>
      <c r="H619" s="92">
        <f t="shared" si="487"/>
        <v>0.32108027006751688</v>
      </c>
      <c r="I619" s="91">
        <f t="shared" si="488"/>
        <v>223</v>
      </c>
      <c r="J619" s="92">
        <f t="shared" si="489"/>
        <v>0.16729182295573894</v>
      </c>
      <c r="K619" s="93">
        <f t="shared" si="496"/>
        <v>2.4973743435858964</v>
      </c>
      <c r="L619" s="5"/>
      <c r="M619" s="8"/>
      <c r="N619" s="5"/>
      <c r="O619" s="8"/>
      <c r="P619" s="5"/>
      <c r="Q619" s="5"/>
      <c r="AA619" s="26" t="s">
        <v>193</v>
      </c>
      <c r="AB619" s="89">
        <v>204</v>
      </c>
      <c r="AC619" s="89">
        <v>478</v>
      </c>
      <c r="AD619" s="89">
        <v>428</v>
      </c>
      <c r="AE619" s="89">
        <v>223</v>
      </c>
      <c r="AF619" s="26">
        <f t="shared" si="490"/>
        <v>1333</v>
      </c>
      <c r="AG619" s="26" t="s">
        <v>193</v>
      </c>
      <c r="AH619" s="33">
        <f t="shared" si="491"/>
        <v>0.15303825956489123</v>
      </c>
      <c r="AI619" s="33">
        <f t="shared" si="492"/>
        <v>0.35858964741185295</v>
      </c>
      <c r="AJ619" s="33">
        <f t="shared" si="493"/>
        <v>0.32108027006751688</v>
      </c>
      <c r="AK619" s="33">
        <f t="shared" si="494"/>
        <v>0.16729182295573894</v>
      </c>
    </row>
    <row r="620" spans="1:37" ht="39.9" customHeight="1" x14ac:dyDescent="0.45">
      <c r="A620" s="5"/>
      <c r="B620" s="107" t="s">
        <v>197</v>
      </c>
      <c r="C620" s="91">
        <f t="shared" si="495"/>
        <v>91</v>
      </c>
      <c r="D620" s="92">
        <f t="shared" si="483"/>
        <v>0.22580645161290322</v>
      </c>
      <c r="E620" s="91">
        <f t="shared" si="484"/>
        <v>135</v>
      </c>
      <c r="F620" s="92">
        <f t="shared" si="485"/>
        <v>0.33498759305210918</v>
      </c>
      <c r="G620" s="91">
        <f t="shared" si="486"/>
        <v>101</v>
      </c>
      <c r="H620" s="92">
        <f t="shared" si="487"/>
        <v>0.25062034739454092</v>
      </c>
      <c r="I620" s="91">
        <f t="shared" si="488"/>
        <v>76</v>
      </c>
      <c r="J620" s="92">
        <f t="shared" si="489"/>
        <v>0.18858560794044665</v>
      </c>
      <c r="K620" s="93">
        <f t="shared" si="496"/>
        <v>2.598014888337469</v>
      </c>
      <c r="L620" s="5"/>
      <c r="M620" s="8"/>
      <c r="N620" s="5"/>
      <c r="O620" s="8"/>
      <c r="P620" s="5"/>
      <c r="Q620" s="5"/>
      <c r="AA620" s="26" t="s">
        <v>197</v>
      </c>
      <c r="AB620" s="89">
        <v>91</v>
      </c>
      <c r="AC620" s="89">
        <v>135</v>
      </c>
      <c r="AD620" s="89">
        <v>101</v>
      </c>
      <c r="AE620" s="89">
        <v>76</v>
      </c>
      <c r="AF620" s="26">
        <f t="shared" si="490"/>
        <v>403</v>
      </c>
      <c r="AG620" s="26" t="s">
        <v>197</v>
      </c>
      <c r="AH620" s="33">
        <f t="shared" si="491"/>
        <v>0.22580645161290322</v>
      </c>
      <c r="AI620" s="33">
        <f t="shared" si="492"/>
        <v>0.33498759305210918</v>
      </c>
      <c r="AJ620" s="33">
        <f t="shared" si="493"/>
        <v>0.25062034739454092</v>
      </c>
      <c r="AK620" s="33">
        <f t="shared" si="494"/>
        <v>0.18858560794044665</v>
      </c>
    </row>
    <row r="621" spans="1:37" ht="39.9" customHeight="1" x14ac:dyDescent="0.45">
      <c r="A621" s="5"/>
      <c r="B621" s="113" t="s">
        <v>201</v>
      </c>
      <c r="C621" s="91">
        <f t="shared" si="495"/>
        <v>185</v>
      </c>
      <c r="D621" s="92">
        <f t="shared" si="483"/>
        <v>0.10755813953488372</v>
      </c>
      <c r="E621" s="91">
        <f t="shared" si="484"/>
        <v>743</v>
      </c>
      <c r="F621" s="92">
        <f t="shared" si="485"/>
        <v>0.43197674418604654</v>
      </c>
      <c r="G621" s="91">
        <f t="shared" si="486"/>
        <v>574</v>
      </c>
      <c r="H621" s="92">
        <f t="shared" si="487"/>
        <v>0.33372093023255817</v>
      </c>
      <c r="I621" s="91">
        <f t="shared" si="488"/>
        <v>218</v>
      </c>
      <c r="J621" s="92">
        <f t="shared" si="489"/>
        <v>0.12674418604651164</v>
      </c>
      <c r="K621" s="93">
        <f t="shared" si="496"/>
        <v>2.5203488372093021</v>
      </c>
      <c r="L621" s="5"/>
      <c r="M621" s="8"/>
      <c r="N621" s="5"/>
      <c r="O621" s="8"/>
      <c r="P621" s="5"/>
      <c r="Q621" s="5"/>
      <c r="AA621" s="26" t="s">
        <v>201</v>
      </c>
      <c r="AB621" s="89">
        <v>185</v>
      </c>
      <c r="AC621" s="89">
        <v>743</v>
      </c>
      <c r="AD621" s="89">
        <v>574</v>
      </c>
      <c r="AE621" s="89">
        <v>218</v>
      </c>
      <c r="AF621" s="26">
        <f t="shared" si="490"/>
        <v>1720</v>
      </c>
      <c r="AG621" s="26" t="s">
        <v>201</v>
      </c>
      <c r="AH621" s="33">
        <f t="shared" si="491"/>
        <v>0.10755813953488372</v>
      </c>
      <c r="AI621" s="33">
        <f t="shared" si="492"/>
        <v>0.43197674418604654</v>
      </c>
      <c r="AJ621" s="33">
        <f t="shared" si="493"/>
        <v>0.33372093023255817</v>
      </c>
      <c r="AK621" s="33">
        <f t="shared" si="494"/>
        <v>0.12674418604651164</v>
      </c>
    </row>
    <row r="622" spans="1:37" ht="39.9" customHeight="1" x14ac:dyDescent="0.45">
      <c r="A622" s="5"/>
      <c r="B622" s="107" t="s">
        <v>204</v>
      </c>
      <c r="C622" s="91">
        <f t="shared" si="495"/>
        <v>1728</v>
      </c>
      <c r="D622" s="92">
        <f t="shared" si="483"/>
        <v>0.1326272162099931</v>
      </c>
      <c r="E622" s="91">
        <f t="shared" si="484"/>
        <v>5266</v>
      </c>
      <c r="F622" s="92">
        <f t="shared" si="485"/>
        <v>0.40417530125105533</v>
      </c>
      <c r="G622" s="91">
        <f t="shared" si="486"/>
        <v>4406</v>
      </c>
      <c r="H622" s="92">
        <f t="shared" si="487"/>
        <v>0.33816870059098936</v>
      </c>
      <c r="I622" s="91">
        <f t="shared" si="488"/>
        <v>1629</v>
      </c>
      <c r="J622" s="92">
        <f t="shared" si="489"/>
        <v>0.12502878194796224</v>
      </c>
      <c r="K622" s="93">
        <f t="shared" si="496"/>
        <v>2.5444009517230795</v>
      </c>
      <c r="L622" s="5"/>
      <c r="M622" s="8"/>
      <c r="N622" s="5"/>
      <c r="O622" s="8"/>
      <c r="P622" s="5"/>
      <c r="Q622" s="5"/>
      <c r="AA622" s="26" t="s">
        <v>204</v>
      </c>
      <c r="AB622" s="89">
        <v>1728</v>
      </c>
      <c r="AC622" s="89">
        <v>5266</v>
      </c>
      <c r="AD622" s="89">
        <v>4406</v>
      </c>
      <c r="AE622" s="89">
        <v>1629</v>
      </c>
      <c r="AF622" s="26">
        <f t="shared" si="490"/>
        <v>13029</v>
      </c>
      <c r="AG622" s="26" t="s">
        <v>204</v>
      </c>
      <c r="AH622" s="33">
        <f t="shared" si="491"/>
        <v>0.1326272162099931</v>
      </c>
      <c r="AI622" s="33">
        <f t="shared" si="492"/>
        <v>0.40417530125105533</v>
      </c>
      <c r="AJ622" s="33">
        <f t="shared" si="493"/>
        <v>0.33816870059098936</v>
      </c>
      <c r="AK622" s="33">
        <f t="shared" si="494"/>
        <v>0.12502878194796224</v>
      </c>
    </row>
    <row r="623" spans="1:37" ht="39.9" customHeight="1" x14ac:dyDescent="0.45">
      <c r="A623" s="5"/>
      <c r="B623" s="113" t="s">
        <v>208</v>
      </c>
      <c r="C623" s="91">
        <f t="shared" si="495"/>
        <v>349</v>
      </c>
      <c r="D623" s="92">
        <f t="shared" si="483"/>
        <v>0.11798512508451657</v>
      </c>
      <c r="E623" s="91">
        <f t="shared" si="484"/>
        <v>1177</v>
      </c>
      <c r="F623" s="92">
        <f t="shared" si="485"/>
        <v>0.39790398918187964</v>
      </c>
      <c r="G623" s="91">
        <f t="shared" si="486"/>
        <v>1098</v>
      </c>
      <c r="H623" s="92">
        <f t="shared" si="487"/>
        <v>0.3711967545638945</v>
      </c>
      <c r="I623" s="91">
        <f t="shared" si="488"/>
        <v>334</v>
      </c>
      <c r="J623" s="92">
        <f t="shared" si="489"/>
        <v>0.11291413116970926</v>
      </c>
      <c r="K623" s="93">
        <f t="shared" si="496"/>
        <v>2.5209601081812036</v>
      </c>
      <c r="L623" s="5"/>
      <c r="M623" s="8"/>
      <c r="N623" s="5"/>
      <c r="O623" s="8"/>
      <c r="P623" s="5"/>
      <c r="Q623" s="5"/>
      <c r="AA623" s="26" t="s">
        <v>208</v>
      </c>
      <c r="AB623" s="89">
        <v>349</v>
      </c>
      <c r="AC623" s="89">
        <v>1177</v>
      </c>
      <c r="AD623" s="89">
        <v>1098</v>
      </c>
      <c r="AE623" s="89">
        <v>334</v>
      </c>
      <c r="AF623" s="26">
        <f t="shared" si="490"/>
        <v>2958</v>
      </c>
      <c r="AG623" s="26" t="s">
        <v>208</v>
      </c>
      <c r="AH623" s="33">
        <f t="shared" si="491"/>
        <v>0.11798512508451657</v>
      </c>
      <c r="AI623" s="33">
        <f t="shared" si="492"/>
        <v>0.39790398918187964</v>
      </c>
      <c r="AJ623" s="33">
        <f t="shared" si="493"/>
        <v>0.3711967545638945</v>
      </c>
      <c r="AK623" s="33">
        <f t="shared" si="494"/>
        <v>0.11291413116970926</v>
      </c>
    </row>
    <row r="624" spans="1:37" ht="39.9" customHeight="1" x14ac:dyDescent="0.45">
      <c r="A624" s="5"/>
      <c r="B624" s="107" t="s">
        <v>231</v>
      </c>
      <c r="C624" s="91">
        <f t="shared" si="495"/>
        <v>626</v>
      </c>
      <c r="D624" s="92">
        <f t="shared" si="483"/>
        <v>9.8831701926113041E-2</v>
      </c>
      <c r="E624" s="91">
        <f t="shared" si="484"/>
        <v>2170</v>
      </c>
      <c r="F624" s="92">
        <f t="shared" si="485"/>
        <v>0.34259551626144619</v>
      </c>
      <c r="G624" s="91">
        <f t="shared" si="486"/>
        <v>2649</v>
      </c>
      <c r="H624" s="92">
        <f t="shared" si="487"/>
        <v>0.41821913482791284</v>
      </c>
      <c r="I624" s="91">
        <f t="shared" si="488"/>
        <v>889</v>
      </c>
      <c r="J624" s="92">
        <f t="shared" si="489"/>
        <v>0.14035364698452796</v>
      </c>
      <c r="K624" s="93">
        <f t="shared" si="496"/>
        <v>2.3999052731291441</v>
      </c>
      <c r="L624" s="5"/>
      <c r="M624" s="8"/>
      <c r="N624" s="5"/>
      <c r="O624" s="8"/>
      <c r="P624" s="5"/>
      <c r="Q624" s="5"/>
      <c r="AA624" s="26" t="s">
        <v>231</v>
      </c>
      <c r="AB624" s="89">
        <v>626</v>
      </c>
      <c r="AC624" s="89">
        <v>2170</v>
      </c>
      <c r="AD624" s="89">
        <v>2649</v>
      </c>
      <c r="AE624" s="89">
        <v>889</v>
      </c>
      <c r="AF624" s="26">
        <f t="shared" si="490"/>
        <v>6334</v>
      </c>
      <c r="AG624" s="26" t="s">
        <v>231</v>
      </c>
      <c r="AH624" s="33">
        <f t="shared" si="491"/>
        <v>9.8831701926113041E-2</v>
      </c>
      <c r="AI624" s="33">
        <f t="shared" si="492"/>
        <v>0.34259551626144619</v>
      </c>
      <c r="AJ624" s="33">
        <f t="shared" si="493"/>
        <v>0.41821913482791284</v>
      </c>
      <c r="AK624" s="33">
        <f t="shared" si="494"/>
        <v>0.14035364698452796</v>
      </c>
    </row>
    <row r="625" spans="1:37" ht="39.9" customHeight="1" x14ac:dyDescent="0.45">
      <c r="A625" s="5"/>
      <c r="B625" s="113" t="s">
        <v>216</v>
      </c>
      <c r="C625" s="91">
        <f t="shared" si="495"/>
        <v>185</v>
      </c>
      <c r="D625" s="92">
        <f t="shared" si="483"/>
        <v>0.12900976290097629</v>
      </c>
      <c r="E625" s="91">
        <f t="shared" si="484"/>
        <v>499</v>
      </c>
      <c r="F625" s="92">
        <f t="shared" si="485"/>
        <v>0.34797768479776847</v>
      </c>
      <c r="G625" s="91">
        <f t="shared" si="486"/>
        <v>531</v>
      </c>
      <c r="H625" s="92">
        <f t="shared" si="487"/>
        <v>0.3702928870292887</v>
      </c>
      <c r="I625" s="91">
        <f t="shared" si="488"/>
        <v>219</v>
      </c>
      <c r="J625" s="92">
        <f t="shared" si="489"/>
        <v>0.15271966527196654</v>
      </c>
      <c r="K625" s="93">
        <f t="shared" si="496"/>
        <v>2.4532775453277544</v>
      </c>
      <c r="L625" s="5"/>
      <c r="M625" s="8"/>
      <c r="N625" s="5"/>
      <c r="O625" s="8"/>
      <c r="P625" s="5"/>
      <c r="Q625" s="5"/>
      <c r="AA625" s="26" t="s">
        <v>216</v>
      </c>
      <c r="AB625" s="89">
        <v>185</v>
      </c>
      <c r="AC625" s="89">
        <v>499</v>
      </c>
      <c r="AD625" s="89">
        <v>531</v>
      </c>
      <c r="AE625" s="89">
        <v>219</v>
      </c>
      <c r="AF625" s="26">
        <f t="shared" si="490"/>
        <v>1434</v>
      </c>
      <c r="AG625" s="26" t="s">
        <v>216</v>
      </c>
      <c r="AH625" s="33">
        <f t="shared" si="491"/>
        <v>0.12900976290097629</v>
      </c>
      <c r="AI625" s="33">
        <f t="shared" si="492"/>
        <v>0.34797768479776847</v>
      </c>
      <c r="AJ625" s="33">
        <f t="shared" si="493"/>
        <v>0.3702928870292887</v>
      </c>
      <c r="AK625" s="33">
        <f t="shared" si="494"/>
        <v>0.15271966527196654</v>
      </c>
    </row>
    <row r="626" spans="1:37" ht="39.9" customHeight="1" x14ac:dyDescent="0.45">
      <c r="A626" s="5"/>
      <c r="B626" s="107" t="s">
        <v>232</v>
      </c>
      <c r="C626" s="91">
        <f t="shared" si="495"/>
        <v>249</v>
      </c>
      <c r="D626" s="92">
        <f t="shared" si="483"/>
        <v>0.13741721854304637</v>
      </c>
      <c r="E626" s="91">
        <f t="shared" si="484"/>
        <v>647</v>
      </c>
      <c r="F626" s="92">
        <f t="shared" si="485"/>
        <v>0.35706401766004414</v>
      </c>
      <c r="G626" s="91">
        <f t="shared" si="486"/>
        <v>648</v>
      </c>
      <c r="H626" s="92">
        <f t="shared" si="487"/>
        <v>0.35761589403973509</v>
      </c>
      <c r="I626" s="91">
        <f t="shared" si="488"/>
        <v>268</v>
      </c>
      <c r="J626" s="92">
        <f t="shared" si="489"/>
        <v>0.1479028697571744</v>
      </c>
      <c r="K626" s="93">
        <f t="shared" si="496"/>
        <v>2.4839955849889623</v>
      </c>
      <c r="L626" s="5"/>
      <c r="M626" s="8"/>
      <c r="N626" s="5"/>
      <c r="O626" s="8"/>
      <c r="P626" s="5"/>
      <c r="Q626" s="5"/>
      <c r="AA626" s="26" t="s">
        <v>232</v>
      </c>
      <c r="AB626" s="89">
        <v>249</v>
      </c>
      <c r="AC626" s="89">
        <v>647</v>
      </c>
      <c r="AD626" s="89">
        <v>648</v>
      </c>
      <c r="AE626" s="89">
        <v>268</v>
      </c>
      <c r="AF626" s="26">
        <f t="shared" si="490"/>
        <v>1812</v>
      </c>
      <c r="AG626" s="26" t="s">
        <v>232</v>
      </c>
      <c r="AH626" s="33">
        <f t="shared" si="491"/>
        <v>0.13741721854304637</v>
      </c>
      <c r="AI626" s="33">
        <f t="shared" si="492"/>
        <v>0.35706401766004414</v>
      </c>
      <c r="AJ626" s="33">
        <f t="shared" si="493"/>
        <v>0.35761589403973509</v>
      </c>
      <c r="AK626" s="33">
        <f t="shared" si="494"/>
        <v>0.1479028697571744</v>
      </c>
    </row>
    <row r="627" spans="1:37" ht="39.75" customHeight="1" x14ac:dyDescent="0.45">
      <c r="A627" s="5"/>
      <c r="B627" s="113" t="s">
        <v>233</v>
      </c>
      <c r="C627" s="91">
        <f t="shared" si="495"/>
        <v>598</v>
      </c>
      <c r="D627" s="92">
        <f t="shared" si="483"/>
        <v>0.12269183422240459</v>
      </c>
      <c r="E627" s="91">
        <f t="shared" si="484"/>
        <v>1857</v>
      </c>
      <c r="F627" s="92">
        <f t="shared" si="485"/>
        <v>0.38100123102174804</v>
      </c>
      <c r="G627" s="91">
        <f t="shared" si="486"/>
        <v>1793</v>
      </c>
      <c r="H627" s="92">
        <f t="shared" si="487"/>
        <v>0.36787033237587197</v>
      </c>
      <c r="I627" s="91">
        <f t="shared" si="488"/>
        <v>626</v>
      </c>
      <c r="J627" s="92">
        <f t="shared" si="489"/>
        <v>0.12843660237997537</v>
      </c>
      <c r="K627" s="93">
        <f t="shared" si="496"/>
        <v>2.4979482970865821</v>
      </c>
      <c r="L627" s="5"/>
      <c r="M627" s="8"/>
      <c r="N627" s="5"/>
      <c r="O627" s="8"/>
      <c r="P627" s="5"/>
      <c r="Q627" s="5"/>
      <c r="AA627" s="26" t="s">
        <v>233</v>
      </c>
      <c r="AB627" s="89">
        <v>598</v>
      </c>
      <c r="AC627" s="89">
        <v>1857</v>
      </c>
      <c r="AD627" s="89">
        <v>1793</v>
      </c>
      <c r="AE627" s="89">
        <v>626</v>
      </c>
      <c r="AF627" s="26">
        <f t="shared" si="490"/>
        <v>4874</v>
      </c>
      <c r="AG627" s="26" t="s">
        <v>233</v>
      </c>
      <c r="AH627" s="33">
        <f t="shared" si="491"/>
        <v>0.12269183422240459</v>
      </c>
      <c r="AI627" s="33">
        <f t="shared" si="492"/>
        <v>0.38100123102174804</v>
      </c>
      <c r="AJ627" s="33">
        <f t="shared" si="493"/>
        <v>0.36787033237587197</v>
      </c>
      <c r="AK627" s="33">
        <f t="shared" si="494"/>
        <v>0.12843660237997537</v>
      </c>
    </row>
    <row r="628" spans="1:37" ht="30" customHeight="1" x14ac:dyDescent="0.45">
      <c r="A628" s="5"/>
      <c r="B628" s="34"/>
      <c r="C628" s="35"/>
      <c r="D628" s="36"/>
      <c r="E628" s="35"/>
      <c r="F628" s="36"/>
      <c r="G628" s="35"/>
      <c r="H628" s="36"/>
      <c r="I628" s="35"/>
      <c r="J628" s="36"/>
      <c r="K628" s="37"/>
      <c r="L628" s="5"/>
      <c r="M628" s="8"/>
      <c r="N628" s="5"/>
      <c r="O628" s="8"/>
      <c r="P628" s="5"/>
      <c r="Q628" s="5"/>
    </row>
    <row r="629" spans="1:37" s="21" customFormat="1" ht="30" customHeight="1" x14ac:dyDescent="0.45">
      <c r="B629" s="14"/>
      <c r="E629" s="22"/>
      <c r="G629" s="22"/>
      <c r="I629" s="22"/>
      <c r="K629" s="22"/>
      <c r="M629" s="22"/>
      <c r="O629" s="22"/>
      <c r="P629" s="23"/>
    </row>
    <row r="630" spans="1:37" s="21" customFormat="1" ht="30" customHeight="1" x14ac:dyDescent="0.45">
      <c r="A630" s="5">
        <v>37</v>
      </c>
      <c r="B630" s="10" t="s">
        <v>88</v>
      </c>
      <c r="E630" s="22"/>
      <c r="G630" s="22"/>
      <c r="I630" s="22"/>
      <c r="K630" s="22"/>
      <c r="M630" s="22"/>
      <c r="O630" s="22"/>
      <c r="P630" s="23"/>
      <c r="AA630" s="21" t="s">
        <v>13</v>
      </c>
    </row>
    <row r="631" spans="1:37" ht="30" customHeight="1" thickBot="1" x14ac:dyDescent="0.5">
      <c r="A631" s="5"/>
      <c r="B631" s="24" t="s">
        <v>3</v>
      </c>
      <c r="C631" s="140" t="s">
        <v>82</v>
      </c>
      <c r="D631" s="140"/>
      <c r="E631" s="140" t="s">
        <v>83</v>
      </c>
      <c r="F631" s="140"/>
      <c r="G631" s="140" t="s">
        <v>84</v>
      </c>
      <c r="H631" s="140"/>
      <c r="I631" s="140" t="s">
        <v>86</v>
      </c>
      <c r="J631" s="140"/>
      <c r="K631" s="25" t="s">
        <v>18</v>
      </c>
      <c r="L631" s="5"/>
      <c r="M631" s="8"/>
      <c r="N631" s="5"/>
      <c r="O631" s="8"/>
      <c r="P631" s="5"/>
      <c r="Q631" s="5"/>
      <c r="AA631" s="26"/>
      <c r="AB631" s="27" t="s">
        <v>82</v>
      </c>
      <c r="AC631" s="27" t="s">
        <v>83</v>
      </c>
      <c r="AD631" s="27" t="s">
        <v>84</v>
      </c>
      <c r="AE631" s="27" t="s">
        <v>86</v>
      </c>
      <c r="AF631" s="26" t="s">
        <v>23</v>
      </c>
      <c r="AH631" s="27" t="s">
        <v>82</v>
      </c>
      <c r="AI631" s="27" t="s">
        <v>83</v>
      </c>
      <c r="AJ631" s="27" t="s">
        <v>84</v>
      </c>
      <c r="AK631" s="27" t="s">
        <v>86</v>
      </c>
    </row>
    <row r="632" spans="1:37" ht="39.9" customHeight="1" thickTop="1" x14ac:dyDescent="0.45">
      <c r="A632" s="5"/>
      <c r="B632" s="112" t="s">
        <v>227</v>
      </c>
      <c r="C632" s="29">
        <f>AB632</f>
        <v>2840</v>
      </c>
      <c r="D632" s="30">
        <f t="shared" ref="D632:D645" si="498">AB632/AF632</f>
        <v>0.31157432803071861</v>
      </c>
      <c r="E632" s="29">
        <f t="shared" ref="E632:E645" si="499">AC632</f>
        <v>4792</v>
      </c>
      <c r="F632" s="30">
        <f t="shared" ref="F632:F645" si="500">AC632/AF632</f>
        <v>0.52572682391662096</v>
      </c>
      <c r="G632" s="29">
        <f t="shared" ref="G632:G645" si="501">AD632</f>
        <v>1204</v>
      </c>
      <c r="H632" s="30">
        <f t="shared" ref="H632:H645" si="502">AD632/AF632</f>
        <v>0.13208996160175535</v>
      </c>
      <c r="I632" s="29">
        <f t="shared" ref="I632:I645" si="503">AE632</f>
        <v>279</v>
      </c>
      <c r="J632" s="30">
        <f t="shared" ref="J632:J645" si="504">AE632/AF632</f>
        <v>3.06088864509051E-2</v>
      </c>
      <c r="K632" s="31">
        <f>(4*C632+3*E632+2*G632+1*I632)/AF632</f>
        <v>3.118266593527153</v>
      </c>
      <c r="L632" s="5"/>
      <c r="M632" s="8"/>
      <c r="N632" s="5"/>
      <c r="O632" s="8"/>
      <c r="P632" s="5"/>
      <c r="Q632" s="5"/>
      <c r="AA632" s="26" t="s">
        <v>227</v>
      </c>
      <c r="AB632" s="89">
        <v>2840</v>
      </c>
      <c r="AC632" s="89">
        <v>4792</v>
      </c>
      <c r="AD632" s="89">
        <v>1204</v>
      </c>
      <c r="AE632" s="89">
        <v>279</v>
      </c>
      <c r="AF632" s="26">
        <f t="shared" ref="AF632:AF645" si="505">SUM(AB632:AE632)</f>
        <v>9115</v>
      </c>
      <c r="AG632" s="26" t="s">
        <v>227</v>
      </c>
      <c r="AH632" s="33">
        <f t="shared" ref="AH632:AH645" si="506">D632</f>
        <v>0.31157432803071861</v>
      </c>
      <c r="AI632" s="33">
        <f t="shared" ref="AI632:AI645" si="507">F632</f>
        <v>0.52572682391662096</v>
      </c>
      <c r="AJ632" s="33">
        <f t="shared" ref="AJ632:AJ645" si="508">H632</f>
        <v>0.13208996160175535</v>
      </c>
      <c r="AK632" s="33">
        <f t="shared" ref="AK632:AK645" si="509">J632</f>
        <v>3.06088864509051E-2</v>
      </c>
    </row>
    <row r="633" spans="1:37" ht="39.9" customHeight="1" x14ac:dyDescent="0.45">
      <c r="A633" s="5"/>
      <c r="B633" s="107" t="s">
        <v>228</v>
      </c>
      <c r="C633" s="91">
        <f t="shared" ref="C633:C645" si="510">AB633</f>
        <v>3666</v>
      </c>
      <c r="D633" s="92">
        <f t="shared" si="498"/>
        <v>0.2492521076964917</v>
      </c>
      <c r="E633" s="91">
        <f t="shared" si="499"/>
        <v>7835</v>
      </c>
      <c r="F633" s="92">
        <f t="shared" si="500"/>
        <v>0.53270329072613543</v>
      </c>
      <c r="G633" s="91">
        <f t="shared" si="501"/>
        <v>2449</v>
      </c>
      <c r="H633" s="92">
        <f t="shared" si="502"/>
        <v>0.16650802284471036</v>
      </c>
      <c r="I633" s="91">
        <f t="shared" si="503"/>
        <v>758</v>
      </c>
      <c r="J633" s="92">
        <f t="shared" si="504"/>
        <v>5.15365787326625E-2</v>
      </c>
      <c r="K633" s="93">
        <f t="shared" ref="K633:K645" si="511">(4*C633+3*E633+2*G633+1*I633)/AF633</f>
        <v>2.9796709273864566</v>
      </c>
      <c r="L633" s="5"/>
      <c r="M633" s="8"/>
      <c r="N633" s="5"/>
      <c r="O633" s="8"/>
      <c r="P633" s="5"/>
      <c r="Q633" s="5"/>
      <c r="AA633" s="26" t="s">
        <v>228</v>
      </c>
      <c r="AB633" s="89">
        <v>3666</v>
      </c>
      <c r="AC633" s="89">
        <v>7835</v>
      </c>
      <c r="AD633" s="89">
        <v>2449</v>
      </c>
      <c r="AE633" s="89">
        <v>758</v>
      </c>
      <c r="AF633" s="26">
        <f t="shared" si="505"/>
        <v>14708</v>
      </c>
      <c r="AG633" s="26" t="s">
        <v>228</v>
      </c>
      <c r="AH633" s="33">
        <f t="shared" si="506"/>
        <v>0.2492521076964917</v>
      </c>
      <c r="AI633" s="33">
        <f t="shared" si="507"/>
        <v>0.53270329072613543</v>
      </c>
      <c r="AJ633" s="33">
        <f t="shared" si="508"/>
        <v>0.16650802284471036</v>
      </c>
      <c r="AK633" s="33">
        <f t="shared" si="509"/>
        <v>5.15365787326625E-2</v>
      </c>
    </row>
    <row r="634" spans="1:37" ht="39.9" customHeight="1" x14ac:dyDescent="0.45">
      <c r="A634" s="5"/>
      <c r="B634" s="113" t="s">
        <v>229</v>
      </c>
      <c r="C634" s="91">
        <f t="shared" si="510"/>
        <v>2984</v>
      </c>
      <c r="D634" s="92">
        <f t="shared" si="498"/>
        <v>0.22253710194645387</v>
      </c>
      <c r="E634" s="91">
        <f t="shared" si="499"/>
        <v>7212</v>
      </c>
      <c r="F634" s="92">
        <f t="shared" si="500"/>
        <v>0.53784771422179134</v>
      </c>
      <c r="G634" s="91">
        <f t="shared" si="501"/>
        <v>2412</v>
      </c>
      <c r="H634" s="92">
        <f t="shared" si="502"/>
        <v>0.17987918562159744</v>
      </c>
      <c r="I634" s="91">
        <f t="shared" si="503"/>
        <v>801</v>
      </c>
      <c r="J634" s="92">
        <f t="shared" si="504"/>
        <v>5.9735998210157355E-2</v>
      </c>
      <c r="K634" s="93">
        <f t="shared" si="511"/>
        <v>2.9231859199045416</v>
      </c>
      <c r="L634" s="5"/>
      <c r="M634" s="8"/>
      <c r="N634" s="5"/>
      <c r="O634" s="8"/>
      <c r="P634" s="5"/>
      <c r="Q634" s="5"/>
      <c r="AA634" s="26" t="s">
        <v>229</v>
      </c>
      <c r="AB634" s="89">
        <v>2984</v>
      </c>
      <c r="AC634" s="89">
        <v>7212</v>
      </c>
      <c r="AD634" s="89">
        <v>2412</v>
      </c>
      <c r="AE634" s="89">
        <v>801</v>
      </c>
      <c r="AF634" s="26">
        <f t="shared" si="505"/>
        <v>13409</v>
      </c>
      <c r="AG634" s="26" t="s">
        <v>229</v>
      </c>
      <c r="AH634" s="33">
        <f t="shared" si="506"/>
        <v>0.22253710194645387</v>
      </c>
      <c r="AI634" s="33">
        <f t="shared" si="507"/>
        <v>0.53784771422179134</v>
      </c>
      <c r="AJ634" s="33">
        <f t="shared" si="508"/>
        <v>0.17987918562159744</v>
      </c>
      <c r="AK634" s="33">
        <f t="shared" si="509"/>
        <v>5.9735998210157355E-2</v>
      </c>
    </row>
    <row r="635" spans="1:37" ht="39.9" customHeight="1" x14ac:dyDescent="0.45">
      <c r="A635" s="5"/>
      <c r="B635" s="107" t="s">
        <v>230</v>
      </c>
      <c r="C635" s="91">
        <f t="shared" si="510"/>
        <v>10</v>
      </c>
      <c r="D635" s="92">
        <f t="shared" si="498"/>
        <v>0.23809523809523808</v>
      </c>
      <c r="E635" s="91">
        <f t="shared" si="499"/>
        <v>29</v>
      </c>
      <c r="F635" s="92">
        <f t="shared" si="500"/>
        <v>0.69047619047619047</v>
      </c>
      <c r="G635" s="91">
        <f t="shared" si="501"/>
        <v>2</v>
      </c>
      <c r="H635" s="92">
        <f t="shared" si="502"/>
        <v>4.7619047619047616E-2</v>
      </c>
      <c r="I635" s="91">
        <f t="shared" si="503"/>
        <v>1</v>
      </c>
      <c r="J635" s="92">
        <f t="shared" si="504"/>
        <v>2.3809523809523808E-2</v>
      </c>
      <c r="K635" s="93">
        <f t="shared" si="511"/>
        <v>3.1428571428571428</v>
      </c>
      <c r="L635" s="5"/>
      <c r="M635" s="8"/>
      <c r="N635" s="5"/>
      <c r="O635" s="8"/>
      <c r="P635" s="5"/>
      <c r="Q635" s="5"/>
      <c r="AA635" s="107" t="s">
        <v>230</v>
      </c>
      <c r="AB635" s="89">
        <v>10</v>
      </c>
      <c r="AC635" s="89">
        <v>29</v>
      </c>
      <c r="AD635" s="89">
        <v>2</v>
      </c>
      <c r="AE635" s="89">
        <v>1</v>
      </c>
      <c r="AF635" s="26">
        <f t="shared" ref="AF635" si="512">SUM(AB635:AE635)</f>
        <v>42</v>
      </c>
      <c r="AG635" s="107" t="s">
        <v>230</v>
      </c>
      <c r="AH635" s="33">
        <f t="shared" si="506"/>
        <v>0.23809523809523808</v>
      </c>
      <c r="AI635" s="33">
        <f t="shared" si="507"/>
        <v>0.69047619047619047</v>
      </c>
      <c r="AJ635" s="33">
        <f t="shared" si="508"/>
        <v>4.7619047619047616E-2</v>
      </c>
      <c r="AK635" s="33">
        <f t="shared" si="509"/>
        <v>2.3809523809523808E-2</v>
      </c>
    </row>
    <row r="636" spans="1:37" ht="39.9" customHeight="1" x14ac:dyDescent="0.45">
      <c r="A636" s="5"/>
      <c r="B636" s="107" t="s">
        <v>189</v>
      </c>
      <c r="C636" s="91">
        <f t="shared" si="510"/>
        <v>732</v>
      </c>
      <c r="D636" s="92">
        <f t="shared" si="498"/>
        <v>0.22222222222222221</v>
      </c>
      <c r="E636" s="91">
        <f t="shared" si="499"/>
        <v>1824</v>
      </c>
      <c r="F636" s="92">
        <f t="shared" si="500"/>
        <v>0.55373406193078323</v>
      </c>
      <c r="G636" s="91">
        <f t="shared" si="501"/>
        <v>587</v>
      </c>
      <c r="H636" s="92">
        <f t="shared" si="502"/>
        <v>0.17820279295689131</v>
      </c>
      <c r="I636" s="91">
        <f t="shared" si="503"/>
        <v>151</v>
      </c>
      <c r="J636" s="92">
        <f t="shared" si="504"/>
        <v>4.584092289010322E-2</v>
      </c>
      <c r="K636" s="93">
        <f t="shared" si="511"/>
        <v>2.9523375834851247</v>
      </c>
      <c r="L636" s="5"/>
      <c r="M636" s="8"/>
      <c r="N636" s="5"/>
      <c r="O636" s="8"/>
      <c r="P636" s="5"/>
      <c r="Q636" s="5"/>
      <c r="AA636" s="26" t="s">
        <v>189</v>
      </c>
      <c r="AB636" s="89">
        <v>732</v>
      </c>
      <c r="AC636" s="89">
        <v>1824</v>
      </c>
      <c r="AD636" s="89">
        <v>587</v>
      </c>
      <c r="AE636" s="89">
        <v>151</v>
      </c>
      <c r="AF636" s="26">
        <f t="shared" si="505"/>
        <v>3294</v>
      </c>
      <c r="AG636" s="26" t="s">
        <v>189</v>
      </c>
      <c r="AH636" s="33">
        <f t="shared" si="506"/>
        <v>0.22222222222222221</v>
      </c>
      <c r="AI636" s="33">
        <f t="shared" si="507"/>
        <v>0.55373406193078323</v>
      </c>
      <c r="AJ636" s="33">
        <f t="shared" si="508"/>
        <v>0.17820279295689131</v>
      </c>
      <c r="AK636" s="33">
        <f t="shared" si="509"/>
        <v>4.584092289010322E-2</v>
      </c>
    </row>
    <row r="637" spans="1:37" ht="39.9" customHeight="1" x14ac:dyDescent="0.45">
      <c r="A637" s="5"/>
      <c r="B637" s="113" t="s">
        <v>193</v>
      </c>
      <c r="C637" s="91">
        <f t="shared" si="510"/>
        <v>354</v>
      </c>
      <c r="D637" s="92">
        <f t="shared" si="498"/>
        <v>0.26556639159789946</v>
      </c>
      <c r="E637" s="91">
        <f t="shared" si="499"/>
        <v>652</v>
      </c>
      <c r="F637" s="92">
        <f t="shared" si="500"/>
        <v>0.48912228057014251</v>
      </c>
      <c r="G637" s="91">
        <f t="shared" si="501"/>
        <v>220</v>
      </c>
      <c r="H637" s="92">
        <f t="shared" si="502"/>
        <v>0.16504126031507876</v>
      </c>
      <c r="I637" s="91">
        <f t="shared" si="503"/>
        <v>107</v>
      </c>
      <c r="J637" s="92">
        <f t="shared" si="504"/>
        <v>8.027006751687922E-2</v>
      </c>
      <c r="K637" s="93">
        <f t="shared" si="511"/>
        <v>2.9399849962490623</v>
      </c>
      <c r="L637" s="5"/>
      <c r="M637" s="8"/>
      <c r="N637" s="5"/>
      <c r="O637" s="8"/>
      <c r="P637" s="5"/>
      <c r="Q637" s="5"/>
      <c r="AA637" s="26" t="s">
        <v>193</v>
      </c>
      <c r="AB637" s="89">
        <v>354</v>
      </c>
      <c r="AC637" s="89">
        <v>652</v>
      </c>
      <c r="AD637" s="89">
        <v>220</v>
      </c>
      <c r="AE637" s="89">
        <v>107</v>
      </c>
      <c r="AF637" s="26">
        <f t="shared" si="505"/>
        <v>1333</v>
      </c>
      <c r="AG637" s="26" t="s">
        <v>193</v>
      </c>
      <c r="AH637" s="33">
        <f t="shared" si="506"/>
        <v>0.26556639159789946</v>
      </c>
      <c r="AI637" s="33">
        <f t="shared" si="507"/>
        <v>0.48912228057014251</v>
      </c>
      <c r="AJ637" s="33">
        <f t="shared" si="508"/>
        <v>0.16504126031507876</v>
      </c>
      <c r="AK637" s="33">
        <f t="shared" si="509"/>
        <v>8.027006751687922E-2</v>
      </c>
    </row>
    <row r="638" spans="1:37" ht="39.9" customHeight="1" x14ac:dyDescent="0.45">
      <c r="A638" s="5"/>
      <c r="B638" s="107" t="s">
        <v>197</v>
      </c>
      <c r="C638" s="91">
        <f t="shared" si="510"/>
        <v>171</v>
      </c>
      <c r="D638" s="92">
        <f t="shared" si="498"/>
        <v>0.42431761786600497</v>
      </c>
      <c r="E638" s="91">
        <f t="shared" si="499"/>
        <v>163</v>
      </c>
      <c r="F638" s="92">
        <f t="shared" si="500"/>
        <v>0.40446650124069478</v>
      </c>
      <c r="G638" s="91">
        <f t="shared" si="501"/>
        <v>37</v>
      </c>
      <c r="H638" s="92">
        <f t="shared" si="502"/>
        <v>9.1811414392059559E-2</v>
      </c>
      <c r="I638" s="91">
        <f t="shared" si="503"/>
        <v>32</v>
      </c>
      <c r="J638" s="92">
        <f t="shared" si="504"/>
        <v>7.9404466501240695E-2</v>
      </c>
      <c r="K638" s="93">
        <f t="shared" si="511"/>
        <v>3.1736972704714641</v>
      </c>
      <c r="L638" s="5"/>
      <c r="M638" s="8"/>
      <c r="N638" s="5"/>
      <c r="O638" s="8"/>
      <c r="P638" s="5"/>
      <c r="Q638" s="5"/>
      <c r="AA638" s="26" t="s">
        <v>197</v>
      </c>
      <c r="AB638" s="89">
        <v>171</v>
      </c>
      <c r="AC638" s="89">
        <v>163</v>
      </c>
      <c r="AD638" s="89">
        <v>37</v>
      </c>
      <c r="AE638" s="89">
        <v>32</v>
      </c>
      <c r="AF638" s="26">
        <f t="shared" si="505"/>
        <v>403</v>
      </c>
      <c r="AG638" s="26" t="s">
        <v>197</v>
      </c>
      <c r="AH638" s="33">
        <f t="shared" si="506"/>
        <v>0.42431761786600497</v>
      </c>
      <c r="AI638" s="33">
        <f t="shared" si="507"/>
        <v>0.40446650124069478</v>
      </c>
      <c r="AJ638" s="33">
        <f t="shared" si="508"/>
        <v>9.1811414392059559E-2</v>
      </c>
      <c r="AK638" s="33">
        <f t="shared" si="509"/>
        <v>7.9404466501240695E-2</v>
      </c>
    </row>
    <row r="639" spans="1:37" ht="39.9" customHeight="1" x14ac:dyDescent="0.45">
      <c r="A639" s="5"/>
      <c r="B639" s="113" t="s">
        <v>201</v>
      </c>
      <c r="C639" s="91">
        <f t="shared" si="510"/>
        <v>396</v>
      </c>
      <c r="D639" s="92">
        <f t="shared" si="498"/>
        <v>0.23023255813953489</v>
      </c>
      <c r="E639" s="91">
        <f t="shared" si="499"/>
        <v>967</v>
      </c>
      <c r="F639" s="92">
        <f t="shared" si="500"/>
        <v>0.56220930232558142</v>
      </c>
      <c r="G639" s="91">
        <f t="shared" si="501"/>
        <v>258</v>
      </c>
      <c r="H639" s="92">
        <f t="shared" si="502"/>
        <v>0.15</v>
      </c>
      <c r="I639" s="91">
        <f t="shared" si="503"/>
        <v>99</v>
      </c>
      <c r="J639" s="92">
        <f t="shared" si="504"/>
        <v>5.7558139534883722E-2</v>
      </c>
      <c r="K639" s="93">
        <f t="shared" si="511"/>
        <v>2.9651162790697674</v>
      </c>
      <c r="L639" s="5"/>
      <c r="M639" s="8"/>
      <c r="N639" s="5"/>
      <c r="O639" s="8"/>
      <c r="P639" s="5"/>
      <c r="Q639" s="5"/>
      <c r="AA639" s="26" t="s">
        <v>201</v>
      </c>
      <c r="AB639" s="89">
        <v>396</v>
      </c>
      <c r="AC639" s="89">
        <v>967</v>
      </c>
      <c r="AD639" s="89">
        <v>258</v>
      </c>
      <c r="AE639" s="89">
        <v>99</v>
      </c>
      <c r="AF639" s="26">
        <f t="shared" si="505"/>
        <v>1720</v>
      </c>
      <c r="AG639" s="26" t="s">
        <v>201</v>
      </c>
      <c r="AH639" s="33">
        <f t="shared" si="506"/>
        <v>0.23023255813953489</v>
      </c>
      <c r="AI639" s="33">
        <f t="shared" si="507"/>
        <v>0.56220930232558142</v>
      </c>
      <c r="AJ639" s="33">
        <f t="shared" si="508"/>
        <v>0.15</v>
      </c>
      <c r="AK639" s="33">
        <f t="shared" si="509"/>
        <v>5.7558139534883722E-2</v>
      </c>
    </row>
    <row r="640" spans="1:37" ht="39.9" customHeight="1" x14ac:dyDescent="0.45">
      <c r="A640" s="5"/>
      <c r="B640" s="107" t="s">
        <v>204</v>
      </c>
      <c r="C640" s="91">
        <f t="shared" si="510"/>
        <v>3731</v>
      </c>
      <c r="D640" s="92">
        <f t="shared" si="498"/>
        <v>0.28636119425896078</v>
      </c>
      <c r="E640" s="91">
        <f t="shared" si="499"/>
        <v>7164</v>
      </c>
      <c r="F640" s="92">
        <f t="shared" si="500"/>
        <v>0.54985033387059634</v>
      </c>
      <c r="G640" s="91">
        <f t="shared" si="501"/>
        <v>1649</v>
      </c>
      <c r="H640" s="92">
        <f t="shared" si="502"/>
        <v>0.12656381917261494</v>
      </c>
      <c r="I640" s="91">
        <f t="shared" si="503"/>
        <v>485</v>
      </c>
      <c r="J640" s="92">
        <f t="shared" si="504"/>
        <v>3.7224652697827924E-2</v>
      </c>
      <c r="K640" s="93">
        <f t="shared" si="511"/>
        <v>3.0853480696906899</v>
      </c>
      <c r="L640" s="5"/>
      <c r="M640" s="8"/>
      <c r="N640" s="5"/>
      <c r="O640" s="8"/>
      <c r="P640" s="5"/>
      <c r="Q640" s="5"/>
      <c r="AA640" s="26" t="s">
        <v>204</v>
      </c>
      <c r="AB640" s="89">
        <v>3731</v>
      </c>
      <c r="AC640" s="89">
        <v>7164</v>
      </c>
      <c r="AD640" s="89">
        <v>1649</v>
      </c>
      <c r="AE640" s="89">
        <v>485</v>
      </c>
      <c r="AF640" s="26">
        <f t="shared" si="505"/>
        <v>13029</v>
      </c>
      <c r="AG640" s="26" t="s">
        <v>204</v>
      </c>
      <c r="AH640" s="33">
        <f t="shared" si="506"/>
        <v>0.28636119425896078</v>
      </c>
      <c r="AI640" s="33">
        <f t="shared" si="507"/>
        <v>0.54985033387059634</v>
      </c>
      <c r="AJ640" s="33">
        <f t="shared" si="508"/>
        <v>0.12656381917261494</v>
      </c>
      <c r="AK640" s="33">
        <f t="shared" si="509"/>
        <v>3.7224652697827924E-2</v>
      </c>
    </row>
    <row r="641" spans="1:37" ht="39.9" customHeight="1" x14ac:dyDescent="0.45">
      <c r="A641" s="5"/>
      <c r="B641" s="113" t="s">
        <v>208</v>
      </c>
      <c r="C641" s="91">
        <f t="shared" si="510"/>
        <v>820</v>
      </c>
      <c r="D641" s="92">
        <f t="shared" si="498"/>
        <v>0.27721433400946588</v>
      </c>
      <c r="E641" s="91">
        <f t="shared" si="499"/>
        <v>1622</v>
      </c>
      <c r="F641" s="92">
        <f t="shared" si="500"/>
        <v>0.5483434753211629</v>
      </c>
      <c r="G641" s="91">
        <f t="shared" si="501"/>
        <v>402</v>
      </c>
      <c r="H641" s="92">
        <f t="shared" si="502"/>
        <v>0.13590263691683571</v>
      </c>
      <c r="I641" s="91">
        <f t="shared" si="503"/>
        <v>114</v>
      </c>
      <c r="J641" s="92">
        <f t="shared" si="504"/>
        <v>3.8539553752535496E-2</v>
      </c>
      <c r="K641" s="93">
        <f t="shared" si="511"/>
        <v>3.0642325895875593</v>
      </c>
      <c r="L641" s="5"/>
      <c r="M641" s="8"/>
      <c r="N641" s="5"/>
      <c r="O641" s="8"/>
      <c r="P641" s="5"/>
      <c r="Q641" s="5"/>
      <c r="AA641" s="26" t="s">
        <v>208</v>
      </c>
      <c r="AB641" s="89">
        <v>820</v>
      </c>
      <c r="AC641" s="89">
        <v>1622</v>
      </c>
      <c r="AD641" s="89">
        <v>402</v>
      </c>
      <c r="AE641" s="89">
        <v>114</v>
      </c>
      <c r="AF641" s="26">
        <f t="shared" si="505"/>
        <v>2958</v>
      </c>
      <c r="AG641" s="26" t="s">
        <v>208</v>
      </c>
      <c r="AH641" s="33">
        <f t="shared" si="506"/>
        <v>0.27721433400946588</v>
      </c>
      <c r="AI641" s="33">
        <f t="shared" si="507"/>
        <v>0.5483434753211629</v>
      </c>
      <c r="AJ641" s="33">
        <f t="shared" si="508"/>
        <v>0.13590263691683571</v>
      </c>
      <c r="AK641" s="33">
        <f t="shared" si="509"/>
        <v>3.8539553752535496E-2</v>
      </c>
    </row>
    <row r="642" spans="1:37" ht="39.9" customHeight="1" x14ac:dyDescent="0.45">
      <c r="A642" s="5"/>
      <c r="B642" s="107" t="s">
        <v>231</v>
      </c>
      <c r="C642" s="91">
        <f t="shared" si="510"/>
        <v>1510</v>
      </c>
      <c r="D642" s="92">
        <f t="shared" si="498"/>
        <v>0.23839595832017682</v>
      </c>
      <c r="E642" s="91">
        <f t="shared" si="499"/>
        <v>3569</v>
      </c>
      <c r="F642" s="92">
        <f t="shared" si="500"/>
        <v>0.56346700347331857</v>
      </c>
      <c r="G642" s="91">
        <f t="shared" si="501"/>
        <v>1010</v>
      </c>
      <c r="H642" s="92">
        <f t="shared" si="502"/>
        <v>0.15945689927376067</v>
      </c>
      <c r="I642" s="91">
        <f t="shared" si="503"/>
        <v>245</v>
      </c>
      <c r="J642" s="92">
        <f t="shared" si="504"/>
        <v>3.868013893274392E-2</v>
      </c>
      <c r="K642" s="93">
        <f t="shared" si="511"/>
        <v>3.0015787811809282</v>
      </c>
      <c r="L642" s="5"/>
      <c r="M642" s="8"/>
      <c r="N642" s="5"/>
      <c r="O642" s="8"/>
      <c r="P642" s="5"/>
      <c r="Q642" s="5"/>
      <c r="AA642" s="26" t="s">
        <v>231</v>
      </c>
      <c r="AB642" s="89">
        <v>1510</v>
      </c>
      <c r="AC642" s="89">
        <v>3569</v>
      </c>
      <c r="AD642" s="89">
        <v>1010</v>
      </c>
      <c r="AE642" s="89">
        <v>245</v>
      </c>
      <c r="AF642" s="26">
        <f t="shared" si="505"/>
        <v>6334</v>
      </c>
      <c r="AG642" s="26" t="s">
        <v>231</v>
      </c>
      <c r="AH642" s="33">
        <f t="shared" si="506"/>
        <v>0.23839595832017682</v>
      </c>
      <c r="AI642" s="33">
        <f t="shared" si="507"/>
        <v>0.56346700347331857</v>
      </c>
      <c r="AJ642" s="33">
        <f t="shared" si="508"/>
        <v>0.15945689927376067</v>
      </c>
      <c r="AK642" s="33">
        <f t="shared" si="509"/>
        <v>3.868013893274392E-2</v>
      </c>
    </row>
    <row r="643" spans="1:37" ht="39.9" customHeight="1" x14ac:dyDescent="0.45">
      <c r="A643" s="5"/>
      <c r="B643" s="113" t="s">
        <v>216</v>
      </c>
      <c r="C643" s="91">
        <f t="shared" si="510"/>
        <v>266</v>
      </c>
      <c r="D643" s="92">
        <f t="shared" si="498"/>
        <v>0.18549511854951187</v>
      </c>
      <c r="E643" s="91">
        <f t="shared" si="499"/>
        <v>713</v>
      </c>
      <c r="F643" s="92">
        <f t="shared" si="500"/>
        <v>0.49721059972105996</v>
      </c>
      <c r="G643" s="91">
        <f t="shared" si="501"/>
        <v>353</v>
      </c>
      <c r="H643" s="92">
        <f t="shared" si="502"/>
        <v>0.24616457461645747</v>
      </c>
      <c r="I643" s="91">
        <f t="shared" si="503"/>
        <v>102</v>
      </c>
      <c r="J643" s="92">
        <f t="shared" si="504"/>
        <v>7.1129707112970716E-2</v>
      </c>
      <c r="K643" s="93">
        <f t="shared" si="511"/>
        <v>2.7970711297071129</v>
      </c>
      <c r="L643" s="5"/>
      <c r="M643" s="8"/>
      <c r="N643" s="5"/>
      <c r="O643" s="8"/>
      <c r="P643" s="5"/>
      <c r="Q643" s="5"/>
      <c r="AA643" s="26" t="s">
        <v>216</v>
      </c>
      <c r="AB643" s="89">
        <v>266</v>
      </c>
      <c r="AC643" s="89">
        <v>713</v>
      </c>
      <c r="AD643" s="89">
        <v>353</v>
      </c>
      <c r="AE643" s="89">
        <v>102</v>
      </c>
      <c r="AF643" s="26">
        <f t="shared" si="505"/>
        <v>1434</v>
      </c>
      <c r="AG643" s="26" t="s">
        <v>216</v>
      </c>
      <c r="AH643" s="33">
        <f t="shared" si="506"/>
        <v>0.18549511854951187</v>
      </c>
      <c r="AI643" s="33">
        <f t="shared" si="507"/>
        <v>0.49721059972105996</v>
      </c>
      <c r="AJ643" s="33">
        <f t="shared" si="508"/>
        <v>0.24616457461645747</v>
      </c>
      <c r="AK643" s="33">
        <f t="shared" si="509"/>
        <v>7.1129707112970716E-2</v>
      </c>
    </row>
    <row r="644" spans="1:37" ht="39.9" customHeight="1" x14ac:dyDescent="0.45">
      <c r="A644" s="5"/>
      <c r="B644" s="107" t="s">
        <v>232</v>
      </c>
      <c r="C644" s="91">
        <f t="shared" si="510"/>
        <v>628</v>
      </c>
      <c r="D644" s="92">
        <f t="shared" si="498"/>
        <v>0.34657836644591611</v>
      </c>
      <c r="E644" s="91">
        <f t="shared" si="499"/>
        <v>930</v>
      </c>
      <c r="F644" s="92">
        <f t="shared" si="500"/>
        <v>0.51324503311258274</v>
      </c>
      <c r="G644" s="91">
        <f t="shared" si="501"/>
        <v>174</v>
      </c>
      <c r="H644" s="92">
        <f t="shared" si="502"/>
        <v>9.602649006622517E-2</v>
      </c>
      <c r="I644" s="91">
        <f t="shared" si="503"/>
        <v>80</v>
      </c>
      <c r="J644" s="92">
        <f t="shared" si="504"/>
        <v>4.4150110375275942E-2</v>
      </c>
      <c r="K644" s="93">
        <f t="shared" si="511"/>
        <v>3.1622516556291389</v>
      </c>
      <c r="L644" s="5"/>
      <c r="M644" s="8"/>
      <c r="N644" s="5"/>
      <c r="O644" s="8"/>
      <c r="P644" s="5"/>
      <c r="Q644" s="5"/>
      <c r="AA644" s="26" t="s">
        <v>232</v>
      </c>
      <c r="AB644" s="89">
        <v>628</v>
      </c>
      <c r="AC644" s="89">
        <v>930</v>
      </c>
      <c r="AD644" s="89">
        <v>174</v>
      </c>
      <c r="AE644" s="89">
        <v>80</v>
      </c>
      <c r="AF644" s="26">
        <f t="shared" si="505"/>
        <v>1812</v>
      </c>
      <c r="AG644" s="26" t="s">
        <v>232</v>
      </c>
      <c r="AH644" s="33">
        <f t="shared" si="506"/>
        <v>0.34657836644591611</v>
      </c>
      <c r="AI644" s="33">
        <f t="shared" si="507"/>
        <v>0.51324503311258274</v>
      </c>
      <c r="AJ644" s="33">
        <f t="shared" si="508"/>
        <v>9.602649006622517E-2</v>
      </c>
      <c r="AK644" s="33">
        <f t="shared" si="509"/>
        <v>4.4150110375275942E-2</v>
      </c>
    </row>
    <row r="645" spans="1:37" ht="39.75" customHeight="1" x14ac:dyDescent="0.45">
      <c r="A645" s="5"/>
      <c r="B645" s="113" t="s">
        <v>233</v>
      </c>
      <c r="C645" s="91">
        <f t="shared" si="510"/>
        <v>1184</v>
      </c>
      <c r="D645" s="92">
        <f t="shared" si="498"/>
        <v>0.24292162494870742</v>
      </c>
      <c r="E645" s="91">
        <f t="shared" si="499"/>
        <v>2702</v>
      </c>
      <c r="F645" s="92">
        <f t="shared" si="500"/>
        <v>0.55437012720558065</v>
      </c>
      <c r="G645" s="91">
        <f t="shared" si="501"/>
        <v>746</v>
      </c>
      <c r="H645" s="92">
        <f t="shared" si="502"/>
        <v>0.15305703734099302</v>
      </c>
      <c r="I645" s="91">
        <f t="shared" si="503"/>
        <v>242</v>
      </c>
      <c r="J645" s="92">
        <f t="shared" si="504"/>
        <v>4.9651210504718914E-2</v>
      </c>
      <c r="K645" s="93">
        <f t="shared" si="511"/>
        <v>2.9905621665982767</v>
      </c>
      <c r="L645" s="5"/>
      <c r="M645" s="8"/>
      <c r="N645" s="5"/>
      <c r="O645" s="8"/>
      <c r="P645" s="5"/>
      <c r="Q645" s="5"/>
      <c r="AA645" s="26" t="s">
        <v>233</v>
      </c>
      <c r="AB645" s="89">
        <v>1184</v>
      </c>
      <c r="AC645" s="89">
        <v>2702</v>
      </c>
      <c r="AD645" s="89">
        <v>746</v>
      </c>
      <c r="AE645" s="89">
        <v>242</v>
      </c>
      <c r="AF645" s="26">
        <f t="shared" si="505"/>
        <v>4874</v>
      </c>
      <c r="AG645" s="26" t="s">
        <v>233</v>
      </c>
      <c r="AH645" s="33">
        <f t="shared" si="506"/>
        <v>0.24292162494870742</v>
      </c>
      <c r="AI645" s="33">
        <f t="shared" si="507"/>
        <v>0.55437012720558065</v>
      </c>
      <c r="AJ645" s="33">
        <f t="shared" si="508"/>
        <v>0.15305703734099302</v>
      </c>
      <c r="AK645" s="33">
        <f t="shared" si="509"/>
        <v>4.9651210504718914E-2</v>
      </c>
    </row>
    <row r="646" spans="1:37" ht="30" customHeight="1" x14ac:dyDescent="0.45">
      <c r="A646" s="5"/>
      <c r="B646" s="34"/>
      <c r="C646" s="35"/>
      <c r="D646" s="36"/>
      <c r="E646" s="35"/>
      <c r="F646" s="36"/>
      <c r="G646" s="35"/>
      <c r="H646" s="36"/>
      <c r="I646" s="35"/>
      <c r="J646" s="36"/>
      <c r="K646" s="37"/>
      <c r="L646" s="5"/>
      <c r="M646" s="8"/>
      <c r="N646" s="5"/>
      <c r="O646" s="8"/>
      <c r="P646" s="5"/>
      <c r="Q646" s="5"/>
    </row>
    <row r="647" spans="1:37" ht="30" customHeight="1" x14ac:dyDescent="0.45">
      <c r="C647" s="14"/>
      <c r="D647" s="11"/>
      <c r="E647" s="14"/>
      <c r="F647" s="11"/>
      <c r="G647" s="14"/>
      <c r="H647" s="11"/>
      <c r="I647" s="14"/>
      <c r="J647" s="11"/>
      <c r="K647" s="14"/>
      <c r="P647" s="38"/>
    </row>
    <row r="648" spans="1:37" s="21" customFormat="1" ht="30" customHeight="1" x14ac:dyDescent="0.45">
      <c r="A648" s="5">
        <v>38</v>
      </c>
      <c r="B648" s="115" t="s">
        <v>89</v>
      </c>
      <c r="C648" s="99"/>
      <c r="D648" s="99"/>
      <c r="E648" s="99"/>
      <c r="F648" s="99"/>
      <c r="G648" s="99"/>
      <c r="H648" s="99"/>
      <c r="I648" s="99"/>
      <c r="J648" s="99"/>
      <c r="K648" s="99"/>
      <c r="M648" s="22"/>
      <c r="O648" s="22"/>
      <c r="P648" s="23"/>
      <c r="AA648" s="21" t="s">
        <v>13</v>
      </c>
    </row>
    <row r="649" spans="1:37" ht="30" customHeight="1" thickBot="1" x14ac:dyDescent="0.5">
      <c r="A649" s="5"/>
      <c r="B649" s="24" t="s">
        <v>3</v>
      </c>
      <c r="C649" s="140" t="s">
        <v>82</v>
      </c>
      <c r="D649" s="140"/>
      <c r="E649" s="140" t="s">
        <v>83</v>
      </c>
      <c r="F649" s="140"/>
      <c r="G649" s="140" t="s">
        <v>84</v>
      </c>
      <c r="H649" s="140"/>
      <c r="I649" s="140" t="s">
        <v>86</v>
      </c>
      <c r="J649" s="140"/>
      <c r="K649" s="25" t="s">
        <v>18</v>
      </c>
      <c r="L649" s="5"/>
      <c r="M649" s="8"/>
      <c r="N649" s="5"/>
      <c r="O649" s="8"/>
      <c r="P649" s="5"/>
      <c r="Q649" s="5"/>
      <c r="AA649" s="26"/>
      <c r="AB649" s="27" t="s">
        <v>82</v>
      </c>
      <c r="AC649" s="27" t="s">
        <v>83</v>
      </c>
      <c r="AD649" s="27" t="s">
        <v>84</v>
      </c>
      <c r="AE649" s="27" t="s">
        <v>86</v>
      </c>
      <c r="AF649" s="26" t="s">
        <v>23</v>
      </c>
      <c r="AH649" s="27" t="s">
        <v>82</v>
      </c>
      <c r="AI649" s="27" t="s">
        <v>83</v>
      </c>
      <c r="AJ649" s="27" t="s">
        <v>84</v>
      </c>
      <c r="AK649" s="27" t="s">
        <v>86</v>
      </c>
    </row>
    <row r="650" spans="1:37" ht="39.9" customHeight="1" thickTop="1" x14ac:dyDescent="0.45">
      <c r="A650" s="5"/>
      <c r="B650" s="112" t="s">
        <v>227</v>
      </c>
      <c r="C650" s="29">
        <f>AB650</f>
        <v>3278</v>
      </c>
      <c r="D650" s="30">
        <f t="shared" ref="D650:D663" si="513">AB650/AF650</f>
        <v>0.3596269884805266</v>
      </c>
      <c r="E650" s="29">
        <f t="shared" ref="E650:E663" si="514">AC650</f>
        <v>4303</v>
      </c>
      <c r="F650" s="30">
        <f t="shared" ref="F650:F663" si="515">AC650/AF650</f>
        <v>0.47207899067471204</v>
      </c>
      <c r="G650" s="29">
        <f t="shared" ref="G650:G663" si="516">AD650</f>
        <v>1212</v>
      </c>
      <c r="H650" s="30">
        <f t="shared" ref="H650:H663" si="517">AD650/AF650</f>
        <v>0.13296763576522216</v>
      </c>
      <c r="I650" s="29">
        <f t="shared" ref="I650:I663" si="518">AE650</f>
        <v>322</v>
      </c>
      <c r="J650" s="30">
        <f t="shared" ref="J650:J663" si="519">AE650/AF650</f>
        <v>3.5326385079539224E-2</v>
      </c>
      <c r="K650" s="31">
        <f t="shared" ref="K650:K663" si="520">(4*C650+3*E650+2*G650+1*I650)/AF650</f>
        <v>3.156006582556226</v>
      </c>
      <c r="L650" s="5"/>
      <c r="M650" s="8"/>
      <c r="N650" s="5"/>
      <c r="O650" s="8"/>
      <c r="P650" s="5"/>
      <c r="Q650" s="5"/>
      <c r="AA650" s="26" t="s">
        <v>227</v>
      </c>
      <c r="AB650" s="89">
        <v>3278</v>
      </c>
      <c r="AC650" s="89">
        <v>4303</v>
      </c>
      <c r="AD650" s="89">
        <v>1212</v>
      </c>
      <c r="AE650" s="89">
        <v>322</v>
      </c>
      <c r="AF650" s="26">
        <f t="shared" ref="AF650:AF663" si="521">SUM(AB650:AE650)</f>
        <v>9115</v>
      </c>
      <c r="AG650" s="26" t="s">
        <v>227</v>
      </c>
      <c r="AH650" s="33">
        <f t="shared" ref="AH650:AH663" si="522">D650</f>
        <v>0.3596269884805266</v>
      </c>
      <c r="AI650" s="33">
        <f t="shared" ref="AI650:AI663" si="523">F650</f>
        <v>0.47207899067471204</v>
      </c>
      <c r="AJ650" s="33">
        <f t="shared" ref="AJ650:AJ663" si="524">H650</f>
        <v>0.13296763576522216</v>
      </c>
      <c r="AK650" s="33">
        <f t="shared" ref="AK650:AK663" si="525">J650</f>
        <v>3.5326385079539224E-2</v>
      </c>
    </row>
    <row r="651" spans="1:37" ht="39.9" customHeight="1" x14ac:dyDescent="0.45">
      <c r="A651" s="5"/>
      <c r="B651" s="107" t="s">
        <v>228</v>
      </c>
      <c r="C651" s="91">
        <f t="shared" ref="C651:C663" si="526">AB651</f>
        <v>4333</v>
      </c>
      <c r="D651" s="92">
        <f t="shared" si="513"/>
        <v>0.2946015773728583</v>
      </c>
      <c r="E651" s="91">
        <f t="shared" si="514"/>
        <v>7326</v>
      </c>
      <c r="F651" s="92">
        <f t="shared" si="515"/>
        <v>0.49809627413652435</v>
      </c>
      <c r="G651" s="91">
        <f t="shared" si="516"/>
        <v>2348</v>
      </c>
      <c r="H651" s="92">
        <f t="shared" si="517"/>
        <v>0.15964101169431602</v>
      </c>
      <c r="I651" s="91">
        <f t="shared" si="518"/>
        <v>701</v>
      </c>
      <c r="J651" s="92">
        <f t="shared" si="519"/>
        <v>4.766113679630133E-2</v>
      </c>
      <c r="K651" s="93">
        <f t="shared" si="520"/>
        <v>3.0396382920859395</v>
      </c>
      <c r="L651" s="5"/>
      <c r="M651" s="8"/>
      <c r="N651" s="5"/>
      <c r="O651" s="8"/>
      <c r="P651" s="5"/>
      <c r="Q651" s="5"/>
      <c r="AA651" s="26" t="s">
        <v>228</v>
      </c>
      <c r="AB651" s="89">
        <v>4333</v>
      </c>
      <c r="AC651" s="89">
        <v>7326</v>
      </c>
      <c r="AD651" s="89">
        <v>2348</v>
      </c>
      <c r="AE651" s="89">
        <v>701</v>
      </c>
      <c r="AF651" s="26">
        <f t="shared" si="521"/>
        <v>14708</v>
      </c>
      <c r="AG651" s="26" t="s">
        <v>228</v>
      </c>
      <c r="AH651" s="33">
        <f t="shared" si="522"/>
        <v>0.2946015773728583</v>
      </c>
      <c r="AI651" s="33">
        <f t="shared" si="523"/>
        <v>0.49809627413652435</v>
      </c>
      <c r="AJ651" s="33">
        <f t="shared" si="524"/>
        <v>0.15964101169431602</v>
      </c>
      <c r="AK651" s="33">
        <f t="shared" si="525"/>
        <v>4.766113679630133E-2</v>
      </c>
    </row>
    <row r="652" spans="1:37" ht="39.9" customHeight="1" x14ac:dyDescent="0.45">
      <c r="A652" s="5"/>
      <c r="B652" s="113" t="s">
        <v>229</v>
      </c>
      <c r="C652" s="91">
        <f t="shared" si="526"/>
        <v>3832</v>
      </c>
      <c r="D652" s="92">
        <f t="shared" si="513"/>
        <v>0.28577820866582149</v>
      </c>
      <c r="E652" s="91">
        <f t="shared" si="514"/>
        <v>6726</v>
      </c>
      <c r="F652" s="92">
        <f t="shared" si="515"/>
        <v>0.50160340070102172</v>
      </c>
      <c r="G652" s="91">
        <f t="shared" si="516"/>
        <v>2119</v>
      </c>
      <c r="H652" s="92">
        <f t="shared" si="517"/>
        <v>0.15802819002162727</v>
      </c>
      <c r="I652" s="91">
        <f t="shared" si="518"/>
        <v>732</v>
      </c>
      <c r="J652" s="92">
        <f t="shared" si="519"/>
        <v>5.4590200611529568E-2</v>
      </c>
      <c r="K652" s="93">
        <f t="shared" si="520"/>
        <v>3.0185696174211349</v>
      </c>
      <c r="L652" s="5"/>
      <c r="M652" s="8"/>
      <c r="N652" s="5"/>
      <c r="O652" s="8"/>
      <c r="P652" s="5"/>
      <c r="Q652" s="5"/>
      <c r="AA652" s="26" t="s">
        <v>229</v>
      </c>
      <c r="AB652" s="89">
        <v>3832</v>
      </c>
      <c r="AC652" s="89">
        <v>6726</v>
      </c>
      <c r="AD652" s="89">
        <v>2119</v>
      </c>
      <c r="AE652" s="89">
        <v>732</v>
      </c>
      <c r="AF652" s="26">
        <f t="shared" si="521"/>
        <v>13409</v>
      </c>
      <c r="AG652" s="26" t="s">
        <v>229</v>
      </c>
      <c r="AH652" s="33">
        <f t="shared" si="522"/>
        <v>0.28577820866582149</v>
      </c>
      <c r="AI652" s="33">
        <f t="shared" si="523"/>
        <v>0.50160340070102172</v>
      </c>
      <c r="AJ652" s="33">
        <f t="shared" si="524"/>
        <v>0.15802819002162727</v>
      </c>
      <c r="AK652" s="33">
        <f t="shared" si="525"/>
        <v>5.4590200611529568E-2</v>
      </c>
    </row>
    <row r="653" spans="1:37" ht="39.9" customHeight="1" x14ac:dyDescent="0.45">
      <c r="A653" s="5"/>
      <c r="B653" s="107" t="s">
        <v>230</v>
      </c>
      <c r="C653" s="91">
        <f t="shared" si="526"/>
        <v>17</v>
      </c>
      <c r="D653" s="92">
        <f t="shared" si="513"/>
        <v>0.40476190476190477</v>
      </c>
      <c r="E653" s="91">
        <f t="shared" si="514"/>
        <v>23</v>
      </c>
      <c r="F653" s="92">
        <f t="shared" si="515"/>
        <v>0.54761904761904767</v>
      </c>
      <c r="G653" s="91">
        <f t="shared" si="516"/>
        <v>1</v>
      </c>
      <c r="H653" s="92">
        <f t="shared" si="517"/>
        <v>2.3809523809523808E-2</v>
      </c>
      <c r="I653" s="91">
        <f t="shared" si="518"/>
        <v>1</v>
      </c>
      <c r="J653" s="92">
        <f t="shared" si="519"/>
        <v>2.3809523809523808E-2</v>
      </c>
      <c r="K653" s="93">
        <f t="shared" si="520"/>
        <v>3.3333333333333335</v>
      </c>
      <c r="L653" s="5"/>
      <c r="M653" s="8"/>
      <c r="N653" s="5"/>
      <c r="O653" s="8"/>
      <c r="P653" s="5"/>
      <c r="Q653" s="5"/>
      <c r="AA653" s="107" t="s">
        <v>230</v>
      </c>
      <c r="AB653" s="89">
        <v>17</v>
      </c>
      <c r="AC653" s="89">
        <v>23</v>
      </c>
      <c r="AD653" s="89">
        <v>1</v>
      </c>
      <c r="AE653" s="89">
        <v>1</v>
      </c>
      <c r="AF653" s="26">
        <f t="shared" si="521"/>
        <v>42</v>
      </c>
      <c r="AG653" s="107" t="s">
        <v>230</v>
      </c>
      <c r="AH653" s="33">
        <f t="shared" si="522"/>
        <v>0.40476190476190477</v>
      </c>
      <c r="AI653" s="33">
        <f t="shared" si="523"/>
        <v>0.54761904761904767</v>
      </c>
      <c r="AJ653" s="33">
        <f t="shared" si="524"/>
        <v>2.3809523809523808E-2</v>
      </c>
      <c r="AK653" s="33">
        <f t="shared" si="525"/>
        <v>2.3809523809523808E-2</v>
      </c>
    </row>
    <row r="654" spans="1:37" ht="39.9" customHeight="1" x14ac:dyDescent="0.45">
      <c r="A654" s="5"/>
      <c r="B654" s="107" t="s">
        <v>189</v>
      </c>
      <c r="C654" s="91">
        <f t="shared" si="526"/>
        <v>910</v>
      </c>
      <c r="D654" s="92">
        <f t="shared" si="513"/>
        <v>0.27625986642380085</v>
      </c>
      <c r="E654" s="91">
        <f t="shared" si="514"/>
        <v>1719</v>
      </c>
      <c r="F654" s="92">
        <f t="shared" si="515"/>
        <v>0.52185792349726778</v>
      </c>
      <c r="G654" s="91">
        <f t="shared" si="516"/>
        <v>518</v>
      </c>
      <c r="H654" s="92">
        <f t="shared" si="517"/>
        <v>0.15725561627200971</v>
      </c>
      <c r="I654" s="91">
        <f t="shared" si="518"/>
        <v>147</v>
      </c>
      <c r="J654" s="92">
        <f t="shared" si="519"/>
        <v>4.4626593806921674E-2</v>
      </c>
      <c r="K654" s="93">
        <f t="shared" si="520"/>
        <v>3.0297510625379478</v>
      </c>
      <c r="L654" s="5"/>
      <c r="M654" s="8"/>
      <c r="N654" s="5"/>
      <c r="O654" s="8"/>
      <c r="P654" s="5"/>
      <c r="Q654" s="5"/>
      <c r="AA654" s="26" t="s">
        <v>189</v>
      </c>
      <c r="AB654" s="89">
        <v>910</v>
      </c>
      <c r="AC654" s="89">
        <v>1719</v>
      </c>
      <c r="AD654" s="89">
        <v>518</v>
      </c>
      <c r="AE654" s="89">
        <v>147</v>
      </c>
      <c r="AF654" s="26">
        <f t="shared" si="521"/>
        <v>3294</v>
      </c>
      <c r="AG654" s="26" t="s">
        <v>189</v>
      </c>
      <c r="AH654" s="33">
        <f t="shared" si="522"/>
        <v>0.27625986642380085</v>
      </c>
      <c r="AI654" s="33">
        <f t="shared" si="523"/>
        <v>0.52185792349726778</v>
      </c>
      <c r="AJ654" s="33">
        <f t="shared" si="524"/>
        <v>0.15725561627200971</v>
      </c>
      <c r="AK654" s="33">
        <f t="shared" si="525"/>
        <v>4.4626593806921674E-2</v>
      </c>
    </row>
    <row r="655" spans="1:37" ht="39.9" customHeight="1" x14ac:dyDescent="0.45">
      <c r="A655" s="5"/>
      <c r="B655" s="113" t="s">
        <v>193</v>
      </c>
      <c r="C655" s="91">
        <f t="shared" si="526"/>
        <v>424</v>
      </c>
      <c r="D655" s="92">
        <f t="shared" si="513"/>
        <v>0.31807951987997002</v>
      </c>
      <c r="E655" s="91">
        <f t="shared" si="514"/>
        <v>678</v>
      </c>
      <c r="F655" s="92">
        <f t="shared" si="515"/>
        <v>0.50862715678919734</v>
      </c>
      <c r="G655" s="91">
        <f t="shared" si="516"/>
        <v>167</v>
      </c>
      <c r="H655" s="92">
        <f t="shared" si="517"/>
        <v>0.12528132033008252</v>
      </c>
      <c r="I655" s="91">
        <f t="shared" si="518"/>
        <v>64</v>
      </c>
      <c r="J655" s="92">
        <f t="shared" si="519"/>
        <v>4.8012003000750189E-2</v>
      </c>
      <c r="K655" s="93">
        <f t="shared" si="520"/>
        <v>3.096774193548387</v>
      </c>
      <c r="L655" s="5"/>
      <c r="M655" s="8"/>
      <c r="N655" s="5"/>
      <c r="O655" s="8"/>
      <c r="P655" s="5"/>
      <c r="Q655" s="5"/>
      <c r="AA655" s="26" t="s">
        <v>193</v>
      </c>
      <c r="AB655" s="89">
        <v>424</v>
      </c>
      <c r="AC655" s="89">
        <v>678</v>
      </c>
      <c r="AD655" s="89">
        <v>167</v>
      </c>
      <c r="AE655" s="89">
        <v>64</v>
      </c>
      <c r="AF655" s="26">
        <f t="shared" si="521"/>
        <v>1333</v>
      </c>
      <c r="AG655" s="26" t="s">
        <v>193</v>
      </c>
      <c r="AH655" s="33">
        <f t="shared" si="522"/>
        <v>0.31807951987997002</v>
      </c>
      <c r="AI655" s="33">
        <f t="shared" si="523"/>
        <v>0.50862715678919734</v>
      </c>
      <c r="AJ655" s="33">
        <f t="shared" si="524"/>
        <v>0.12528132033008252</v>
      </c>
      <c r="AK655" s="33">
        <f t="shared" si="525"/>
        <v>4.8012003000750189E-2</v>
      </c>
    </row>
    <row r="656" spans="1:37" ht="39.9" customHeight="1" x14ac:dyDescent="0.45">
      <c r="A656" s="5"/>
      <c r="B656" s="107" t="s">
        <v>197</v>
      </c>
      <c r="C656" s="91">
        <f t="shared" si="526"/>
        <v>160</v>
      </c>
      <c r="D656" s="92">
        <f t="shared" si="513"/>
        <v>0.3970223325062035</v>
      </c>
      <c r="E656" s="91">
        <f t="shared" si="514"/>
        <v>171</v>
      </c>
      <c r="F656" s="92">
        <f t="shared" si="515"/>
        <v>0.42431761786600497</v>
      </c>
      <c r="G656" s="91">
        <f t="shared" si="516"/>
        <v>52</v>
      </c>
      <c r="H656" s="92">
        <f t="shared" si="517"/>
        <v>0.12903225806451613</v>
      </c>
      <c r="I656" s="91">
        <f t="shared" si="518"/>
        <v>20</v>
      </c>
      <c r="J656" s="92">
        <f t="shared" si="519"/>
        <v>4.9627791563275438E-2</v>
      </c>
      <c r="K656" s="93">
        <f t="shared" si="520"/>
        <v>3.1687344913151363</v>
      </c>
      <c r="L656" s="5"/>
      <c r="M656" s="8"/>
      <c r="N656" s="5"/>
      <c r="O656" s="8"/>
      <c r="P656" s="5"/>
      <c r="Q656" s="5"/>
      <c r="AA656" s="26" t="s">
        <v>197</v>
      </c>
      <c r="AB656" s="89">
        <v>160</v>
      </c>
      <c r="AC656" s="89">
        <v>171</v>
      </c>
      <c r="AD656" s="89">
        <v>52</v>
      </c>
      <c r="AE656" s="89">
        <v>20</v>
      </c>
      <c r="AF656" s="26">
        <f t="shared" si="521"/>
        <v>403</v>
      </c>
      <c r="AG656" s="26" t="s">
        <v>197</v>
      </c>
      <c r="AH656" s="33">
        <f t="shared" si="522"/>
        <v>0.3970223325062035</v>
      </c>
      <c r="AI656" s="33">
        <f t="shared" si="523"/>
        <v>0.42431761786600497</v>
      </c>
      <c r="AJ656" s="33">
        <f t="shared" si="524"/>
        <v>0.12903225806451613</v>
      </c>
      <c r="AK656" s="33">
        <f t="shared" si="525"/>
        <v>4.9627791563275438E-2</v>
      </c>
    </row>
    <row r="657" spans="1:43" ht="39.9" customHeight="1" x14ac:dyDescent="0.45">
      <c r="A657" s="5"/>
      <c r="B657" s="113" t="s">
        <v>201</v>
      </c>
      <c r="C657" s="91">
        <f t="shared" si="526"/>
        <v>525</v>
      </c>
      <c r="D657" s="92">
        <f t="shared" si="513"/>
        <v>0.30523255813953487</v>
      </c>
      <c r="E657" s="91">
        <f t="shared" si="514"/>
        <v>938</v>
      </c>
      <c r="F657" s="92">
        <f t="shared" si="515"/>
        <v>0.54534883720930227</v>
      </c>
      <c r="G657" s="91">
        <f t="shared" si="516"/>
        <v>195</v>
      </c>
      <c r="H657" s="92">
        <f t="shared" si="517"/>
        <v>0.11337209302325581</v>
      </c>
      <c r="I657" s="91">
        <f t="shared" si="518"/>
        <v>62</v>
      </c>
      <c r="J657" s="92">
        <f t="shared" si="519"/>
        <v>3.604651162790698E-2</v>
      </c>
      <c r="K657" s="93">
        <f t="shared" si="520"/>
        <v>3.1197674418604651</v>
      </c>
      <c r="L657" s="5"/>
      <c r="M657" s="8"/>
      <c r="N657" s="5"/>
      <c r="O657" s="8"/>
      <c r="P657" s="5"/>
      <c r="Q657" s="5"/>
      <c r="AA657" s="26" t="s">
        <v>201</v>
      </c>
      <c r="AB657" s="89">
        <v>525</v>
      </c>
      <c r="AC657" s="89">
        <v>938</v>
      </c>
      <c r="AD657" s="89">
        <v>195</v>
      </c>
      <c r="AE657" s="89">
        <v>62</v>
      </c>
      <c r="AF657" s="26">
        <f t="shared" si="521"/>
        <v>1720</v>
      </c>
      <c r="AG657" s="26" t="s">
        <v>201</v>
      </c>
      <c r="AH657" s="33">
        <f t="shared" si="522"/>
        <v>0.30523255813953487</v>
      </c>
      <c r="AI657" s="33">
        <f t="shared" si="523"/>
        <v>0.54534883720930227</v>
      </c>
      <c r="AJ657" s="33">
        <f t="shared" si="524"/>
        <v>0.11337209302325581</v>
      </c>
      <c r="AK657" s="33">
        <f t="shared" si="525"/>
        <v>3.604651162790698E-2</v>
      </c>
    </row>
    <row r="658" spans="1:43" ht="39.9" customHeight="1" x14ac:dyDescent="0.45">
      <c r="A658" s="5"/>
      <c r="B658" s="107" t="s">
        <v>204</v>
      </c>
      <c r="C658" s="91">
        <f t="shared" si="526"/>
        <v>4366</v>
      </c>
      <c r="D658" s="92">
        <f t="shared" si="513"/>
        <v>0.33509862614168395</v>
      </c>
      <c r="E658" s="91">
        <f t="shared" si="514"/>
        <v>7097</v>
      </c>
      <c r="F658" s="92">
        <f t="shared" si="515"/>
        <v>0.54470795916800985</v>
      </c>
      <c r="G658" s="91">
        <f t="shared" si="516"/>
        <v>1265</v>
      </c>
      <c r="H658" s="92">
        <f t="shared" si="517"/>
        <v>9.7091104459283137E-2</v>
      </c>
      <c r="I658" s="91">
        <f t="shared" si="518"/>
        <v>301</v>
      </c>
      <c r="J658" s="92">
        <f t="shared" si="519"/>
        <v>2.3102310231023101E-2</v>
      </c>
      <c r="K658" s="93">
        <f t="shared" si="520"/>
        <v>3.1918029012203544</v>
      </c>
      <c r="L658" s="5"/>
      <c r="M658" s="8"/>
      <c r="N658" s="5"/>
      <c r="O658" s="8"/>
      <c r="P658" s="5"/>
      <c r="Q658" s="5"/>
      <c r="AA658" s="26" t="s">
        <v>204</v>
      </c>
      <c r="AB658" s="89">
        <v>4366</v>
      </c>
      <c r="AC658" s="89">
        <v>7097</v>
      </c>
      <c r="AD658" s="89">
        <v>1265</v>
      </c>
      <c r="AE658" s="89">
        <v>301</v>
      </c>
      <c r="AF658" s="26">
        <f t="shared" si="521"/>
        <v>13029</v>
      </c>
      <c r="AG658" s="26" t="s">
        <v>204</v>
      </c>
      <c r="AH658" s="33">
        <f t="shared" si="522"/>
        <v>0.33509862614168395</v>
      </c>
      <c r="AI658" s="33">
        <f t="shared" si="523"/>
        <v>0.54470795916800985</v>
      </c>
      <c r="AJ658" s="33">
        <f t="shared" si="524"/>
        <v>9.7091104459283137E-2</v>
      </c>
      <c r="AK658" s="33">
        <f t="shared" si="525"/>
        <v>2.3102310231023101E-2</v>
      </c>
    </row>
    <row r="659" spans="1:43" ht="39.9" customHeight="1" x14ac:dyDescent="0.45">
      <c r="A659" s="5"/>
      <c r="B659" s="113" t="s">
        <v>208</v>
      </c>
      <c r="C659" s="91">
        <f t="shared" si="526"/>
        <v>930</v>
      </c>
      <c r="D659" s="92">
        <f t="shared" si="513"/>
        <v>0.31440162271805272</v>
      </c>
      <c r="E659" s="91">
        <f t="shared" si="514"/>
        <v>1611</v>
      </c>
      <c r="F659" s="92">
        <f t="shared" si="515"/>
        <v>0.54462474645030423</v>
      </c>
      <c r="G659" s="91">
        <f t="shared" si="516"/>
        <v>330</v>
      </c>
      <c r="H659" s="92">
        <f t="shared" si="517"/>
        <v>0.11156186612576065</v>
      </c>
      <c r="I659" s="91">
        <f t="shared" si="518"/>
        <v>87</v>
      </c>
      <c r="J659" s="92">
        <f t="shared" si="519"/>
        <v>2.9411764705882353E-2</v>
      </c>
      <c r="K659" s="93">
        <f t="shared" si="520"/>
        <v>3.1440162271805274</v>
      </c>
      <c r="L659" s="5"/>
      <c r="M659" s="8"/>
      <c r="N659" s="5"/>
      <c r="O659" s="8"/>
      <c r="P659" s="5"/>
      <c r="Q659" s="5"/>
      <c r="AA659" s="26" t="s">
        <v>208</v>
      </c>
      <c r="AB659" s="89">
        <v>930</v>
      </c>
      <c r="AC659" s="89">
        <v>1611</v>
      </c>
      <c r="AD659" s="89">
        <v>330</v>
      </c>
      <c r="AE659" s="89">
        <v>87</v>
      </c>
      <c r="AF659" s="26">
        <f t="shared" si="521"/>
        <v>2958</v>
      </c>
      <c r="AG659" s="26" t="s">
        <v>208</v>
      </c>
      <c r="AH659" s="33">
        <f t="shared" si="522"/>
        <v>0.31440162271805272</v>
      </c>
      <c r="AI659" s="33">
        <f t="shared" si="523"/>
        <v>0.54462474645030423</v>
      </c>
      <c r="AJ659" s="33">
        <f t="shared" si="524"/>
        <v>0.11156186612576065</v>
      </c>
      <c r="AK659" s="33">
        <f t="shared" si="525"/>
        <v>2.9411764705882353E-2</v>
      </c>
    </row>
    <row r="660" spans="1:43" ht="39.9" customHeight="1" x14ac:dyDescent="0.45">
      <c r="A660" s="5"/>
      <c r="B660" s="107" t="s">
        <v>231</v>
      </c>
      <c r="C660" s="91">
        <f t="shared" si="526"/>
        <v>2044</v>
      </c>
      <c r="D660" s="92">
        <f t="shared" si="513"/>
        <v>0.3227028733817493</v>
      </c>
      <c r="E660" s="91">
        <f t="shared" si="514"/>
        <v>3366</v>
      </c>
      <c r="F660" s="92">
        <f t="shared" si="515"/>
        <v>0.5314177455004736</v>
      </c>
      <c r="G660" s="91">
        <f t="shared" si="516"/>
        <v>735</v>
      </c>
      <c r="H660" s="92">
        <f t="shared" si="517"/>
        <v>0.11604041679823177</v>
      </c>
      <c r="I660" s="91">
        <f t="shared" si="518"/>
        <v>189</v>
      </c>
      <c r="J660" s="92">
        <f t="shared" si="519"/>
        <v>2.9838964319545309E-2</v>
      </c>
      <c r="K660" s="93">
        <f t="shared" si="520"/>
        <v>3.1469845279444271</v>
      </c>
      <c r="L660" s="5"/>
      <c r="M660" s="8"/>
      <c r="N660" s="5"/>
      <c r="O660" s="8"/>
      <c r="P660" s="5"/>
      <c r="Q660" s="5"/>
      <c r="AA660" s="26" t="s">
        <v>231</v>
      </c>
      <c r="AB660" s="89">
        <v>2044</v>
      </c>
      <c r="AC660" s="89">
        <v>3366</v>
      </c>
      <c r="AD660" s="89">
        <v>735</v>
      </c>
      <c r="AE660" s="89">
        <v>189</v>
      </c>
      <c r="AF660" s="26">
        <f t="shared" si="521"/>
        <v>6334</v>
      </c>
      <c r="AG660" s="26" t="s">
        <v>231</v>
      </c>
      <c r="AH660" s="33">
        <f t="shared" si="522"/>
        <v>0.3227028733817493</v>
      </c>
      <c r="AI660" s="33">
        <f t="shared" si="523"/>
        <v>0.5314177455004736</v>
      </c>
      <c r="AJ660" s="33">
        <f t="shared" si="524"/>
        <v>0.11604041679823177</v>
      </c>
      <c r="AK660" s="33">
        <f t="shared" si="525"/>
        <v>2.9838964319545309E-2</v>
      </c>
    </row>
    <row r="661" spans="1:43" ht="39.9" customHeight="1" x14ac:dyDescent="0.45">
      <c r="A661" s="5"/>
      <c r="B661" s="113" t="s">
        <v>216</v>
      </c>
      <c r="C661" s="91">
        <f t="shared" si="526"/>
        <v>390</v>
      </c>
      <c r="D661" s="92">
        <f t="shared" si="513"/>
        <v>0.27196652719665271</v>
      </c>
      <c r="E661" s="91">
        <f t="shared" si="514"/>
        <v>734</v>
      </c>
      <c r="F661" s="92">
        <f t="shared" si="515"/>
        <v>0.51185495118549507</v>
      </c>
      <c r="G661" s="91">
        <f t="shared" si="516"/>
        <v>245</v>
      </c>
      <c r="H661" s="92">
        <f t="shared" si="517"/>
        <v>0.17085076708507671</v>
      </c>
      <c r="I661" s="91">
        <f t="shared" si="518"/>
        <v>65</v>
      </c>
      <c r="J661" s="92">
        <f t="shared" si="519"/>
        <v>4.5327754532775454E-2</v>
      </c>
      <c r="K661" s="93">
        <f t="shared" si="520"/>
        <v>3.010460251046025</v>
      </c>
      <c r="L661" s="5"/>
      <c r="M661" s="8"/>
      <c r="N661" s="5"/>
      <c r="O661" s="8"/>
      <c r="P661" s="5"/>
      <c r="Q661" s="5"/>
      <c r="AA661" s="26" t="s">
        <v>216</v>
      </c>
      <c r="AB661" s="89">
        <v>390</v>
      </c>
      <c r="AC661" s="89">
        <v>734</v>
      </c>
      <c r="AD661" s="89">
        <v>245</v>
      </c>
      <c r="AE661" s="89">
        <v>65</v>
      </c>
      <c r="AF661" s="26">
        <f t="shared" si="521"/>
        <v>1434</v>
      </c>
      <c r="AG661" s="26" t="s">
        <v>216</v>
      </c>
      <c r="AH661" s="33">
        <f t="shared" si="522"/>
        <v>0.27196652719665271</v>
      </c>
      <c r="AI661" s="33">
        <f t="shared" si="523"/>
        <v>0.51185495118549507</v>
      </c>
      <c r="AJ661" s="33">
        <f t="shared" si="524"/>
        <v>0.17085076708507671</v>
      </c>
      <c r="AK661" s="33">
        <f t="shared" si="525"/>
        <v>4.5327754532775454E-2</v>
      </c>
    </row>
    <row r="662" spans="1:43" ht="39.9" customHeight="1" x14ac:dyDescent="0.45">
      <c r="A662" s="5"/>
      <c r="B662" s="107" t="s">
        <v>232</v>
      </c>
      <c r="C662" s="91">
        <f t="shared" si="526"/>
        <v>690</v>
      </c>
      <c r="D662" s="92">
        <f t="shared" si="513"/>
        <v>0.38079470198675497</v>
      </c>
      <c r="E662" s="91">
        <f t="shared" si="514"/>
        <v>866</v>
      </c>
      <c r="F662" s="92">
        <f t="shared" si="515"/>
        <v>0.47792494481236203</v>
      </c>
      <c r="G662" s="91">
        <f t="shared" si="516"/>
        <v>185</v>
      </c>
      <c r="H662" s="92">
        <f t="shared" si="517"/>
        <v>0.1020971302428256</v>
      </c>
      <c r="I662" s="91">
        <f t="shared" si="518"/>
        <v>71</v>
      </c>
      <c r="J662" s="92">
        <f t="shared" si="519"/>
        <v>3.9183222958057394E-2</v>
      </c>
      <c r="K662" s="93">
        <f t="shared" si="520"/>
        <v>3.2003311258278146</v>
      </c>
      <c r="L662" s="5"/>
      <c r="M662" s="8"/>
      <c r="N662" s="5"/>
      <c r="O662" s="8"/>
      <c r="P662" s="5"/>
      <c r="Q662" s="5"/>
      <c r="AA662" s="26" t="s">
        <v>232</v>
      </c>
      <c r="AB662" s="89">
        <v>690</v>
      </c>
      <c r="AC662" s="89">
        <v>866</v>
      </c>
      <c r="AD662" s="89">
        <v>185</v>
      </c>
      <c r="AE662" s="89">
        <v>71</v>
      </c>
      <c r="AF662" s="26">
        <f t="shared" si="521"/>
        <v>1812</v>
      </c>
      <c r="AG662" s="26" t="s">
        <v>232</v>
      </c>
      <c r="AH662" s="33">
        <f t="shared" si="522"/>
        <v>0.38079470198675497</v>
      </c>
      <c r="AI662" s="33">
        <f t="shared" si="523"/>
        <v>0.47792494481236203</v>
      </c>
      <c r="AJ662" s="33">
        <f t="shared" si="524"/>
        <v>0.1020971302428256</v>
      </c>
      <c r="AK662" s="33">
        <f t="shared" si="525"/>
        <v>3.9183222958057394E-2</v>
      </c>
    </row>
    <row r="663" spans="1:43" ht="39.75" customHeight="1" x14ac:dyDescent="0.45">
      <c r="A663" s="5"/>
      <c r="B663" s="113" t="s">
        <v>233</v>
      </c>
      <c r="C663" s="91">
        <f t="shared" si="526"/>
        <v>1474</v>
      </c>
      <c r="D663" s="92">
        <f t="shared" si="513"/>
        <v>0.3024210094378334</v>
      </c>
      <c r="E663" s="91">
        <f t="shared" si="514"/>
        <v>2461</v>
      </c>
      <c r="F663" s="92">
        <f t="shared" si="515"/>
        <v>0.50492408699220348</v>
      </c>
      <c r="G663" s="91">
        <f t="shared" si="516"/>
        <v>728</v>
      </c>
      <c r="H663" s="92">
        <f t="shared" si="517"/>
        <v>0.14936397209684038</v>
      </c>
      <c r="I663" s="91">
        <f t="shared" si="518"/>
        <v>211</v>
      </c>
      <c r="J663" s="92">
        <f t="shared" si="519"/>
        <v>4.3290931473122692E-2</v>
      </c>
      <c r="K663" s="93">
        <f t="shared" si="520"/>
        <v>3.0664751743947476</v>
      </c>
      <c r="L663" s="5"/>
      <c r="M663" s="8"/>
      <c r="N663" s="5"/>
      <c r="O663" s="8"/>
      <c r="P663" s="5"/>
      <c r="Q663" s="5"/>
      <c r="AA663" s="26" t="s">
        <v>233</v>
      </c>
      <c r="AB663" s="89">
        <v>1474</v>
      </c>
      <c r="AC663" s="89">
        <v>2461</v>
      </c>
      <c r="AD663" s="89">
        <v>728</v>
      </c>
      <c r="AE663" s="89">
        <v>211</v>
      </c>
      <c r="AF663" s="26">
        <f t="shared" si="521"/>
        <v>4874</v>
      </c>
      <c r="AG663" s="26" t="s">
        <v>233</v>
      </c>
      <c r="AH663" s="33">
        <f t="shared" si="522"/>
        <v>0.3024210094378334</v>
      </c>
      <c r="AI663" s="33">
        <f t="shared" si="523"/>
        <v>0.50492408699220348</v>
      </c>
      <c r="AJ663" s="33">
        <f t="shared" si="524"/>
        <v>0.14936397209684038</v>
      </c>
      <c r="AK663" s="33">
        <f t="shared" si="525"/>
        <v>4.3290931473122692E-2</v>
      </c>
    </row>
    <row r="664" spans="1:43" ht="30" customHeight="1" x14ac:dyDescent="0.45">
      <c r="A664" s="5"/>
      <c r="B664" s="34"/>
      <c r="C664" s="35"/>
      <c r="D664" s="36"/>
      <c r="E664" s="35"/>
      <c r="F664" s="36"/>
      <c r="G664" s="35"/>
      <c r="H664" s="36"/>
      <c r="I664" s="35"/>
      <c r="J664" s="36"/>
      <c r="K664" s="37"/>
      <c r="L664" s="5"/>
      <c r="M664" s="8"/>
      <c r="N664" s="5"/>
      <c r="O664" s="8"/>
      <c r="P664" s="5"/>
      <c r="Q664" s="5"/>
    </row>
    <row r="665" spans="1:43" ht="30" customHeight="1" x14ac:dyDescent="0.45">
      <c r="A665" s="5"/>
      <c r="B665" s="34"/>
      <c r="C665" s="35"/>
      <c r="D665" s="36"/>
      <c r="E665" s="35"/>
      <c r="F665" s="36"/>
      <c r="G665" s="35"/>
      <c r="H665" s="36"/>
      <c r="I665" s="35"/>
      <c r="J665" s="36"/>
      <c r="K665" s="37"/>
      <c r="L665" s="5"/>
      <c r="M665" s="8"/>
      <c r="N665" s="5"/>
      <c r="O665" s="8"/>
      <c r="P665" s="5"/>
      <c r="Q665" s="5"/>
    </row>
    <row r="666" spans="1:43" ht="30" customHeight="1" x14ac:dyDescent="0.45">
      <c r="A666" s="5"/>
      <c r="B666" s="10" t="s">
        <v>90</v>
      </c>
      <c r="C666" s="35"/>
      <c r="D666" s="36"/>
      <c r="E666" s="35"/>
      <c r="F666" s="36"/>
      <c r="G666" s="35"/>
      <c r="H666" s="36"/>
      <c r="I666" s="35"/>
      <c r="J666" s="36"/>
      <c r="K666" s="37"/>
      <c r="L666" s="5"/>
      <c r="M666" s="8"/>
      <c r="N666" s="5"/>
      <c r="O666" s="8"/>
      <c r="P666" s="5"/>
      <c r="Q666" s="5"/>
    </row>
    <row r="667" spans="1:43" ht="30" customHeight="1" x14ac:dyDescent="0.45">
      <c r="C667" s="14"/>
      <c r="D667" s="11"/>
      <c r="E667" s="14"/>
      <c r="F667" s="11"/>
      <c r="G667" s="14"/>
      <c r="H667" s="11"/>
      <c r="I667" s="14"/>
      <c r="J667" s="11"/>
      <c r="K667" s="14"/>
      <c r="P667" s="38"/>
    </row>
    <row r="668" spans="1:43" s="21" customFormat="1" ht="30" customHeight="1" x14ac:dyDescent="0.45">
      <c r="A668" s="5">
        <v>39</v>
      </c>
      <c r="B668" s="10" t="s">
        <v>235</v>
      </c>
      <c r="E668" s="22"/>
      <c r="G668" s="22"/>
      <c r="I668" s="22"/>
      <c r="K668" s="22"/>
      <c r="M668" s="22"/>
      <c r="O668" s="22"/>
      <c r="P668" s="23"/>
      <c r="AA668" s="21" t="s">
        <v>13</v>
      </c>
      <c r="AB668" s="21">
        <v>0</v>
      </c>
      <c r="AC668" s="21">
        <v>3</v>
      </c>
      <c r="AD668" s="21">
        <v>8</v>
      </c>
      <c r="AE668" s="21">
        <v>13</v>
      </c>
      <c r="AF668" s="21">
        <v>18</v>
      </c>
      <c r="AG668" s="21">
        <v>25.5</v>
      </c>
      <c r="AH668" s="21">
        <v>31</v>
      </c>
    </row>
    <row r="669" spans="1:43" ht="30" customHeight="1" thickBot="1" x14ac:dyDescent="0.5">
      <c r="A669" s="5"/>
      <c r="B669" s="24" t="s">
        <v>3</v>
      </c>
      <c r="C669" s="146" t="s">
        <v>92</v>
      </c>
      <c r="D669" s="147"/>
      <c r="E669" s="146" t="s">
        <v>93</v>
      </c>
      <c r="F669" s="147"/>
      <c r="G669" s="146" t="s">
        <v>94</v>
      </c>
      <c r="H669" s="147"/>
      <c r="I669" s="146" t="s">
        <v>95</v>
      </c>
      <c r="J669" s="147"/>
      <c r="K669" s="146" t="s">
        <v>96</v>
      </c>
      <c r="L669" s="147"/>
      <c r="M669" s="146" t="s">
        <v>97</v>
      </c>
      <c r="N669" s="147"/>
      <c r="O669" s="146" t="s">
        <v>98</v>
      </c>
      <c r="P669" s="158"/>
      <c r="Q669" s="5"/>
      <c r="AA669" s="26"/>
      <c r="AB669" s="27" t="s">
        <v>92</v>
      </c>
      <c r="AC669" s="27" t="s">
        <v>93</v>
      </c>
      <c r="AD669" s="27" t="s">
        <v>94</v>
      </c>
      <c r="AE669" s="27" t="s">
        <v>95</v>
      </c>
      <c r="AF669" s="27" t="s">
        <v>96</v>
      </c>
      <c r="AG669" s="27" t="s">
        <v>97</v>
      </c>
      <c r="AH669" s="27" t="s">
        <v>99</v>
      </c>
      <c r="AI669" s="26" t="s">
        <v>23</v>
      </c>
      <c r="AK669" s="27" t="s">
        <v>92</v>
      </c>
      <c r="AL669" s="27" t="s">
        <v>93</v>
      </c>
      <c r="AM669" s="27" t="s">
        <v>94</v>
      </c>
      <c r="AN669" s="27" t="s">
        <v>95</v>
      </c>
      <c r="AO669" s="27" t="s">
        <v>96</v>
      </c>
      <c r="AP669" s="27" t="s">
        <v>97</v>
      </c>
      <c r="AQ669" s="27" t="s">
        <v>99</v>
      </c>
    </row>
    <row r="670" spans="1:43" ht="39.9" customHeight="1" thickTop="1" x14ac:dyDescent="0.45">
      <c r="A670" s="5"/>
      <c r="B670" s="112" t="s">
        <v>227</v>
      </c>
      <c r="C670" s="100">
        <f t="shared" ref="C670:C683" si="527">AB670</f>
        <v>326</v>
      </c>
      <c r="D670" s="94">
        <f t="shared" ref="D670:D683" si="528">C670/AI670</f>
        <v>3.5765222161272626E-2</v>
      </c>
      <c r="E670" s="100">
        <f t="shared" ref="E670:E683" si="529">AC670</f>
        <v>3230</v>
      </c>
      <c r="F670" s="94">
        <f t="shared" ref="F670:F683" si="530">E670/AI670</f>
        <v>0.35436094349972574</v>
      </c>
      <c r="G670" s="100">
        <f t="shared" ref="G670:G683" si="531">AD670</f>
        <v>1073</v>
      </c>
      <c r="H670" s="94">
        <f t="shared" ref="H670:H683" si="532">G670/AI670</f>
        <v>0.11771804717498628</v>
      </c>
      <c r="I670" s="100">
        <f t="shared" ref="I670:I683" si="533">AE670</f>
        <v>1011</v>
      </c>
      <c r="J670" s="94">
        <f t="shared" ref="J670:J683" si="534">I670/AI670</f>
        <v>0.11091607240811849</v>
      </c>
      <c r="K670" s="100">
        <f t="shared" ref="K670:K683" si="535">AF670</f>
        <v>1643</v>
      </c>
      <c r="L670" s="94">
        <f t="shared" ref="L670:L683" si="536">K670/AI670</f>
        <v>0.18025233132199669</v>
      </c>
      <c r="M670" s="100">
        <f t="shared" ref="M670:M683" si="537">AG670</f>
        <v>1175</v>
      </c>
      <c r="N670" s="94">
        <f t="shared" ref="N670:N683" si="538">M670/AI670</f>
        <v>0.12890839275918814</v>
      </c>
      <c r="O670" s="100">
        <f t="shared" ref="O670:O683" si="539">AH670</f>
        <v>657</v>
      </c>
      <c r="P670" s="102">
        <f t="shared" ref="P670:P683" si="540">O670/AI670</f>
        <v>7.2078990674712018E-2</v>
      </c>
      <c r="Q670" s="5"/>
      <c r="AA670" s="26" t="s">
        <v>227</v>
      </c>
      <c r="AB670" s="89">
        <v>326</v>
      </c>
      <c r="AC670" s="89">
        <v>3230</v>
      </c>
      <c r="AD670" s="89">
        <v>1073</v>
      </c>
      <c r="AE670" s="89">
        <v>1011</v>
      </c>
      <c r="AF670" s="89">
        <v>1643</v>
      </c>
      <c r="AG670" s="89">
        <v>1175</v>
      </c>
      <c r="AH670" s="89">
        <v>657</v>
      </c>
      <c r="AI670" s="26">
        <f t="shared" ref="AI670:AI683" si="541">SUM(AB670:AH670)</f>
        <v>9115</v>
      </c>
      <c r="AJ670" s="26" t="s">
        <v>227</v>
      </c>
      <c r="AK670" s="33">
        <f t="shared" ref="AK670:AK683" si="542">D670</f>
        <v>3.5765222161272626E-2</v>
      </c>
      <c r="AL670" s="33">
        <f t="shared" ref="AL670:AL683" si="543">F670</f>
        <v>0.35436094349972574</v>
      </c>
      <c r="AM670" s="33">
        <f t="shared" ref="AM670:AM683" si="544">H670</f>
        <v>0.11771804717498628</v>
      </c>
      <c r="AN670" s="33">
        <f t="shared" ref="AN670:AN683" si="545">J670</f>
        <v>0.11091607240811849</v>
      </c>
      <c r="AO670" s="103">
        <f t="shared" ref="AO670:AO683" si="546">L670</f>
        <v>0.18025233132199669</v>
      </c>
      <c r="AP670" s="103">
        <f t="shared" ref="AP670:AP683" si="547">N670</f>
        <v>0.12890839275918814</v>
      </c>
      <c r="AQ670" s="103">
        <f t="shared" ref="AQ670:AQ683" si="548">P670</f>
        <v>7.2078990674712018E-2</v>
      </c>
    </row>
    <row r="671" spans="1:43" ht="39.9" customHeight="1" x14ac:dyDescent="0.45">
      <c r="A671" s="5"/>
      <c r="B671" s="107" t="s">
        <v>228</v>
      </c>
      <c r="C671" s="91">
        <f t="shared" si="527"/>
        <v>755</v>
      </c>
      <c r="D671" s="65">
        <f t="shared" si="528"/>
        <v>5.1332608104432964E-2</v>
      </c>
      <c r="E671" s="91">
        <f t="shared" si="529"/>
        <v>4815</v>
      </c>
      <c r="F671" s="65">
        <f t="shared" si="530"/>
        <v>0.32737285830840357</v>
      </c>
      <c r="G671" s="91">
        <f t="shared" si="531"/>
        <v>1753</v>
      </c>
      <c r="H671" s="65">
        <f t="shared" si="532"/>
        <v>0.11918683709545826</v>
      </c>
      <c r="I671" s="91">
        <f t="shared" si="533"/>
        <v>2159</v>
      </c>
      <c r="J671" s="65">
        <f t="shared" si="534"/>
        <v>0.14679086211585532</v>
      </c>
      <c r="K671" s="91">
        <f t="shared" si="535"/>
        <v>2758</v>
      </c>
      <c r="L671" s="65">
        <f t="shared" si="536"/>
        <v>0.18751699755235246</v>
      </c>
      <c r="M671" s="91">
        <f t="shared" si="537"/>
        <v>1368</v>
      </c>
      <c r="N671" s="65">
        <f t="shared" si="538"/>
        <v>9.3010606472667942E-2</v>
      </c>
      <c r="O671" s="91">
        <f t="shared" si="539"/>
        <v>1100</v>
      </c>
      <c r="P671" s="65">
        <f t="shared" si="540"/>
        <v>7.4789230350829475E-2</v>
      </c>
      <c r="Q671" s="5"/>
      <c r="AA671" s="26" t="s">
        <v>228</v>
      </c>
      <c r="AB671" s="89">
        <v>755</v>
      </c>
      <c r="AC671" s="89">
        <v>4815</v>
      </c>
      <c r="AD671" s="89">
        <v>1753</v>
      </c>
      <c r="AE671" s="89">
        <v>2159</v>
      </c>
      <c r="AF671" s="89">
        <v>2758</v>
      </c>
      <c r="AG671" s="89">
        <v>1368</v>
      </c>
      <c r="AH671" s="89">
        <v>1100</v>
      </c>
      <c r="AI671" s="26">
        <f t="shared" si="541"/>
        <v>14708</v>
      </c>
      <c r="AJ671" s="26" t="s">
        <v>228</v>
      </c>
      <c r="AK671" s="33">
        <f t="shared" si="542"/>
        <v>5.1332608104432964E-2</v>
      </c>
      <c r="AL671" s="33">
        <f t="shared" si="543"/>
        <v>0.32737285830840357</v>
      </c>
      <c r="AM671" s="33">
        <f t="shared" si="544"/>
        <v>0.11918683709545826</v>
      </c>
      <c r="AN671" s="33">
        <f t="shared" si="545"/>
        <v>0.14679086211585532</v>
      </c>
      <c r="AO671" s="103">
        <f t="shared" si="546"/>
        <v>0.18751699755235246</v>
      </c>
      <c r="AP671" s="103">
        <f t="shared" si="547"/>
        <v>9.3010606472667942E-2</v>
      </c>
      <c r="AQ671" s="103">
        <f t="shared" si="548"/>
        <v>7.4789230350829475E-2</v>
      </c>
    </row>
    <row r="672" spans="1:43" ht="39.9" customHeight="1" x14ac:dyDescent="0.45">
      <c r="A672" s="5"/>
      <c r="B672" s="113" t="s">
        <v>229</v>
      </c>
      <c r="C672" s="91">
        <f t="shared" si="527"/>
        <v>2441</v>
      </c>
      <c r="D672" s="65">
        <f t="shared" si="528"/>
        <v>0.18204191214855694</v>
      </c>
      <c r="E672" s="91">
        <f t="shared" si="529"/>
        <v>3072</v>
      </c>
      <c r="F672" s="65">
        <f t="shared" si="530"/>
        <v>0.2290998583041241</v>
      </c>
      <c r="G672" s="91">
        <f t="shared" si="531"/>
        <v>1106</v>
      </c>
      <c r="H672" s="65">
        <f t="shared" si="532"/>
        <v>8.2481915131628017E-2</v>
      </c>
      <c r="I672" s="91">
        <f t="shared" si="533"/>
        <v>1351</v>
      </c>
      <c r="J672" s="65">
        <f t="shared" si="534"/>
        <v>0.10075322544559624</v>
      </c>
      <c r="K672" s="91">
        <f t="shared" si="535"/>
        <v>2408</v>
      </c>
      <c r="L672" s="65">
        <f t="shared" si="536"/>
        <v>0.17958087851443061</v>
      </c>
      <c r="M672" s="91">
        <f t="shared" si="537"/>
        <v>2099</v>
      </c>
      <c r="N672" s="65">
        <f t="shared" si="538"/>
        <v>0.15653665448579313</v>
      </c>
      <c r="O672" s="91">
        <f t="shared" si="539"/>
        <v>932</v>
      </c>
      <c r="P672" s="65">
        <f t="shared" si="540"/>
        <v>6.9505555969870986E-2</v>
      </c>
      <c r="Q672" s="5"/>
      <c r="AA672" s="26" t="s">
        <v>229</v>
      </c>
      <c r="AB672" s="89">
        <v>2441</v>
      </c>
      <c r="AC672" s="89">
        <v>3072</v>
      </c>
      <c r="AD672" s="89">
        <v>1106</v>
      </c>
      <c r="AE672" s="89">
        <v>1351</v>
      </c>
      <c r="AF672" s="89">
        <v>2408</v>
      </c>
      <c r="AG672" s="89">
        <v>2099</v>
      </c>
      <c r="AH672" s="89">
        <v>932</v>
      </c>
      <c r="AI672" s="26">
        <f t="shared" si="541"/>
        <v>13409</v>
      </c>
      <c r="AJ672" s="26" t="s">
        <v>229</v>
      </c>
      <c r="AK672" s="33">
        <f t="shared" si="542"/>
        <v>0.18204191214855694</v>
      </c>
      <c r="AL672" s="33">
        <f t="shared" si="543"/>
        <v>0.2290998583041241</v>
      </c>
      <c r="AM672" s="33">
        <f t="shared" si="544"/>
        <v>8.2481915131628017E-2</v>
      </c>
      <c r="AN672" s="33">
        <f t="shared" si="545"/>
        <v>0.10075322544559624</v>
      </c>
      <c r="AO672" s="103">
        <f t="shared" si="546"/>
        <v>0.17958087851443061</v>
      </c>
      <c r="AP672" s="103">
        <f t="shared" si="547"/>
        <v>0.15653665448579313</v>
      </c>
      <c r="AQ672" s="103">
        <f t="shared" si="548"/>
        <v>6.9505555969870986E-2</v>
      </c>
    </row>
    <row r="673" spans="1:43" ht="39.9" customHeight="1" x14ac:dyDescent="0.45">
      <c r="A673" s="5"/>
      <c r="B673" s="107" t="s">
        <v>230</v>
      </c>
      <c r="C673" s="91">
        <f t="shared" si="527"/>
        <v>11</v>
      </c>
      <c r="D673" s="65">
        <f t="shared" si="528"/>
        <v>0.26190476190476192</v>
      </c>
      <c r="E673" s="91">
        <f t="shared" si="529"/>
        <v>5</v>
      </c>
      <c r="F673" s="65">
        <f t="shared" si="530"/>
        <v>0.11904761904761904</v>
      </c>
      <c r="G673" s="91">
        <f t="shared" si="531"/>
        <v>1</v>
      </c>
      <c r="H673" s="65">
        <f t="shared" si="532"/>
        <v>2.3809523809523808E-2</v>
      </c>
      <c r="I673" s="91">
        <f t="shared" si="533"/>
        <v>0</v>
      </c>
      <c r="J673" s="65">
        <f t="shared" si="534"/>
        <v>0</v>
      </c>
      <c r="K673" s="91">
        <f t="shared" si="535"/>
        <v>2</v>
      </c>
      <c r="L673" s="65">
        <f t="shared" si="536"/>
        <v>4.7619047619047616E-2</v>
      </c>
      <c r="M673" s="91">
        <f t="shared" si="537"/>
        <v>16</v>
      </c>
      <c r="N673" s="65">
        <f t="shared" si="538"/>
        <v>0.38095238095238093</v>
      </c>
      <c r="O673" s="91">
        <f t="shared" si="539"/>
        <v>7</v>
      </c>
      <c r="P673" s="65">
        <f t="shared" si="540"/>
        <v>0.16666666666666666</v>
      </c>
      <c r="Q673" s="5"/>
      <c r="AA673" s="107" t="s">
        <v>230</v>
      </c>
      <c r="AB673" s="89">
        <v>11</v>
      </c>
      <c r="AC673" s="89">
        <v>5</v>
      </c>
      <c r="AD673" s="89">
        <v>1</v>
      </c>
      <c r="AE673" s="89"/>
      <c r="AF673" s="89">
        <v>2</v>
      </c>
      <c r="AG673" s="89">
        <v>16</v>
      </c>
      <c r="AH673" s="89">
        <v>7</v>
      </c>
      <c r="AI673" s="26">
        <f t="shared" si="541"/>
        <v>42</v>
      </c>
      <c r="AJ673" s="107" t="s">
        <v>230</v>
      </c>
      <c r="AK673" s="33">
        <f t="shared" si="542"/>
        <v>0.26190476190476192</v>
      </c>
      <c r="AL673" s="33">
        <f t="shared" si="543"/>
        <v>0.11904761904761904</v>
      </c>
      <c r="AM673" s="33">
        <f t="shared" si="544"/>
        <v>2.3809523809523808E-2</v>
      </c>
      <c r="AN673" s="33">
        <f t="shared" si="545"/>
        <v>0</v>
      </c>
      <c r="AO673" s="103">
        <f t="shared" si="546"/>
        <v>4.7619047619047616E-2</v>
      </c>
      <c r="AP673" s="103">
        <f t="shared" si="547"/>
        <v>0.38095238095238093</v>
      </c>
      <c r="AQ673" s="103">
        <f t="shared" si="548"/>
        <v>0.16666666666666666</v>
      </c>
    </row>
    <row r="674" spans="1:43" ht="39.9" customHeight="1" x14ac:dyDescent="0.45">
      <c r="A674" s="5"/>
      <c r="B674" s="107" t="s">
        <v>189</v>
      </c>
      <c r="C674" s="91">
        <f t="shared" si="527"/>
        <v>526</v>
      </c>
      <c r="D674" s="65">
        <f t="shared" si="528"/>
        <v>0.1596842744383728</v>
      </c>
      <c r="E674" s="91">
        <f t="shared" si="529"/>
        <v>726</v>
      </c>
      <c r="F674" s="65">
        <f t="shared" si="530"/>
        <v>0.22040072859744991</v>
      </c>
      <c r="G674" s="91">
        <f t="shared" si="531"/>
        <v>261</v>
      </c>
      <c r="H674" s="65">
        <f t="shared" si="532"/>
        <v>7.9234972677595633E-2</v>
      </c>
      <c r="I674" s="91">
        <f t="shared" si="533"/>
        <v>362</v>
      </c>
      <c r="J674" s="65">
        <f t="shared" si="534"/>
        <v>0.10989678202792957</v>
      </c>
      <c r="K674" s="91">
        <f t="shared" si="535"/>
        <v>597</v>
      </c>
      <c r="L674" s="65">
        <f t="shared" si="536"/>
        <v>0.18123861566484517</v>
      </c>
      <c r="M674" s="91">
        <f t="shared" si="537"/>
        <v>451</v>
      </c>
      <c r="N674" s="65">
        <f t="shared" si="538"/>
        <v>0.13691560412871889</v>
      </c>
      <c r="O674" s="91">
        <f t="shared" si="539"/>
        <v>371</v>
      </c>
      <c r="P674" s="65">
        <f t="shared" si="540"/>
        <v>0.11262902246508803</v>
      </c>
      <c r="Q674" s="5"/>
      <c r="AA674" s="26" t="s">
        <v>189</v>
      </c>
      <c r="AB674" s="89">
        <v>526</v>
      </c>
      <c r="AC674" s="89">
        <v>726</v>
      </c>
      <c r="AD674" s="89">
        <v>261</v>
      </c>
      <c r="AE674" s="89">
        <v>362</v>
      </c>
      <c r="AF674" s="89">
        <v>597</v>
      </c>
      <c r="AG674" s="89">
        <v>451</v>
      </c>
      <c r="AH674" s="89">
        <v>371</v>
      </c>
      <c r="AI674" s="26">
        <f t="shared" si="541"/>
        <v>3294</v>
      </c>
      <c r="AJ674" s="26" t="s">
        <v>189</v>
      </c>
      <c r="AK674" s="33">
        <f t="shared" si="542"/>
        <v>0.1596842744383728</v>
      </c>
      <c r="AL674" s="33">
        <f t="shared" si="543"/>
        <v>0.22040072859744991</v>
      </c>
      <c r="AM674" s="33">
        <f t="shared" si="544"/>
        <v>7.9234972677595633E-2</v>
      </c>
      <c r="AN674" s="33">
        <f t="shared" si="545"/>
        <v>0.10989678202792957</v>
      </c>
      <c r="AO674" s="103">
        <f t="shared" si="546"/>
        <v>0.18123861566484517</v>
      </c>
      <c r="AP674" s="103">
        <f t="shared" si="547"/>
        <v>0.13691560412871889</v>
      </c>
      <c r="AQ674" s="103">
        <f t="shared" si="548"/>
        <v>0.11262902246508803</v>
      </c>
    </row>
    <row r="675" spans="1:43" ht="39.9" customHeight="1" x14ac:dyDescent="0.45">
      <c r="A675" s="5"/>
      <c r="B675" s="113" t="s">
        <v>193</v>
      </c>
      <c r="C675" s="91">
        <f t="shared" si="527"/>
        <v>121</v>
      </c>
      <c r="D675" s="65">
        <f t="shared" si="528"/>
        <v>9.0772693173293326E-2</v>
      </c>
      <c r="E675" s="91">
        <f t="shared" si="529"/>
        <v>104</v>
      </c>
      <c r="F675" s="65">
        <f t="shared" si="530"/>
        <v>7.8019504876219059E-2</v>
      </c>
      <c r="G675" s="91">
        <f t="shared" si="531"/>
        <v>163</v>
      </c>
      <c r="H675" s="65">
        <f t="shared" si="532"/>
        <v>0.12228057014253563</v>
      </c>
      <c r="I675" s="91">
        <f t="shared" si="533"/>
        <v>74</v>
      </c>
      <c r="J675" s="65">
        <f t="shared" si="534"/>
        <v>5.5513878469617403E-2</v>
      </c>
      <c r="K675" s="91">
        <f t="shared" si="535"/>
        <v>142</v>
      </c>
      <c r="L675" s="65">
        <f t="shared" si="536"/>
        <v>0.10652663165791448</v>
      </c>
      <c r="M675" s="91">
        <f t="shared" si="537"/>
        <v>313</v>
      </c>
      <c r="N675" s="65">
        <f t="shared" si="538"/>
        <v>0.23480870217554389</v>
      </c>
      <c r="O675" s="91">
        <f t="shared" si="539"/>
        <v>416</v>
      </c>
      <c r="P675" s="65">
        <f t="shared" si="540"/>
        <v>0.31207801950487624</v>
      </c>
      <c r="Q675" s="5"/>
      <c r="AA675" s="26" t="s">
        <v>193</v>
      </c>
      <c r="AB675" s="89">
        <v>121</v>
      </c>
      <c r="AC675" s="89">
        <v>104</v>
      </c>
      <c r="AD675" s="89">
        <v>163</v>
      </c>
      <c r="AE675" s="89">
        <v>74</v>
      </c>
      <c r="AF675" s="89">
        <v>142</v>
      </c>
      <c r="AG675" s="89">
        <v>313</v>
      </c>
      <c r="AH675" s="89">
        <v>416</v>
      </c>
      <c r="AI675" s="26">
        <f t="shared" si="541"/>
        <v>1333</v>
      </c>
      <c r="AJ675" s="26" t="s">
        <v>193</v>
      </c>
      <c r="AK675" s="33">
        <f t="shared" si="542"/>
        <v>9.0772693173293326E-2</v>
      </c>
      <c r="AL675" s="33">
        <f t="shared" si="543"/>
        <v>7.8019504876219059E-2</v>
      </c>
      <c r="AM675" s="33">
        <f t="shared" si="544"/>
        <v>0.12228057014253563</v>
      </c>
      <c r="AN675" s="33">
        <f t="shared" si="545"/>
        <v>5.5513878469617403E-2</v>
      </c>
      <c r="AO675" s="103">
        <f t="shared" si="546"/>
        <v>0.10652663165791448</v>
      </c>
      <c r="AP675" s="103">
        <f t="shared" si="547"/>
        <v>0.23480870217554389</v>
      </c>
      <c r="AQ675" s="103">
        <f t="shared" si="548"/>
        <v>0.31207801950487624</v>
      </c>
    </row>
    <row r="676" spans="1:43" ht="39.9" customHeight="1" x14ac:dyDescent="0.45">
      <c r="A676" s="5"/>
      <c r="B676" s="107" t="s">
        <v>197</v>
      </c>
      <c r="C676" s="91">
        <f t="shared" si="527"/>
        <v>8</v>
      </c>
      <c r="D676" s="65">
        <f t="shared" si="528"/>
        <v>1.9851116625310174E-2</v>
      </c>
      <c r="E676" s="91">
        <f t="shared" si="529"/>
        <v>22</v>
      </c>
      <c r="F676" s="65">
        <f t="shared" si="530"/>
        <v>5.4590570719602979E-2</v>
      </c>
      <c r="G676" s="91">
        <f t="shared" si="531"/>
        <v>45</v>
      </c>
      <c r="H676" s="65">
        <f t="shared" si="532"/>
        <v>0.11166253101736973</v>
      </c>
      <c r="I676" s="91">
        <f t="shared" si="533"/>
        <v>13</v>
      </c>
      <c r="J676" s="65">
        <f t="shared" si="534"/>
        <v>3.2258064516129031E-2</v>
      </c>
      <c r="K676" s="91">
        <f t="shared" si="535"/>
        <v>28</v>
      </c>
      <c r="L676" s="65">
        <f t="shared" si="536"/>
        <v>6.9478908188585611E-2</v>
      </c>
      <c r="M676" s="91">
        <f t="shared" si="537"/>
        <v>97</v>
      </c>
      <c r="N676" s="65">
        <f t="shared" si="538"/>
        <v>0.24069478908188585</v>
      </c>
      <c r="O676" s="91">
        <f t="shared" si="539"/>
        <v>190</v>
      </c>
      <c r="P676" s="65">
        <f t="shared" si="540"/>
        <v>0.47146401985111663</v>
      </c>
      <c r="Q676" s="5"/>
      <c r="AA676" s="26" t="s">
        <v>197</v>
      </c>
      <c r="AB676" s="89">
        <v>8</v>
      </c>
      <c r="AC676" s="89">
        <v>22</v>
      </c>
      <c r="AD676" s="89">
        <v>45</v>
      </c>
      <c r="AE676" s="89">
        <v>13</v>
      </c>
      <c r="AF676" s="89">
        <v>28</v>
      </c>
      <c r="AG676" s="89">
        <v>97</v>
      </c>
      <c r="AH676" s="89">
        <v>190</v>
      </c>
      <c r="AI676" s="26">
        <f t="shared" si="541"/>
        <v>403</v>
      </c>
      <c r="AJ676" s="26" t="s">
        <v>197</v>
      </c>
      <c r="AK676" s="33">
        <f t="shared" si="542"/>
        <v>1.9851116625310174E-2</v>
      </c>
      <c r="AL676" s="33">
        <f t="shared" si="543"/>
        <v>5.4590570719602979E-2</v>
      </c>
      <c r="AM676" s="33">
        <f t="shared" si="544"/>
        <v>0.11166253101736973</v>
      </c>
      <c r="AN676" s="33">
        <f t="shared" si="545"/>
        <v>3.2258064516129031E-2</v>
      </c>
      <c r="AO676" s="103">
        <f t="shared" si="546"/>
        <v>6.9478908188585611E-2</v>
      </c>
      <c r="AP676" s="103">
        <f t="shared" si="547"/>
        <v>0.24069478908188585</v>
      </c>
      <c r="AQ676" s="103">
        <f t="shared" si="548"/>
        <v>0.47146401985111663</v>
      </c>
    </row>
    <row r="677" spans="1:43" ht="39.9" customHeight="1" x14ac:dyDescent="0.45">
      <c r="A677" s="5"/>
      <c r="B677" s="113" t="s">
        <v>201</v>
      </c>
      <c r="C677" s="91">
        <f t="shared" si="527"/>
        <v>44</v>
      </c>
      <c r="D677" s="65">
        <f t="shared" si="528"/>
        <v>2.5581395348837209E-2</v>
      </c>
      <c r="E677" s="91">
        <f t="shared" si="529"/>
        <v>221</v>
      </c>
      <c r="F677" s="65">
        <f t="shared" si="530"/>
        <v>0.12848837209302325</v>
      </c>
      <c r="G677" s="91">
        <f t="shared" si="531"/>
        <v>167</v>
      </c>
      <c r="H677" s="65">
        <f t="shared" si="532"/>
        <v>9.7093023255813954E-2</v>
      </c>
      <c r="I677" s="91">
        <f t="shared" si="533"/>
        <v>161</v>
      </c>
      <c r="J677" s="65">
        <f t="shared" si="534"/>
        <v>9.3604651162790695E-2</v>
      </c>
      <c r="K677" s="91">
        <f t="shared" si="535"/>
        <v>346</v>
      </c>
      <c r="L677" s="65">
        <f t="shared" si="536"/>
        <v>0.20116279069767443</v>
      </c>
      <c r="M677" s="91">
        <f t="shared" si="537"/>
        <v>387</v>
      </c>
      <c r="N677" s="65">
        <f t="shared" si="538"/>
        <v>0.22500000000000001</v>
      </c>
      <c r="O677" s="91">
        <f t="shared" si="539"/>
        <v>394</v>
      </c>
      <c r="P677" s="65">
        <f t="shared" si="540"/>
        <v>0.22906976744186047</v>
      </c>
      <c r="Q677" s="5"/>
      <c r="AA677" s="26" t="s">
        <v>201</v>
      </c>
      <c r="AB677" s="89">
        <v>44</v>
      </c>
      <c r="AC677" s="89">
        <v>221</v>
      </c>
      <c r="AD677" s="89">
        <v>167</v>
      </c>
      <c r="AE677" s="89">
        <v>161</v>
      </c>
      <c r="AF677" s="89">
        <v>346</v>
      </c>
      <c r="AG677" s="89">
        <v>387</v>
      </c>
      <c r="AH677" s="89">
        <v>394</v>
      </c>
      <c r="AI677" s="26">
        <f t="shared" si="541"/>
        <v>1720</v>
      </c>
      <c r="AJ677" s="26" t="s">
        <v>201</v>
      </c>
      <c r="AK677" s="33">
        <f t="shared" si="542"/>
        <v>2.5581395348837209E-2</v>
      </c>
      <c r="AL677" s="33">
        <f t="shared" si="543"/>
        <v>0.12848837209302325</v>
      </c>
      <c r="AM677" s="33">
        <f t="shared" si="544"/>
        <v>9.7093023255813954E-2</v>
      </c>
      <c r="AN677" s="33">
        <f t="shared" si="545"/>
        <v>9.3604651162790695E-2</v>
      </c>
      <c r="AO677" s="103">
        <f t="shared" si="546"/>
        <v>0.20116279069767443</v>
      </c>
      <c r="AP677" s="103">
        <f t="shared" si="547"/>
        <v>0.22500000000000001</v>
      </c>
      <c r="AQ677" s="103">
        <f t="shared" si="548"/>
        <v>0.22906976744186047</v>
      </c>
    </row>
    <row r="678" spans="1:43" ht="39.9" customHeight="1" x14ac:dyDescent="0.45">
      <c r="A678" s="5"/>
      <c r="B678" s="107" t="s">
        <v>204</v>
      </c>
      <c r="C678" s="91">
        <f t="shared" si="527"/>
        <v>444</v>
      </c>
      <c r="D678" s="65">
        <f t="shared" si="528"/>
        <v>3.4077826387289893E-2</v>
      </c>
      <c r="E678" s="91">
        <f t="shared" si="529"/>
        <v>2531</v>
      </c>
      <c r="F678" s="65">
        <f t="shared" si="530"/>
        <v>0.1942589607797989</v>
      </c>
      <c r="G678" s="91">
        <f t="shared" si="531"/>
        <v>1801</v>
      </c>
      <c r="H678" s="65">
        <f t="shared" si="532"/>
        <v>0.13823010207997544</v>
      </c>
      <c r="I678" s="91">
        <f t="shared" si="533"/>
        <v>1232</v>
      </c>
      <c r="J678" s="65">
        <f t="shared" si="534"/>
        <v>9.4558293038606189E-2</v>
      </c>
      <c r="K678" s="91">
        <f t="shared" si="535"/>
        <v>1809</v>
      </c>
      <c r="L678" s="65">
        <f t="shared" si="536"/>
        <v>0.13884411696983651</v>
      </c>
      <c r="M678" s="91">
        <f t="shared" si="537"/>
        <v>2720</v>
      </c>
      <c r="N678" s="65">
        <f t="shared" si="538"/>
        <v>0.20876506255276692</v>
      </c>
      <c r="O678" s="91">
        <f t="shared" si="539"/>
        <v>2492</v>
      </c>
      <c r="P678" s="65">
        <f t="shared" si="540"/>
        <v>0.19126563819172615</v>
      </c>
      <c r="Q678" s="5"/>
      <c r="AA678" s="26" t="s">
        <v>204</v>
      </c>
      <c r="AB678" s="89">
        <v>444</v>
      </c>
      <c r="AC678" s="89">
        <v>2531</v>
      </c>
      <c r="AD678" s="89">
        <v>1801</v>
      </c>
      <c r="AE678" s="89">
        <v>1232</v>
      </c>
      <c r="AF678" s="89">
        <v>1809</v>
      </c>
      <c r="AG678" s="89">
        <v>2720</v>
      </c>
      <c r="AH678" s="89">
        <v>2492</v>
      </c>
      <c r="AI678" s="26">
        <f t="shared" si="541"/>
        <v>13029</v>
      </c>
      <c r="AJ678" s="26" t="s">
        <v>204</v>
      </c>
      <c r="AK678" s="33">
        <f t="shared" si="542"/>
        <v>3.4077826387289893E-2</v>
      </c>
      <c r="AL678" s="33">
        <f t="shared" si="543"/>
        <v>0.1942589607797989</v>
      </c>
      <c r="AM678" s="33">
        <f t="shared" si="544"/>
        <v>0.13823010207997544</v>
      </c>
      <c r="AN678" s="33">
        <f t="shared" si="545"/>
        <v>9.4558293038606189E-2</v>
      </c>
      <c r="AO678" s="103">
        <f t="shared" si="546"/>
        <v>0.13884411696983651</v>
      </c>
      <c r="AP678" s="103">
        <f t="shared" si="547"/>
        <v>0.20876506255276692</v>
      </c>
      <c r="AQ678" s="103">
        <f t="shared" si="548"/>
        <v>0.19126563819172615</v>
      </c>
    </row>
    <row r="679" spans="1:43" ht="39.9" customHeight="1" x14ac:dyDescent="0.45">
      <c r="A679" s="5"/>
      <c r="B679" s="113" t="s">
        <v>208</v>
      </c>
      <c r="C679" s="91">
        <f t="shared" si="527"/>
        <v>116</v>
      </c>
      <c r="D679" s="65">
        <f t="shared" si="528"/>
        <v>3.9215686274509803E-2</v>
      </c>
      <c r="E679" s="91">
        <f t="shared" si="529"/>
        <v>728</v>
      </c>
      <c r="F679" s="65">
        <f t="shared" si="530"/>
        <v>0.24611223799864773</v>
      </c>
      <c r="G679" s="91">
        <f t="shared" si="531"/>
        <v>459</v>
      </c>
      <c r="H679" s="65">
        <f t="shared" si="532"/>
        <v>0.15517241379310345</v>
      </c>
      <c r="I679" s="91">
        <f t="shared" si="533"/>
        <v>277</v>
      </c>
      <c r="J679" s="65">
        <f t="shared" si="534"/>
        <v>9.364435429344152E-2</v>
      </c>
      <c r="K679" s="91">
        <f t="shared" si="535"/>
        <v>440</v>
      </c>
      <c r="L679" s="65">
        <f t="shared" si="536"/>
        <v>0.14874915483434753</v>
      </c>
      <c r="M679" s="91">
        <f t="shared" si="537"/>
        <v>585</v>
      </c>
      <c r="N679" s="65">
        <f t="shared" si="538"/>
        <v>0.19776876267748478</v>
      </c>
      <c r="O679" s="91">
        <f t="shared" si="539"/>
        <v>353</v>
      </c>
      <c r="P679" s="65">
        <f t="shared" si="540"/>
        <v>0.11933739012846518</v>
      </c>
      <c r="Q679" s="5"/>
      <c r="AA679" s="26" t="s">
        <v>208</v>
      </c>
      <c r="AB679" s="89">
        <v>116</v>
      </c>
      <c r="AC679" s="89">
        <v>728</v>
      </c>
      <c r="AD679" s="89">
        <v>459</v>
      </c>
      <c r="AE679" s="89">
        <v>277</v>
      </c>
      <c r="AF679" s="89">
        <v>440</v>
      </c>
      <c r="AG679" s="89">
        <v>585</v>
      </c>
      <c r="AH679" s="89">
        <v>353</v>
      </c>
      <c r="AI679" s="26">
        <f t="shared" si="541"/>
        <v>2958</v>
      </c>
      <c r="AJ679" s="26" t="s">
        <v>208</v>
      </c>
      <c r="AK679" s="33">
        <f t="shared" si="542"/>
        <v>3.9215686274509803E-2</v>
      </c>
      <c r="AL679" s="33">
        <f t="shared" si="543"/>
        <v>0.24611223799864773</v>
      </c>
      <c r="AM679" s="33">
        <f t="shared" si="544"/>
        <v>0.15517241379310345</v>
      </c>
      <c r="AN679" s="33">
        <f t="shared" si="545"/>
        <v>9.364435429344152E-2</v>
      </c>
      <c r="AO679" s="103">
        <f t="shared" si="546"/>
        <v>0.14874915483434753</v>
      </c>
      <c r="AP679" s="103">
        <f t="shared" si="547"/>
        <v>0.19776876267748478</v>
      </c>
      <c r="AQ679" s="103">
        <f t="shared" si="548"/>
        <v>0.11933739012846518</v>
      </c>
    </row>
    <row r="680" spans="1:43" ht="39.9" customHeight="1" x14ac:dyDescent="0.45">
      <c r="A680" s="5"/>
      <c r="B680" s="107" t="s">
        <v>231</v>
      </c>
      <c r="C680" s="91">
        <f t="shared" si="527"/>
        <v>146</v>
      </c>
      <c r="D680" s="65">
        <f t="shared" si="528"/>
        <v>2.3050205241553521E-2</v>
      </c>
      <c r="E680" s="91">
        <f t="shared" si="529"/>
        <v>2096</v>
      </c>
      <c r="F680" s="65">
        <f t="shared" si="530"/>
        <v>0.33091253552257655</v>
      </c>
      <c r="G680" s="91">
        <f t="shared" si="531"/>
        <v>822</v>
      </c>
      <c r="H680" s="65">
        <f t="shared" si="532"/>
        <v>0.12977581307230818</v>
      </c>
      <c r="I680" s="91">
        <f t="shared" si="533"/>
        <v>774</v>
      </c>
      <c r="J680" s="65">
        <f t="shared" si="534"/>
        <v>0.12219766340385223</v>
      </c>
      <c r="K680" s="91">
        <f t="shared" si="535"/>
        <v>958</v>
      </c>
      <c r="L680" s="65">
        <f t="shared" si="536"/>
        <v>0.15124723713293337</v>
      </c>
      <c r="M680" s="91">
        <f t="shared" si="537"/>
        <v>939</v>
      </c>
      <c r="N680" s="65">
        <f t="shared" si="538"/>
        <v>0.14824755288916955</v>
      </c>
      <c r="O680" s="91">
        <f t="shared" si="539"/>
        <v>599</v>
      </c>
      <c r="P680" s="65">
        <f t="shared" si="540"/>
        <v>9.4568992737606564E-2</v>
      </c>
      <c r="Q680" s="5"/>
      <c r="AA680" s="26" t="s">
        <v>231</v>
      </c>
      <c r="AB680" s="89">
        <v>146</v>
      </c>
      <c r="AC680" s="89">
        <v>2096</v>
      </c>
      <c r="AD680" s="89">
        <v>822</v>
      </c>
      <c r="AE680" s="89">
        <v>774</v>
      </c>
      <c r="AF680" s="89">
        <v>958</v>
      </c>
      <c r="AG680" s="89">
        <v>939</v>
      </c>
      <c r="AH680" s="89">
        <v>599</v>
      </c>
      <c r="AI680" s="26">
        <f t="shared" si="541"/>
        <v>6334</v>
      </c>
      <c r="AJ680" s="26" t="s">
        <v>231</v>
      </c>
      <c r="AK680" s="33">
        <f t="shared" si="542"/>
        <v>2.3050205241553521E-2</v>
      </c>
      <c r="AL680" s="33">
        <f t="shared" si="543"/>
        <v>0.33091253552257655</v>
      </c>
      <c r="AM680" s="33">
        <f t="shared" si="544"/>
        <v>0.12977581307230818</v>
      </c>
      <c r="AN680" s="33">
        <f t="shared" si="545"/>
        <v>0.12219766340385223</v>
      </c>
      <c r="AO680" s="103">
        <f t="shared" si="546"/>
        <v>0.15124723713293337</v>
      </c>
      <c r="AP680" s="103">
        <f t="shared" si="547"/>
        <v>0.14824755288916955</v>
      </c>
      <c r="AQ680" s="103">
        <f t="shared" si="548"/>
        <v>9.4568992737606564E-2</v>
      </c>
    </row>
    <row r="681" spans="1:43" ht="39.9" customHeight="1" x14ac:dyDescent="0.45">
      <c r="A681" s="5"/>
      <c r="B681" s="113" t="s">
        <v>216</v>
      </c>
      <c r="C681" s="91">
        <f t="shared" si="527"/>
        <v>41</v>
      </c>
      <c r="D681" s="65">
        <f t="shared" si="528"/>
        <v>2.8591352859135284E-2</v>
      </c>
      <c r="E681" s="91">
        <f t="shared" si="529"/>
        <v>399</v>
      </c>
      <c r="F681" s="65">
        <f t="shared" si="530"/>
        <v>0.27824267782426776</v>
      </c>
      <c r="G681" s="91">
        <f t="shared" si="531"/>
        <v>245</v>
      </c>
      <c r="H681" s="65">
        <f t="shared" si="532"/>
        <v>0.17085076708507671</v>
      </c>
      <c r="I681" s="91">
        <f t="shared" si="533"/>
        <v>240</v>
      </c>
      <c r="J681" s="65">
        <f t="shared" si="534"/>
        <v>0.16736401673640167</v>
      </c>
      <c r="K681" s="91">
        <f t="shared" si="535"/>
        <v>185</v>
      </c>
      <c r="L681" s="65">
        <f t="shared" si="536"/>
        <v>0.12900976290097629</v>
      </c>
      <c r="M681" s="91">
        <f t="shared" si="537"/>
        <v>182</v>
      </c>
      <c r="N681" s="65">
        <f t="shared" si="538"/>
        <v>0.12691771269177127</v>
      </c>
      <c r="O681" s="91">
        <f t="shared" si="539"/>
        <v>142</v>
      </c>
      <c r="P681" s="65">
        <f t="shared" si="540"/>
        <v>9.9023709902370985E-2</v>
      </c>
      <c r="Q681" s="5"/>
      <c r="AA681" s="26" t="s">
        <v>216</v>
      </c>
      <c r="AB681" s="89">
        <v>41</v>
      </c>
      <c r="AC681" s="89">
        <v>399</v>
      </c>
      <c r="AD681" s="89">
        <v>245</v>
      </c>
      <c r="AE681" s="89">
        <v>240</v>
      </c>
      <c r="AF681" s="89">
        <v>185</v>
      </c>
      <c r="AG681" s="89">
        <v>182</v>
      </c>
      <c r="AH681" s="89">
        <v>142</v>
      </c>
      <c r="AI681" s="26">
        <f t="shared" si="541"/>
        <v>1434</v>
      </c>
      <c r="AJ681" s="26" t="s">
        <v>216</v>
      </c>
      <c r="AK681" s="33">
        <f t="shared" si="542"/>
        <v>2.8591352859135284E-2</v>
      </c>
      <c r="AL681" s="33">
        <f t="shared" si="543"/>
        <v>0.27824267782426776</v>
      </c>
      <c r="AM681" s="33">
        <f t="shared" si="544"/>
        <v>0.17085076708507671</v>
      </c>
      <c r="AN681" s="33">
        <f t="shared" si="545"/>
        <v>0.16736401673640167</v>
      </c>
      <c r="AO681" s="103">
        <f t="shared" si="546"/>
        <v>0.12900976290097629</v>
      </c>
      <c r="AP681" s="103">
        <f t="shared" si="547"/>
        <v>0.12691771269177127</v>
      </c>
      <c r="AQ681" s="103">
        <f t="shared" si="548"/>
        <v>9.9023709902370985E-2</v>
      </c>
    </row>
    <row r="682" spans="1:43" ht="39.9" customHeight="1" x14ac:dyDescent="0.45">
      <c r="A682" s="5"/>
      <c r="B682" s="107" t="s">
        <v>232</v>
      </c>
      <c r="C682" s="91">
        <f t="shared" si="527"/>
        <v>113</v>
      </c>
      <c r="D682" s="65">
        <f t="shared" si="528"/>
        <v>6.2362030905077262E-2</v>
      </c>
      <c r="E682" s="91">
        <f t="shared" si="529"/>
        <v>359</v>
      </c>
      <c r="F682" s="65">
        <f t="shared" si="530"/>
        <v>0.19812362030905079</v>
      </c>
      <c r="G682" s="91">
        <f t="shared" si="531"/>
        <v>306</v>
      </c>
      <c r="H682" s="65">
        <f t="shared" si="532"/>
        <v>0.16887417218543047</v>
      </c>
      <c r="I682" s="91">
        <f t="shared" si="533"/>
        <v>274</v>
      </c>
      <c r="J682" s="65">
        <f t="shared" si="534"/>
        <v>0.15121412803532008</v>
      </c>
      <c r="K682" s="91">
        <f t="shared" si="535"/>
        <v>313</v>
      </c>
      <c r="L682" s="65">
        <f t="shared" si="536"/>
        <v>0.1727373068432671</v>
      </c>
      <c r="M682" s="91">
        <f t="shared" si="537"/>
        <v>256</v>
      </c>
      <c r="N682" s="65">
        <f t="shared" si="538"/>
        <v>0.141280353200883</v>
      </c>
      <c r="O682" s="91">
        <f t="shared" si="539"/>
        <v>191</v>
      </c>
      <c r="P682" s="65">
        <f t="shared" si="540"/>
        <v>0.1054083885209713</v>
      </c>
      <c r="Q682" s="5"/>
      <c r="AA682" s="26" t="s">
        <v>232</v>
      </c>
      <c r="AB682" s="89">
        <v>113</v>
      </c>
      <c r="AC682" s="89">
        <v>359</v>
      </c>
      <c r="AD682" s="89">
        <v>306</v>
      </c>
      <c r="AE682" s="89">
        <v>274</v>
      </c>
      <c r="AF682" s="89">
        <v>313</v>
      </c>
      <c r="AG682" s="89">
        <v>256</v>
      </c>
      <c r="AH682" s="89">
        <v>191</v>
      </c>
      <c r="AI682" s="26">
        <f t="shared" si="541"/>
        <v>1812</v>
      </c>
      <c r="AJ682" s="26" t="s">
        <v>232</v>
      </c>
      <c r="AK682" s="33">
        <f t="shared" si="542"/>
        <v>6.2362030905077262E-2</v>
      </c>
      <c r="AL682" s="33">
        <f t="shared" si="543"/>
        <v>0.19812362030905079</v>
      </c>
      <c r="AM682" s="33">
        <f t="shared" si="544"/>
        <v>0.16887417218543047</v>
      </c>
      <c r="AN682" s="33">
        <f t="shared" si="545"/>
        <v>0.15121412803532008</v>
      </c>
      <c r="AO682" s="103">
        <f t="shared" si="546"/>
        <v>0.1727373068432671</v>
      </c>
      <c r="AP682" s="103">
        <f t="shared" si="547"/>
        <v>0.141280353200883</v>
      </c>
      <c r="AQ682" s="103">
        <f t="shared" si="548"/>
        <v>0.1054083885209713</v>
      </c>
    </row>
    <row r="683" spans="1:43" ht="39.75" customHeight="1" x14ac:dyDescent="0.45">
      <c r="A683" s="5"/>
      <c r="B683" s="113" t="s">
        <v>233</v>
      </c>
      <c r="C683" s="91">
        <f t="shared" si="527"/>
        <v>480</v>
      </c>
      <c r="D683" s="65">
        <f t="shared" si="528"/>
        <v>9.8481739844070576E-2</v>
      </c>
      <c r="E683" s="91">
        <f t="shared" si="529"/>
        <v>1453</v>
      </c>
      <c r="F683" s="65">
        <f t="shared" si="530"/>
        <v>0.29811243331965531</v>
      </c>
      <c r="G683" s="91">
        <f t="shared" si="531"/>
        <v>608</v>
      </c>
      <c r="H683" s="65">
        <f t="shared" si="532"/>
        <v>0.12474353713582273</v>
      </c>
      <c r="I683" s="91">
        <f t="shared" si="533"/>
        <v>638</v>
      </c>
      <c r="J683" s="65">
        <f t="shared" si="534"/>
        <v>0.13089864587607714</v>
      </c>
      <c r="K683" s="91">
        <f t="shared" si="535"/>
        <v>856</v>
      </c>
      <c r="L683" s="65">
        <f t="shared" si="536"/>
        <v>0.17562576938859253</v>
      </c>
      <c r="M683" s="91">
        <f t="shared" si="537"/>
        <v>492</v>
      </c>
      <c r="N683" s="65">
        <f t="shared" si="538"/>
        <v>0.10094378334017234</v>
      </c>
      <c r="O683" s="91">
        <f t="shared" si="539"/>
        <v>347</v>
      </c>
      <c r="P683" s="65">
        <f t="shared" si="540"/>
        <v>7.1194091095609355E-2</v>
      </c>
      <c r="Q683" s="5"/>
      <c r="AA683" s="26" t="s">
        <v>233</v>
      </c>
      <c r="AB683" s="89">
        <v>480</v>
      </c>
      <c r="AC683" s="89">
        <v>1453</v>
      </c>
      <c r="AD683" s="89">
        <v>608</v>
      </c>
      <c r="AE683" s="89">
        <v>638</v>
      </c>
      <c r="AF683" s="89">
        <v>856</v>
      </c>
      <c r="AG683" s="89">
        <v>492</v>
      </c>
      <c r="AH683" s="89">
        <v>347</v>
      </c>
      <c r="AI683" s="26">
        <f t="shared" si="541"/>
        <v>4874</v>
      </c>
      <c r="AJ683" s="26" t="s">
        <v>233</v>
      </c>
      <c r="AK683" s="33">
        <f t="shared" si="542"/>
        <v>9.8481739844070576E-2</v>
      </c>
      <c r="AL683" s="33">
        <f t="shared" si="543"/>
        <v>0.29811243331965531</v>
      </c>
      <c r="AM683" s="33">
        <f t="shared" si="544"/>
        <v>0.12474353713582273</v>
      </c>
      <c r="AN683" s="33">
        <f t="shared" si="545"/>
        <v>0.13089864587607714</v>
      </c>
      <c r="AO683" s="103">
        <f t="shared" si="546"/>
        <v>0.17562576938859253</v>
      </c>
      <c r="AP683" s="103">
        <f t="shared" si="547"/>
        <v>0.10094378334017234</v>
      </c>
      <c r="AQ683" s="103">
        <f t="shared" si="548"/>
        <v>7.1194091095609355E-2</v>
      </c>
    </row>
    <row r="684" spans="1:43" ht="30" customHeight="1" x14ac:dyDescent="0.45">
      <c r="A684" s="5"/>
      <c r="B684" s="34"/>
      <c r="C684" s="35"/>
      <c r="D684" s="36"/>
      <c r="E684" s="35"/>
      <c r="F684" s="36"/>
      <c r="G684" s="35"/>
      <c r="H684" s="36"/>
      <c r="I684" s="35"/>
      <c r="J684" s="36"/>
      <c r="K684" s="37"/>
      <c r="L684" s="5"/>
      <c r="M684" s="8"/>
      <c r="N684" s="5"/>
      <c r="O684" s="8"/>
      <c r="P684" s="5"/>
      <c r="Q684" s="5"/>
    </row>
    <row r="685" spans="1:43" ht="30" customHeight="1" x14ac:dyDescent="0.45">
      <c r="A685" s="5"/>
      <c r="B685" s="34"/>
      <c r="C685" s="35"/>
      <c r="D685" s="36"/>
      <c r="E685" s="35"/>
      <c r="F685" s="36"/>
      <c r="G685" s="35"/>
      <c r="H685" s="36"/>
      <c r="I685" s="35"/>
      <c r="J685" s="36"/>
      <c r="K685" s="37"/>
      <c r="L685" s="5"/>
      <c r="M685" s="8"/>
      <c r="N685" s="5"/>
      <c r="O685" s="8"/>
      <c r="P685" s="5"/>
      <c r="Q685" s="5"/>
    </row>
    <row r="686" spans="1:43" ht="30" customHeight="1" x14ac:dyDescent="0.45">
      <c r="A686" s="5"/>
      <c r="B686" s="34"/>
      <c r="C686" s="35"/>
      <c r="D686" s="36"/>
      <c r="E686" s="35"/>
      <c r="F686" s="36"/>
      <c r="G686" s="35"/>
      <c r="H686" s="36"/>
      <c r="I686" s="35"/>
      <c r="J686" s="36"/>
      <c r="K686" s="37"/>
      <c r="L686" s="5"/>
      <c r="M686" s="8"/>
      <c r="N686" s="5"/>
      <c r="O686" s="8"/>
      <c r="P686" s="5"/>
      <c r="Q686" s="5"/>
    </row>
    <row r="687" spans="1:43" ht="30" customHeight="1" x14ac:dyDescent="0.45">
      <c r="A687" s="5"/>
      <c r="B687" s="34"/>
      <c r="C687" s="35"/>
      <c r="D687" s="36"/>
      <c r="E687" s="35"/>
      <c r="F687" s="36"/>
      <c r="G687" s="35"/>
      <c r="H687" s="36"/>
      <c r="I687" s="35"/>
      <c r="J687" s="36"/>
      <c r="K687" s="37"/>
      <c r="L687" s="5"/>
      <c r="M687" s="8"/>
      <c r="N687" s="5"/>
      <c r="O687" s="8"/>
      <c r="P687" s="5"/>
      <c r="Q687" s="5"/>
    </row>
    <row r="688" spans="1:43" ht="30" customHeight="1" x14ac:dyDescent="0.45">
      <c r="A688" s="5"/>
      <c r="B688" s="34"/>
      <c r="C688" s="35"/>
      <c r="D688" s="36"/>
      <c r="E688" s="35"/>
      <c r="F688" s="36"/>
      <c r="G688" s="35"/>
      <c r="H688" s="36"/>
      <c r="I688" s="35"/>
      <c r="J688" s="36"/>
      <c r="K688" s="37"/>
      <c r="L688" s="5"/>
      <c r="M688" s="8"/>
      <c r="N688" s="5"/>
      <c r="O688" s="8"/>
      <c r="P688" s="5"/>
      <c r="Q688" s="5"/>
    </row>
    <row r="689" spans="1:43" ht="30" customHeight="1" x14ac:dyDescent="0.45">
      <c r="A689" s="5"/>
      <c r="B689" s="34"/>
      <c r="C689" s="35"/>
      <c r="D689" s="36"/>
      <c r="E689" s="35"/>
      <c r="F689" s="36"/>
      <c r="G689" s="35"/>
      <c r="H689" s="36"/>
      <c r="I689" s="35"/>
      <c r="J689" s="36"/>
      <c r="K689" s="37"/>
      <c r="L689" s="5"/>
      <c r="M689" s="8"/>
      <c r="N689" s="5"/>
      <c r="O689" s="8"/>
      <c r="P689" s="5"/>
      <c r="Q689" s="5"/>
    </row>
    <row r="690" spans="1:43" ht="30" customHeight="1" x14ac:dyDescent="0.45">
      <c r="A690" s="5"/>
      <c r="B690" s="34"/>
      <c r="C690" s="35"/>
      <c r="D690" s="36"/>
      <c r="E690" s="35"/>
      <c r="F690" s="36"/>
      <c r="G690" s="35"/>
      <c r="H690" s="36"/>
      <c r="I690" s="35"/>
      <c r="J690" s="36"/>
      <c r="K690" s="37"/>
      <c r="L690" s="5"/>
      <c r="M690" s="8"/>
      <c r="N690" s="5"/>
      <c r="O690" s="8"/>
      <c r="P690" s="5"/>
      <c r="Q690" s="5"/>
    </row>
    <row r="691" spans="1:43" ht="30" customHeight="1" x14ac:dyDescent="0.45">
      <c r="A691" s="5"/>
      <c r="B691" s="34"/>
      <c r="C691" s="35"/>
      <c r="D691" s="36"/>
      <c r="E691" s="35"/>
      <c r="F691" s="36"/>
      <c r="G691" s="35"/>
      <c r="H691" s="36"/>
      <c r="I691" s="35"/>
      <c r="J691" s="36"/>
      <c r="K691" s="37"/>
      <c r="L691" s="5"/>
      <c r="M691" s="8"/>
      <c r="N691" s="5"/>
      <c r="O691" s="8"/>
      <c r="P691" s="5"/>
      <c r="Q691" s="5"/>
    </row>
    <row r="692" spans="1:43" ht="30" customHeight="1" x14ac:dyDescent="0.45">
      <c r="A692" s="5"/>
      <c r="B692" s="34"/>
      <c r="C692" s="35"/>
      <c r="D692" s="36"/>
      <c r="E692" s="35"/>
      <c r="F692" s="36"/>
      <c r="G692" s="35"/>
      <c r="H692" s="36"/>
      <c r="I692" s="35"/>
      <c r="J692" s="36"/>
      <c r="K692" s="37"/>
      <c r="L692" s="5"/>
      <c r="M692" s="8"/>
      <c r="N692" s="5"/>
      <c r="O692" s="8"/>
      <c r="P692" s="5"/>
      <c r="Q692" s="5"/>
    </row>
    <row r="693" spans="1:43" ht="30" customHeight="1" x14ac:dyDescent="0.45">
      <c r="A693" s="5"/>
      <c r="B693" s="34"/>
      <c r="C693" s="35"/>
      <c r="D693" s="36"/>
      <c r="E693" s="35"/>
      <c r="F693" s="36"/>
      <c r="G693" s="35"/>
      <c r="H693" s="36"/>
      <c r="I693" s="35"/>
      <c r="J693" s="36"/>
      <c r="K693" s="37"/>
      <c r="L693" s="5"/>
      <c r="M693" s="8"/>
      <c r="N693" s="5"/>
      <c r="O693" s="8"/>
      <c r="P693" s="5"/>
      <c r="Q693" s="5"/>
    </row>
    <row r="694" spans="1:43" ht="30" customHeight="1" x14ac:dyDescent="0.45">
      <c r="A694" s="5"/>
      <c r="B694" s="34"/>
      <c r="C694" s="35"/>
      <c r="D694" s="36"/>
      <c r="E694" s="35"/>
      <c r="F694" s="36"/>
      <c r="G694" s="35"/>
      <c r="H694" s="36"/>
      <c r="I694" s="35"/>
      <c r="J694" s="36"/>
      <c r="K694" s="37"/>
      <c r="L694" s="5"/>
      <c r="M694" s="8"/>
      <c r="N694" s="5"/>
      <c r="O694" s="8"/>
      <c r="P694" s="5"/>
      <c r="Q694" s="5"/>
    </row>
    <row r="695" spans="1:43" ht="30" customHeight="1" x14ac:dyDescent="0.45">
      <c r="A695" s="5"/>
      <c r="B695" s="34"/>
      <c r="C695" s="35"/>
      <c r="D695" s="36"/>
      <c r="E695" s="35"/>
      <c r="F695" s="36"/>
      <c r="G695" s="35"/>
      <c r="H695" s="36"/>
      <c r="I695" s="35"/>
      <c r="J695" s="36"/>
      <c r="K695" s="37"/>
      <c r="L695" s="5"/>
      <c r="M695" s="8"/>
      <c r="N695" s="5"/>
      <c r="O695" s="8"/>
      <c r="P695" s="5"/>
      <c r="Q695" s="5"/>
    </row>
    <row r="696" spans="1:43" ht="30" customHeight="1" x14ac:dyDescent="0.45">
      <c r="C696" s="14"/>
      <c r="D696" s="11"/>
      <c r="E696" s="14"/>
      <c r="F696" s="11"/>
      <c r="G696" s="14"/>
      <c r="H696" s="11"/>
      <c r="I696" s="14"/>
      <c r="J696" s="11"/>
      <c r="K696" s="14"/>
      <c r="P696" s="38"/>
    </row>
    <row r="697" spans="1:43" s="21" customFormat="1" ht="30" customHeight="1" x14ac:dyDescent="0.45">
      <c r="A697" s="5">
        <v>40</v>
      </c>
      <c r="B697" s="10" t="s">
        <v>100</v>
      </c>
      <c r="E697" s="22"/>
      <c r="G697" s="22"/>
      <c r="I697" s="22"/>
      <c r="K697" s="22"/>
      <c r="M697" s="22"/>
      <c r="O697" s="22"/>
      <c r="P697" s="23"/>
      <c r="AA697" s="21" t="s">
        <v>13</v>
      </c>
      <c r="AB697" s="21">
        <v>0</v>
      </c>
      <c r="AC697" s="21">
        <v>3</v>
      </c>
      <c r="AD697" s="21">
        <v>8</v>
      </c>
      <c r="AE697" s="21">
        <v>13</v>
      </c>
      <c r="AF697" s="21">
        <v>18</v>
      </c>
      <c r="AG697" s="21">
        <v>25.5</v>
      </c>
      <c r="AH697" s="21">
        <v>31</v>
      </c>
    </row>
    <row r="698" spans="1:43" ht="30" customHeight="1" thickBot="1" x14ac:dyDescent="0.5">
      <c r="A698" s="5"/>
      <c r="B698" s="24" t="s">
        <v>3</v>
      </c>
      <c r="C698" s="170" t="s">
        <v>92</v>
      </c>
      <c r="D698" s="147"/>
      <c r="E698" s="146" t="s">
        <v>93</v>
      </c>
      <c r="F698" s="147"/>
      <c r="G698" s="146" t="s">
        <v>94</v>
      </c>
      <c r="H698" s="147"/>
      <c r="I698" s="146" t="s">
        <v>95</v>
      </c>
      <c r="J698" s="147"/>
      <c r="K698" s="146" t="s">
        <v>96</v>
      </c>
      <c r="L698" s="147"/>
      <c r="M698" s="146" t="s">
        <v>97</v>
      </c>
      <c r="N698" s="147"/>
      <c r="O698" s="146" t="s">
        <v>98</v>
      </c>
      <c r="P698" s="158"/>
      <c r="Q698" s="5"/>
      <c r="AA698" s="26"/>
      <c r="AB698" s="27" t="s">
        <v>92</v>
      </c>
      <c r="AC698" s="27" t="s">
        <v>93</v>
      </c>
      <c r="AD698" s="27" t="s">
        <v>94</v>
      </c>
      <c r="AE698" s="27" t="s">
        <v>95</v>
      </c>
      <c r="AF698" s="27" t="s">
        <v>96</v>
      </c>
      <c r="AG698" s="27" t="s">
        <v>97</v>
      </c>
      <c r="AH698" s="27" t="s">
        <v>99</v>
      </c>
      <c r="AI698" s="26" t="s">
        <v>23</v>
      </c>
      <c r="AK698" s="27" t="s">
        <v>92</v>
      </c>
      <c r="AL698" s="27" t="s">
        <v>93</v>
      </c>
      <c r="AM698" s="27" t="s">
        <v>94</v>
      </c>
      <c r="AN698" s="27" t="s">
        <v>95</v>
      </c>
      <c r="AO698" s="27" t="s">
        <v>96</v>
      </c>
      <c r="AP698" s="27" t="s">
        <v>97</v>
      </c>
      <c r="AQ698" s="27" t="s">
        <v>99</v>
      </c>
    </row>
    <row r="699" spans="1:43" ht="39.9" customHeight="1" thickTop="1" x14ac:dyDescent="0.45">
      <c r="A699" s="5"/>
      <c r="B699" s="112" t="s">
        <v>227</v>
      </c>
      <c r="C699" s="100">
        <f t="shared" ref="C699:C712" si="549">AB699</f>
        <v>411</v>
      </c>
      <c r="D699" s="94">
        <f t="shared" ref="D699:D712" si="550">C699/AI699</f>
        <v>8.8084012001714534E-2</v>
      </c>
      <c r="E699" s="100">
        <f t="shared" ref="E699:E712" si="551">AC699</f>
        <v>1303</v>
      </c>
      <c r="F699" s="94">
        <f t="shared" ref="F699:F712" si="552">E699/AI699</f>
        <v>0.27925417916845263</v>
      </c>
      <c r="G699" s="100">
        <f t="shared" ref="G699:G712" si="553">AD699</f>
        <v>830</v>
      </c>
      <c r="H699" s="94">
        <f t="shared" ref="H699:H712" si="554">G699/AI699</f>
        <v>0.17788255465066438</v>
      </c>
      <c r="I699" s="100">
        <f t="shared" ref="I699:I712" si="555">AE699</f>
        <v>557</v>
      </c>
      <c r="J699" s="94">
        <f t="shared" ref="J699:J712" si="556">I699/AI699</f>
        <v>0.1193741963137591</v>
      </c>
      <c r="K699" s="100">
        <f t="shared" ref="K699:K712" si="557">AF699</f>
        <v>404</v>
      </c>
      <c r="L699" s="94">
        <f t="shared" ref="L699:L712" si="558">K699/AI699</f>
        <v>8.6583797685383629E-2</v>
      </c>
      <c r="M699" s="100">
        <f t="shared" ref="M699:M712" si="559">AG699</f>
        <v>364</v>
      </c>
      <c r="N699" s="94">
        <f t="shared" ref="N699:N712" si="560">M699/AI699</f>
        <v>7.8011144449207023E-2</v>
      </c>
      <c r="O699" s="100">
        <f t="shared" ref="O699:O712" si="561">AH699</f>
        <v>797</v>
      </c>
      <c r="P699" s="102">
        <f t="shared" ref="P699:P712" si="562">O699/AI699</f>
        <v>0.1708101157308187</v>
      </c>
      <c r="Q699" s="5"/>
      <c r="AA699" s="26" t="s">
        <v>227</v>
      </c>
      <c r="AB699" s="89">
        <v>411</v>
      </c>
      <c r="AC699" s="89">
        <v>1303</v>
      </c>
      <c r="AD699" s="89">
        <v>830</v>
      </c>
      <c r="AE699" s="89">
        <v>557</v>
      </c>
      <c r="AF699" s="89">
        <v>404</v>
      </c>
      <c r="AG699" s="89">
        <v>364</v>
      </c>
      <c r="AH699" s="89">
        <v>797</v>
      </c>
      <c r="AI699" s="26">
        <f t="shared" ref="AI699:AI712" si="563">SUM(AB699:AH699)</f>
        <v>4666</v>
      </c>
      <c r="AJ699" s="26" t="s">
        <v>227</v>
      </c>
      <c r="AK699" s="33">
        <f t="shared" ref="AK699:AK712" si="564">D699</f>
        <v>8.8084012001714534E-2</v>
      </c>
      <c r="AL699" s="33">
        <f t="shared" ref="AL699:AL712" si="565">F699</f>
        <v>0.27925417916845263</v>
      </c>
      <c r="AM699" s="33">
        <f t="shared" ref="AM699:AM712" si="566">H699</f>
        <v>0.17788255465066438</v>
      </c>
      <c r="AN699" s="33">
        <f t="shared" ref="AN699:AN712" si="567">J699</f>
        <v>0.1193741963137591</v>
      </c>
      <c r="AO699" s="103">
        <f t="shared" ref="AO699:AO712" si="568">L699</f>
        <v>8.6583797685383629E-2</v>
      </c>
      <c r="AP699" s="103">
        <f t="shared" ref="AP699:AP712" si="569">N699</f>
        <v>7.8011144449207023E-2</v>
      </c>
      <c r="AQ699" s="103">
        <f t="shared" ref="AQ699:AQ712" si="570">P699</f>
        <v>0.1708101157308187</v>
      </c>
    </row>
    <row r="700" spans="1:43" ht="39.9" customHeight="1" x14ac:dyDescent="0.45">
      <c r="A700" s="5"/>
      <c r="B700" s="107" t="s">
        <v>228</v>
      </c>
      <c r="C700" s="91">
        <f t="shared" si="549"/>
        <v>1583</v>
      </c>
      <c r="D700" s="65">
        <f t="shared" si="550"/>
        <v>0.22731188971855257</v>
      </c>
      <c r="E700" s="91">
        <f t="shared" si="551"/>
        <v>2060</v>
      </c>
      <c r="F700" s="65">
        <f t="shared" si="552"/>
        <v>0.29580700746697303</v>
      </c>
      <c r="G700" s="91">
        <f t="shared" si="553"/>
        <v>1166</v>
      </c>
      <c r="H700" s="65">
        <f t="shared" si="554"/>
        <v>0.16743251005169443</v>
      </c>
      <c r="I700" s="91">
        <f t="shared" si="555"/>
        <v>579</v>
      </c>
      <c r="J700" s="65">
        <f t="shared" si="556"/>
        <v>8.3141872487076399E-2</v>
      </c>
      <c r="K700" s="91">
        <f t="shared" si="557"/>
        <v>453</v>
      </c>
      <c r="L700" s="65">
        <f t="shared" si="558"/>
        <v>6.5048822515795524E-2</v>
      </c>
      <c r="M700" s="91">
        <f t="shared" si="559"/>
        <v>306</v>
      </c>
      <c r="N700" s="65">
        <f t="shared" si="560"/>
        <v>4.3940264215967834E-2</v>
      </c>
      <c r="O700" s="91">
        <f t="shared" si="561"/>
        <v>817</v>
      </c>
      <c r="P700" s="65">
        <f t="shared" si="562"/>
        <v>0.11731763354394026</v>
      </c>
      <c r="Q700" s="5"/>
      <c r="AA700" s="26" t="s">
        <v>228</v>
      </c>
      <c r="AB700" s="89">
        <v>1583</v>
      </c>
      <c r="AC700" s="89">
        <v>2060</v>
      </c>
      <c r="AD700" s="89">
        <v>1166</v>
      </c>
      <c r="AE700" s="89">
        <v>579</v>
      </c>
      <c r="AF700" s="89">
        <v>453</v>
      </c>
      <c r="AG700" s="89">
        <v>306</v>
      </c>
      <c r="AH700" s="89">
        <v>817</v>
      </c>
      <c r="AI700" s="26">
        <f t="shared" si="563"/>
        <v>6964</v>
      </c>
      <c r="AJ700" s="26" t="s">
        <v>228</v>
      </c>
      <c r="AK700" s="33">
        <f t="shared" si="564"/>
        <v>0.22731188971855257</v>
      </c>
      <c r="AL700" s="33">
        <f t="shared" si="565"/>
        <v>0.29580700746697303</v>
      </c>
      <c r="AM700" s="33">
        <f t="shared" si="566"/>
        <v>0.16743251005169443</v>
      </c>
      <c r="AN700" s="33">
        <f t="shared" si="567"/>
        <v>8.3141872487076399E-2</v>
      </c>
      <c r="AO700" s="103">
        <f t="shared" si="568"/>
        <v>6.5048822515795524E-2</v>
      </c>
      <c r="AP700" s="103">
        <f t="shared" si="569"/>
        <v>4.3940264215967834E-2</v>
      </c>
      <c r="AQ700" s="103">
        <f t="shared" si="570"/>
        <v>0.11731763354394026</v>
      </c>
    </row>
    <row r="701" spans="1:43" ht="39.9" customHeight="1" x14ac:dyDescent="0.45">
      <c r="A701" s="5"/>
      <c r="B701" s="113" t="s">
        <v>229</v>
      </c>
      <c r="C701" s="91">
        <f t="shared" si="549"/>
        <v>257</v>
      </c>
      <c r="D701" s="65">
        <f t="shared" si="550"/>
        <v>3.7053056516724338E-2</v>
      </c>
      <c r="E701" s="91">
        <f t="shared" si="551"/>
        <v>663</v>
      </c>
      <c r="F701" s="65">
        <f t="shared" si="552"/>
        <v>9.5588235294117641E-2</v>
      </c>
      <c r="G701" s="91">
        <f t="shared" si="553"/>
        <v>853</v>
      </c>
      <c r="H701" s="65">
        <f t="shared" si="554"/>
        <v>0.12298154555940023</v>
      </c>
      <c r="I701" s="91">
        <f t="shared" si="555"/>
        <v>699</v>
      </c>
      <c r="J701" s="65">
        <f t="shared" si="556"/>
        <v>0.10077854671280277</v>
      </c>
      <c r="K701" s="91">
        <f t="shared" si="557"/>
        <v>851</v>
      </c>
      <c r="L701" s="65">
        <f t="shared" si="558"/>
        <v>0.12269319492502884</v>
      </c>
      <c r="M701" s="91">
        <f t="shared" si="559"/>
        <v>1075</v>
      </c>
      <c r="N701" s="65">
        <f t="shared" si="560"/>
        <v>0.15498846597462515</v>
      </c>
      <c r="O701" s="91">
        <f t="shared" si="561"/>
        <v>2538</v>
      </c>
      <c r="P701" s="65">
        <f t="shared" si="562"/>
        <v>0.36591695501730104</v>
      </c>
      <c r="Q701" s="5"/>
      <c r="AA701" s="26" t="s">
        <v>229</v>
      </c>
      <c r="AB701" s="89">
        <v>257</v>
      </c>
      <c r="AC701" s="89">
        <v>663</v>
      </c>
      <c r="AD701" s="89">
        <v>853</v>
      </c>
      <c r="AE701" s="89">
        <v>699</v>
      </c>
      <c r="AF701" s="89">
        <v>851</v>
      </c>
      <c r="AG701" s="89">
        <v>1075</v>
      </c>
      <c r="AH701" s="89">
        <v>2538</v>
      </c>
      <c r="AI701" s="26">
        <f t="shared" si="563"/>
        <v>6936</v>
      </c>
      <c r="AJ701" s="26" t="s">
        <v>229</v>
      </c>
      <c r="AK701" s="33">
        <f t="shared" si="564"/>
        <v>3.7053056516724338E-2</v>
      </c>
      <c r="AL701" s="33">
        <f t="shared" si="565"/>
        <v>9.5588235294117641E-2</v>
      </c>
      <c r="AM701" s="33">
        <f t="shared" si="566"/>
        <v>0.12298154555940023</v>
      </c>
      <c r="AN701" s="33">
        <f t="shared" si="567"/>
        <v>0.10077854671280277</v>
      </c>
      <c r="AO701" s="103">
        <f t="shared" si="568"/>
        <v>0.12269319492502884</v>
      </c>
      <c r="AP701" s="103">
        <f t="shared" si="569"/>
        <v>0.15498846597462515</v>
      </c>
      <c r="AQ701" s="103">
        <f t="shared" si="570"/>
        <v>0.36591695501730104</v>
      </c>
    </row>
    <row r="702" spans="1:43" ht="39.9" customHeight="1" x14ac:dyDescent="0.45">
      <c r="A702" s="5"/>
      <c r="B702" s="107" t="s">
        <v>230</v>
      </c>
      <c r="C702" s="91">
        <f t="shared" si="549"/>
        <v>0</v>
      </c>
      <c r="D702" s="65">
        <f t="shared" si="550"/>
        <v>0</v>
      </c>
      <c r="E702" s="91">
        <f t="shared" si="551"/>
        <v>1</v>
      </c>
      <c r="F702" s="65">
        <f t="shared" si="552"/>
        <v>7.1428571428571425E-2</v>
      </c>
      <c r="G702" s="91">
        <f t="shared" si="553"/>
        <v>1</v>
      </c>
      <c r="H702" s="65">
        <f t="shared" si="554"/>
        <v>7.1428571428571425E-2</v>
      </c>
      <c r="I702" s="91">
        <f t="shared" si="555"/>
        <v>1</v>
      </c>
      <c r="J702" s="65">
        <f t="shared" si="556"/>
        <v>7.1428571428571425E-2</v>
      </c>
      <c r="K702" s="91">
        <f t="shared" si="557"/>
        <v>0</v>
      </c>
      <c r="L702" s="65">
        <f t="shared" si="558"/>
        <v>0</v>
      </c>
      <c r="M702" s="91">
        <f t="shared" si="559"/>
        <v>4</v>
      </c>
      <c r="N702" s="65">
        <f t="shared" si="560"/>
        <v>0.2857142857142857</v>
      </c>
      <c r="O702" s="91">
        <f t="shared" si="561"/>
        <v>7</v>
      </c>
      <c r="P702" s="65">
        <f t="shared" si="562"/>
        <v>0.5</v>
      </c>
      <c r="Q702" s="5"/>
      <c r="AA702" s="107" t="s">
        <v>230</v>
      </c>
      <c r="AB702" s="89"/>
      <c r="AC702" s="89">
        <v>1</v>
      </c>
      <c r="AD702" s="89">
        <v>1</v>
      </c>
      <c r="AE702" s="89">
        <v>1</v>
      </c>
      <c r="AF702" s="89"/>
      <c r="AG702" s="89">
        <v>4</v>
      </c>
      <c r="AH702" s="89">
        <v>7</v>
      </c>
      <c r="AI702" s="26">
        <f t="shared" si="563"/>
        <v>14</v>
      </c>
      <c r="AJ702" s="107" t="s">
        <v>230</v>
      </c>
      <c r="AK702" s="33">
        <f t="shared" si="564"/>
        <v>0</v>
      </c>
      <c r="AL702" s="33">
        <f t="shared" si="565"/>
        <v>7.1428571428571425E-2</v>
      </c>
      <c r="AM702" s="33">
        <f t="shared" si="566"/>
        <v>7.1428571428571425E-2</v>
      </c>
      <c r="AN702" s="33">
        <f t="shared" si="567"/>
        <v>7.1428571428571425E-2</v>
      </c>
      <c r="AO702" s="103">
        <f t="shared" si="568"/>
        <v>0</v>
      </c>
      <c r="AP702" s="103">
        <f t="shared" si="569"/>
        <v>0.2857142857142857</v>
      </c>
      <c r="AQ702" s="103">
        <f t="shared" si="570"/>
        <v>0.5</v>
      </c>
    </row>
    <row r="703" spans="1:43" ht="39.9" customHeight="1" x14ac:dyDescent="0.45">
      <c r="A703" s="5"/>
      <c r="B703" s="107" t="s">
        <v>189</v>
      </c>
      <c r="C703" s="91">
        <f t="shared" si="549"/>
        <v>30</v>
      </c>
      <c r="D703" s="65">
        <f t="shared" si="550"/>
        <v>1.7793594306049824E-2</v>
      </c>
      <c r="E703" s="91">
        <f t="shared" si="551"/>
        <v>168</v>
      </c>
      <c r="F703" s="65">
        <f t="shared" si="552"/>
        <v>9.9644128113879002E-2</v>
      </c>
      <c r="G703" s="91">
        <f t="shared" si="553"/>
        <v>229</v>
      </c>
      <c r="H703" s="65">
        <f t="shared" si="554"/>
        <v>0.13582443653618032</v>
      </c>
      <c r="I703" s="91">
        <f t="shared" si="555"/>
        <v>159</v>
      </c>
      <c r="J703" s="65">
        <f t="shared" si="556"/>
        <v>9.4306049822064059E-2</v>
      </c>
      <c r="K703" s="91">
        <f t="shared" si="557"/>
        <v>212</v>
      </c>
      <c r="L703" s="65">
        <f t="shared" si="558"/>
        <v>0.12574139976275209</v>
      </c>
      <c r="M703" s="91">
        <f t="shared" si="559"/>
        <v>241</v>
      </c>
      <c r="N703" s="65">
        <f t="shared" si="560"/>
        <v>0.14294187425860025</v>
      </c>
      <c r="O703" s="91">
        <f t="shared" si="561"/>
        <v>647</v>
      </c>
      <c r="P703" s="65">
        <f t="shared" si="562"/>
        <v>0.38374851720047448</v>
      </c>
      <c r="Q703" s="5"/>
      <c r="AA703" s="26" t="s">
        <v>189</v>
      </c>
      <c r="AB703" s="89">
        <v>30</v>
      </c>
      <c r="AC703" s="89">
        <v>168</v>
      </c>
      <c r="AD703" s="89">
        <v>229</v>
      </c>
      <c r="AE703" s="89">
        <v>159</v>
      </c>
      <c r="AF703" s="89">
        <v>212</v>
      </c>
      <c r="AG703" s="89">
        <v>241</v>
      </c>
      <c r="AH703" s="89">
        <v>647</v>
      </c>
      <c r="AI703" s="26">
        <f t="shared" si="563"/>
        <v>1686</v>
      </c>
      <c r="AJ703" s="26" t="s">
        <v>189</v>
      </c>
      <c r="AK703" s="33">
        <f t="shared" si="564"/>
        <v>1.7793594306049824E-2</v>
      </c>
      <c r="AL703" s="33">
        <f t="shared" si="565"/>
        <v>9.9644128113879002E-2</v>
      </c>
      <c r="AM703" s="33">
        <f t="shared" si="566"/>
        <v>0.13582443653618032</v>
      </c>
      <c r="AN703" s="33">
        <f t="shared" si="567"/>
        <v>9.4306049822064059E-2</v>
      </c>
      <c r="AO703" s="103">
        <f t="shared" si="568"/>
        <v>0.12574139976275209</v>
      </c>
      <c r="AP703" s="103">
        <f t="shared" si="569"/>
        <v>0.14294187425860025</v>
      </c>
      <c r="AQ703" s="103">
        <f t="shared" si="570"/>
        <v>0.38374851720047448</v>
      </c>
    </row>
    <row r="704" spans="1:43" ht="39.9" customHeight="1" x14ac:dyDescent="0.45">
      <c r="A704" s="5"/>
      <c r="B704" s="113" t="s">
        <v>193</v>
      </c>
      <c r="C704" s="91">
        <f t="shared" si="549"/>
        <v>439</v>
      </c>
      <c r="D704" s="65">
        <f t="shared" si="550"/>
        <v>0.88152610441767065</v>
      </c>
      <c r="E704" s="91">
        <f t="shared" si="551"/>
        <v>16</v>
      </c>
      <c r="F704" s="65">
        <f t="shared" si="552"/>
        <v>3.2128514056224897E-2</v>
      </c>
      <c r="G704" s="91">
        <f t="shared" si="553"/>
        <v>5</v>
      </c>
      <c r="H704" s="65">
        <f t="shared" si="554"/>
        <v>1.0040160642570281E-2</v>
      </c>
      <c r="I704" s="91">
        <f t="shared" si="555"/>
        <v>4</v>
      </c>
      <c r="J704" s="65">
        <f t="shared" si="556"/>
        <v>8.0321285140562242E-3</v>
      </c>
      <c r="K704" s="91">
        <f t="shared" si="557"/>
        <v>3</v>
      </c>
      <c r="L704" s="65">
        <f t="shared" si="558"/>
        <v>6.024096385542169E-3</v>
      </c>
      <c r="M704" s="91">
        <f t="shared" si="559"/>
        <v>2</v>
      </c>
      <c r="N704" s="65">
        <f t="shared" si="560"/>
        <v>4.0160642570281121E-3</v>
      </c>
      <c r="O704" s="91">
        <f t="shared" si="561"/>
        <v>29</v>
      </c>
      <c r="P704" s="65">
        <f t="shared" si="562"/>
        <v>5.8232931726907633E-2</v>
      </c>
      <c r="Q704" s="5"/>
      <c r="AA704" s="26" t="s">
        <v>193</v>
      </c>
      <c r="AB704" s="89">
        <v>439</v>
      </c>
      <c r="AC704" s="89">
        <v>16</v>
      </c>
      <c r="AD704" s="89">
        <v>5</v>
      </c>
      <c r="AE704" s="89">
        <v>4</v>
      </c>
      <c r="AF704" s="89">
        <v>3</v>
      </c>
      <c r="AG704" s="89">
        <v>2</v>
      </c>
      <c r="AH704" s="89">
        <v>29</v>
      </c>
      <c r="AI704" s="26">
        <f t="shared" si="563"/>
        <v>498</v>
      </c>
      <c r="AJ704" s="26" t="s">
        <v>193</v>
      </c>
      <c r="AK704" s="33">
        <f t="shared" si="564"/>
        <v>0.88152610441767065</v>
      </c>
      <c r="AL704" s="33">
        <f t="shared" si="565"/>
        <v>3.2128514056224897E-2</v>
      </c>
      <c r="AM704" s="33">
        <f t="shared" si="566"/>
        <v>1.0040160642570281E-2</v>
      </c>
      <c r="AN704" s="33">
        <f t="shared" si="567"/>
        <v>8.0321285140562242E-3</v>
      </c>
      <c r="AO704" s="103">
        <f t="shared" si="568"/>
        <v>6.024096385542169E-3</v>
      </c>
      <c r="AP704" s="103">
        <f t="shared" si="569"/>
        <v>4.0160642570281121E-3</v>
      </c>
      <c r="AQ704" s="103">
        <f t="shared" si="570"/>
        <v>5.8232931726907633E-2</v>
      </c>
    </row>
    <row r="705" spans="1:43" ht="39.9" customHeight="1" x14ac:dyDescent="0.45">
      <c r="A705" s="5"/>
      <c r="B705" s="107" t="s">
        <v>197</v>
      </c>
      <c r="C705" s="91">
        <f t="shared" si="549"/>
        <v>171</v>
      </c>
      <c r="D705" s="65">
        <f t="shared" si="550"/>
        <v>0.87244897959183676</v>
      </c>
      <c r="E705" s="91">
        <f t="shared" si="551"/>
        <v>7</v>
      </c>
      <c r="F705" s="65">
        <f t="shared" si="552"/>
        <v>3.5714285714285712E-2</v>
      </c>
      <c r="G705" s="91">
        <f t="shared" si="553"/>
        <v>5</v>
      </c>
      <c r="H705" s="65">
        <f t="shared" si="554"/>
        <v>2.5510204081632654E-2</v>
      </c>
      <c r="I705" s="91">
        <f t="shared" si="555"/>
        <v>3</v>
      </c>
      <c r="J705" s="65">
        <f t="shared" si="556"/>
        <v>1.5306122448979591E-2</v>
      </c>
      <c r="K705" s="91">
        <f t="shared" si="557"/>
        <v>3</v>
      </c>
      <c r="L705" s="65">
        <f t="shared" si="558"/>
        <v>1.5306122448979591E-2</v>
      </c>
      <c r="M705" s="91">
        <f t="shared" si="559"/>
        <v>0</v>
      </c>
      <c r="N705" s="65">
        <f t="shared" si="560"/>
        <v>0</v>
      </c>
      <c r="O705" s="91">
        <f t="shared" si="561"/>
        <v>7</v>
      </c>
      <c r="P705" s="65">
        <f t="shared" si="562"/>
        <v>3.5714285714285712E-2</v>
      </c>
      <c r="Q705" s="5"/>
      <c r="AA705" s="26" t="s">
        <v>197</v>
      </c>
      <c r="AB705" s="89">
        <v>171</v>
      </c>
      <c r="AC705" s="89">
        <v>7</v>
      </c>
      <c r="AD705" s="89">
        <v>5</v>
      </c>
      <c r="AE705" s="89">
        <v>3</v>
      </c>
      <c r="AF705" s="89">
        <v>3</v>
      </c>
      <c r="AG705" s="89"/>
      <c r="AH705" s="89">
        <v>7</v>
      </c>
      <c r="AI705" s="26">
        <f t="shared" si="563"/>
        <v>196</v>
      </c>
      <c r="AJ705" s="26" t="s">
        <v>197</v>
      </c>
      <c r="AK705" s="33">
        <f t="shared" si="564"/>
        <v>0.87244897959183676</v>
      </c>
      <c r="AL705" s="33">
        <f t="shared" si="565"/>
        <v>3.5714285714285712E-2</v>
      </c>
      <c r="AM705" s="33">
        <f t="shared" si="566"/>
        <v>2.5510204081632654E-2</v>
      </c>
      <c r="AN705" s="33">
        <f t="shared" si="567"/>
        <v>1.5306122448979591E-2</v>
      </c>
      <c r="AO705" s="103">
        <f t="shared" si="568"/>
        <v>1.5306122448979591E-2</v>
      </c>
      <c r="AP705" s="103">
        <f t="shared" si="569"/>
        <v>0</v>
      </c>
      <c r="AQ705" s="103">
        <f t="shared" si="570"/>
        <v>3.5714285714285712E-2</v>
      </c>
    </row>
    <row r="706" spans="1:43" ht="39.9" customHeight="1" x14ac:dyDescent="0.45">
      <c r="A706" s="5"/>
      <c r="B706" s="113" t="s">
        <v>201</v>
      </c>
      <c r="C706" s="91">
        <f t="shared" si="549"/>
        <v>237</v>
      </c>
      <c r="D706" s="65">
        <f t="shared" si="550"/>
        <v>0.29924242424242425</v>
      </c>
      <c r="E706" s="91">
        <f t="shared" si="551"/>
        <v>167</v>
      </c>
      <c r="F706" s="65">
        <f t="shared" si="552"/>
        <v>0.21085858585858586</v>
      </c>
      <c r="G706" s="91">
        <f t="shared" si="553"/>
        <v>89</v>
      </c>
      <c r="H706" s="65">
        <f t="shared" si="554"/>
        <v>0.11237373737373738</v>
      </c>
      <c r="I706" s="91">
        <f t="shared" si="555"/>
        <v>37</v>
      </c>
      <c r="J706" s="65">
        <f t="shared" si="556"/>
        <v>4.671717171717172E-2</v>
      </c>
      <c r="K706" s="91">
        <f t="shared" si="557"/>
        <v>32</v>
      </c>
      <c r="L706" s="65">
        <f t="shared" si="558"/>
        <v>4.0404040404040407E-2</v>
      </c>
      <c r="M706" s="91">
        <f t="shared" si="559"/>
        <v>38</v>
      </c>
      <c r="N706" s="65">
        <f t="shared" si="560"/>
        <v>4.7979797979797977E-2</v>
      </c>
      <c r="O706" s="91">
        <f t="shared" si="561"/>
        <v>192</v>
      </c>
      <c r="P706" s="65">
        <f t="shared" si="562"/>
        <v>0.24242424242424243</v>
      </c>
      <c r="Q706" s="5"/>
      <c r="AA706" s="26" t="s">
        <v>201</v>
      </c>
      <c r="AB706" s="89">
        <v>237</v>
      </c>
      <c r="AC706" s="89">
        <v>167</v>
      </c>
      <c r="AD706" s="89">
        <v>89</v>
      </c>
      <c r="AE706" s="89">
        <v>37</v>
      </c>
      <c r="AF706" s="89">
        <v>32</v>
      </c>
      <c r="AG706" s="89">
        <v>38</v>
      </c>
      <c r="AH706" s="89">
        <v>192</v>
      </c>
      <c r="AI706" s="26">
        <f t="shared" si="563"/>
        <v>792</v>
      </c>
      <c r="AJ706" s="26" t="s">
        <v>201</v>
      </c>
      <c r="AK706" s="33">
        <f t="shared" si="564"/>
        <v>0.29924242424242425</v>
      </c>
      <c r="AL706" s="33">
        <f t="shared" si="565"/>
        <v>0.21085858585858586</v>
      </c>
      <c r="AM706" s="33">
        <f t="shared" si="566"/>
        <v>0.11237373737373738</v>
      </c>
      <c r="AN706" s="33">
        <f t="shared" si="567"/>
        <v>4.671717171717172E-2</v>
      </c>
      <c r="AO706" s="103">
        <f t="shared" si="568"/>
        <v>4.0404040404040407E-2</v>
      </c>
      <c r="AP706" s="103">
        <f t="shared" si="569"/>
        <v>4.7979797979797977E-2</v>
      </c>
      <c r="AQ706" s="103">
        <f t="shared" si="570"/>
        <v>0.24242424242424243</v>
      </c>
    </row>
    <row r="707" spans="1:43" ht="39.9" customHeight="1" x14ac:dyDescent="0.45">
      <c r="A707" s="5"/>
      <c r="B707" s="107" t="s">
        <v>204</v>
      </c>
      <c r="C707" s="91">
        <f t="shared" si="549"/>
        <v>1151</v>
      </c>
      <c r="D707" s="65">
        <f t="shared" si="550"/>
        <v>0.18773446419833634</v>
      </c>
      <c r="E707" s="91">
        <f t="shared" si="551"/>
        <v>1510</v>
      </c>
      <c r="F707" s="65">
        <f t="shared" si="552"/>
        <v>0.24628934920893819</v>
      </c>
      <c r="G707" s="91">
        <f t="shared" si="553"/>
        <v>983</v>
      </c>
      <c r="H707" s="65">
        <f t="shared" si="554"/>
        <v>0.160332735279726</v>
      </c>
      <c r="I707" s="91">
        <f t="shared" si="555"/>
        <v>545</v>
      </c>
      <c r="J707" s="65">
        <f t="shared" si="556"/>
        <v>8.8892513456206163E-2</v>
      </c>
      <c r="K707" s="91">
        <f t="shared" si="557"/>
        <v>454</v>
      </c>
      <c r="L707" s="65">
        <f t="shared" si="558"/>
        <v>7.4049910291958898E-2</v>
      </c>
      <c r="M707" s="91">
        <f t="shared" si="559"/>
        <v>369</v>
      </c>
      <c r="N707" s="65">
        <f t="shared" si="560"/>
        <v>6.0185940303376283E-2</v>
      </c>
      <c r="O707" s="91">
        <f t="shared" si="561"/>
        <v>1119</v>
      </c>
      <c r="P707" s="65">
        <f t="shared" si="562"/>
        <v>0.18251508726145815</v>
      </c>
      <c r="Q707" s="5"/>
      <c r="AA707" s="26" t="s">
        <v>204</v>
      </c>
      <c r="AB707" s="89">
        <v>1151</v>
      </c>
      <c r="AC707" s="89">
        <v>1510</v>
      </c>
      <c r="AD707" s="89">
        <v>983</v>
      </c>
      <c r="AE707" s="89">
        <v>545</v>
      </c>
      <c r="AF707" s="89">
        <v>454</v>
      </c>
      <c r="AG707" s="89">
        <v>369</v>
      </c>
      <c r="AH707" s="89">
        <v>1119</v>
      </c>
      <c r="AI707" s="26">
        <f t="shared" si="563"/>
        <v>6131</v>
      </c>
      <c r="AJ707" s="26" t="s">
        <v>204</v>
      </c>
      <c r="AK707" s="33">
        <f t="shared" si="564"/>
        <v>0.18773446419833634</v>
      </c>
      <c r="AL707" s="33">
        <f t="shared" si="565"/>
        <v>0.24628934920893819</v>
      </c>
      <c r="AM707" s="33">
        <f t="shared" si="566"/>
        <v>0.160332735279726</v>
      </c>
      <c r="AN707" s="33">
        <f t="shared" si="567"/>
        <v>8.8892513456206163E-2</v>
      </c>
      <c r="AO707" s="103">
        <f t="shared" si="568"/>
        <v>7.4049910291958898E-2</v>
      </c>
      <c r="AP707" s="103">
        <f t="shared" si="569"/>
        <v>6.0185940303376283E-2</v>
      </c>
      <c r="AQ707" s="103">
        <f t="shared" si="570"/>
        <v>0.18251508726145815</v>
      </c>
    </row>
    <row r="708" spans="1:43" ht="39.9" customHeight="1" x14ac:dyDescent="0.45">
      <c r="A708" s="5"/>
      <c r="B708" s="113" t="s">
        <v>208</v>
      </c>
      <c r="C708" s="91">
        <f t="shared" si="549"/>
        <v>211</v>
      </c>
      <c r="D708" s="65">
        <f t="shared" si="550"/>
        <v>0.13639301874595991</v>
      </c>
      <c r="E708" s="91">
        <f t="shared" si="551"/>
        <v>454</v>
      </c>
      <c r="F708" s="65">
        <f t="shared" si="552"/>
        <v>0.29347123464770525</v>
      </c>
      <c r="G708" s="91">
        <f t="shared" si="553"/>
        <v>291</v>
      </c>
      <c r="H708" s="65">
        <f t="shared" si="554"/>
        <v>0.1881060116354234</v>
      </c>
      <c r="I708" s="91">
        <f t="shared" si="555"/>
        <v>157</v>
      </c>
      <c r="J708" s="65">
        <f t="shared" si="556"/>
        <v>0.10148674854557208</v>
      </c>
      <c r="K708" s="91">
        <f t="shared" si="557"/>
        <v>110</v>
      </c>
      <c r="L708" s="65">
        <f t="shared" si="558"/>
        <v>7.1105365223012279E-2</v>
      </c>
      <c r="M708" s="91">
        <f t="shared" si="559"/>
        <v>90</v>
      </c>
      <c r="N708" s="65">
        <f t="shared" si="560"/>
        <v>5.8177117000646414E-2</v>
      </c>
      <c r="O708" s="91">
        <f t="shared" si="561"/>
        <v>234</v>
      </c>
      <c r="P708" s="65">
        <f t="shared" si="562"/>
        <v>0.15126050420168066</v>
      </c>
      <c r="Q708" s="5"/>
      <c r="AA708" s="26" t="s">
        <v>208</v>
      </c>
      <c r="AB708" s="89">
        <v>211</v>
      </c>
      <c r="AC708" s="89">
        <v>454</v>
      </c>
      <c r="AD708" s="89">
        <v>291</v>
      </c>
      <c r="AE708" s="89">
        <v>157</v>
      </c>
      <c r="AF708" s="89">
        <v>110</v>
      </c>
      <c r="AG708" s="89">
        <v>90</v>
      </c>
      <c r="AH708" s="89">
        <v>234</v>
      </c>
      <c r="AI708" s="26">
        <f t="shared" si="563"/>
        <v>1547</v>
      </c>
      <c r="AJ708" s="26" t="s">
        <v>208</v>
      </c>
      <c r="AK708" s="33">
        <f t="shared" si="564"/>
        <v>0.13639301874595991</v>
      </c>
      <c r="AL708" s="33">
        <f t="shared" si="565"/>
        <v>0.29347123464770525</v>
      </c>
      <c r="AM708" s="33">
        <f t="shared" si="566"/>
        <v>0.1881060116354234</v>
      </c>
      <c r="AN708" s="33">
        <f t="shared" si="567"/>
        <v>0.10148674854557208</v>
      </c>
      <c r="AO708" s="103">
        <f t="shared" si="568"/>
        <v>7.1105365223012279E-2</v>
      </c>
      <c r="AP708" s="103">
        <f t="shared" si="569"/>
        <v>5.8177117000646414E-2</v>
      </c>
      <c r="AQ708" s="103">
        <f t="shared" si="570"/>
        <v>0.15126050420168066</v>
      </c>
    </row>
    <row r="709" spans="1:43" ht="39.9" customHeight="1" x14ac:dyDescent="0.45">
      <c r="A709" s="5"/>
      <c r="B709" s="107" t="s">
        <v>231</v>
      </c>
      <c r="C709" s="91">
        <f t="shared" si="549"/>
        <v>105</v>
      </c>
      <c r="D709" s="65">
        <f t="shared" si="550"/>
        <v>3.2437442075996289E-2</v>
      </c>
      <c r="E709" s="91">
        <f t="shared" si="551"/>
        <v>1064</v>
      </c>
      <c r="F709" s="65">
        <f t="shared" si="552"/>
        <v>0.32869941303676242</v>
      </c>
      <c r="G709" s="91">
        <f t="shared" si="553"/>
        <v>720</v>
      </c>
      <c r="H709" s="65">
        <f t="shared" si="554"/>
        <v>0.22242817423540315</v>
      </c>
      <c r="I709" s="91">
        <f t="shared" si="555"/>
        <v>389</v>
      </c>
      <c r="J709" s="65">
        <f t="shared" si="556"/>
        <v>0.12017299969107198</v>
      </c>
      <c r="K709" s="91">
        <f t="shared" si="557"/>
        <v>290</v>
      </c>
      <c r="L709" s="65">
        <f t="shared" si="558"/>
        <v>8.9589125733704048E-2</v>
      </c>
      <c r="M709" s="91">
        <f t="shared" si="559"/>
        <v>218</v>
      </c>
      <c r="N709" s="65">
        <f t="shared" si="560"/>
        <v>6.7346308310163736E-2</v>
      </c>
      <c r="O709" s="91">
        <f t="shared" si="561"/>
        <v>451</v>
      </c>
      <c r="P709" s="65">
        <f t="shared" si="562"/>
        <v>0.13932653691689836</v>
      </c>
      <c r="Q709" s="5"/>
      <c r="AA709" s="26" t="s">
        <v>231</v>
      </c>
      <c r="AB709" s="89">
        <v>105</v>
      </c>
      <c r="AC709" s="89">
        <v>1064</v>
      </c>
      <c r="AD709" s="89">
        <v>720</v>
      </c>
      <c r="AE709" s="89">
        <v>389</v>
      </c>
      <c r="AF709" s="89">
        <v>290</v>
      </c>
      <c r="AG709" s="89">
        <v>218</v>
      </c>
      <c r="AH709" s="89">
        <v>451</v>
      </c>
      <c r="AI709" s="26">
        <f t="shared" si="563"/>
        <v>3237</v>
      </c>
      <c r="AJ709" s="26" t="s">
        <v>231</v>
      </c>
      <c r="AK709" s="33">
        <f t="shared" si="564"/>
        <v>3.2437442075996289E-2</v>
      </c>
      <c r="AL709" s="33">
        <f t="shared" si="565"/>
        <v>0.32869941303676242</v>
      </c>
      <c r="AM709" s="33">
        <f t="shared" si="566"/>
        <v>0.22242817423540315</v>
      </c>
      <c r="AN709" s="33">
        <f t="shared" si="567"/>
        <v>0.12017299969107198</v>
      </c>
      <c r="AO709" s="103">
        <f t="shared" si="568"/>
        <v>8.9589125733704048E-2</v>
      </c>
      <c r="AP709" s="103">
        <f t="shared" si="569"/>
        <v>6.7346308310163736E-2</v>
      </c>
      <c r="AQ709" s="103">
        <f t="shared" si="570"/>
        <v>0.13932653691689836</v>
      </c>
    </row>
    <row r="710" spans="1:43" ht="39.9" customHeight="1" x14ac:dyDescent="0.45">
      <c r="A710" s="5"/>
      <c r="B710" s="113" t="s">
        <v>216</v>
      </c>
      <c r="C710" s="91">
        <f t="shared" si="549"/>
        <v>24</v>
      </c>
      <c r="D710" s="65">
        <f t="shared" si="550"/>
        <v>3.4482758620689655E-2</v>
      </c>
      <c r="E710" s="91">
        <f t="shared" si="551"/>
        <v>203</v>
      </c>
      <c r="F710" s="65">
        <f t="shared" si="552"/>
        <v>0.29166666666666669</v>
      </c>
      <c r="G710" s="91">
        <f t="shared" si="553"/>
        <v>147</v>
      </c>
      <c r="H710" s="65">
        <f t="shared" si="554"/>
        <v>0.21120689655172414</v>
      </c>
      <c r="I710" s="91">
        <f t="shared" si="555"/>
        <v>72</v>
      </c>
      <c r="J710" s="65">
        <f t="shared" si="556"/>
        <v>0.10344827586206896</v>
      </c>
      <c r="K710" s="91">
        <f t="shared" si="557"/>
        <v>47</v>
      </c>
      <c r="L710" s="65">
        <f t="shared" si="558"/>
        <v>6.7528735632183909E-2</v>
      </c>
      <c r="M710" s="91">
        <f t="shared" si="559"/>
        <v>36</v>
      </c>
      <c r="N710" s="65">
        <f t="shared" si="560"/>
        <v>5.1724137931034482E-2</v>
      </c>
      <c r="O710" s="91">
        <f t="shared" si="561"/>
        <v>167</v>
      </c>
      <c r="P710" s="65">
        <f t="shared" si="562"/>
        <v>0.23994252873563218</v>
      </c>
      <c r="Q710" s="5"/>
      <c r="AA710" s="26" t="s">
        <v>216</v>
      </c>
      <c r="AB710" s="89">
        <v>24</v>
      </c>
      <c r="AC710" s="89">
        <v>203</v>
      </c>
      <c r="AD710" s="89">
        <v>147</v>
      </c>
      <c r="AE710" s="89">
        <v>72</v>
      </c>
      <c r="AF710" s="89">
        <v>47</v>
      </c>
      <c r="AG710" s="89">
        <v>36</v>
      </c>
      <c r="AH710" s="89">
        <v>167</v>
      </c>
      <c r="AI710" s="26">
        <f t="shared" si="563"/>
        <v>696</v>
      </c>
      <c r="AJ710" s="26" t="s">
        <v>216</v>
      </c>
      <c r="AK710" s="33">
        <f t="shared" si="564"/>
        <v>3.4482758620689655E-2</v>
      </c>
      <c r="AL710" s="33">
        <f t="shared" si="565"/>
        <v>0.29166666666666669</v>
      </c>
      <c r="AM710" s="33">
        <f t="shared" si="566"/>
        <v>0.21120689655172414</v>
      </c>
      <c r="AN710" s="33">
        <f t="shared" si="567"/>
        <v>0.10344827586206896</v>
      </c>
      <c r="AO710" s="103">
        <f t="shared" si="568"/>
        <v>6.7528735632183909E-2</v>
      </c>
      <c r="AP710" s="103">
        <f t="shared" si="569"/>
        <v>5.1724137931034482E-2</v>
      </c>
      <c r="AQ710" s="103">
        <f t="shared" si="570"/>
        <v>0.23994252873563218</v>
      </c>
    </row>
    <row r="711" spans="1:43" ht="39.9" customHeight="1" x14ac:dyDescent="0.45">
      <c r="A711" s="5"/>
      <c r="B711" s="107" t="s">
        <v>232</v>
      </c>
      <c r="C711" s="91">
        <f t="shared" si="549"/>
        <v>27</v>
      </c>
      <c r="D711" s="65">
        <f t="shared" si="550"/>
        <v>3.0681818181818182E-2</v>
      </c>
      <c r="E711" s="91">
        <f t="shared" si="551"/>
        <v>137</v>
      </c>
      <c r="F711" s="65">
        <f t="shared" si="552"/>
        <v>0.15568181818181817</v>
      </c>
      <c r="G711" s="91">
        <f t="shared" si="553"/>
        <v>179</v>
      </c>
      <c r="H711" s="65">
        <f t="shared" si="554"/>
        <v>0.2034090909090909</v>
      </c>
      <c r="I711" s="91">
        <f t="shared" si="555"/>
        <v>103</v>
      </c>
      <c r="J711" s="65">
        <f t="shared" si="556"/>
        <v>0.11704545454545455</v>
      </c>
      <c r="K711" s="91">
        <f t="shared" si="557"/>
        <v>86</v>
      </c>
      <c r="L711" s="65">
        <f t="shared" si="558"/>
        <v>9.7727272727272732E-2</v>
      </c>
      <c r="M711" s="91">
        <f t="shared" si="559"/>
        <v>95</v>
      </c>
      <c r="N711" s="65">
        <f t="shared" si="560"/>
        <v>0.10795454545454546</v>
      </c>
      <c r="O711" s="91">
        <f t="shared" si="561"/>
        <v>253</v>
      </c>
      <c r="P711" s="65">
        <f t="shared" si="562"/>
        <v>0.28749999999999998</v>
      </c>
      <c r="Q711" s="5"/>
      <c r="AA711" s="26" t="s">
        <v>232</v>
      </c>
      <c r="AB711" s="89">
        <v>27</v>
      </c>
      <c r="AC711" s="89">
        <v>137</v>
      </c>
      <c r="AD711" s="89">
        <v>179</v>
      </c>
      <c r="AE711" s="89">
        <v>103</v>
      </c>
      <c r="AF711" s="89">
        <v>86</v>
      </c>
      <c r="AG711" s="89">
        <v>95</v>
      </c>
      <c r="AH711" s="89">
        <v>253</v>
      </c>
      <c r="AI711" s="26">
        <f t="shared" si="563"/>
        <v>880</v>
      </c>
      <c r="AJ711" s="26" t="s">
        <v>232</v>
      </c>
      <c r="AK711" s="33">
        <f t="shared" si="564"/>
        <v>3.0681818181818182E-2</v>
      </c>
      <c r="AL711" s="33">
        <f t="shared" si="565"/>
        <v>0.15568181818181817</v>
      </c>
      <c r="AM711" s="33">
        <f t="shared" si="566"/>
        <v>0.2034090909090909</v>
      </c>
      <c r="AN711" s="33">
        <f t="shared" si="567"/>
        <v>0.11704545454545455</v>
      </c>
      <c r="AO711" s="103">
        <f t="shared" si="568"/>
        <v>9.7727272727272732E-2</v>
      </c>
      <c r="AP711" s="103">
        <f t="shared" si="569"/>
        <v>0.10795454545454546</v>
      </c>
      <c r="AQ711" s="103">
        <f t="shared" si="570"/>
        <v>0.28749999999999998</v>
      </c>
    </row>
    <row r="712" spans="1:43" ht="39.75" customHeight="1" x14ac:dyDescent="0.45">
      <c r="A712" s="5"/>
      <c r="B712" s="113" t="s">
        <v>233</v>
      </c>
      <c r="C712" s="91">
        <f t="shared" si="549"/>
        <v>437</v>
      </c>
      <c r="D712" s="65">
        <f t="shared" si="550"/>
        <v>0.17382657120127287</v>
      </c>
      <c r="E712" s="91">
        <f t="shared" si="551"/>
        <v>595</v>
      </c>
      <c r="F712" s="65">
        <f t="shared" si="552"/>
        <v>0.23667462211614956</v>
      </c>
      <c r="G712" s="91">
        <f t="shared" si="553"/>
        <v>423</v>
      </c>
      <c r="H712" s="65">
        <f t="shared" si="554"/>
        <v>0.16825775656324582</v>
      </c>
      <c r="I712" s="91">
        <f t="shared" si="555"/>
        <v>266</v>
      </c>
      <c r="J712" s="65">
        <f t="shared" si="556"/>
        <v>0.10580747812251393</v>
      </c>
      <c r="K712" s="91">
        <f t="shared" si="557"/>
        <v>207</v>
      </c>
      <c r="L712" s="65">
        <f t="shared" si="558"/>
        <v>8.2338902147971363E-2</v>
      </c>
      <c r="M712" s="91">
        <f t="shared" si="559"/>
        <v>171</v>
      </c>
      <c r="N712" s="65">
        <f t="shared" si="560"/>
        <v>6.8019093078758947E-2</v>
      </c>
      <c r="O712" s="91">
        <f t="shared" si="561"/>
        <v>415</v>
      </c>
      <c r="P712" s="65">
        <f t="shared" si="562"/>
        <v>0.16507557677008752</v>
      </c>
      <c r="Q712" s="5"/>
      <c r="AA712" s="26" t="s">
        <v>233</v>
      </c>
      <c r="AB712" s="89">
        <v>437</v>
      </c>
      <c r="AC712" s="89">
        <v>595</v>
      </c>
      <c r="AD712" s="89">
        <v>423</v>
      </c>
      <c r="AE712" s="89">
        <v>266</v>
      </c>
      <c r="AF712" s="89">
        <v>207</v>
      </c>
      <c r="AG712" s="89">
        <v>171</v>
      </c>
      <c r="AH712" s="89">
        <v>415</v>
      </c>
      <c r="AI712" s="26">
        <f t="shared" si="563"/>
        <v>2514</v>
      </c>
      <c r="AJ712" s="26" t="s">
        <v>233</v>
      </c>
      <c r="AK712" s="33">
        <f t="shared" si="564"/>
        <v>0.17382657120127287</v>
      </c>
      <c r="AL712" s="33">
        <f t="shared" si="565"/>
        <v>0.23667462211614956</v>
      </c>
      <c r="AM712" s="33">
        <f t="shared" si="566"/>
        <v>0.16825775656324582</v>
      </c>
      <c r="AN712" s="33">
        <f t="shared" si="567"/>
        <v>0.10580747812251393</v>
      </c>
      <c r="AO712" s="103">
        <f t="shared" si="568"/>
        <v>8.2338902147971363E-2</v>
      </c>
      <c r="AP712" s="103">
        <f t="shared" si="569"/>
        <v>6.8019093078758947E-2</v>
      </c>
      <c r="AQ712" s="103">
        <f t="shared" si="570"/>
        <v>0.16507557677008752</v>
      </c>
    </row>
    <row r="713" spans="1:43" ht="30" customHeight="1" x14ac:dyDescent="0.45">
      <c r="A713" s="5"/>
      <c r="B713" s="34"/>
      <c r="C713" s="35"/>
      <c r="D713" s="36"/>
      <c r="E713" s="35"/>
      <c r="F713" s="36"/>
      <c r="G713" s="35"/>
      <c r="H713" s="36"/>
      <c r="I713" s="35"/>
      <c r="J713" s="36"/>
      <c r="K713" s="37"/>
      <c r="L713" s="5"/>
      <c r="M713" s="8"/>
      <c r="N713" s="5"/>
      <c r="O713" s="8"/>
      <c r="P713" s="5"/>
      <c r="Q713" s="5"/>
    </row>
    <row r="714" spans="1:43" ht="30" customHeight="1" x14ac:dyDescent="0.45">
      <c r="A714" s="5"/>
      <c r="B714" s="34"/>
      <c r="C714" s="35"/>
      <c r="D714" s="36"/>
      <c r="E714" s="35"/>
      <c r="F714" s="36"/>
      <c r="G714" s="35"/>
      <c r="H714" s="36"/>
      <c r="I714" s="35"/>
      <c r="J714" s="36"/>
      <c r="K714" s="37"/>
      <c r="L714" s="5"/>
      <c r="M714" s="8"/>
      <c r="N714" s="5"/>
      <c r="O714" s="8"/>
      <c r="P714" s="5"/>
      <c r="Q714" s="5"/>
    </row>
    <row r="715" spans="1:43" ht="30" customHeight="1" x14ac:dyDescent="0.45">
      <c r="A715" s="5"/>
      <c r="B715" s="34"/>
      <c r="C715" s="35"/>
      <c r="D715" s="36"/>
      <c r="E715" s="35"/>
      <c r="F715" s="36"/>
      <c r="G715" s="35"/>
      <c r="H715" s="36"/>
      <c r="I715" s="35"/>
      <c r="J715" s="36"/>
      <c r="K715" s="37"/>
      <c r="L715" s="5"/>
      <c r="M715" s="8"/>
      <c r="N715" s="5"/>
      <c r="O715" s="8"/>
      <c r="P715" s="5"/>
      <c r="Q715" s="5"/>
    </row>
    <row r="716" spans="1:43" ht="30" customHeight="1" x14ac:dyDescent="0.45">
      <c r="A716" s="5"/>
      <c r="B716" s="34"/>
      <c r="C716" s="35"/>
      <c r="D716" s="36"/>
      <c r="E716" s="35"/>
      <c r="F716" s="36"/>
      <c r="G716" s="35"/>
      <c r="H716" s="36"/>
      <c r="I716" s="35"/>
      <c r="J716" s="36"/>
      <c r="K716" s="37"/>
      <c r="L716" s="5"/>
      <c r="M716" s="8"/>
      <c r="N716" s="5"/>
      <c r="O716" s="8"/>
      <c r="P716" s="5"/>
      <c r="Q716" s="5"/>
    </row>
    <row r="717" spans="1:43" ht="30" customHeight="1" x14ac:dyDescent="0.45">
      <c r="A717" s="5"/>
      <c r="B717" s="34"/>
      <c r="C717" s="35"/>
      <c r="D717" s="36"/>
      <c r="E717" s="35"/>
      <c r="F717" s="36"/>
      <c r="G717" s="35"/>
      <c r="H717" s="36"/>
      <c r="I717" s="35"/>
      <c r="J717" s="36"/>
      <c r="K717" s="37"/>
      <c r="L717" s="5"/>
      <c r="M717" s="8"/>
      <c r="N717" s="5"/>
      <c r="O717" s="8"/>
      <c r="P717" s="5"/>
      <c r="Q717" s="5"/>
    </row>
    <row r="718" spans="1:43" ht="30" customHeight="1" x14ac:dyDescent="0.45">
      <c r="A718" s="5"/>
      <c r="B718" s="34"/>
      <c r="C718" s="35"/>
      <c r="D718" s="36"/>
      <c r="E718" s="35"/>
      <c r="F718" s="36"/>
      <c r="G718" s="35"/>
      <c r="H718" s="36"/>
      <c r="I718" s="35"/>
      <c r="J718" s="36"/>
      <c r="K718" s="37"/>
      <c r="L718" s="5"/>
      <c r="M718" s="8"/>
      <c r="N718" s="5"/>
      <c r="O718" s="8"/>
      <c r="P718" s="5"/>
      <c r="Q718" s="5"/>
    </row>
    <row r="719" spans="1:43" ht="30" customHeight="1" x14ac:dyDescent="0.45">
      <c r="A719" s="5"/>
      <c r="B719" s="34"/>
      <c r="C719" s="35"/>
      <c r="D719" s="36"/>
      <c r="E719" s="35"/>
      <c r="F719" s="36"/>
      <c r="G719" s="35"/>
      <c r="H719" s="36"/>
      <c r="I719" s="35"/>
      <c r="J719" s="36"/>
      <c r="K719" s="37"/>
      <c r="L719" s="5"/>
      <c r="M719" s="8"/>
      <c r="N719" s="5"/>
      <c r="O719" s="8"/>
      <c r="P719" s="5"/>
      <c r="Q719" s="5"/>
    </row>
    <row r="720" spans="1:43" ht="30" customHeight="1" x14ac:dyDescent="0.45">
      <c r="A720" s="5"/>
      <c r="B720" s="34"/>
      <c r="C720" s="35"/>
      <c r="D720" s="36"/>
      <c r="E720" s="35"/>
      <c r="F720" s="36"/>
      <c r="G720" s="35"/>
      <c r="H720" s="36"/>
      <c r="I720" s="35"/>
      <c r="J720" s="36"/>
      <c r="K720" s="37"/>
      <c r="L720" s="5"/>
      <c r="M720" s="8"/>
      <c r="N720" s="5"/>
      <c r="O720" s="8"/>
      <c r="P720" s="5"/>
      <c r="Q720" s="5"/>
    </row>
    <row r="721" spans="1:43" ht="30" customHeight="1" x14ac:dyDescent="0.45">
      <c r="A721" s="5"/>
      <c r="B721" s="34"/>
      <c r="C721" s="35"/>
      <c r="D721" s="36"/>
      <c r="E721" s="35"/>
      <c r="F721" s="36"/>
      <c r="G721" s="35"/>
      <c r="H721" s="36"/>
      <c r="I721" s="35"/>
      <c r="J721" s="36"/>
      <c r="K721" s="37"/>
      <c r="L721" s="5"/>
      <c r="M721" s="8"/>
      <c r="N721" s="5"/>
      <c r="O721" s="8"/>
      <c r="P721" s="5"/>
      <c r="Q721" s="5"/>
    </row>
    <row r="722" spans="1:43" ht="30" customHeight="1" x14ac:dyDescent="0.45">
      <c r="A722" s="5"/>
      <c r="B722" s="34"/>
      <c r="C722" s="35"/>
      <c r="D722" s="36"/>
      <c r="E722" s="35"/>
      <c r="F722" s="36"/>
      <c r="G722" s="35"/>
      <c r="H722" s="36"/>
      <c r="I722" s="35"/>
      <c r="J722" s="36"/>
      <c r="K722" s="37"/>
      <c r="L722" s="5"/>
      <c r="M722" s="8"/>
      <c r="N722" s="5"/>
      <c r="O722" s="8"/>
      <c r="P722" s="5"/>
      <c r="Q722" s="5"/>
    </row>
    <row r="723" spans="1:43" ht="30" customHeight="1" x14ac:dyDescent="0.45">
      <c r="A723" s="5"/>
      <c r="B723" s="34"/>
      <c r="C723" s="35"/>
      <c r="D723" s="36"/>
      <c r="E723" s="35"/>
      <c r="F723" s="36"/>
      <c r="G723" s="35"/>
      <c r="H723" s="36"/>
      <c r="I723" s="35"/>
      <c r="J723" s="36"/>
      <c r="K723" s="37"/>
      <c r="L723" s="5"/>
      <c r="M723" s="8"/>
      <c r="N723" s="5"/>
      <c r="O723" s="8"/>
      <c r="P723" s="5"/>
      <c r="Q723" s="5"/>
    </row>
    <row r="724" spans="1:43" ht="30" customHeight="1" x14ac:dyDescent="0.45">
      <c r="A724" s="5"/>
      <c r="B724" s="34"/>
      <c r="C724" s="35"/>
      <c r="D724" s="36"/>
      <c r="E724" s="35"/>
      <c r="F724" s="36"/>
      <c r="G724" s="35"/>
      <c r="H724" s="36"/>
      <c r="I724" s="35"/>
      <c r="J724" s="36"/>
      <c r="K724" s="37"/>
      <c r="L724" s="5"/>
      <c r="M724" s="8"/>
      <c r="N724" s="5"/>
      <c r="O724" s="8"/>
      <c r="P724" s="5"/>
      <c r="Q724" s="5"/>
    </row>
    <row r="725" spans="1:43" ht="30" customHeight="1" x14ac:dyDescent="0.45">
      <c r="A725" s="5"/>
      <c r="B725" s="34"/>
      <c r="C725" s="35"/>
      <c r="D725" s="36"/>
      <c r="E725" s="35"/>
      <c r="F725" s="36"/>
      <c r="G725" s="35"/>
      <c r="H725" s="36"/>
      <c r="I725" s="35"/>
      <c r="J725" s="36"/>
      <c r="K725" s="37"/>
      <c r="L725" s="5"/>
      <c r="M725" s="8"/>
      <c r="N725" s="5"/>
      <c r="O725" s="8"/>
      <c r="P725" s="5"/>
      <c r="Q725" s="5"/>
    </row>
    <row r="726" spans="1:43" ht="30" customHeight="1" x14ac:dyDescent="0.45">
      <c r="C726" s="14"/>
      <c r="D726" s="11"/>
      <c r="E726" s="14"/>
      <c r="F726" s="11"/>
      <c r="G726" s="14"/>
      <c r="H726" s="11"/>
      <c r="I726" s="14"/>
      <c r="J726" s="11"/>
      <c r="K726" s="14"/>
      <c r="P726" s="38"/>
    </row>
    <row r="727" spans="1:43" s="21" customFormat="1" ht="30" customHeight="1" x14ac:dyDescent="0.45">
      <c r="A727" s="5">
        <v>41</v>
      </c>
      <c r="B727" s="10" t="s">
        <v>167</v>
      </c>
      <c r="E727" s="22"/>
      <c r="G727" s="22"/>
      <c r="I727" s="22"/>
      <c r="K727" s="22"/>
      <c r="M727" s="22"/>
      <c r="O727" s="22"/>
      <c r="P727" s="23"/>
      <c r="AA727" s="21" t="s">
        <v>13</v>
      </c>
      <c r="AB727" s="21">
        <v>0</v>
      </c>
      <c r="AC727" s="21">
        <v>3</v>
      </c>
      <c r="AD727" s="21">
        <v>8</v>
      </c>
      <c r="AE727" s="21">
        <v>13</v>
      </c>
      <c r="AF727" s="21">
        <v>18</v>
      </c>
      <c r="AG727" s="21">
        <v>25.5</v>
      </c>
      <c r="AH727" s="21">
        <v>31</v>
      </c>
    </row>
    <row r="728" spans="1:43" ht="30" customHeight="1" thickBot="1" x14ac:dyDescent="0.5">
      <c r="A728" s="5"/>
      <c r="B728" s="24" t="s">
        <v>3</v>
      </c>
      <c r="C728" s="146" t="s">
        <v>92</v>
      </c>
      <c r="D728" s="147"/>
      <c r="E728" s="146" t="s">
        <v>93</v>
      </c>
      <c r="F728" s="147"/>
      <c r="G728" s="146" t="s">
        <v>94</v>
      </c>
      <c r="H728" s="147"/>
      <c r="I728" s="146" t="s">
        <v>95</v>
      </c>
      <c r="J728" s="147"/>
      <c r="K728" s="146" t="s">
        <v>96</v>
      </c>
      <c r="L728" s="147"/>
      <c r="M728" s="146" t="s">
        <v>97</v>
      </c>
      <c r="N728" s="147"/>
      <c r="O728" s="146" t="s">
        <v>98</v>
      </c>
      <c r="P728" s="158"/>
      <c r="Q728" s="5"/>
      <c r="AA728" s="26"/>
      <c r="AB728" s="27" t="s">
        <v>92</v>
      </c>
      <c r="AC728" s="27" t="s">
        <v>93</v>
      </c>
      <c r="AD728" s="27" t="s">
        <v>94</v>
      </c>
      <c r="AE728" s="27" t="s">
        <v>95</v>
      </c>
      <c r="AF728" s="27" t="s">
        <v>96</v>
      </c>
      <c r="AG728" s="27" t="s">
        <v>97</v>
      </c>
      <c r="AH728" s="27" t="s">
        <v>99</v>
      </c>
      <c r="AI728" s="26" t="s">
        <v>23</v>
      </c>
      <c r="AK728" s="27" t="s">
        <v>92</v>
      </c>
      <c r="AL728" s="27" t="s">
        <v>93</v>
      </c>
      <c r="AM728" s="27" t="s">
        <v>94</v>
      </c>
      <c r="AN728" s="27" t="s">
        <v>95</v>
      </c>
      <c r="AO728" s="27" t="s">
        <v>96</v>
      </c>
      <c r="AP728" s="27" t="s">
        <v>97</v>
      </c>
      <c r="AQ728" s="27" t="s">
        <v>99</v>
      </c>
    </row>
    <row r="729" spans="1:43" ht="39.9" customHeight="1" thickTop="1" x14ac:dyDescent="0.45">
      <c r="A729" s="5"/>
      <c r="B729" s="112" t="s">
        <v>227</v>
      </c>
      <c r="C729" s="100">
        <f t="shared" ref="C729:C742" si="571">AB729</f>
        <v>1570</v>
      </c>
      <c r="D729" s="94">
        <f t="shared" ref="D729:D742" si="572">C729/AI729</f>
        <v>0.17224355458036203</v>
      </c>
      <c r="E729" s="100">
        <f t="shared" ref="E729:E742" si="573">AC729</f>
        <v>4551</v>
      </c>
      <c r="F729" s="94">
        <f t="shared" ref="F729:F742" si="574">E729/AI729</f>
        <v>0.49928688974218322</v>
      </c>
      <c r="G729" s="100">
        <f t="shared" ref="G729:G742" si="575">AD729</f>
        <v>1747</v>
      </c>
      <c r="H729" s="94">
        <f t="shared" ref="H729:H742" si="576">G729/AI729</f>
        <v>0.19166209544706528</v>
      </c>
      <c r="I729" s="100">
        <f t="shared" ref="I729:I742" si="577">AE729</f>
        <v>629</v>
      </c>
      <c r="J729" s="94">
        <f t="shared" ref="J729:J742" si="578">I729/AI729</f>
        <v>6.9007131102578168E-2</v>
      </c>
      <c r="K729" s="100">
        <f t="shared" ref="K729:K742" si="579">AF729</f>
        <v>297</v>
      </c>
      <c r="L729" s="94">
        <f t="shared" ref="L729:L742" si="580">K729/AI729</f>
        <v>3.2583653318705427E-2</v>
      </c>
      <c r="M729" s="100">
        <f t="shared" ref="M729:M742" si="581">AG729</f>
        <v>142</v>
      </c>
      <c r="N729" s="94">
        <f t="shared" ref="N729:N742" si="582">M729/AI729</f>
        <v>1.5578716401535931E-2</v>
      </c>
      <c r="O729" s="100">
        <f t="shared" ref="O729:O742" si="583">AH729</f>
        <v>179</v>
      </c>
      <c r="P729" s="102">
        <f t="shared" ref="P729:P742" si="584">O729/AI729</f>
        <v>1.963795940756994E-2</v>
      </c>
      <c r="Q729" s="5"/>
      <c r="AA729" s="26" t="s">
        <v>227</v>
      </c>
      <c r="AB729" s="89">
        <v>1570</v>
      </c>
      <c r="AC729" s="89">
        <v>4551</v>
      </c>
      <c r="AD729" s="89">
        <v>1747</v>
      </c>
      <c r="AE729" s="89">
        <v>629</v>
      </c>
      <c r="AF729" s="89">
        <v>297</v>
      </c>
      <c r="AG729" s="89">
        <v>142</v>
      </c>
      <c r="AH729" s="89">
        <v>179</v>
      </c>
      <c r="AI729" s="26">
        <f t="shared" ref="AI729:AI742" si="585">SUM(AB729:AH729)</f>
        <v>9115</v>
      </c>
      <c r="AJ729" s="26" t="s">
        <v>227</v>
      </c>
      <c r="AK729" s="33">
        <f t="shared" ref="AK729:AK742" si="586">D729</f>
        <v>0.17224355458036203</v>
      </c>
      <c r="AL729" s="33">
        <f t="shared" ref="AL729:AL742" si="587">F729</f>
        <v>0.49928688974218322</v>
      </c>
      <c r="AM729" s="33">
        <f t="shared" ref="AM729:AM742" si="588">H729</f>
        <v>0.19166209544706528</v>
      </c>
      <c r="AN729" s="33">
        <f t="shared" ref="AN729:AN742" si="589">J729</f>
        <v>6.9007131102578168E-2</v>
      </c>
      <c r="AO729" s="103">
        <f t="shared" ref="AO729:AO742" si="590">L729</f>
        <v>3.2583653318705427E-2</v>
      </c>
      <c r="AP729" s="103">
        <f t="shared" ref="AP729:AP742" si="591">N729</f>
        <v>1.5578716401535931E-2</v>
      </c>
      <c r="AQ729" s="103">
        <f t="shared" ref="AQ729:AQ742" si="592">P729</f>
        <v>1.963795940756994E-2</v>
      </c>
    </row>
    <row r="730" spans="1:43" ht="39.9" customHeight="1" x14ac:dyDescent="0.45">
      <c r="A730" s="5"/>
      <c r="B730" s="107" t="s">
        <v>228</v>
      </c>
      <c r="C730" s="91">
        <f t="shared" si="571"/>
        <v>2831</v>
      </c>
      <c r="D730" s="65">
        <f t="shared" si="572"/>
        <v>0.19248028283927116</v>
      </c>
      <c r="E730" s="91">
        <f t="shared" si="573"/>
        <v>7662</v>
      </c>
      <c r="F730" s="65">
        <f t="shared" si="574"/>
        <v>0.52094098449823223</v>
      </c>
      <c r="G730" s="91">
        <f t="shared" si="575"/>
        <v>2590</v>
      </c>
      <c r="H730" s="65">
        <f t="shared" si="576"/>
        <v>0.17609464237149849</v>
      </c>
      <c r="I730" s="91">
        <f t="shared" si="577"/>
        <v>846</v>
      </c>
      <c r="J730" s="65">
        <f t="shared" si="578"/>
        <v>5.7519717160728852E-2</v>
      </c>
      <c r="K730" s="91">
        <f t="shared" si="579"/>
        <v>329</v>
      </c>
      <c r="L730" s="65">
        <f t="shared" si="580"/>
        <v>2.2368778895838999E-2</v>
      </c>
      <c r="M730" s="91">
        <f t="shared" si="581"/>
        <v>170</v>
      </c>
      <c r="N730" s="65">
        <f t="shared" si="582"/>
        <v>1.1558335599673647E-2</v>
      </c>
      <c r="O730" s="91">
        <f t="shared" si="583"/>
        <v>280</v>
      </c>
      <c r="P730" s="65">
        <f t="shared" si="584"/>
        <v>1.9037258634756596E-2</v>
      </c>
      <c r="Q730" s="5"/>
      <c r="AA730" s="26" t="s">
        <v>228</v>
      </c>
      <c r="AB730" s="89">
        <v>2831</v>
      </c>
      <c r="AC730" s="89">
        <v>7662</v>
      </c>
      <c r="AD730" s="89">
        <v>2590</v>
      </c>
      <c r="AE730" s="89">
        <v>846</v>
      </c>
      <c r="AF730" s="89">
        <v>329</v>
      </c>
      <c r="AG730" s="89">
        <v>170</v>
      </c>
      <c r="AH730" s="89">
        <v>280</v>
      </c>
      <c r="AI730" s="26">
        <f t="shared" si="585"/>
        <v>14708</v>
      </c>
      <c r="AJ730" s="26" t="s">
        <v>228</v>
      </c>
      <c r="AK730" s="33">
        <f t="shared" si="586"/>
        <v>0.19248028283927116</v>
      </c>
      <c r="AL730" s="33">
        <f t="shared" si="587"/>
        <v>0.52094098449823223</v>
      </c>
      <c r="AM730" s="33">
        <f t="shared" si="588"/>
        <v>0.17609464237149849</v>
      </c>
      <c r="AN730" s="33">
        <f t="shared" si="589"/>
        <v>5.7519717160728852E-2</v>
      </c>
      <c r="AO730" s="103">
        <f t="shared" si="590"/>
        <v>2.2368778895838999E-2</v>
      </c>
      <c r="AP730" s="103">
        <f t="shared" si="591"/>
        <v>1.1558335599673647E-2</v>
      </c>
      <c r="AQ730" s="103">
        <f t="shared" si="592"/>
        <v>1.9037258634756596E-2</v>
      </c>
    </row>
    <row r="731" spans="1:43" ht="39.9" customHeight="1" x14ac:dyDescent="0.45">
      <c r="A731" s="5"/>
      <c r="B731" s="113" t="s">
        <v>229</v>
      </c>
      <c r="C731" s="91">
        <f t="shared" si="571"/>
        <v>3310</v>
      </c>
      <c r="D731" s="65">
        <f t="shared" si="572"/>
        <v>0.24684913118055038</v>
      </c>
      <c r="E731" s="91">
        <f t="shared" si="573"/>
        <v>4455</v>
      </c>
      <c r="F731" s="65">
        <f t="shared" si="574"/>
        <v>0.33223954060705496</v>
      </c>
      <c r="G731" s="91">
        <f t="shared" si="575"/>
        <v>2637</v>
      </c>
      <c r="H731" s="65">
        <f t="shared" si="576"/>
        <v>0.19665896039973152</v>
      </c>
      <c r="I731" s="91">
        <f t="shared" si="577"/>
        <v>1369</v>
      </c>
      <c r="J731" s="65">
        <f t="shared" si="578"/>
        <v>0.10209560742784697</v>
      </c>
      <c r="K731" s="91">
        <f t="shared" si="579"/>
        <v>767</v>
      </c>
      <c r="L731" s="65">
        <f t="shared" si="580"/>
        <v>5.7200387799239319E-2</v>
      </c>
      <c r="M731" s="91">
        <f t="shared" si="581"/>
        <v>406</v>
      </c>
      <c r="N731" s="65">
        <f t="shared" si="582"/>
        <v>3.0278171377433067E-2</v>
      </c>
      <c r="O731" s="91">
        <f t="shared" si="583"/>
        <v>465</v>
      </c>
      <c r="P731" s="65">
        <f t="shared" si="584"/>
        <v>3.4678201208143786E-2</v>
      </c>
      <c r="Q731" s="5"/>
      <c r="AA731" s="26" t="s">
        <v>229</v>
      </c>
      <c r="AB731" s="89">
        <v>3310</v>
      </c>
      <c r="AC731" s="89">
        <v>4455</v>
      </c>
      <c r="AD731" s="89">
        <v>2637</v>
      </c>
      <c r="AE731" s="89">
        <v>1369</v>
      </c>
      <c r="AF731" s="89">
        <v>767</v>
      </c>
      <c r="AG731" s="89">
        <v>406</v>
      </c>
      <c r="AH731" s="89">
        <v>465</v>
      </c>
      <c r="AI731" s="26">
        <f t="shared" si="585"/>
        <v>13409</v>
      </c>
      <c r="AJ731" s="26" t="s">
        <v>229</v>
      </c>
      <c r="AK731" s="33">
        <f t="shared" si="586"/>
        <v>0.24684913118055038</v>
      </c>
      <c r="AL731" s="33">
        <f t="shared" si="587"/>
        <v>0.33223954060705496</v>
      </c>
      <c r="AM731" s="33">
        <f t="shared" si="588"/>
        <v>0.19665896039973152</v>
      </c>
      <c r="AN731" s="33">
        <f t="shared" si="589"/>
        <v>0.10209560742784697</v>
      </c>
      <c r="AO731" s="103">
        <f t="shared" si="590"/>
        <v>5.7200387799239319E-2</v>
      </c>
      <c r="AP731" s="103">
        <f t="shared" si="591"/>
        <v>3.0278171377433067E-2</v>
      </c>
      <c r="AQ731" s="103">
        <f t="shared" si="592"/>
        <v>3.4678201208143786E-2</v>
      </c>
    </row>
    <row r="732" spans="1:43" ht="39.9" customHeight="1" x14ac:dyDescent="0.45">
      <c r="A732" s="5"/>
      <c r="B732" s="107" t="s">
        <v>230</v>
      </c>
      <c r="C732" s="91">
        <f t="shared" si="571"/>
        <v>11</v>
      </c>
      <c r="D732" s="65">
        <f t="shared" si="572"/>
        <v>0.26190476190476192</v>
      </c>
      <c r="E732" s="91">
        <f t="shared" si="573"/>
        <v>12</v>
      </c>
      <c r="F732" s="65">
        <f t="shared" si="574"/>
        <v>0.2857142857142857</v>
      </c>
      <c r="G732" s="91">
        <f t="shared" si="575"/>
        <v>7</v>
      </c>
      <c r="H732" s="65">
        <f t="shared" si="576"/>
        <v>0.16666666666666666</v>
      </c>
      <c r="I732" s="91">
        <f t="shared" si="577"/>
        <v>8</v>
      </c>
      <c r="J732" s="65">
        <f t="shared" si="578"/>
        <v>0.19047619047619047</v>
      </c>
      <c r="K732" s="91">
        <f t="shared" si="579"/>
        <v>1</v>
      </c>
      <c r="L732" s="65">
        <f t="shared" si="580"/>
        <v>2.3809523809523808E-2</v>
      </c>
      <c r="M732" s="91">
        <f t="shared" si="581"/>
        <v>1</v>
      </c>
      <c r="N732" s="65">
        <f t="shared" si="582"/>
        <v>2.3809523809523808E-2</v>
      </c>
      <c r="O732" s="91">
        <f t="shared" si="583"/>
        <v>2</v>
      </c>
      <c r="P732" s="65">
        <f t="shared" si="584"/>
        <v>4.7619047619047616E-2</v>
      </c>
      <c r="Q732" s="5"/>
      <c r="AA732" s="107" t="s">
        <v>230</v>
      </c>
      <c r="AB732" s="89">
        <v>11</v>
      </c>
      <c r="AC732" s="89">
        <v>12</v>
      </c>
      <c r="AD732" s="89">
        <v>7</v>
      </c>
      <c r="AE732" s="89">
        <v>8</v>
      </c>
      <c r="AF732" s="89">
        <v>1</v>
      </c>
      <c r="AG732" s="89">
        <v>1</v>
      </c>
      <c r="AH732" s="89">
        <v>2</v>
      </c>
      <c r="AI732" s="26">
        <f t="shared" si="585"/>
        <v>42</v>
      </c>
      <c r="AJ732" s="107" t="s">
        <v>230</v>
      </c>
      <c r="AK732" s="33">
        <f t="shared" si="586"/>
        <v>0.26190476190476192</v>
      </c>
      <c r="AL732" s="33">
        <f t="shared" si="587"/>
        <v>0.2857142857142857</v>
      </c>
      <c r="AM732" s="33">
        <f t="shared" si="588"/>
        <v>0.16666666666666666</v>
      </c>
      <c r="AN732" s="33">
        <f t="shared" si="589"/>
        <v>0.19047619047619047</v>
      </c>
      <c r="AO732" s="103">
        <f t="shared" si="590"/>
        <v>2.3809523809523808E-2</v>
      </c>
      <c r="AP732" s="103">
        <f t="shared" si="591"/>
        <v>2.3809523809523808E-2</v>
      </c>
      <c r="AQ732" s="103">
        <f t="shared" si="592"/>
        <v>4.7619047619047616E-2</v>
      </c>
    </row>
    <row r="733" spans="1:43" ht="39.9" customHeight="1" x14ac:dyDescent="0.45">
      <c r="A733" s="5"/>
      <c r="B733" s="107" t="s">
        <v>189</v>
      </c>
      <c r="C733" s="91">
        <f t="shared" si="571"/>
        <v>826</v>
      </c>
      <c r="D733" s="65">
        <f t="shared" si="572"/>
        <v>0.25075895567698847</v>
      </c>
      <c r="E733" s="91">
        <f t="shared" si="573"/>
        <v>1289</v>
      </c>
      <c r="F733" s="65">
        <f t="shared" si="574"/>
        <v>0.39131754705525196</v>
      </c>
      <c r="G733" s="91">
        <f t="shared" si="575"/>
        <v>652</v>
      </c>
      <c r="H733" s="65">
        <f t="shared" si="576"/>
        <v>0.19793564055859139</v>
      </c>
      <c r="I733" s="91">
        <f t="shared" si="577"/>
        <v>261</v>
      </c>
      <c r="J733" s="65">
        <f t="shared" si="578"/>
        <v>7.9234972677595633E-2</v>
      </c>
      <c r="K733" s="91">
        <f t="shared" si="579"/>
        <v>114</v>
      </c>
      <c r="L733" s="65">
        <f t="shared" si="580"/>
        <v>3.4608378870673952E-2</v>
      </c>
      <c r="M733" s="91">
        <f t="shared" si="581"/>
        <v>66</v>
      </c>
      <c r="N733" s="65">
        <f t="shared" si="582"/>
        <v>2.0036429872495445E-2</v>
      </c>
      <c r="O733" s="91">
        <f t="shared" si="583"/>
        <v>86</v>
      </c>
      <c r="P733" s="65">
        <f t="shared" si="584"/>
        <v>2.6108075288403157E-2</v>
      </c>
      <c r="Q733" s="5"/>
      <c r="AA733" s="26" t="s">
        <v>189</v>
      </c>
      <c r="AB733" s="89">
        <v>826</v>
      </c>
      <c r="AC733" s="89">
        <v>1289</v>
      </c>
      <c r="AD733" s="89">
        <v>652</v>
      </c>
      <c r="AE733" s="89">
        <v>261</v>
      </c>
      <c r="AF733" s="89">
        <v>114</v>
      </c>
      <c r="AG733" s="89">
        <v>66</v>
      </c>
      <c r="AH733" s="89">
        <v>86</v>
      </c>
      <c r="AI733" s="26">
        <f t="shared" si="585"/>
        <v>3294</v>
      </c>
      <c r="AJ733" s="26" t="s">
        <v>189</v>
      </c>
      <c r="AK733" s="33">
        <f t="shared" si="586"/>
        <v>0.25075895567698847</v>
      </c>
      <c r="AL733" s="33">
        <f t="shared" si="587"/>
        <v>0.39131754705525196</v>
      </c>
      <c r="AM733" s="33">
        <f t="shared" si="588"/>
        <v>0.19793564055859139</v>
      </c>
      <c r="AN733" s="33">
        <f t="shared" si="589"/>
        <v>7.9234972677595633E-2</v>
      </c>
      <c r="AO733" s="103">
        <f t="shared" si="590"/>
        <v>3.4608378870673952E-2</v>
      </c>
      <c r="AP733" s="103">
        <f t="shared" si="591"/>
        <v>2.0036429872495445E-2</v>
      </c>
      <c r="AQ733" s="103">
        <f t="shared" si="592"/>
        <v>2.6108075288403157E-2</v>
      </c>
    </row>
    <row r="734" spans="1:43" ht="39.9" customHeight="1" x14ac:dyDescent="0.45">
      <c r="A734" s="5"/>
      <c r="B734" s="113" t="s">
        <v>193</v>
      </c>
      <c r="C734" s="91">
        <f t="shared" si="571"/>
        <v>192</v>
      </c>
      <c r="D734" s="65">
        <f t="shared" si="572"/>
        <v>0.14403600900225055</v>
      </c>
      <c r="E734" s="91">
        <f t="shared" si="573"/>
        <v>442</v>
      </c>
      <c r="F734" s="65">
        <f t="shared" si="574"/>
        <v>0.33158289572393096</v>
      </c>
      <c r="G734" s="91">
        <f t="shared" si="575"/>
        <v>257</v>
      </c>
      <c r="H734" s="65">
        <f t="shared" si="576"/>
        <v>0.19279819954988747</v>
      </c>
      <c r="I734" s="91">
        <f t="shared" si="577"/>
        <v>136</v>
      </c>
      <c r="J734" s="65">
        <f t="shared" si="578"/>
        <v>0.10202550637659415</v>
      </c>
      <c r="K734" s="91">
        <f t="shared" si="579"/>
        <v>80</v>
      </c>
      <c r="L734" s="65">
        <f t="shared" si="580"/>
        <v>6.0015003750937733E-2</v>
      </c>
      <c r="M734" s="91">
        <f t="shared" si="581"/>
        <v>64</v>
      </c>
      <c r="N734" s="65">
        <f t="shared" si="582"/>
        <v>4.8012003000750189E-2</v>
      </c>
      <c r="O734" s="91">
        <f t="shared" si="583"/>
        <v>162</v>
      </c>
      <c r="P734" s="65">
        <f t="shared" si="584"/>
        <v>0.12153038259564891</v>
      </c>
      <c r="Q734" s="5"/>
      <c r="AA734" s="26" t="s">
        <v>193</v>
      </c>
      <c r="AB734" s="89">
        <v>192</v>
      </c>
      <c r="AC734" s="89">
        <v>442</v>
      </c>
      <c r="AD734" s="89">
        <v>257</v>
      </c>
      <c r="AE734" s="89">
        <v>136</v>
      </c>
      <c r="AF734" s="89">
        <v>80</v>
      </c>
      <c r="AG734" s="89">
        <v>64</v>
      </c>
      <c r="AH734" s="89">
        <v>162</v>
      </c>
      <c r="AI734" s="26">
        <f t="shared" si="585"/>
        <v>1333</v>
      </c>
      <c r="AJ734" s="26" t="s">
        <v>193</v>
      </c>
      <c r="AK734" s="33">
        <f t="shared" si="586"/>
        <v>0.14403600900225055</v>
      </c>
      <c r="AL734" s="33">
        <f t="shared" si="587"/>
        <v>0.33158289572393096</v>
      </c>
      <c r="AM734" s="33">
        <f t="shared" si="588"/>
        <v>0.19279819954988747</v>
      </c>
      <c r="AN734" s="33">
        <f t="shared" si="589"/>
        <v>0.10202550637659415</v>
      </c>
      <c r="AO734" s="103">
        <f t="shared" si="590"/>
        <v>6.0015003750937733E-2</v>
      </c>
      <c r="AP734" s="103">
        <f t="shared" si="591"/>
        <v>4.8012003000750189E-2</v>
      </c>
      <c r="AQ734" s="103">
        <f t="shared" si="592"/>
        <v>0.12153038259564891</v>
      </c>
    </row>
    <row r="735" spans="1:43" ht="39.9" customHeight="1" x14ac:dyDescent="0.45">
      <c r="A735" s="5"/>
      <c r="B735" s="107" t="s">
        <v>197</v>
      </c>
      <c r="C735" s="91">
        <f t="shared" si="571"/>
        <v>23</v>
      </c>
      <c r="D735" s="65">
        <f t="shared" si="572"/>
        <v>5.7071960297766747E-2</v>
      </c>
      <c r="E735" s="91">
        <f t="shared" si="573"/>
        <v>151</v>
      </c>
      <c r="F735" s="65">
        <f t="shared" si="574"/>
        <v>0.37468982630272951</v>
      </c>
      <c r="G735" s="91">
        <f t="shared" si="575"/>
        <v>85</v>
      </c>
      <c r="H735" s="65">
        <f t="shared" si="576"/>
        <v>0.21091811414392059</v>
      </c>
      <c r="I735" s="91">
        <f t="shared" si="577"/>
        <v>45</v>
      </c>
      <c r="J735" s="65">
        <f t="shared" si="578"/>
        <v>0.11166253101736973</v>
      </c>
      <c r="K735" s="91">
        <f t="shared" si="579"/>
        <v>26</v>
      </c>
      <c r="L735" s="65">
        <f t="shared" si="580"/>
        <v>6.4516129032258063E-2</v>
      </c>
      <c r="M735" s="91">
        <f t="shared" si="581"/>
        <v>8</v>
      </c>
      <c r="N735" s="65">
        <f t="shared" si="582"/>
        <v>1.9851116625310174E-2</v>
      </c>
      <c r="O735" s="91">
        <f t="shared" si="583"/>
        <v>65</v>
      </c>
      <c r="P735" s="65">
        <f t="shared" si="584"/>
        <v>0.16129032258064516</v>
      </c>
      <c r="Q735" s="5"/>
      <c r="AA735" s="26" t="s">
        <v>197</v>
      </c>
      <c r="AB735" s="89">
        <v>23</v>
      </c>
      <c r="AC735" s="89">
        <v>151</v>
      </c>
      <c r="AD735" s="89">
        <v>85</v>
      </c>
      <c r="AE735" s="89">
        <v>45</v>
      </c>
      <c r="AF735" s="89">
        <v>26</v>
      </c>
      <c r="AG735" s="89">
        <v>8</v>
      </c>
      <c r="AH735" s="89">
        <v>65</v>
      </c>
      <c r="AI735" s="26">
        <f t="shared" si="585"/>
        <v>403</v>
      </c>
      <c r="AJ735" s="26" t="s">
        <v>197</v>
      </c>
      <c r="AK735" s="33">
        <f t="shared" si="586"/>
        <v>5.7071960297766747E-2</v>
      </c>
      <c r="AL735" s="33">
        <f t="shared" si="587"/>
        <v>0.37468982630272951</v>
      </c>
      <c r="AM735" s="33">
        <f t="shared" si="588"/>
        <v>0.21091811414392059</v>
      </c>
      <c r="AN735" s="33">
        <f t="shared" si="589"/>
        <v>0.11166253101736973</v>
      </c>
      <c r="AO735" s="103">
        <f t="shared" si="590"/>
        <v>6.4516129032258063E-2</v>
      </c>
      <c r="AP735" s="103">
        <f t="shared" si="591"/>
        <v>1.9851116625310174E-2</v>
      </c>
      <c r="AQ735" s="103">
        <f t="shared" si="592"/>
        <v>0.16129032258064516</v>
      </c>
    </row>
    <row r="736" spans="1:43" ht="39.9" customHeight="1" x14ac:dyDescent="0.45">
      <c r="A736" s="5"/>
      <c r="B736" s="113" t="s">
        <v>201</v>
      </c>
      <c r="C736" s="91">
        <f t="shared" si="571"/>
        <v>98</v>
      </c>
      <c r="D736" s="65">
        <f t="shared" si="572"/>
        <v>5.6976744186046514E-2</v>
      </c>
      <c r="E736" s="91">
        <f t="shared" si="573"/>
        <v>550</v>
      </c>
      <c r="F736" s="65">
        <f t="shared" si="574"/>
        <v>0.31976744186046513</v>
      </c>
      <c r="G736" s="91">
        <f t="shared" si="575"/>
        <v>353</v>
      </c>
      <c r="H736" s="65">
        <f t="shared" si="576"/>
        <v>0.20523255813953489</v>
      </c>
      <c r="I736" s="91">
        <f t="shared" si="577"/>
        <v>191</v>
      </c>
      <c r="J736" s="65">
        <f t="shared" si="578"/>
        <v>0.11104651162790698</v>
      </c>
      <c r="K736" s="91">
        <f t="shared" si="579"/>
        <v>141</v>
      </c>
      <c r="L736" s="65">
        <f t="shared" si="580"/>
        <v>8.1976744186046516E-2</v>
      </c>
      <c r="M736" s="91">
        <f t="shared" si="581"/>
        <v>110</v>
      </c>
      <c r="N736" s="65">
        <f t="shared" si="582"/>
        <v>6.3953488372093026E-2</v>
      </c>
      <c r="O736" s="91">
        <f t="shared" si="583"/>
        <v>277</v>
      </c>
      <c r="P736" s="65">
        <f t="shared" si="584"/>
        <v>0.16104651162790698</v>
      </c>
      <c r="Q736" s="5"/>
      <c r="AA736" s="26" t="s">
        <v>201</v>
      </c>
      <c r="AB736" s="89">
        <v>98</v>
      </c>
      <c r="AC736" s="89">
        <v>550</v>
      </c>
      <c r="AD736" s="89">
        <v>353</v>
      </c>
      <c r="AE736" s="89">
        <v>191</v>
      </c>
      <c r="AF736" s="89">
        <v>141</v>
      </c>
      <c r="AG736" s="89">
        <v>110</v>
      </c>
      <c r="AH736" s="89">
        <v>277</v>
      </c>
      <c r="AI736" s="26">
        <f t="shared" si="585"/>
        <v>1720</v>
      </c>
      <c r="AJ736" s="26" t="s">
        <v>201</v>
      </c>
      <c r="AK736" s="33">
        <f t="shared" si="586"/>
        <v>5.6976744186046514E-2</v>
      </c>
      <c r="AL736" s="33">
        <f t="shared" si="587"/>
        <v>0.31976744186046513</v>
      </c>
      <c r="AM736" s="33">
        <f t="shared" si="588"/>
        <v>0.20523255813953489</v>
      </c>
      <c r="AN736" s="33">
        <f t="shared" si="589"/>
        <v>0.11104651162790698</v>
      </c>
      <c r="AO736" s="103">
        <f t="shared" si="590"/>
        <v>8.1976744186046516E-2</v>
      </c>
      <c r="AP736" s="103">
        <f t="shared" si="591"/>
        <v>6.3953488372093026E-2</v>
      </c>
      <c r="AQ736" s="103">
        <f t="shared" si="592"/>
        <v>0.16104651162790698</v>
      </c>
    </row>
    <row r="737" spans="1:43" ht="39.9" customHeight="1" x14ac:dyDescent="0.45">
      <c r="A737" s="5"/>
      <c r="B737" s="107" t="s">
        <v>204</v>
      </c>
      <c r="C737" s="91">
        <f t="shared" si="571"/>
        <v>1136</v>
      </c>
      <c r="D737" s="65">
        <f t="shared" si="572"/>
        <v>8.7190114360273241E-2</v>
      </c>
      <c r="E737" s="91">
        <f t="shared" si="573"/>
        <v>5866</v>
      </c>
      <c r="F737" s="65">
        <f t="shared" si="574"/>
        <v>0.45022641799063629</v>
      </c>
      <c r="G737" s="91">
        <f t="shared" si="575"/>
        <v>2782</v>
      </c>
      <c r="H737" s="65">
        <f t="shared" si="576"/>
        <v>0.21352367794919028</v>
      </c>
      <c r="I737" s="91">
        <f t="shared" si="577"/>
        <v>1245</v>
      </c>
      <c r="J737" s="65">
        <f t="shared" si="578"/>
        <v>9.5556067234630435E-2</v>
      </c>
      <c r="K737" s="91">
        <f t="shared" si="579"/>
        <v>756</v>
      </c>
      <c r="L737" s="65">
        <f t="shared" si="580"/>
        <v>5.8024407091871975E-2</v>
      </c>
      <c r="M737" s="91">
        <f t="shared" si="581"/>
        <v>423</v>
      </c>
      <c r="N737" s="65">
        <f t="shared" si="582"/>
        <v>3.2466037301404557E-2</v>
      </c>
      <c r="O737" s="91">
        <f t="shared" si="583"/>
        <v>821</v>
      </c>
      <c r="P737" s="65">
        <f t="shared" si="584"/>
        <v>6.3013278071993251E-2</v>
      </c>
      <c r="Q737" s="5"/>
      <c r="AA737" s="26" t="s">
        <v>204</v>
      </c>
      <c r="AB737" s="89">
        <v>1136</v>
      </c>
      <c r="AC737" s="89">
        <v>5866</v>
      </c>
      <c r="AD737" s="89">
        <v>2782</v>
      </c>
      <c r="AE737" s="89">
        <v>1245</v>
      </c>
      <c r="AF737" s="89">
        <v>756</v>
      </c>
      <c r="AG737" s="89">
        <v>423</v>
      </c>
      <c r="AH737" s="89">
        <v>821</v>
      </c>
      <c r="AI737" s="26">
        <f t="shared" si="585"/>
        <v>13029</v>
      </c>
      <c r="AJ737" s="26" t="s">
        <v>204</v>
      </c>
      <c r="AK737" s="33">
        <f t="shared" si="586"/>
        <v>8.7190114360273241E-2</v>
      </c>
      <c r="AL737" s="33">
        <f t="shared" si="587"/>
        <v>0.45022641799063629</v>
      </c>
      <c r="AM737" s="33">
        <f t="shared" si="588"/>
        <v>0.21352367794919028</v>
      </c>
      <c r="AN737" s="33">
        <f t="shared" si="589"/>
        <v>9.5556067234630435E-2</v>
      </c>
      <c r="AO737" s="103">
        <f t="shared" si="590"/>
        <v>5.8024407091871975E-2</v>
      </c>
      <c r="AP737" s="103">
        <f t="shared" si="591"/>
        <v>3.2466037301404557E-2</v>
      </c>
      <c r="AQ737" s="103">
        <f t="shared" si="592"/>
        <v>6.3013278071993251E-2</v>
      </c>
    </row>
    <row r="738" spans="1:43" ht="39.9" customHeight="1" x14ac:dyDescent="0.45">
      <c r="A738" s="5"/>
      <c r="B738" s="113" t="s">
        <v>208</v>
      </c>
      <c r="C738" s="91">
        <f t="shared" si="571"/>
        <v>450</v>
      </c>
      <c r="D738" s="65">
        <f t="shared" si="572"/>
        <v>0.15212981744421908</v>
      </c>
      <c r="E738" s="91">
        <f t="shared" si="573"/>
        <v>1317</v>
      </c>
      <c r="F738" s="65">
        <f t="shared" si="574"/>
        <v>0.44523326572008115</v>
      </c>
      <c r="G738" s="91">
        <f t="shared" si="575"/>
        <v>577</v>
      </c>
      <c r="H738" s="65">
        <f t="shared" si="576"/>
        <v>0.19506423258958755</v>
      </c>
      <c r="I738" s="91">
        <f t="shared" si="577"/>
        <v>275</v>
      </c>
      <c r="J738" s="65">
        <f t="shared" si="578"/>
        <v>9.2968221771467213E-2</v>
      </c>
      <c r="K738" s="91">
        <f t="shared" si="579"/>
        <v>139</v>
      </c>
      <c r="L738" s="65">
        <f t="shared" si="580"/>
        <v>4.6991210277214333E-2</v>
      </c>
      <c r="M738" s="91">
        <f t="shared" si="581"/>
        <v>98</v>
      </c>
      <c r="N738" s="65">
        <f t="shared" si="582"/>
        <v>3.3130493576741041E-2</v>
      </c>
      <c r="O738" s="91">
        <f t="shared" si="583"/>
        <v>102</v>
      </c>
      <c r="P738" s="65">
        <f t="shared" si="584"/>
        <v>3.4482758620689655E-2</v>
      </c>
      <c r="Q738" s="5"/>
      <c r="AA738" s="26" t="s">
        <v>208</v>
      </c>
      <c r="AB738" s="89">
        <v>450</v>
      </c>
      <c r="AC738" s="89">
        <v>1317</v>
      </c>
      <c r="AD738" s="89">
        <v>577</v>
      </c>
      <c r="AE738" s="89">
        <v>275</v>
      </c>
      <c r="AF738" s="89">
        <v>139</v>
      </c>
      <c r="AG738" s="89">
        <v>98</v>
      </c>
      <c r="AH738" s="89">
        <v>102</v>
      </c>
      <c r="AI738" s="26">
        <f t="shared" si="585"/>
        <v>2958</v>
      </c>
      <c r="AJ738" s="26" t="s">
        <v>208</v>
      </c>
      <c r="AK738" s="33">
        <f t="shared" si="586"/>
        <v>0.15212981744421908</v>
      </c>
      <c r="AL738" s="33">
        <f t="shared" si="587"/>
        <v>0.44523326572008115</v>
      </c>
      <c r="AM738" s="33">
        <f t="shared" si="588"/>
        <v>0.19506423258958755</v>
      </c>
      <c r="AN738" s="33">
        <f t="shared" si="589"/>
        <v>9.2968221771467213E-2</v>
      </c>
      <c r="AO738" s="103">
        <f t="shared" si="590"/>
        <v>4.6991210277214333E-2</v>
      </c>
      <c r="AP738" s="103">
        <f t="shared" si="591"/>
        <v>3.3130493576741041E-2</v>
      </c>
      <c r="AQ738" s="103">
        <f t="shared" si="592"/>
        <v>3.4482758620689655E-2</v>
      </c>
    </row>
    <row r="739" spans="1:43" ht="39.9" customHeight="1" x14ac:dyDescent="0.45">
      <c r="A739" s="5"/>
      <c r="B739" s="107" t="s">
        <v>231</v>
      </c>
      <c r="C739" s="91">
        <f t="shared" si="571"/>
        <v>878</v>
      </c>
      <c r="D739" s="65">
        <f t="shared" si="572"/>
        <v>0.13861698768550679</v>
      </c>
      <c r="E739" s="91">
        <f t="shared" si="573"/>
        <v>3381</v>
      </c>
      <c r="F739" s="65">
        <f t="shared" si="574"/>
        <v>0.53378591727186608</v>
      </c>
      <c r="G739" s="91">
        <f t="shared" si="575"/>
        <v>1207</v>
      </c>
      <c r="H739" s="65">
        <f t="shared" si="576"/>
        <v>0.19055888853804862</v>
      </c>
      <c r="I739" s="91">
        <f t="shared" si="577"/>
        <v>476</v>
      </c>
      <c r="J739" s="65">
        <f t="shared" si="578"/>
        <v>7.5149984212188187E-2</v>
      </c>
      <c r="K739" s="91">
        <f t="shared" si="579"/>
        <v>177</v>
      </c>
      <c r="L739" s="65">
        <f t="shared" si="580"/>
        <v>2.7944426902431322E-2</v>
      </c>
      <c r="M739" s="91">
        <f t="shared" si="581"/>
        <v>94</v>
      </c>
      <c r="N739" s="65">
        <f t="shared" si="582"/>
        <v>1.4840543100726239E-2</v>
      </c>
      <c r="O739" s="91">
        <f t="shared" si="583"/>
        <v>121</v>
      </c>
      <c r="P739" s="65">
        <f t="shared" si="584"/>
        <v>1.9103252289232712E-2</v>
      </c>
      <c r="Q739" s="5"/>
      <c r="AA739" s="26" t="s">
        <v>231</v>
      </c>
      <c r="AB739" s="89">
        <v>878</v>
      </c>
      <c r="AC739" s="89">
        <v>3381</v>
      </c>
      <c r="AD739" s="89">
        <v>1207</v>
      </c>
      <c r="AE739" s="89">
        <v>476</v>
      </c>
      <c r="AF739" s="89">
        <v>177</v>
      </c>
      <c r="AG739" s="89">
        <v>94</v>
      </c>
      <c r="AH739" s="89">
        <v>121</v>
      </c>
      <c r="AI739" s="26">
        <f t="shared" si="585"/>
        <v>6334</v>
      </c>
      <c r="AJ739" s="26" t="s">
        <v>231</v>
      </c>
      <c r="AK739" s="33">
        <f t="shared" si="586"/>
        <v>0.13861698768550679</v>
      </c>
      <c r="AL739" s="33">
        <f t="shared" si="587"/>
        <v>0.53378591727186608</v>
      </c>
      <c r="AM739" s="33">
        <f t="shared" si="588"/>
        <v>0.19055888853804862</v>
      </c>
      <c r="AN739" s="33">
        <f t="shared" si="589"/>
        <v>7.5149984212188187E-2</v>
      </c>
      <c r="AO739" s="103">
        <f t="shared" si="590"/>
        <v>2.7944426902431322E-2</v>
      </c>
      <c r="AP739" s="103">
        <f t="shared" si="591"/>
        <v>1.4840543100726239E-2</v>
      </c>
      <c r="AQ739" s="103">
        <f t="shared" si="592"/>
        <v>1.9103252289232712E-2</v>
      </c>
    </row>
    <row r="740" spans="1:43" ht="39.9" customHeight="1" x14ac:dyDescent="0.45">
      <c r="A740" s="5"/>
      <c r="B740" s="113" t="s">
        <v>216</v>
      </c>
      <c r="C740" s="91">
        <f t="shared" si="571"/>
        <v>247</v>
      </c>
      <c r="D740" s="65">
        <f t="shared" si="572"/>
        <v>0.17224546722454673</v>
      </c>
      <c r="E740" s="91">
        <f t="shared" si="573"/>
        <v>838</v>
      </c>
      <c r="F740" s="65">
        <f t="shared" si="574"/>
        <v>0.58437935843793587</v>
      </c>
      <c r="G740" s="91">
        <f t="shared" si="575"/>
        <v>227</v>
      </c>
      <c r="H740" s="65">
        <f t="shared" si="576"/>
        <v>0.15829846582984658</v>
      </c>
      <c r="I740" s="91">
        <f t="shared" si="577"/>
        <v>53</v>
      </c>
      <c r="J740" s="65">
        <f t="shared" si="578"/>
        <v>3.6959553695955369E-2</v>
      </c>
      <c r="K740" s="91">
        <f t="shared" si="579"/>
        <v>30</v>
      </c>
      <c r="L740" s="65">
        <f t="shared" si="580"/>
        <v>2.0920502092050208E-2</v>
      </c>
      <c r="M740" s="91">
        <f t="shared" si="581"/>
        <v>12</v>
      </c>
      <c r="N740" s="65">
        <f t="shared" si="582"/>
        <v>8.368200836820083E-3</v>
      </c>
      <c r="O740" s="91">
        <f t="shared" si="583"/>
        <v>27</v>
      </c>
      <c r="P740" s="65">
        <f t="shared" si="584"/>
        <v>1.8828451882845189E-2</v>
      </c>
      <c r="Q740" s="5"/>
      <c r="AA740" s="26" t="s">
        <v>216</v>
      </c>
      <c r="AB740" s="89">
        <v>247</v>
      </c>
      <c r="AC740" s="89">
        <v>838</v>
      </c>
      <c r="AD740" s="89">
        <v>227</v>
      </c>
      <c r="AE740" s="89">
        <v>53</v>
      </c>
      <c r="AF740" s="89">
        <v>30</v>
      </c>
      <c r="AG740" s="89">
        <v>12</v>
      </c>
      <c r="AH740" s="89">
        <v>27</v>
      </c>
      <c r="AI740" s="26">
        <f t="shared" si="585"/>
        <v>1434</v>
      </c>
      <c r="AJ740" s="26" t="s">
        <v>216</v>
      </c>
      <c r="AK740" s="33">
        <f t="shared" si="586"/>
        <v>0.17224546722454673</v>
      </c>
      <c r="AL740" s="33">
        <f t="shared" si="587"/>
        <v>0.58437935843793587</v>
      </c>
      <c r="AM740" s="33">
        <f t="shared" si="588"/>
        <v>0.15829846582984658</v>
      </c>
      <c r="AN740" s="33">
        <f t="shared" si="589"/>
        <v>3.6959553695955369E-2</v>
      </c>
      <c r="AO740" s="103">
        <f t="shared" si="590"/>
        <v>2.0920502092050208E-2</v>
      </c>
      <c r="AP740" s="103">
        <f t="shared" si="591"/>
        <v>8.368200836820083E-3</v>
      </c>
      <c r="AQ740" s="103">
        <f t="shared" si="592"/>
        <v>1.8828451882845189E-2</v>
      </c>
    </row>
    <row r="741" spans="1:43" ht="39.9" customHeight="1" x14ac:dyDescent="0.45">
      <c r="A741" s="5"/>
      <c r="B741" s="107" t="s">
        <v>232</v>
      </c>
      <c r="C741" s="91">
        <f t="shared" si="571"/>
        <v>250</v>
      </c>
      <c r="D741" s="65">
        <f t="shared" si="572"/>
        <v>0.13796909492273732</v>
      </c>
      <c r="E741" s="91">
        <f t="shared" si="573"/>
        <v>744</v>
      </c>
      <c r="F741" s="65">
        <f t="shared" si="574"/>
        <v>0.41059602649006621</v>
      </c>
      <c r="G741" s="91">
        <f t="shared" si="575"/>
        <v>346</v>
      </c>
      <c r="H741" s="65">
        <f t="shared" si="576"/>
        <v>0.19094922737306844</v>
      </c>
      <c r="I741" s="91">
        <f t="shared" si="577"/>
        <v>178</v>
      </c>
      <c r="J741" s="65">
        <f t="shared" si="578"/>
        <v>9.8233995584988965E-2</v>
      </c>
      <c r="K741" s="91">
        <f t="shared" si="579"/>
        <v>94</v>
      </c>
      <c r="L741" s="65">
        <f t="shared" si="580"/>
        <v>5.1876379690949229E-2</v>
      </c>
      <c r="M741" s="91">
        <f t="shared" si="581"/>
        <v>53</v>
      </c>
      <c r="N741" s="65">
        <f t="shared" si="582"/>
        <v>2.9249448123620309E-2</v>
      </c>
      <c r="O741" s="91">
        <f t="shared" si="583"/>
        <v>147</v>
      </c>
      <c r="P741" s="65">
        <f t="shared" si="584"/>
        <v>8.1125827814569534E-2</v>
      </c>
      <c r="Q741" s="5"/>
      <c r="AA741" s="26" t="s">
        <v>232</v>
      </c>
      <c r="AB741" s="89">
        <v>250</v>
      </c>
      <c r="AC741" s="89">
        <v>744</v>
      </c>
      <c r="AD741" s="89">
        <v>346</v>
      </c>
      <c r="AE741" s="89">
        <v>178</v>
      </c>
      <c r="AF741" s="89">
        <v>94</v>
      </c>
      <c r="AG741" s="89">
        <v>53</v>
      </c>
      <c r="AH741" s="89">
        <v>147</v>
      </c>
      <c r="AI741" s="26">
        <f t="shared" si="585"/>
        <v>1812</v>
      </c>
      <c r="AJ741" s="26" t="s">
        <v>232</v>
      </c>
      <c r="AK741" s="33">
        <f t="shared" si="586"/>
        <v>0.13796909492273732</v>
      </c>
      <c r="AL741" s="33">
        <f t="shared" si="587"/>
        <v>0.41059602649006621</v>
      </c>
      <c r="AM741" s="33">
        <f t="shared" si="588"/>
        <v>0.19094922737306844</v>
      </c>
      <c r="AN741" s="33">
        <f t="shared" si="589"/>
        <v>9.8233995584988965E-2</v>
      </c>
      <c r="AO741" s="103">
        <f t="shared" si="590"/>
        <v>5.1876379690949229E-2</v>
      </c>
      <c r="AP741" s="103">
        <f t="shared" si="591"/>
        <v>2.9249448123620309E-2</v>
      </c>
      <c r="AQ741" s="103">
        <f t="shared" si="592"/>
        <v>8.1125827814569534E-2</v>
      </c>
    </row>
    <row r="742" spans="1:43" ht="39.75" customHeight="1" x14ac:dyDescent="0.45">
      <c r="A742" s="5"/>
      <c r="B742" s="113" t="s">
        <v>233</v>
      </c>
      <c r="C742" s="91">
        <f t="shared" si="571"/>
        <v>1078</v>
      </c>
      <c r="D742" s="65">
        <f t="shared" si="572"/>
        <v>0.22117357406647517</v>
      </c>
      <c r="E742" s="91">
        <f t="shared" si="573"/>
        <v>2243</v>
      </c>
      <c r="F742" s="65">
        <f t="shared" si="574"/>
        <v>0.46019696347968814</v>
      </c>
      <c r="G742" s="91">
        <f t="shared" si="575"/>
        <v>869</v>
      </c>
      <c r="H742" s="65">
        <f t="shared" si="576"/>
        <v>0.17829298317603612</v>
      </c>
      <c r="I742" s="91">
        <f t="shared" si="577"/>
        <v>349</v>
      </c>
      <c r="J742" s="65">
        <f t="shared" si="578"/>
        <v>7.1604431678292987E-2</v>
      </c>
      <c r="K742" s="91">
        <f t="shared" si="579"/>
        <v>166</v>
      </c>
      <c r="L742" s="65">
        <f t="shared" si="580"/>
        <v>3.4058268362741076E-2</v>
      </c>
      <c r="M742" s="91">
        <f t="shared" si="581"/>
        <v>71</v>
      </c>
      <c r="N742" s="65">
        <f t="shared" si="582"/>
        <v>1.4567090685268774E-2</v>
      </c>
      <c r="O742" s="91">
        <f t="shared" si="583"/>
        <v>98</v>
      </c>
      <c r="P742" s="65">
        <f t="shared" si="584"/>
        <v>2.0106688551497744E-2</v>
      </c>
      <c r="Q742" s="5"/>
      <c r="AA742" s="26" t="s">
        <v>233</v>
      </c>
      <c r="AB742" s="89">
        <v>1078</v>
      </c>
      <c r="AC742" s="89">
        <v>2243</v>
      </c>
      <c r="AD742" s="89">
        <v>869</v>
      </c>
      <c r="AE742" s="89">
        <v>349</v>
      </c>
      <c r="AF742" s="89">
        <v>166</v>
      </c>
      <c r="AG742" s="89">
        <v>71</v>
      </c>
      <c r="AH742" s="89">
        <v>98</v>
      </c>
      <c r="AI742" s="26">
        <f t="shared" si="585"/>
        <v>4874</v>
      </c>
      <c r="AJ742" s="26" t="s">
        <v>233</v>
      </c>
      <c r="AK742" s="33">
        <f t="shared" si="586"/>
        <v>0.22117357406647517</v>
      </c>
      <c r="AL742" s="33">
        <f t="shared" si="587"/>
        <v>0.46019696347968814</v>
      </c>
      <c r="AM742" s="33">
        <f t="shared" si="588"/>
        <v>0.17829298317603612</v>
      </c>
      <c r="AN742" s="33">
        <f t="shared" si="589"/>
        <v>7.1604431678292987E-2</v>
      </c>
      <c r="AO742" s="103">
        <f t="shared" si="590"/>
        <v>3.4058268362741076E-2</v>
      </c>
      <c r="AP742" s="103">
        <f t="shared" si="591"/>
        <v>1.4567090685268774E-2</v>
      </c>
      <c r="AQ742" s="103">
        <f t="shared" si="592"/>
        <v>2.0106688551497744E-2</v>
      </c>
    </row>
    <row r="743" spans="1:43" ht="30" customHeight="1" x14ac:dyDescent="0.45">
      <c r="A743" s="5"/>
      <c r="B743" s="34"/>
      <c r="C743" s="35"/>
      <c r="D743" s="36"/>
      <c r="E743" s="35"/>
      <c r="F743" s="36"/>
      <c r="G743" s="35"/>
      <c r="H743" s="36"/>
      <c r="I743" s="35"/>
      <c r="J743" s="36"/>
      <c r="K743" s="37"/>
      <c r="L743" s="5"/>
      <c r="M743" s="8"/>
      <c r="N743" s="5"/>
      <c r="O743" s="8"/>
      <c r="P743" s="5"/>
      <c r="Q743" s="5"/>
    </row>
    <row r="744" spans="1:43" ht="30" customHeight="1" x14ac:dyDescent="0.45">
      <c r="A744" s="5"/>
      <c r="B744" s="34"/>
      <c r="C744" s="35"/>
      <c r="D744" s="36"/>
      <c r="E744" s="35"/>
      <c r="F744" s="36"/>
      <c r="G744" s="35"/>
      <c r="H744" s="36"/>
      <c r="I744" s="35"/>
      <c r="J744" s="36"/>
      <c r="K744" s="37"/>
      <c r="L744" s="5"/>
      <c r="M744" s="8"/>
      <c r="N744" s="5"/>
      <c r="O744" s="8"/>
      <c r="P744" s="5"/>
      <c r="Q744" s="5"/>
    </row>
    <row r="745" spans="1:43" ht="30" customHeight="1" x14ac:dyDescent="0.45">
      <c r="A745" s="5"/>
      <c r="B745" s="34"/>
      <c r="C745" s="35"/>
      <c r="D745" s="36"/>
      <c r="E745" s="35"/>
      <c r="F745" s="36"/>
      <c r="G745" s="35"/>
      <c r="H745" s="36"/>
      <c r="I745" s="35"/>
      <c r="J745" s="36"/>
      <c r="K745" s="37"/>
      <c r="L745" s="5"/>
      <c r="M745" s="8"/>
      <c r="N745" s="5"/>
      <c r="O745" s="8"/>
      <c r="P745" s="5"/>
      <c r="Q745" s="5"/>
    </row>
    <row r="746" spans="1:43" ht="30" customHeight="1" x14ac:dyDescent="0.45">
      <c r="A746" s="5"/>
      <c r="B746" s="34"/>
      <c r="C746" s="35"/>
      <c r="D746" s="36"/>
      <c r="E746" s="35"/>
      <c r="F746" s="36"/>
      <c r="G746" s="35"/>
      <c r="H746" s="36"/>
      <c r="I746" s="35"/>
      <c r="J746" s="36"/>
      <c r="K746" s="37"/>
      <c r="L746" s="5"/>
      <c r="M746" s="8"/>
      <c r="N746" s="5"/>
      <c r="O746" s="8"/>
      <c r="P746" s="5"/>
      <c r="Q746" s="5"/>
    </row>
    <row r="747" spans="1:43" ht="30" customHeight="1" x14ac:dyDescent="0.45">
      <c r="A747" s="5"/>
      <c r="B747" s="34"/>
      <c r="C747" s="35"/>
      <c r="D747" s="36"/>
      <c r="E747" s="35"/>
      <c r="F747" s="36"/>
      <c r="G747" s="35"/>
      <c r="H747" s="36"/>
      <c r="I747" s="35"/>
      <c r="J747" s="36"/>
      <c r="K747" s="37"/>
      <c r="L747" s="5"/>
      <c r="M747" s="8"/>
      <c r="N747" s="5"/>
      <c r="O747" s="8"/>
      <c r="P747" s="5"/>
      <c r="Q747" s="5"/>
    </row>
    <row r="748" spans="1:43" ht="30" customHeight="1" x14ac:dyDescent="0.45">
      <c r="A748" s="5"/>
      <c r="B748" s="34"/>
      <c r="C748" s="35"/>
      <c r="D748" s="36"/>
      <c r="E748" s="35"/>
      <c r="F748" s="36"/>
      <c r="G748" s="35"/>
      <c r="H748" s="36"/>
      <c r="I748" s="35"/>
      <c r="J748" s="36"/>
      <c r="K748" s="37"/>
      <c r="L748" s="5"/>
      <c r="M748" s="8"/>
      <c r="N748" s="5"/>
      <c r="O748" s="8"/>
      <c r="P748" s="5"/>
      <c r="Q748" s="5"/>
    </row>
    <row r="749" spans="1:43" ht="30" customHeight="1" x14ac:dyDescent="0.45">
      <c r="A749" s="5"/>
      <c r="B749" s="34"/>
      <c r="C749" s="35"/>
      <c r="D749" s="36"/>
      <c r="E749" s="35"/>
      <c r="F749" s="36"/>
      <c r="G749" s="35"/>
      <c r="H749" s="36"/>
      <c r="I749" s="35"/>
      <c r="J749" s="36"/>
      <c r="K749" s="37"/>
      <c r="L749" s="5"/>
      <c r="M749" s="8"/>
      <c r="N749" s="5"/>
      <c r="O749" s="8"/>
      <c r="P749" s="5"/>
      <c r="Q749" s="5"/>
    </row>
    <row r="750" spans="1:43" ht="30" customHeight="1" x14ac:dyDescent="0.45">
      <c r="A750" s="5"/>
      <c r="B750" s="34"/>
      <c r="C750" s="35"/>
      <c r="D750" s="36"/>
      <c r="E750" s="35"/>
      <c r="F750" s="36"/>
      <c r="G750" s="35"/>
      <c r="H750" s="36"/>
      <c r="I750" s="35"/>
      <c r="J750" s="36"/>
      <c r="K750" s="37"/>
      <c r="L750" s="5"/>
      <c r="M750" s="8"/>
      <c r="N750" s="5"/>
      <c r="O750" s="8"/>
      <c r="P750" s="5"/>
      <c r="Q750" s="5"/>
    </row>
    <row r="751" spans="1:43" ht="30" customHeight="1" x14ac:dyDescent="0.45">
      <c r="A751" s="5"/>
      <c r="B751" s="34"/>
      <c r="C751" s="35"/>
      <c r="D751" s="36"/>
      <c r="E751" s="35"/>
      <c r="F751" s="36"/>
      <c r="G751" s="35"/>
      <c r="H751" s="36"/>
      <c r="I751" s="35"/>
      <c r="J751" s="36"/>
      <c r="K751" s="37"/>
      <c r="L751" s="5"/>
      <c r="M751" s="8"/>
      <c r="N751" s="5"/>
      <c r="O751" s="8"/>
      <c r="P751" s="5"/>
      <c r="Q751" s="5"/>
    </row>
    <row r="752" spans="1:43" ht="30" customHeight="1" x14ac:dyDescent="0.45">
      <c r="A752" s="5"/>
      <c r="B752" s="34"/>
      <c r="C752" s="35"/>
      <c r="D752" s="36"/>
      <c r="E752" s="35"/>
      <c r="F752" s="36"/>
      <c r="G752" s="35"/>
      <c r="H752" s="36"/>
      <c r="I752" s="35"/>
      <c r="J752" s="36"/>
      <c r="K752" s="37"/>
      <c r="L752" s="5"/>
      <c r="M752" s="8"/>
      <c r="N752" s="5"/>
      <c r="O752" s="8"/>
      <c r="P752" s="5"/>
      <c r="Q752" s="5"/>
    </row>
    <row r="753" spans="1:43" ht="30" customHeight="1" x14ac:dyDescent="0.45">
      <c r="A753" s="5"/>
      <c r="B753" s="34"/>
      <c r="C753" s="35"/>
      <c r="D753" s="36"/>
      <c r="E753" s="35"/>
      <c r="F753" s="36"/>
      <c r="G753" s="35"/>
      <c r="H753" s="36"/>
      <c r="I753" s="35"/>
      <c r="J753" s="36"/>
      <c r="K753" s="37"/>
      <c r="L753" s="5"/>
      <c r="M753" s="8"/>
      <c r="N753" s="5"/>
      <c r="O753" s="8"/>
      <c r="P753" s="5"/>
      <c r="Q753" s="5"/>
    </row>
    <row r="754" spans="1:43" ht="30" customHeight="1" x14ac:dyDescent="0.45">
      <c r="A754" s="5"/>
      <c r="B754" s="34"/>
      <c r="C754" s="35"/>
      <c r="D754" s="36"/>
      <c r="E754" s="35"/>
      <c r="F754" s="36"/>
      <c r="G754" s="35"/>
      <c r="H754" s="36"/>
      <c r="I754" s="35"/>
      <c r="J754" s="36"/>
      <c r="K754" s="37"/>
      <c r="L754" s="5"/>
      <c r="M754" s="8"/>
      <c r="N754" s="5"/>
      <c r="O754" s="8"/>
      <c r="P754" s="5"/>
      <c r="Q754" s="5"/>
    </row>
    <row r="755" spans="1:43" ht="30" customHeight="1" x14ac:dyDescent="0.45">
      <c r="A755" s="5"/>
      <c r="B755" s="34"/>
      <c r="C755" s="35"/>
      <c r="D755" s="36"/>
      <c r="E755" s="35"/>
      <c r="F755" s="36"/>
      <c r="G755" s="35"/>
      <c r="H755" s="36"/>
      <c r="I755" s="35"/>
      <c r="J755" s="36"/>
      <c r="K755" s="37"/>
      <c r="L755" s="5"/>
      <c r="M755" s="8"/>
      <c r="N755" s="5"/>
      <c r="O755" s="8"/>
      <c r="P755" s="5"/>
      <c r="Q755" s="5"/>
    </row>
    <row r="756" spans="1:43" ht="30" customHeight="1" x14ac:dyDescent="0.45">
      <c r="C756" s="14"/>
      <c r="D756" s="11"/>
      <c r="E756" s="14"/>
      <c r="F756" s="11"/>
      <c r="G756" s="14"/>
      <c r="H756" s="11"/>
      <c r="I756" s="14"/>
      <c r="J756" s="11"/>
      <c r="K756" s="14"/>
      <c r="P756" s="38"/>
    </row>
    <row r="757" spans="1:43" s="21" customFormat="1" ht="30" customHeight="1" x14ac:dyDescent="0.45">
      <c r="A757" s="5">
        <v>42</v>
      </c>
      <c r="B757" s="10" t="s">
        <v>102</v>
      </c>
      <c r="E757" s="22"/>
      <c r="G757" s="22"/>
      <c r="I757" s="22"/>
      <c r="K757" s="22"/>
      <c r="M757" s="22"/>
      <c r="O757" s="22"/>
      <c r="P757" s="23"/>
      <c r="AA757" s="1"/>
    </row>
    <row r="758" spans="1:43" s="21" customFormat="1" ht="30" customHeight="1" x14ac:dyDescent="0.45">
      <c r="A758" s="5"/>
      <c r="B758" s="10" t="s">
        <v>103</v>
      </c>
      <c r="E758" s="22"/>
      <c r="G758" s="22"/>
      <c r="I758" s="22"/>
      <c r="K758" s="22"/>
      <c r="M758" s="22"/>
      <c r="O758" s="22"/>
      <c r="P758" s="23"/>
      <c r="AA758" s="21" t="s">
        <v>13</v>
      </c>
      <c r="AB758" s="21">
        <v>0</v>
      </c>
      <c r="AC758" s="21">
        <v>3</v>
      </c>
      <c r="AD758" s="21">
        <v>8</v>
      </c>
      <c r="AE758" s="21">
        <v>13</v>
      </c>
      <c r="AF758" s="21">
        <v>18</v>
      </c>
      <c r="AG758" s="21">
        <v>25.5</v>
      </c>
      <c r="AH758" s="21">
        <v>31</v>
      </c>
    </row>
    <row r="759" spans="1:43" ht="30" customHeight="1" thickBot="1" x14ac:dyDescent="0.5">
      <c r="A759" s="5"/>
      <c r="B759" s="24" t="s">
        <v>3</v>
      </c>
      <c r="C759" s="146" t="s">
        <v>92</v>
      </c>
      <c r="D759" s="147"/>
      <c r="E759" s="146" t="s">
        <v>93</v>
      </c>
      <c r="F759" s="147"/>
      <c r="G759" s="146" t="s">
        <v>94</v>
      </c>
      <c r="H759" s="147"/>
      <c r="I759" s="146" t="s">
        <v>95</v>
      </c>
      <c r="J759" s="147"/>
      <c r="K759" s="146" t="s">
        <v>96</v>
      </c>
      <c r="L759" s="147"/>
      <c r="M759" s="146" t="s">
        <v>97</v>
      </c>
      <c r="N759" s="147"/>
      <c r="O759" s="146" t="s">
        <v>98</v>
      </c>
      <c r="P759" s="158"/>
      <c r="Q759" s="5"/>
      <c r="AA759" s="26"/>
      <c r="AB759" s="27" t="s">
        <v>92</v>
      </c>
      <c r="AC759" s="27" t="s">
        <v>93</v>
      </c>
      <c r="AD759" s="27" t="s">
        <v>94</v>
      </c>
      <c r="AE759" s="27" t="s">
        <v>95</v>
      </c>
      <c r="AF759" s="27" t="s">
        <v>96</v>
      </c>
      <c r="AG759" s="27" t="s">
        <v>97</v>
      </c>
      <c r="AH759" s="27" t="s">
        <v>99</v>
      </c>
      <c r="AI759" s="26" t="s">
        <v>23</v>
      </c>
      <c r="AK759" s="27" t="s">
        <v>92</v>
      </c>
      <c r="AL759" s="27" t="s">
        <v>93</v>
      </c>
      <c r="AM759" s="27" t="s">
        <v>94</v>
      </c>
      <c r="AN759" s="27" t="s">
        <v>95</v>
      </c>
      <c r="AO759" s="27" t="s">
        <v>96</v>
      </c>
      <c r="AP759" s="27" t="s">
        <v>97</v>
      </c>
      <c r="AQ759" s="27" t="s">
        <v>99</v>
      </c>
    </row>
    <row r="760" spans="1:43" ht="39.9" customHeight="1" thickTop="1" x14ac:dyDescent="0.45">
      <c r="A760" s="5"/>
      <c r="B760" s="112" t="s">
        <v>227</v>
      </c>
      <c r="C760" s="100">
        <f t="shared" ref="C760:C773" si="593">AB760</f>
        <v>2195</v>
      </c>
      <c r="D760" s="94">
        <f t="shared" ref="D760:D773" si="594">C760/AI760</f>
        <v>0.2408118486012068</v>
      </c>
      <c r="E760" s="100">
        <f t="shared" ref="E760:E773" si="595">AC760</f>
        <v>4915</v>
      </c>
      <c r="F760" s="94">
        <f t="shared" ref="F760:F773" si="596">E760/AI760</f>
        <v>0.53922106417992322</v>
      </c>
      <c r="G760" s="100">
        <f t="shared" ref="G760:G773" si="597">AD760</f>
        <v>1098</v>
      </c>
      <c r="H760" s="94">
        <f t="shared" ref="H760:H773" si="598">G760/AI760</f>
        <v>0.12046077893582008</v>
      </c>
      <c r="I760" s="100">
        <f t="shared" ref="I760:I773" si="599">AE760</f>
        <v>396</v>
      </c>
      <c r="J760" s="94">
        <f t="shared" ref="J760:J773" si="600">I760/AI760</f>
        <v>4.3444871091607239E-2</v>
      </c>
      <c r="K760" s="100">
        <f t="shared" ref="K760:K773" si="601">AF760</f>
        <v>192</v>
      </c>
      <c r="L760" s="94">
        <f t="shared" ref="L760:L773" si="602">K760/AI760</f>
        <v>2.1064179923203509E-2</v>
      </c>
      <c r="M760" s="100">
        <f t="shared" ref="M760:M773" si="603">AG760</f>
        <v>102</v>
      </c>
      <c r="N760" s="94">
        <f t="shared" ref="N760:N773" si="604">M760/AI760</f>
        <v>1.1190345584201865E-2</v>
      </c>
      <c r="O760" s="100">
        <f t="shared" ref="O760:O773" si="605">AH760</f>
        <v>217</v>
      </c>
      <c r="P760" s="102">
        <f t="shared" ref="P760:P773" si="606">O760/AI760</f>
        <v>2.3806911684037303E-2</v>
      </c>
      <c r="Q760" s="5"/>
      <c r="AA760" s="26" t="s">
        <v>227</v>
      </c>
      <c r="AB760" s="89">
        <v>2195</v>
      </c>
      <c r="AC760" s="89">
        <v>4915</v>
      </c>
      <c r="AD760" s="89">
        <v>1098</v>
      </c>
      <c r="AE760" s="89">
        <v>396</v>
      </c>
      <c r="AF760" s="89">
        <v>192</v>
      </c>
      <c r="AG760" s="89">
        <v>102</v>
      </c>
      <c r="AH760" s="89">
        <v>217</v>
      </c>
      <c r="AI760" s="26">
        <f t="shared" ref="AI760:AI773" si="607">SUM(AB760:AH760)</f>
        <v>9115</v>
      </c>
      <c r="AJ760" s="26" t="s">
        <v>227</v>
      </c>
      <c r="AK760" s="33">
        <f t="shared" ref="AK760:AK773" si="608">D760</f>
        <v>0.2408118486012068</v>
      </c>
      <c r="AL760" s="33">
        <f t="shared" ref="AL760:AL773" si="609">F760</f>
        <v>0.53922106417992322</v>
      </c>
      <c r="AM760" s="33">
        <f t="shared" ref="AM760:AM773" si="610">H760</f>
        <v>0.12046077893582008</v>
      </c>
      <c r="AN760" s="33">
        <f t="shared" ref="AN760:AN773" si="611">J760</f>
        <v>4.3444871091607239E-2</v>
      </c>
      <c r="AO760" s="103">
        <f t="shared" ref="AO760:AO773" si="612">L760</f>
        <v>2.1064179923203509E-2</v>
      </c>
      <c r="AP760" s="103">
        <f t="shared" ref="AP760:AP773" si="613">N760</f>
        <v>1.1190345584201865E-2</v>
      </c>
      <c r="AQ760" s="103">
        <f t="shared" ref="AQ760:AQ773" si="614">P760</f>
        <v>2.3806911684037303E-2</v>
      </c>
    </row>
    <row r="761" spans="1:43" ht="39.9" customHeight="1" x14ac:dyDescent="0.45">
      <c r="A761" s="5"/>
      <c r="B761" s="107" t="s">
        <v>228</v>
      </c>
      <c r="C761" s="91">
        <f t="shared" si="593"/>
        <v>3604</v>
      </c>
      <c r="D761" s="65">
        <f t="shared" si="594"/>
        <v>0.24503671471308131</v>
      </c>
      <c r="E761" s="91">
        <f t="shared" si="595"/>
        <v>7347</v>
      </c>
      <c r="F761" s="65">
        <f t="shared" si="596"/>
        <v>0.49952406853413106</v>
      </c>
      <c r="G761" s="91">
        <f t="shared" si="597"/>
        <v>1756</v>
      </c>
      <c r="H761" s="65">
        <f t="shared" si="598"/>
        <v>0.11939080772368779</v>
      </c>
      <c r="I761" s="91">
        <f t="shared" si="599"/>
        <v>755</v>
      </c>
      <c r="J761" s="65">
        <f t="shared" si="600"/>
        <v>5.1332608104432964E-2</v>
      </c>
      <c r="K761" s="91">
        <f t="shared" si="601"/>
        <v>389</v>
      </c>
      <c r="L761" s="65">
        <f t="shared" si="602"/>
        <v>2.6448191460429697E-2</v>
      </c>
      <c r="M761" s="91">
        <f t="shared" si="603"/>
        <v>245</v>
      </c>
      <c r="N761" s="65">
        <f t="shared" si="604"/>
        <v>1.665760130541202E-2</v>
      </c>
      <c r="O761" s="91">
        <f t="shared" si="605"/>
        <v>612</v>
      </c>
      <c r="P761" s="65">
        <f t="shared" si="606"/>
        <v>4.1610008158825131E-2</v>
      </c>
      <c r="Q761" s="5"/>
      <c r="AA761" s="26" t="s">
        <v>228</v>
      </c>
      <c r="AB761" s="89">
        <v>3604</v>
      </c>
      <c r="AC761" s="89">
        <v>7347</v>
      </c>
      <c r="AD761" s="89">
        <v>1756</v>
      </c>
      <c r="AE761" s="89">
        <v>755</v>
      </c>
      <c r="AF761" s="89">
        <v>389</v>
      </c>
      <c r="AG761" s="89">
        <v>245</v>
      </c>
      <c r="AH761" s="89">
        <v>612</v>
      </c>
      <c r="AI761" s="26">
        <f t="shared" si="607"/>
        <v>14708</v>
      </c>
      <c r="AJ761" s="26" t="s">
        <v>228</v>
      </c>
      <c r="AK761" s="33">
        <f t="shared" si="608"/>
        <v>0.24503671471308131</v>
      </c>
      <c r="AL761" s="33">
        <f t="shared" si="609"/>
        <v>0.49952406853413106</v>
      </c>
      <c r="AM761" s="33">
        <f t="shared" si="610"/>
        <v>0.11939080772368779</v>
      </c>
      <c r="AN761" s="33">
        <f t="shared" si="611"/>
        <v>5.1332608104432964E-2</v>
      </c>
      <c r="AO761" s="103">
        <f t="shared" si="612"/>
        <v>2.6448191460429697E-2</v>
      </c>
      <c r="AP761" s="103">
        <f t="shared" si="613"/>
        <v>1.665760130541202E-2</v>
      </c>
      <c r="AQ761" s="103">
        <f t="shared" si="614"/>
        <v>4.1610008158825131E-2</v>
      </c>
    </row>
    <row r="762" spans="1:43" ht="39.9" customHeight="1" x14ac:dyDescent="0.45">
      <c r="A762" s="5"/>
      <c r="B762" s="113" t="s">
        <v>229</v>
      </c>
      <c r="C762" s="91">
        <f t="shared" si="593"/>
        <v>3541</v>
      </c>
      <c r="D762" s="65">
        <f t="shared" si="594"/>
        <v>0.26407636661943473</v>
      </c>
      <c r="E762" s="91">
        <f t="shared" si="595"/>
        <v>6436</v>
      </c>
      <c r="F762" s="65">
        <f t="shared" si="596"/>
        <v>0.47997613543142664</v>
      </c>
      <c r="G762" s="91">
        <f t="shared" si="597"/>
        <v>1743</v>
      </c>
      <c r="H762" s="65">
        <f t="shared" si="598"/>
        <v>0.12998732194794541</v>
      </c>
      <c r="I762" s="91">
        <f t="shared" si="599"/>
        <v>655</v>
      </c>
      <c r="J762" s="65">
        <f t="shared" si="600"/>
        <v>4.8847788798568124E-2</v>
      </c>
      <c r="K762" s="91">
        <f t="shared" si="601"/>
        <v>400</v>
      </c>
      <c r="L762" s="65">
        <f t="shared" si="602"/>
        <v>2.9830710716682824E-2</v>
      </c>
      <c r="M762" s="91">
        <f t="shared" si="603"/>
        <v>165</v>
      </c>
      <c r="N762" s="65">
        <f t="shared" si="604"/>
        <v>1.2305168170631665E-2</v>
      </c>
      <c r="O762" s="91">
        <f t="shared" si="605"/>
        <v>469</v>
      </c>
      <c r="P762" s="65">
        <f t="shared" si="606"/>
        <v>3.4976508315310614E-2</v>
      </c>
      <c r="Q762" s="5"/>
      <c r="AA762" s="26" t="s">
        <v>229</v>
      </c>
      <c r="AB762" s="89">
        <v>3541</v>
      </c>
      <c r="AC762" s="89">
        <v>6436</v>
      </c>
      <c r="AD762" s="89">
        <v>1743</v>
      </c>
      <c r="AE762" s="89">
        <v>655</v>
      </c>
      <c r="AF762" s="89">
        <v>400</v>
      </c>
      <c r="AG762" s="89">
        <v>165</v>
      </c>
      <c r="AH762" s="89">
        <v>469</v>
      </c>
      <c r="AI762" s="26">
        <f t="shared" si="607"/>
        <v>13409</v>
      </c>
      <c r="AJ762" s="26" t="s">
        <v>229</v>
      </c>
      <c r="AK762" s="33">
        <f t="shared" si="608"/>
        <v>0.26407636661943473</v>
      </c>
      <c r="AL762" s="33">
        <f t="shared" si="609"/>
        <v>0.47997613543142664</v>
      </c>
      <c r="AM762" s="33">
        <f t="shared" si="610"/>
        <v>0.12998732194794541</v>
      </c>
      <c r="AN762" s="33">
        <f t="shared" si="611"/>
        <v>4.8847788798568124E-2</v>
      </c>
      <c r="AO762" s="103">
        <f t="shared" si="612"/>
        <v>2.9830710716682824E-2</v>
      </c>
      <c r="AP762" s="103">
        <f t="shared" si="613"/>
        <v>1.2305168170631665E-2</v>
      </c>
      <c r="AQ762" s="103">
        <f t="shared" si="614"/>
        <v>3.4976508315310614E-2</v>
      </c>
    </row>
    <row r="763" spans="1:43" ht="39.9" customHeight="1" x14ac:dyDescent="0.45">
      <c r="A763" s="5"/>
      <c r="B763" s="107" t="s">
        <v>230</v>
      </c>
      <c r="C763" s="91">
        <f t="shared" si="593"/>
        <v>10</v>
      </c>
      <c r="D763" s="65">
        <f t="shared" si="594"/>
        <v>0.23809523809523808</v>
      </c>
      <c r="E763" s="91">
        <f t="shared" si="595"/>
        <v>23</v>
      </c>
      <c r="F763" s="65">
        <f t="shared" si="596"/>
        <v>0.54761904761904767</v>
      </c>
      <c r="G763" s="91">
        <f t="shared" si="597"/>
        <v>4</v>
      </c>
      <c r="H763" s="65">
        <f t="shared" si="598"/>
        <v>9.5238095238095233E-2</v>
      </c>
      <c r="I763" s="91">
        <f t="shared" si="599"/>
        <v>1</v>
      </c>
      <c r="J763" s="65">
        <f t="shared" si="600"/>
        <v>2.3809523809523808E-2</v>
      </c>
      <c r="K763" s="91">
        <f t="shared" si="601"/>
        <v>1</v>
      </c>
      <c r="L763" s="65">
        <f t="shared" si="602"/>
        <v>2.3809523809523808E-2</v>
      </c>
      <c r="M763" s="91">
        <f t="shared" si="603"/>
        <v>1</v>
      </c>
      <c r="N763" s="65">
        <f t="shared" si="604"/>
        <v>2.3809523809523808E-2</v>
      </c>
      <c r="O763" s="91">
        <f t="shared" si="605"/>
        <v>2</v>
      </c>
      <c r="P763" s="65">
        <f t="shared" si="606"/>
        <v>4.7619047619047616E-2</v>
      </c>
      <c r="Q763" s="5"/>
      <c r="AA763" s="107" t="s">
        <v>230</v>
      </c>
      <c r="AB763" s="89">
        <v>10</v>
      </c>
      <c r="AC763" s="89">
        <v>23</v>
      </c>
      <c r="AD763" s="89">
        <v>4</v>
      </c>
      <c r="AE763" s="89">
        <v>1</v>
      </c>
      <c r="AF763" s="89">
        <v>1</v>
      </c>
      <c r="AG763" s="89">
        <v>1</v>
      </c>
      <c r="AH763" s="89">
        <v>2</v>
      </c>
      <c r="AI763" s="26">
        <f t="shared" si="607"/>
        <v>42</v>
      </c>
      <c r="AJ763" s="107" t="s">
        <v>230</v>
      </c>
      <c r="AK763" s="33">
        <f t="shared" si="608"/>
        <v>0.23809523809523808</v>
      </c>
      <c r="AL763" s="33">
        <f t="shared" si="609"/>
        <v>0.54761904761904767</v>
      </c>
      <c r="AM763" s="33">
        <f t="shared" si="610"/>
        <v>9.5238095238095233E-2</v>
      </c>
      <c r="AN763" s="33">
        <f t="shared" si="611"/>
        <v>2.3809523809523808E-2</v>
      </c>
      <c r="AO763" s="103">
        <f t="shared" si="612"/>
        <v>2.3809523809523808E-2</v>
      </c>
      <c r="AP763" s="103">
        <f t="shared" si="613"/>
        <v>2.3809523809523808E-2</v>
      </c>
      <c r="AQ763" s="103">
        <f t="shared" si="614"/>
        <v>4.7619047619047616E-2</v>
      </c>
    </row>
    <row r="764" spans="1:43" ht="39.9" customHeight="1" x14ac:dyDescent="0.45">
      <c r="A764" s="5"/>
      <c r="B764" s="107" t="s">
        <v>189</v>
      </c>
      <c r="C764" s="91">
        <f t="shared" si="593"/>
        <v>863</v>
      </c>
      <c r="D764" s="65">
        <f t="shared" si="594"/>
        <v>0.26199149969641772</v>
      </c>
      <c r="E764" s="91">
        <f t="shared" si="595"/>
        <v>1633</v>
      </c>
      <c r="F764" s="65">
        <f t="shared" si="596"/>
        <v>0.49574984820886459</v>
      </c>
      <c r="G764" s="91">
        <f t="shared" si="597"/>
        <v>435</v>
      </c>
      <c r="H764" s="65">
        <f t="shared" si="598"/>
        <v>0.13205828779599271</v>
      </c>
      <c r="I764" s="91">
        <f t="shared" si="599"/>
        <v>145</v>
      </c>
      <c r="J764" s="65">
        <f t="shared" si="600"/>
        <v>4.4019429265330902E-2</v>
      </c>
      <c r="K764" s="91">
        <f t="shared" si="601"/>
        <v>77</v>
      </c>
      <c r="L764" s="65">
        <f t="shared" si="602"/>
        <v>2.3375834851244687E-2</v>
      </c>
      <c r="M764" s="91">
        <f t="shared" si="603"/>
        <v>36</v>
      </c>
      <c r="N764" s="65">
        <f t="shared" si="604"/>
        <v>1.092896174863388E-2</v>
      </c>
      <c r="O764" s="91">
        <f t="shared" si="605"/>
        <v>105</v>
      </c>
      <c r="P764" s="65">
        <f t="shared" si="606"/>
        <v>3.1876138433515486E-2</v>
      </c>
      <c r="Q764" s="5"/>
      <c r="AA764" s="26" t="s">
        <v>189</v>
      </c>
      <c r="AB764" s="89">
        <v>863</v>
      </c>
      <c r="AC764" s="89">
        <v>1633</v>
      </c>
      <c r="AD764" s="89">
        <v>435</v>
      </c>
      <c r="AE764" s="89">
        <v>145</v>
      </c>
      <c r="AF764" s="89">
        <v>77</v>
      </c>
      <c r="AG764" s="89">
        <v>36</v>
      </c>
      <c r="AH764" s="89">
        <v>105</v>
      </c>
      <c r="AI764" s="26">
        <f t="shared" si="607"/>
        <v>3294</v>
      </c>
      <c r="AJ764" s="26" t="s">
        <v>189</v>
      </c>
      <c r="AK764" s="33">
        <f t="shared" si="608"/>
        <v>0.26199149969641772</v>
      </c>
      <c r="AL764" s="33">
        <f t="shared" si="609"/>
        <v>0.49574984820886459</v>
      </c>
      <c r="AM764" s="33">
        <f t="shared" si="610"/>
        <v>0.13205828779599271</v>
      </c>
      <c r="AN764" s="33">
        <f t="shared" si="611"/>
        <v>4.4019429265330902E-2</v>
      </c>
      <c r="AO764" s="103">
        <f t="shared" si="612"/>
        <v>2.3375834851244687E-2</v>
      </c>
      <c r="AP764" s="103">
        <f t="shared" si="613"/>
        <v>1.092896174863388E-2</v>
      </c>
      <c r="AQ764" s="103">
        <f t="shared" si="614"/>
        <v>3.1876138433515486E-2</v>
      </c>
    </row>
    <row r="765" spans="1:43" ht="39.9" customHeight="1" x14ac:dyDescent="0.45">
      <c r="A765" s="5"/>
      <c r="B765" s="113" t="s">
        <v>193</v>
      </c>
      <c r="C765" s="91">
        <f t="shared" si="593"/>
        <v>360</v>
      </c>
      <c r="D765" s="65">
        <f t="shared" si="594"/>
        <v>0.27006751687921982</v>
      </c>
      <c r="E765" s="91">
        <f t="shared" si="595"/>
        <v>495</v>
      </c>
      <c r="F765" s="65">
        <f t="shared" si="596"/>
        <v>0.37134283570892723</v>
      </c>
      <c r="G765" s="91">
        <f t="shared" si="597"/>
        <v>123</v>
      </c>
      <c r="H765" s="65">
        <f t="shared" si="598"/>
        <v>9.2273068267066771E-2</v>
      </c>
      <c r="I765" s="91">
        <f t="shared" si="599"/>
        <v>60</v>
      </c>
      <c r="J765" s="65">
        <f t="shared" si="600"/>
        <v>4.5011252813203298E-2</v>
      </c>
      <c r="K765" s="91">
        <f t="shared" si="601"/>
        <v>47</v>
      </c>
      <c r="L765" s="65">
        <f t="shared" si="602"/>
        <v>3.5258814703675916E-2</v>
      </c>
      <c r="M765" s="91">
        <f t="shared" si="603"/>
        <v>36</v>
      </c>
      <c r="N765" s="65">
        <f t="shared" si="604"/>
        <v>2.7006751687921979E-2</v>
      </c>
      <c r="O765" s="91">
        <f t="shared" si="605"/>
        <v>212</v>
      </c>
      <c r="P765" s="65">
        <f t="shared" si="606"/>
        <v>0.15903975993998501</v>
      </c>
      <c r="Q765" s="5"/>
      <c r="AA765" s="26" t="s">
        <v>193</v>
      </c>
      <c r="AB765" s="89">
        <v>360</v>
      </c>
      <c r="AC765" s="89">
        <v>495</v>
      </c>
      <c r="AD765" s="89">
        <v>123</v>
      </c>
      <c r="AE765" s="89">
        <v>60</v>
      </c>
      <c r="AF765" s="89">
        <v>47</v>
      </c>
      <c r="AG765" s="89">
        <v>36</v>
      </c>
      <c r="AH765" s="89">
        <v>212</v>
      </c>
      <c r="AI765" s="26">
        <f t="shared" si="607"/>
        <v>1333</v>
      </c>
      <c r="AJ765" s="26" t="s">
        <v>193</v>
      </c>
      <c r="AK765" s="33">
        <f t="shared" si="608"/>
        <v>0.27006751687921982</v>
      </c>
      <c r="AL765" s="33">
        <f t="shared" si="609"/>
        <v>0.37134283570892723</v>
      </c>
      <c r="AM765" s="33">
        <f t="shared" si="610"/>
        <v>9.2273068267066771E-2</v>
      </c>
      <c r="AN765" s="33">
        <f t="shared" si="611"/>
        <v>4.5011252813203298E-2</v>
      </c>
      <c r="AO765" s="103">
        <f t="shared" si="612"/>
        <v>3.5258814703675916E-2</v>
      </c>
      <c r="AP765" s="103">
        <f t="shared" si="613"/>
        <v>2.7006751687921979E-2</v>
      </c>
      <c r="AQ765" s="103">
        <f t="shared" si="614"/>
        <v>0.15903975993998501</v>
      </c>
    </row>
    <row r="766" spans="1:43" ht="39.9" customHeight="1" x14ac:dyDescent="0.45">
      <c r="A766" s="5"/>
      <c r="B766" s="107" t="s">
        <v>197</v>
      </c>
      <c r="C766" s="91">
        <f t="shared" si="593"/>
        <v>123</v>
      </c>
      <c r="D766" s="65">
        <f t="shared" si="594"/>
        <v>0.30521091811414391</v>
      </c>
      <c r="E766" s="91">
        <f t="shared" si="595"/>
        <v>151</v>
      </c>
      <c r="F766" s="65">
        <f t="shared" si="596"/>
        <v>0.37468982630272951</v>
      </c>
      <c r="G766" s="91">
        <f t="shared" si="597"/>
        <v>43</v>
      </c>
      <c r="H766" s="65">
        <f t="shared" si="598"/>
        <v>0.10669975186104218</v>
      </c>
      <c r="I766" s="91">
        <f t="shared" si="599"/>
        <v>12</v>
      </c>
      <c r="J766" s="65">
        <f t="shared" si="600"/>
        <v>2.9776674937965261E-2</v>
      </c>
      <c r="K766" s="91">
        <f t="shared" si="601"/>
        <v>16</v>
      </c>
      <c r="L766" s="65">
        <f t="shared" si="602"/>
        <v>3.9702233250620347E-2</v>
      </c>
      <c r="M766" s="91">
        <f t="shared" si="603"/>
        <v>8</v>
      </c>
      <c r="N766" s="65">
        <f t="shared" si="604"/>
        <v>1.9851116625310174E-2</v>
      </c>
      <c r="O766" s="91">
        <f t="shared" si="605"/>
        <v>50</v>
      </c>
      <c r="P766" s="65">
        <f t="shared" si="606"/>
        <v>0.12406947890818859</v>
      </c>
      <c r="Q766" s="5"/>
      <c r="AA766" s="26" t="s">
        <v>197</v>
      </c>
      <c r="AB766" s="89">
        <v>123</v>
      </c>
      <c r="AC766" s="89">
        <v>151</v>
      </c>
      <c r="AD766" s="89">
        <v>43</v>
      </c>
      <c r="AE766" s="89">
        <v>12</v>
      </c>
      <c r="AF766" s="89">
        <v>16</v>
      </c>
      <c r="AG766" s="89">
        <v>8</v>
      </c>
      <c r="AH766" s="89">
        <v>50</v>
      </c>
      <c r="AI766" s="26">
        <f t="shared" si="607"/>
        <v>403</v>
      </c>
      <c r="AJ766" s="26" t="s">
        <v>197</v>
      </c>
      <c r="AK766" s="33">
        <f t="shared" si="608"/>
        <v>0.30521091811414391</v>
      </c>
      <c r="AL766" s="33">
        <f t="shared" si="609"/>
        <v>0.37468982630272951</v>
      </c>
      <c r="AM766" s="33">
        <f t="shared" si="610"/>
        <v>0.10669975186104218</v>
      </c>
      <c r="AN766" s="33">
        <f t="shared" si="611"/>
        <v>2.9776674937965261E-2</v>
      </c>
      <c r="AO766" s="103">
        <f t="shared" si="612"/>
        <v>3.9702233250620347E-2</v>
      </c>
      <c r="AP766" s="103">
        <f t="shared" si="613"/>
        <v>1.9851116625310174E-2</v>
      </c>
      <c r="AQ766" s="103">
        <f t="shared" si="614"/>
        <v>0.12406947890818859</v>
      </c>
    </row>
    <row r="767" spans="1:43" ht="39.9" customHeight="1" x14ac:dyDescent="0.45">
      <c r="A767" s="5"/>
      <c r="B767" s="113" t="s">
        <v>201</v>
      </c>
      <c r="C767" s="91">
        <f t="shared" si="593"/>
        <v>631</v>
      </c>
      <c r="D767" s="65">
        <f t="shared" si="594"/>
        <v>0.36686046511627907</v>
      </c>
      <c r="E767" s="91">
        <f t="shared" si="595"/>
        <v>565</v>
      </c>
      <c r="F767" s="65">
        <f t="shared" si="596"/>
        <v>0.32848837209302323</v>
      </c>
      <c r="G767" s="91">
        <f t="shared" si="597"/>
        <v>163</v>
      </c>
      <c r="H767" s="65">
        <f t="shared" si="598"/>
        <v>9.476744186046511E-2</v>
      </c>
      <c r="I767" s="91">
        <f t="shared" si="599"/>
        <v>69</v>
      </c>
      <c r="J767" s="65">
        <f t="shared" si="600"/>
        <v>4.011627906976744E-2</v>
      </c>
      <c r="K767" s="91">
        <f t="shared" si="601"/>
        <v>49</v>
      </c>
      <c r="L767" s="65">
        <f t="shared" si="602"/>
        <v>2.8488372093023257E-2</v>
      </c>
      <c r="M767" s="91">
        <f t="shared" si="603"/>
        <v>43</v>
      </c>
      <c r="N767" s="65">
        <f t="shared" si="604"/>
        <v>2.5000000000000001E-2</v>
      </c>
      <c r="O767" s="91">
        <f t="shared" si="605"/>
        <v>200</v>
      </c>
      <c r="P767" s="65">
        <f t="shared" si="606"/>
        <v>0.11627906976744186</v>
      </c>
      <c r="Q767" s="5"/>
      <c r="AA767" s="26" t="s">
        <v>201</v>
      </c>
      <c r="AB767" s="89">
        <v>631</v>
      </c>
      <c r="AC767" s="89">
        <v>565</v>
      </c>
      <c r="AD767" s="89">
        <v>163</v>
      </c>
      <c r="AE767" s="89">
        <v>69</v>
      </c>
      <c r="AF767" s="89">
        <v>49</v>
      </c>
      <c r="AG767" s="89">
        <v>43</v>
      </c>
      <c r="AH767" s="89">
        <v>200</v>
      </c>
      <c r="AI767" s="26">
        <f t="shared" si="607"/>
        <v>1720</v>
      </c>
      <c r="AJ767" s="26" t="s">
        <v>201</v>
      </c>
      <c r="AK767" s="33">
        <f t="shared" si="608"/>
        <v>0.36686046511627907</v>
      </c>
      <c r="AL767" s="33">
        <f t="shared" si="609"/>
        <v>0.32848837209302323</v>
      </c>
      <c r="AM767" s="33">
        <f t="shared" si="610"/>
        <v>9.476744186046511E-2</v>
      </c>
      <c r="AN767" s="33">
        <f t="shared" si="611"/>
        <v>4.011627906976744E-2</v>
      </c>
      <c r="AO767" s="103">
        <f t="shared" si="612"/>
        <v>2.8488372093023257E-2</v>
      </c>
      <c r="AP767" s="103">
        <f t="shared" si="613"/>
        <v>2.5000000000000001E-2</v>
      </c>
      <c r="AQ767" s="103">
        <f t="shared" si="614"/>
        <v>0.11627906976744186</v>
      </c>
    </row>
    <row r="768" spans="1:43" ht="39.9" customHeight="1" x14ac:dyDescent="0.45">
      <c r="A768" s="5"/>
      <c r="B768" s="107" t="s">
        <v>204</v>
      </c>
      <c r="C768" s="91">
        <f t="shared" si="593"/>
        <v>2786</v>
      </c>
      <c r="D768" s="65">
        <f t="shared" si="594"/>
        <v>0.21383068539412081</v>
      </c>
      <c r="E768" s="91">
        <f t="shared" si="595"/>
        <v>5585</v>
      </c>
      <c r="F768" s="65">
        <f t="shared" si="596"/>
        <v>0.42865914498426588</v>
      </c>
      <c r="G768" s="91">
        <f t="shared" si="597"/>
        <v>1649</v>
      </c>
      <c r="H768" s="65">
        <f t="shared" si="598"/>
        <v>0.12656381917261494</v>
      </c>
      <c r="I768" s="91">
        <f t="shared" si="599"/>
        <v>716</v>
      </c>
      <c r="J768" s="65">
        <f t="shared" si="600"/>
        <v>5.4954332642566585E-2</v>
      </c>
      <c r="K768" s="91">
        <f t="shared" si="601"/>
        <v>550</v>
      </c>
      <c r="L768" s="65">
        <f t="shared" si="602"/>
        <v>4.2213523677949193E-2</v>
      </c>
      <c r="M768" s="91">
        <f t="shared" si="603"/>
        <v>484</v>
      </c>
      <c r="N768" s="65">
        <f t="shared" si="604"/>
        <v>3.7147900836595291E-2</v>
      </c>
      <c r="O768" s="91">
        <f t="shared" si="605"/>
        <v>1259</v>
      </c>
      <c r="P768" s="65">
        <f t="shared" si="606"/>
        <v>9.6630593291887334E-2</v>
      </c>
      <c r="Q768" s="5"/>
      <c r="AA768" s="26" t="s">
        <v>204</v>
      </c>
      <c r="AB768" s="89">
        <v>2786</v>
      </c>
      <c r="AC768" s="89">
        <v>5585</v>
      </c>
      <c r="AD768" s="89">
        <v>1649</v>
      </c>
      <c r="AE768" s="89">
        <v>716</v>
      </c>
      <c r="AF768" s="89">
        <v>550</v>
      </c>
      <c r="AG768" s="89">
        <v>484</v>
      </c>
      <c r="AH768" s="89">
        <v>1259</v>
      </c>
      <c r="AI768" s="26">
        <f t="shared" si="607"/>
        <v>13029</v>
      </c>
      <c r="AJ768" s="26" t="s">
        <v>204</v>
      </c>
      <c r="AK768" s="33">
        <f t="shared" si="608"/>
        <v>0.21383068539412081</v>
      </c>
      <c r="AL768" s="33">
        <f t="shared" si="609"/>
        <v>0.42865914498426588</v>
      </c>
      <c r="AM768" s="33">
        <f t="shared" si="610"/>
        <v>0.12656381917261494</v>
      </c>
      <c r="AN768" s="33">
        <f t="shared" si="611"/>
        <v>5.4954332642566585E-2</v>
      </c>
      <c r="AO768" s="103">
        <f t="shared" si="612"/>
        <v>4.2213523677949193E-2</v>
      </c>
      <c r="AP768" s="103">
        <f t="shared" si="613"/>
        <v>3.7147900836595291E-2</v>
      </c>
      <c r="AQ768" s="103">
        <f t="shared" si="614"/>
        <v>9.6630593291887334E-2</v>
      </c>
    </row>
    <row r="769" spans="1:43" ht="39.9" customHeight="1" x14ac:dyDescent="0.45">
      <c r="A769" s="5"/>
      <c r="B769" s="113" t="s">
        <v>208</v>
      </c>
      <c r="C769" s="91">
        <f t="shared" si="593"/>
        <v>809</v>
      </c>
      <c r="D769" s="65">
        <f t="shared" si="594"/>
        <v>0.27349560513860716</v>
      </c>
      <c r="E769" s="91">
        <f t="shared" si="595"/>
        <v>1435</v>
      </c>
      <c r="F769" s="65">
        <f t="shared" si="596"/>
        <v>0.48512508451656522</v>
      </c>
      <c r="G769" s="91">
        <f t="shared" si="597"/>
        <v>330</v>
      </c>
      <c r="H769" s="65">
        <f t="shared" si="598"/>
        <v>0.11156186612576065</v>
      </c>
      <c r="I769" s="91">
        <f t="shared" si="599"/>
        <v>133</v>
      </c>
      <c r="J769" s="65">
        <f t="shared" si="600"/>
        <v>4.4962812711291412E-2</v>
      </c>
      <c r="K769" s="91">
        <f t="shared" si="601"/>
        <v>92</v>
      </c>
      <c r="L769" s="65">
        <f t="shared" si="602"/>
        <v>3.110209601081812E-2</v>
      </c>
      <c r="M769" s="91">
        <f t="shared" si="603"/>
        <v>64</v>
      </c>
      <c r="N769" s="65">
        <f t="shared" si="604"/>
        <v>2.1636240703177823E-2</v>
      </c>
      <c r="O769" s="91">
        <f t="shared" si="605"/>
        <v>95</v>
      </c>
      <c r="P769" s="65">
        <f t="shared" si="606"/>
        <v>3.211629479377958E-2</v>
      </c>
      <c r="Q769" s="5"/>
      <c r="AA769" s="26" t="s">
        <v>208</v>
      </c>
      <c r="AB769" s="89">
        <v>809</v>
      </c>
      <c r="AC769" s="89">
        <v>1435</v>
      </c>
      <c r="AD769" s="89">
        <v>330</v>
      </c>
      <c r="AE769" s="89">
        <v>133</v>
      </c>
      <c r="AF769" s="89">
        <v>92</v>
      </c>
      <c r="AG769" s="89">
        <v>64</v>
      </c>
      <c r="AH769" s="89">
        <v>95</v>
      </c>
      <c r="AI769" s="26">
        <f t="shared" si="607"/>
        <v>2958</v>
      </c>
      <c r="AJ769" s="26" t="s">
        <v>208</v>
      </c>
      <c r="AK769" s="33">
        <f t="shared" si="608"/>
        <v>0.27349560513860716</v>
      </c>
      <c r="AL769" s="33">
        <f t="shared" si="609"/>
        <v>0.48512508451656522</v>
      </c>
      <c r="AM769" s="33">
        <f t="shared" si="610"/>
        <v>0.11156186612576065</v>
      </c>
      <c r="AN769" s="33">
        <f t="shared" si="611"/>
        <v>4.4962812711291412E-2</v>
      </c>
      <c r="AO769" s="103">
        <f t="shared" si="612"/>
        <v>3.110209601081812E-2</v>
      </c>
      <c r="AP769" s="103">
        <f t="shared" si="613"/>
        <v>2.1636240703177823E-2</v>
      </c>
      <c r="AQ769" s="103">
        <f t="shared" si="614"/>
        <v>3.211629479377958E-2</v>
      </c>
    </row>
    <row r="770" spans="1:43" ht="39.9" customHeight="1" x14ac:dyDescent="0.45">
      <c r="A770" s="5"/>
      <c r="B770" s="107" t="s">
        <v>231</v>
      </c>
      <c r="C770" s="91">
        <f t="shared" si="593"/>
        <v>1772</v>
      </c>
      <c r="D770" s="65">
        <f t="shared" si="594"/>
        <v>0.27976002526049887</v>
      </c>
      <c r="E770" s="91">
        <f t="shared" si="595"/>
        <v>3316</v>
      </c>
      <c r="F770" s="65">
        <f t="shared" si="596"/>
        <v>0.52352383959583204</v>
      </c>
      <c r="G770" s="91">
        <f t="shared" si="597"/>
        <v>665</v>
      </c>
      <c r="H770" s="65">
        <f t="shared" si="598"/>
        <v>0.1049889485317335</v>
      </c>
      <c r="I770" s="91">
        <f t="shared" si="599"/>
        <v>233</v>
      </c>
      <c r="J770" s="65">
        <f t="shared" si="600"/>
        <v>3.6785601515629936E-2</v>
      </c>
      <c r="K770" s="91">
        <f t="shared" si="601"/>
        <v>122</v>
      </c>
      <c r="L770" s="65">
        <f t="shared" si="602"/>
        <v>1.9261130407325546E-2</v>
      </c>
      <c r="M770" s="91">
        <f t="shared" si="603"/>
        <v>61</v>
      </c>
      <c r="N770" s="65">
        <f t="shared" si="604"/>
        <v>9.6305652036627731E-3</v>
      </c>
      <c r="O770" s="91">
        <f t="shared" si="605"/>
        <v>165</v>
      </c>
      <c r="P770" s="65">
        <f t="shared" si="606"/>
        <v>2.6049889485317335E-2</v>
      </c>
      <c r="Q770" s="5"/>
      <c r="AA770" s="26" t="s">
        <v>231</v>
      </c>
      <c r="AB770" s="89">
        <v>1772</v>
      </c>
      <c r="AC770" s="89">
        <v>3316</v>
      </c>
      <c r="AD770" s="89">
        <v>665</v>
      </c>
      <c r="AE770" s="89">
        <v>233</v>
      </c>
      <c r="AF770" s="89">
        <v>122</v>
      </c>
      <c r="AG770" s="89">
        <v>61</v>
      </c>
      <c r="AH770" s="89">
        <v>165</v>
      </c>
      <c r="AI770" s="26">
        <f t="shared" si="607"/>
        <v>6334</v>
      </c>
      <c r="AJ770" s="26" t="s">
        <v>231</v>
      </c>
      <c r="AK770" s="33">
        <f t="shared" si="608"/>
        <v>0.27976002526049887</v>
      </c>
      <c r="AL770" s="33">
        <f t="shared" si="609"/>
        <v>0.52352383959583204</v>
      </c>
      <c r="AM770" s="33">
        <f t="shared" si="610"/>
        <v>0.1049889485317335</v>
      </c>
      <c r="AN770" s="33">
        <f t="shared" si="611"/>
        <v>3.6785601515629936E-2</v>
      </c>
      <c r="AO770" s="103">
        <f t="shared" si="612"/>
        <v>1.9261130407325546E-2</v>
      </c>
      <c r="AP770" s="103">
        <f t="shared" si="613"/>
        <v>9.6305652036627731E-3</v>
      </c>
      <c r="AQ770" s="103">
        <f t="shared" si="614"/>
        <v>2.6049889485317335E-2</v>
      </c>
    </row>
    <row r="771" spans="1:43" ht="39.9" customHeight="1" x14ac:dyDescent="0.45">
      <c r="A771" s="5"/>
      <c r="B771" s="113" t="s">
        <v>216</v>
      </c>
      <c r="C771" s="91">
        <f t="shared" si="593"/>
        <v>527</v>
      </c>
      <c r="D771" s="65">
        <f t="shared" si="594"/>
        <v>0.36750348675034866</v>
      </c>
      <c r="E771" s="91">
        <f t="shared" si="595"/>
        <v>656</v>
      </c>
      <c r="F771" s="65">
        <f t="shared" si="596"/>
        <v>0.45746164574616455</v>
      </c>
      <c r="G771" s="91">
        <f t="shared" si="597"/>
        <v>136</v>
      </c>
      <c r="H771" s="65">
        <f t="shared" si="598"/>
        <v>9.4839609483960946E-2</v>
      </c>
      <c r="I771" s="91">
        <f t="shared" si="599"/>
        <v>46</v>
      </c>
      <c r="J771" s="65">
        <f t="shared" si="600"/>
        <v>3.2078103207810321E-2</v>
      </c>
      <c r="K771" s="91">
        <f t="shared" si="601"/>
        <v>26</v>
      </c>
      <c r="L771" s="65">
        <f t="shared" si="602"/>
        <v>1.813110181311018E-2</v>
      </c>
      <c r="M771" s="91">
        <f t="shared" si="603"/>
        <v>15</v>
      </c>
      <c r="N771" s="65">
        <f t="shared" si="604"/>
        <v>1.0460251046025104E-2</v>
      </c>
      <c r="O771" s="91">
        <f t="shared" si="605"/>
        <v>28</v>
      </c>
      <c r="P771" s="65">
        <f t="shared" si="606"/>
        <v>1.9525801952580194E-2</v>
      </c>
      <c r="Q771" s="5"/>
      <c r="AA771" s="26" t="s">
        <v>216</v>
      </c>
      <c r="AB771" s="89">
        <v>527</v>
      </c>
      <c r="AC771" s="89">
        <v>656</v>
      </c>
      <c r="AD771" s="89">
        <v>136</v>
      </c>
      <c r="AE771" s="89">
        <v>46</v>
      </c>
      <c r="AF771" s="89">
        <v>26</v>
      </c>
      <c r="AG771" s="89">
        <v>15</v>
      </c>
      <c r="AH771" s="89">
        <v>28</v>
      </c>
      <c r="AI771" s="26">
        <f t="shared" si="607"/>
        <v>1434</v>
      </c>
      <c r="AJ771" s="26" t="s">
        <v>216</v>
      </c>
      <c r="AK771" s="33">
        <f t="shared" si="608"/>
        <v>0.36750348675034866</v>
      </c>
      <c r="AL771" s="33">
        <f t="shared" si="609"/>
        <v>0.45746164574616455</v>
      </c>
      <c r="AM771" s="33">
        <f t="shared" si="610"/>
        <v>9.4839609483960946E-2</v>
      </c>
      <c r="AN771" s="33">
        <f t="shared" si="611"/>
        <v>3.2078103207810321E-2</v>
      </c>
      <c r="AO771" s="103">
        <f t="shared" si="612"/>
        <v>1.813110181311018E-2</v>
      </c>
      <c r="AP771" s="103">
        <f t="shared" si="613"/>
        <v>1.0460251046025104E-2</v>
      </c>
      <c r="AQ771" s="103">
        <f t="shared" si="614"/>
        <v>1.9525801952580194E-2</v>
      </c>
    </row>
    <row r="772" spans="1:43" ht="39.9" customHeight="1" x14ac:dyDescent="0.45">
      <c r="A772" s="5"/>
      <c r="B772" s="107" t="s">
        <v>232</v>
      </c>
      <c r="C772" s="91">
        <f t="shared" si="593"/>
        <v>311</v>
      </c>
      <c r="D772" s="65">
        <f t="shared" si="594"/>
        <v>0.1716335540838852</v>
      </c>
      <c r="E772" s="91">
        <f t="shared" si="595"/>
        <v>832</v>
      </c>
      <c r="F772" s="65">
        <f t="shared" si="596"/>
        <v>0.45916114790286977</v>
      </c>
      <c r="G772" s="91">
        <f t="shared" si="597"/>
        <v>274</v>
      </c>
      <c r="H772" s="65">
        <f t="shared" si="598"/>
        <v>0.15121412803532008</v>
      </c>
      <c r="I772" s="91">
        <f t="shared" si="599"/>
        <v>156</v>
      </c>
      <c r="J772" s="65">
        <f t="shared" si="600"/>
        <v>8.6092715231788075E-2</v>
      </c>
      <c r="K772" s="91">
        <f t="shared" si="601"/>
        <v>60</v>
      </c>
      <c r="L772" s="65">
        <f t="shared" si="602"/>
        <v>3.3112582781456956E-2</v>
      </c>
      <c r="M772" s="91">
        <f t="shared" si="603"/>
        <v>49</v>
      </c>
      <c r="N772" s="65">
        <f t="shared" si="604"/>
        <v>2.7041942604856511E-2</v>
      </c>
      <c r="O772" s="91">
        <f t="shared" si="605"/>
        <v>130</v>
      </c>
      <c r="P772" s="65">
        <f t="shared" si="606"/>
        <v>7.1743929359823405E-2</v>
      </c>
      <c r="Q772" s="5"/>
      <c r="AA772" s="26" t="s">
        <v>232</v>
      </c>
      <c r="AB772" s="89">
        <v>311</v>
      </c>
      <c r="AC772" s="89">
        <v>832</v>
      </c>
      <c r="AD772" s="89">
        <v>274</v>
      </c>
      <c r="AE772" s="89">
        <v>156</v>
      </c>
      <c r="AF772" s="89">
        <v>60</v>
      </c>
      <c r="AG772" s="89">
        <v>49</v>
      </c>
      <c r="AH772" s="89">
        <v>130</v>
      </c>
      <c r="AI772" s="26">
        <f t="shared" si="607"/>
        <v>1812</v>
      </c>
      <c r="AJ772" s="26" t="s">
        <v>232</v>
      </c>
      <c r="AK772" s="33">
        <f t="shared" si="608"/>
        <v>0.1716335540838852</v>
      </c>
      <c r="AL772" s="33">
        <f t="shared" si="609"/>
        <v>0.45916114790286977</v>
      </c>
      <c r="AM772" s="33">
        <f t="shared" si="610"/>
        <v>0.15121412803532008</v>
      </c>
      <c r="AN772" s="33">
        <f t="shared" si="611"/>
        <v>8.6092715231788075E-2</v>
      </c>
      <c r="AO772" s="103">
        <f t="shared" si="612"/>
        <v>3.3112582781456956E-2</v>
      </c>
      <c r="AP772" s="103">
        <f t="shared" si="613"/>
        <v>2.7041942604856511E-2</v>
      </c>
      <c r="AQ772" s="103">
        <f t="shared" si="614"/>
        <v>7.1743929359823405E-2</v>
      </c>
    </row>
    <row r="773" spans="1:43" ht="39.75" customHeight="1" x14ac:dyDescent="0.45">
      <c r="A773" s="5"/>
      <c r="B773" s="113" t="s">
        <v>233</v>
      </c>
      <c r="C773" s="91">
        <f t="shared" si="593"/>
        <v>1286</v>
      </c>
      <c r="D773" s="65">
        <f t="shared" si="594"/>
        <v>0.26384899466557243</v>
      </c>
      <c r="E773" s="91">
        <f t="shared" si="595"/>
        <v>2489</v>
      </c>
      <c r="F773" s="65">
        <f t="shared" si="596"/>
        <v>0.51066885514977434</v>
      </c>
      <c r="G773" s="91">
        <f t="shared" si="597"/>
        <v>573</v>
      </c>
      <c r="H773" s="65">
        <f t="shared" si="598"/>
        <v>0.11756257693885926</v>
      </c>
      <c r="I773" s="91">
        <f t="shared" si="599"/>
        <v>224</v>
      </c>
      <c r="J773" s="65">
        <f t="shared" si="600"/>
        <v>4.5958145260566269E-2</v>
      </c>
      <c r="K773" s="91">
        <f t="shared" si="601"/>
        <v>129</v>
      </c>
      <c r="L773" s="65">
        <f t="shared" si="602"/>
        <v>2.6466967583093966E-2</v>
      </c>
      <c r="M773" s="91">
        <f t="shared" si="603"/>
        <v>51</v>
      </c>
      <c r="N773" s="65">
        <f t="shared" si="604"/>
        <v>1.04636848584325E-2</v>
      </c>
      <c r="O773" s="91">
        <f t="shared" si="605"/>
        <v>122</v>
      </c>
      <c r="P773" s="65">
        <f t="shared" si="606"/>
        <v>2.5030775543701273E-2</v>
      </c>
      <c r="Q773" s="5"/>
      <c r="AA773" s="26" t="s">
        <v>233</v>
      </c>
      <c r="AB773" s="89">
        <v>1286</v>
      </c>
      <c r="AC773" s="89">
        <v>2489</v>
      </c>
      <c r="AD773" s="89">
        <v>573</v>
      </c>
      <c r="AE773" s="89">
        <v>224</v>
      </c>
      <c r="AF773" s="89">
        <v>129</v>
      </c>
      <c r="AG773" s="89">
        <v>51</v>
      </c>
      <c r="AH773" s="89">
        <v>122</v>
      </c>
      <c r="AI773" s="26">
        <f t="shared" si="607"/>
        <v>4874</v>
      </c>
      <c r="AJ773" s="26" t="s">
        <v>233</v>
      </c>
      <c r="AK773" s="33">
        <f t="shared" si="608"/>
        <v>0.26384899466557243</v>
      </c>
      <c r="AL773" s="33">
        <f t="shared" si="609"/>
        <v>0.51066885514977434</v>
      </c>
      <c r="AM773" s="33">
        <f t="shared" si="610"/>
        <v>0.11756257693885926</v>
      </c>
      <c r="AN773" s="33">
        <f t="shared" si="611"/>
        <v>4.5958145260566269E-2</v>
      </c>
      <c r="AO773" s="103">
        <f t="shared" si="612"/>
        <v>2.6466967583093966E-2</v>
      </c>
      <c r="AP773" s="103">
        <f t="shared" si="613"/>
        <v>1.04636848584325E-2</v>
      </c>
      <c r="AQ773" s="103">
        <f t="shared" si="614"/>
        <v>2.5030775543701273E-2</v>
      </c>
    </row>
    <row r="774" spans="1:43" ht="30" customHeight="1" x14ac:dyDescent="0.45">
      <c r="A774" s="5"/>
      <c r="B774" s="34"/>
      <c r="C774" s="35"/>
      <c r="D774" s="36"/>
      <c r="E774" s="35"/>
      <c r="F774" s="36"/>
      <c r="G774" s="35"/>
      <c r="H774" s="36"/>
      <c r="I774" s="35"/>
      <c r="J774" s="36"/>
      <c r="K774" s="37"/>
      <c r="L774" s="5"/>
      <c r="M774" s="8"/>
      <c r="N774" s="5"/>
      <c r="O774" s="8"/>
      <c r="P774" s="5"/>
      <c r="Q774" s="5"/>
    </row>
    <row r="775" spans="1:43" ht="30" customHeight="1" x14ac:dyDescent="0.45">
      <c r="A775" s="5"/>
      <c r="B775" s="34"/>
      <c r="C775" s="35"/>
      <c r="D775" s="36"/>
      <c r="E775" s="35"/>
      <c r="F775" s="36"/>
      <c r="G775" s="35"/>
      <c r="H775" s="36"/>
      <c r="I775" s="35"/>
      <c r="J775" s="36"/>
      <c r="K775" s="37"/>
      <c r="L775" s="5"/>
      <c r="M775" s="8"/>
      <c r="N775" s="5"/>
      <c r="O775" s="8"/>
      <c r="P775" s="5"/>
      <c r="Q775" s="5"/>
    </row>
    <row r="776" spans="1:43" ht="30" customHeight="1" x14ac:dyDescent="0.45">
      <c r="A776" s="5"/>
      <c r="B776" s="34"/>
      <c r="C776" s="35"/>
      <c r="D776" s="36"/>
      <c r="E776" s="35"/>
      <c r="F776" s="36"/>
      <c r="G776" s="35"/>
      <c r="H776" s="36"/>
      <c r="I776" s="35"/>
      <c r="J776" s="36"/>
      <c r="K776" s="37"/>
      <c r="L776" s="5"/>
      <c r="M776" s="8"/>
      <c r="N776" s="5"/>
      <c r="O776" s="8"/>
      <c r="P776" s="5"/>
      <c r="Q776" s="5"/>
    </row>
    <row r="777" spans="1:43" ht="30" customHeight="1" x14ac:dyDescent="0.45">
      <c r="A777" s="5"/>
      <c r="B777" s="34"/>
      <c r="C777" s="35"/>
      <c r="D777" s="36"/>
      <c r="E777" s="35"/>
      <c r="F777" s="36"/>
      <c r="G777" s="35"/>
      <c r="H777" s="36"/>
      <c r="I777" s="35"/>
      <c r="J777" s="36"/>
      <c r="K777" s="37"/>
      <c r="L777" s="5"/>
      <c r="M777" s="8"/>
      <c r="N777" s="5"/>
      <c r="O777" s="8"/>
      <c r="P777" s="5"/>
      <c r="Q777" s="5"/>
    </row>
    <row r="778" spans="1:43" ht="30" customHeight="1" x14ac:dyDescent="0.45">
      <c r="A778" s="5"/>
      <c r="B778" s="34"/>
      <c r="C778" s="35"/>
      <c r="D778" s="36"/>
      <c r="E778" s="35"/>
      <c r="F778" s="36"/>
      <c r="G778" s="35"/>
      <c r="H778" s="36"/>
      <c r="I778" s="35"/>
      <c r="J778" s="36"/>
      <c r="K778" s="37"/>
      <c r="L778" s="5"/>
      <c r="M778" s="8"/>
      <c r="N778" s="5"/>
      <c r="O778" s="8"/>
      <c r="P778" s="5"/>
      <c r="Q778" s="5"/>
    </row>
    <row r="779" spans="1:43" ht="30" customHeight="1" x14ac:dyDescent="0.45">
      <c r="A779" s="5"/>
      <c r="B779" s="34"/>
      <c r="C779" s="35"/>
      <c r="D779" s="36"/>
      <c r="E779" s="35"/>
      <c r="F779" s="36"/>
      <c r="G779" s="35"/>
      <c r="H779" s="36"/>
      <c r="I779" s="35"/>
      <c r="J779" s="36"/>
      <c r="K779" s="37"/>
      <c r="L779" s="5"/>
      <c r="M779" s="8"/>
      <c r="N779" s="5"/>
      <c r="O779" s="8"/>
      <c r="P779" s="5"/>
      <c r="Q779" s="5"/>
    </row>
    <row r="780" spans="1:43" ht="30" customHeight="1" x14ac:dyDescent="0.45">
      <c r="A780" s="5"/>
      <c r="B780" s="34"/>
      <c r="C780" s="35"/>
      <c r="D780" s="36"/>
      <c r="E780" s="35"/>
      <c r="F780" s="36"/>
      <c r="G780" s="35"/>
      <c r="H780" s="36"/>
      <c r="I780" s="35"/>
      <c r="J780" s="36"/>
      <c r="K780" s="37"/>
      <c r="L780" s="5"/>
      <c r="M780" s="8"/>
      <c r="N780" s="5"/>
      <c r="O780" s="8"/>
      <c r="P780" s="5"/>
      <c r="Q780" s="5"/>
    </row>
    <row r="781" spans="1:43" ht="30" customHeight="1" x14ac:dyDescent="0.45">
      <c r="A781" s="5"/>
      <c r="B781" s="34"/>
      <c r="C781" s="35"/>
      <c r="D781" s="36"/>
      <c r="E781" s="35"/>
      <c r="F781" s="36"/>
      <c r="G781" s="35"/>
      <c r="H781" s="36"/>
      <c r="I781" s="35"/>
      <c r="J781" s="36"/>
      <c r="K781" s="37"/>
      <c r="L781" s="5"/>
      <c r="M781" s="8"/>
      <c r="N781" s="5"/>
      <c r="O781" s="8"/>
      <c r="P781" s="5"/>
      <c r="Q781" s="5"/>
    </row>
    <row r="782" spans="1:43" ht="30" customHeight="1" x14ac:dyDescent="0.45">
      <c r="A782" s="5"/>
      <c r="B782" s="34"/>
      <c r="C782" s="35"/>
      <c r="D782" s="36"/>
      <c r="E782" s="35"/>
      <c r="F782" s="36"/>
      <c r="G782" s="35"/>
      <c r="H782" s="36"/>
      <c r="I782" s="35"/>
      <c r="J782" s="36"/>
      <c r="K782" s="37"/>
      <c r="L782" s="5"/>
      <c r="M782" s="8"/>
      <c r="N782" s="5"/>
      <c r="O782" s="8"/>
      <c r="P782" s="5"/>
      <c r="Q782" s="5"/>
    </row>
    <row r="783" spans="1:43" ht="30" customHeight="1" x14ac:dyDescent="0.45">
      <c r="A783" s="5"/>
      <c r="B783" s="34"/>
      <c r="C783" s="35"/>
      <c r="D783" s="36"/>
      <c r="E783" s="35"/>
      <c r="F783" s="36"/>
      <c r="G783" s="35"/>
      <c r="H783" s="36"/>
      <c r="I783" s="35"/>
      <c r="J783" s="36"/>
      <c r="K783" s="37"/>
      <c r="L783" s="5"/>
      <c r="M783" s="8"/>
      <c r="N783" s="5"/>
      <c r="O783" s="8"/>
      <c r="P783" s="5"/>
      <c r="Q783" s="5"/>
    </row>
    <row r="784" spans="1:43" ht="30" customHeight="1" x14ac:dyDescent="0.45">
      <c r="A784" s="5"/>
      <c r="B784" s="34"/>
      <c r="C784" s="35"/>
      <c r="D784" s="36"/>
      <c r="E784" s="35"/>
      <c r="F784" s="36"/>
      <c r="G784" s="35"/>
      <c r="H784" s="36"/>
      <c r="I784" s="35"/>
      <c r="J784" s="36"/>
      <c r="K784" s="37"/>
      <c r="L784" s="5"/>
      <c r="M784" s="8"/>
      <c r="N784" s="5"/>
      <c r="O784" s="8"/>
      <c r="P784" s="5"/>
      <c r="Q784" s="5"/>
    </row>
    <row r="785" spans="1:43" ht="30" customHeight="1" x14ac:dyDescent="0.45">
      <c r="A785" s="5"/>
      <c r="B785" s="34"/>
      <c r="C785" s="35"/>
      <c r="D785" s="36"/>
      <c r="E785" s="35"/>
      <c r="F785" s="36"/>
      <c r="G785" s="35"/>
      <c r="H785" s="36"/>
      <c r="I785" s="35"/>
      <c r="J785" s="36"/>
      <c r="K785" s="37"/>
      <c r="L785" s="5"/>
      <c r="M785" s="8"/>
      <c r="N785" s="5"/>
      <c r="O785" s="8"/>
      <c r="P785" s="5"/>
      <c r="Q785" s="5"/>
    </row>
    <row r="786" spans="1:43" ht="30" customHeight="1" x14ac:dyDescent="0.45">
      <c r="C786" s="14"/>
      <c r="D786" s="11"/>
      <c r="E786" s="14"/>
      <c r="F786" s="11"/>
      <c r="G786" s="14"/>
      <c r="H786" s="11"/>
      <c r="I786" s="14"/>
      <c r="J786" s="11"/>
      <c r="K786" s="14"/>
      <c r="P786" s="38"/>
    </row>
    <row r="787" spans="1:43" s="21" customFormat="1" ht="30" customHeight="1" x14ac:dyDescent="0.45">
      <c r="A787" s="5">
        <v>43</v>
      </c>
      <c r="B787" s="10" t="s">
        <v>104</v>
      </c>
      <c r="E787" s="22"/>
      <c r="G787" s="22"/>
      <c r="I787" s="22"/>
      <c r="K787" s="22"/>
      <c r="M787" s="22"/>
      <c r="O787" s="22"/>
      <c r="P787" s="23"/>
      <c r="AA787" s="21" t="s">
        <v>13</v>
      </c>
      <c r="AB787" s="21">
        <v>0</v>
      </c>
      <c r="AC787" s="21">
        <v>3</v>
      </c>
      <c r="AD787" s="21">
        <v>8</v>
      </c>
      <c r="AE787" s="21">
        <v>13</v>
      </c>
      <c r="AF787" s="21">
        <v>18</v>
      </c>
      <c r="AG787" s="21">
        <v>25.5</v>
      </c>
      <c r="AH787" s="21">
        <v>31</v>
      </c>
    </row>
    <row r="788" spans="1:43" ht="30" customHeight="1" thickBot="1" x14ac:dyDescent="0.5">
      <c r="A788" s="5"/>
      <c r="B788" s="24" t="s">
        <v>3</v>
      </c>
      <c r="C788" s="146" t="s">
        <v>92</v>
      </c>
      <c r="D788" s="147"/>
      <c r="E788" s="146" t="s">
        <v>93</v>
      </c>
      <c r="F788" s="147"/>
      <c r="G788" s="146" t="s">
        <v>94</v>
      </c>
      <c r="H788" s="147"/>
      <c r="I788" s="146" t="s">
        <v>95</v>
      </c>
      <c r="J788" s="147"/>
      <c r="K788" s="146" t="s">
        <v>96</v>
      </c>
      <c r="L788" s="147"/>
      <c r="M788" s="146" t="s">
        <v>97</v>
      </c>
      <c r="N788" s="147"/>
      <c r="O788" s="146" t="s">
        <v>98</v>
      </c>
      <c r="P788" s="158"/>
      <c r="Q788" s="5"/>
      <c r="AA788" s="26"/>
      <c r="AB788" s="27" t="s">
        <v>92</v>
      </c>
      <c r="AC788" s="27" t="s">
        <v>93</v>
      </c>
      <c r="AD788" s="27" t="s">
        <v>94</v>
      </c>
      <c r="AE788" s="27" t="s">
        <v>95</v>
      </c>
      <c r="AF788" s="27" t="s">
        <v>96</v>
      </c>
      <c r="AG788" s="27" t="s">
        <v>97</v>
      </c>
      <c r="AH788" s="27" t="s">
        <v>99</v>
      </c>
      <c r="AI788" s="26" t="s">
        <v>23</v>
      </c>
      <c r="AK788" s="27" t="s">
        <v>92</v>
      </c>
      <c r="AL788" s="27" t="s">
        <v>93</v>
      </c>
      <c r="AM788" s="27" t="s">
        <v>94</v>
      </c>
      <c r="AN788" s="27" t="s">
        <v>95</v>
      </c>
      <c r="AO788" s="27" t="s">
        <v>96</v>
      </c>
      <c r="AP788" s="27" t="s">
        <v>97</v>
      </c>
      <c r="AQ788" s="27" t="s">
        <v>99</v>
      </c>
    </row>
    <row r="789" spans="1:43" ht="39.9" customHeight="1" thickTop="1" x14ac:dyDescent="0.45">
      <c r="A789" s="5"/>
      <c r="B789" s="112" t="s">
        <v>227</v>
      </c>
      <c r="C789" s="100">
        <f t="shared" ref="C789:C802" si="615">AB789</f>
        <v>5995</v>
      </c>
      <c r="D789" s="94">
        <f t="shared" ref="D789:D802" si="616">C789/AI789</f>
        <v>0.657707076247943</v>
      </c>
      <c r="E789" s="100">
        <f t="shared" ref="E789:E802" si="617">AC789</f>
        <v>1872</v>
      </c>
      <c r="F789" s="94">
        <f t="shared" ref="F789:F802" si="618">E789/AI789</f>
        <v>0.20537575425123422</v>
      </c>
      <c r="G789" s="100">
        <f t="shared" ref="G789:G802" si="619">AD789</f>
        <v>646</v>
      </c>
      <c r="H789" s="94">
        <f t="shared" ref="H789:H802" si="620">G789/AI789</f>
        <v>7.0872188699945146E-2</v>
      </c>
      <c r="I789" s="100">
        <f t="shared" ref="I789:I802" si="621">AE789</f>
        <v>242</v>
      </c>
      <c r="J789" s="94">
        <f t="shared" ref="J789:J802" si="622">I789/AI789</f>
        <v>2.6549643444871093E-2</v>
      </c>
      <c r="K789" s="100">
        <f t="shared" ref="K789:K802" si="623">AF789</f>
        <v>133</v>
      </c>
      <c r="L789" s="94">
        <f t="shared" ref="L789:L802" si="624">K789/AI789</f>
        <v>1.4591332967635765E-2</v>
      </c>
      <c r="M789" s="100">
        <f t="shared" ref="M789:M802" si="625">AG789</f>
        <v>68</v>
      </c>
      <c r="N789" s="94">
        <f t="shared" ref="N789:N802" si="626">M789/AI789</f>
        <v>7.4602303894679102E-3</v>
      </c>
      <c r="O789" s="100">
        <f t="shared" ref="O789:O802" si="627">AH789</f>
        <v>159</v>
      </c>
      <c r="P789" s="102">
        <f t="shared" ref="P789:P802" si="628">O789/AI789</f>
        <v>1.7443773998902908E-2</v>
      </c>
      <c r="Q789" s="5"/>
      <c r="AA789" s="26" t="s">
        <v>227</v>
      </c>
      <c r="AB789" s="89">
        <v>5995</v>
      </c>
      <c r="AC789" s="89">
        <v>1872</v>
      </c>
      <c r="AD789" s="89">
        <v>646</v>
      </c>
      <c r="AE789" s="89">
        <v>242</v>
      </c>
      <c r="AF789" s="89">
        <v>133</v>
      </c>
      <c r="AG789" s="89">
        <v>68</v>
      </c>
      <c r="AH789" s="89">
        <v>159</v>
      </c>
      <c r="AI789" s="26">
        <f t="shared" ref="AI789:AI802" si="629">SUM(AB789:AH789)</f>
        <v>9115</v>
      </c>
      <c r="AJ789" s="26" t="s">
        <v>227</v>
      </c>
      <c r="AK789" s="33">
        <f t="shared" ref="AK789:AK802" si="630">D789</f>
        <v>0.657707076247943</v>
      </c>
      <c r="AL789" s="33">
        <f t="shared" ref="AL789:AL802" si="631">F789</f>
        <v>0.20537575425123422</v>
      </c>
      <c r="AM789" s="33">
        <f t="shared" ref="AM789:AM802" si="632">H789</f>
        <v>7.0872188699945146E-2</v>
      </c>
      <c r="AN789" s="33">
        <f t="shared" ref="AN789:AN802" si="633">J789</f>
        <v>2.6549643444871093E-2</v>
      </c>
      <c r="AO789" s="103">
        <f t="shared" ref="AO789:AO802" si="634">L789</f>
        <v>1.4591332967635765E-2</v>
      </c>
      <c r="AP789" s="103">
        <f t="shared" ref="AP789:AP802" si="635">N789</f>
        <v>7.4602303894679102E-3</v>
      </c>
      <c r="AQ789" s="103">
        <f t="shared" ref="AQ789:AQ802" si="636">P789</f>
        <v>1.7443773998902908E-2</v>
      </c>
    </row>
    <row r="790" spans="1:43" ht="39.9" customHeight="1" x14ac:dyDescent="0.45">
      <c r="A790" s="5"/>
      <c r="B790" s="107" t="s">
        <v>228</v>
      </c>
      <c r="C790" s="91">
        <f t="shared" si="615"/>
        <v>9432</v>
      </c>
      <c r="D790" s="65">
        <f t="shared" si="616"/>
        <v>0.64128365515365793</v>
      </c>
      <c r="E790" s="91">
        <f t="shared" si="617"/>
        <v>2898</v>
      </c>
      <c r="F790" s="65">
        <f t="shared" si="618"/>
        <v>0.19703562686973075</v>
      </c>
      <c r="G790" s="91">
        <f t="shared" si="619"/>
        <v>1007</v>
      </c>
      <c r="H790" s="65">
        <f t="shared" si="620"/>
        <v>6.8466140875713899E-2</v>
      </c>
      <c r="I790" s="91">
        <f t="shared" si="621"/>
        <v>503</v>
      </c>
      <c r="J790" s="65">
        <f t="shared" si="622"/>
        <v>3.4199075333152029E-2</v>
      </c>
      <c r="K790" s="91">
        <f t="shared" si="623"/>
        <v>299</v>
      </c>
      <c r="L790" s="65">
        <f t="shared" si="624"/>
        <v>2.032907261354365E-2</v>
      </c>
      <c r="M790" s="91">
        <f t="shared" si="625"/>
        <v>175</v>
      </c>
      <c r="N790" s="65">
        <f t="shared" si="626"/>
        <v>1.1898286646722872E-2</v>
      </c>
      <c r="O790" s="91">
        <f t="shared" si="627"/>
        <v>394</v>
      </c>
      <c r="P790" s="65">
        <f t="shared" si="628"/>
        <v>2.6788142507478924E-2</v>
      </c>
      <c r="Q790" s="5"/>
      <c r="AA790" s="26" t="s">
        <v>228</v>
      </c>
      <c r="AB790" s="89">
        <v>9432</v>
      </c>
      <c r="AC790" s="89">
        <v>2898</v>
      </c>
      <c r="AD790" s="89">
        <v>1007</v>
      </c>
      <c r="AE790" s="89">
        <v>503</v>
      </c>
      <c r="AF790" s="89">
        <v>299</v>
      </c>
      <c r="AG790" s="89">
        <v>175</v>
      </c>
      <c r="AH790" s="89">
        <v>394</v>
      </c>
      <c r="AI790" s="26">
        <f t="shared" si="629"/>
        <v>14708</v>
      </c>
      <c r="AJ790" s="26" t="s">
        <v>228</v>
      </c>
      <c r="AK790" s="33">
        <f t="shared" si="630"/>
        <v>0.64128365515365793</v>
      </c>
      <c r="AL790" s="33">
        <f t="shared" si="631"/>
        <v>0.19703562686973075</v>
      </c>
      <c r="AM790" s="33">
        <f t="shared" si="632"/>
        <v>6.8466140875713899E-2</v>
      </c>
      <c r="AN790" s="33">
        <f t="shared" si="633"/>
        <v>3.4199075333152029E-2</v>
      </c>
      <c r="AO790" s="103">
        <f t="shared" si="634"/>
        <v>2.032907261354365E-2</v>
      </c>
      <c r="AP790" s="103">
        <f t="shared" si="635"/>
        <v>1.1898286646722872E-2</v>
      </c>
      <c r="AQ790" s="103">
        <f t="shared" si="636"/>
        <v>2.6788142507478924E-2</v>
      </c>
    </row>
    <row r="791" spans="1:43" ht="39.9" customHeight="1" x14ac:dyDescent="0.45">
      <c r="A791" s="5"/>
      <c r="B791" s="113" t="s">
        <v>229</v>
      </c>
      <c r="C791" s="91">
        <f t="shared" si="615"/>
        <v>8587</v>
      </c>
      <c r="D791" s="65">
        <f t="shared" si="616"/>
        <v>0.6403907823103886</v>
      </c>
      <c r="E791" s="91">
        <f t="shared" si="617"/>
        <v>2804</v>
      </c>
      <c r="F791" s="65">
        <f t="shared" si="618"/>
        <v>0.20911328212394661</v>
      </c>
      <c r="G791" s="91">
        <f t="shared" si="619"/>
        <v>1010</v>
      </c>
      <c r="H791" s="65">
        <f t="shared" si="620"/>
        <v>7.532254455962413E-2</v>
      </c>
      <c r="I791" s="91">
        <f t="shared" si="621"/>
        <v>478</v>
      </c>
      <c r="J791" s="65">
        <f t="shared" si="622"/>
        <v>3.5647699306435979E-2</v>
      </c>
      <c r="K791" s="91">
        <f t="shared" si="623"/>
        <v>229</v>
      </c>
      <c r="L791" s="65">
        <f t="shared" si="624"/>
        <v>1.7078081885300918E-2</v>
      </c>
      <c r="M791" s="91">
        <f t="shared" si="625"/>
        <v>88</v>
      </c>
      <c r="N791" s="65">
        <f t="shared" si="626"/>
        <v>6.5627563576702219E-3</v>
      </c>
      <c r="O791" s="91">
        <f t="shared" si="627"/>
        <v>213</v>
      </c>
      <c r="P791" s="65">
        <f t="shared" si="628"/>
        <v>1.5884853456633603E-2</v>
      </c>
      <c r="Q791" s="5"/>
      <c r="AA791" s="26" t="s">
        <v>229</v>
      </c>
      <c r="AB791" s="89">
        <v>8587</v>
      </c>
      <c r="AC791" s="89">
        <v>2804</v>
      </c>
      <c r="AD791" s="89">
        <v>1010</v>
      </c>
      <c r="AE791" s="89">
        <v>478</v>
      </c>
      <c r="AF791" s="89">
        <v>229</v>
      </c>
      <c r="AG791" s="89">
        <v>88</v>
      </c>
      <c r="AH791" s="89">
        <v>213</v>
      </c>
      <c r="AI791" s="26">
        <f t="shared" si="629"/>
        <v>13409</v>
      </c>
      <c r="AJ791" s="26" t="s">
        <v>229</v>
      </c>
      <c r="AK791" s="33">
        <f t="shared" si="630"/>
        <v>0.6403907823103886</v>
      </c>
      <c r="AL791" s="33">
        <f t="shared" si="631"/>
        <v>0.20911328212394661</v>
      </c>
      <c r="AM791" s="33">
        <f t="shared" si="632"/>
        <v>7.532254455962413E-2</v>
      </c>
      <c r="AN791" s="33">
        <f t="shared" si="633"/>
        <v>3.5647699306435979E-2</v>
      </c>
      <c r="AO791" s="103">
        <f t="shared" si="634"/>
        <v>1.7078081885300918E-2</v>
      </c>
      <c r="AP791" s="103">
        <f t="shared" si="635"/>
        <v>6.5627563576702219E-3</v>
      </c>
      <c r="AQ791" s="103">
        <f t="shared" si="636"/>
        <v>1.5884853456633603E-2</v>
      </c>
    </row>
    <row r="792" spans="1:43" ht="39.9" customHeight="1" x14ac:dyDescent="0.45">
      <c r="A792" s="5"/>
      <c r="B792" s="107" t="s">
        <v>230</v>
      </c>
      <c r="C792" s="91">
        <f t="shared" si="615"/>
        <v>28</v>
      </c>
      <c r="D792" s="65">
        <f t="shared" si="616"/>
        <v>0.66666666666666663</v>
      </c>
      <c r="E792" s="91">
        <f t="shared" si="617"/>
        <v>10</v>
      </c>
      <c r="F792" s="65">
        <f t="shared" si="618"/>
        <v>0.23809523809523808</v>
      </c>
      <c r="G792" s="91">
        <f t="shared" si="619"/>
        <v>4</v>
      </c>
      <c r="H792" s="65">
        <f t="shared" si="620"/>
        <v>9.5238095238095233E-2</v>
      </c>
      <c r="I792" s="91">
        <f t="shared" si="621"/>
        <v>0</v>
      </c>
      <c r="J792" s="65">
        <f t="shared" si="622"/>
        <v>0</v>
      </c>
      <c r="K792" s="91">
        <f t="shared" si="623"/>
        <v>0</v>
      </c>
      <c r="L792" s="65">
        <f t="shared" si="624"/>
        <v>0</v>
      </c>
      <c r="M792" s="91">
        <f t="shared" si="625"/>
        <v>0</v>
      </c>
      <c r="N792" s="65">
        <f t="shared" si="626"/>
        <v>0</v>
      </c>
      <c r="O792" s="91">
        <f t="shared" si="627"/>
        <v>0</v>
      </c>
      <c r="P792" s="65">
        <f t="shared" si="628"/>
        <v>0</v>
      </c>
      <c r="Q792" s="5"/>
      <c r="AA792" s="107" t="s">
        <v>230</v>
      </c>
      <c r="AB792" s="89">
        <v>28</v>
      </c>
      <c r="AC792" s="89">
        <v>10</v>
      </c>
      <c r="AD792" s="89">
        <v>4</v>
      </c>
      <c r="AE792" s="89"/>
      <c r="AF792" s="89"/>
      <c r="AG792" s="89"/>
      <c r="AH792" s="89"/>
      <c r="AI792" s="26">
        <f t="shared" si="629"/>
        <v>42</v>
      </c>
      <c r="AJ792" s="107" t="s">
        <v>230</v>
      </c>
      <c r="AK792" s="33">
        <f t="shared" si="630"/>
        <v>0.66666666666666663</v>
      </c>
      <c r="AL792" s="33">
        <f t="shared" si="631"/>
        <v>0.23809523809523808</v>
      </c>
      <c r="AM792" s="33">
        <f t="shared" si="632"/>
        <v>9.5238095238095233E-2</v>
      </c>
      <c r="AN792" s="33">
        <f t="shared" si="633"/>
        <v>0</v>
      </c>
      <c r="AO792" s="103">
        <f t="shared" si="634"/>
        <v>0</v>
      </c>
      <c r="AP792" s="103">
        <f t="shared" si="635"/>
        <v>0</v>
      </c>
      <c r="AQ792" s="103">
        <f t="shared" si="636"/>
        <v>0</v>
      </c>
    </row>
    <row r="793" spans="1:43" ht="39.9" customHeight="1" x14ac:dyDescent="0.45">
      <c r="A793" s="5"/>
      <c r="B793" s="107" t="s">
        <v>189</v>
      </c>
      <c r="C793" s="91">
        <f t="shared" si="615"/>
        <v>1920</v>
      </c>
      <c r="D793" s="65">
        <f t="shared" si="616"/>
        <v>0.58287795992714031</v>
      </c>
      <c r="E793" s="91">
        <f t="shared" si="617"/>
        <v>778</v>
      </c>
      <c r="F793" s="65">
        <f t="shared" si="618"/>
        <v>0.23618700667880996</v>
      </c>
      <c r="G793" s="91">
        <f t="shared" si="619"/>
        <v>310</v>
      </c>
      <c r="H793" s="65">
        <f t="shared" si="620"/>
        <v>9.4110503946569515E-2</v>
      </c>
      <c r="I793" s="91">
        <f t="shared" si="621"/>
        <v>110</v>
      </c>
      <c r="J793" s="65">
        <f t="shared" si="622"/>
        <v>3.3394049787492414E-2</v>
      </c>
      <c r="K793" s="91">
        <f t="shared" si="623"/>
        <v>59</v>
      </c>
      <c r="L793" s="65">
        <f t="shared" si="624"/>
        <v>1.7911353976927748E-2</v>
      </c>
      <c r="M793" s="91">
        <f t="shared" si="625"/>
        <v>34</v>
      </c>
      <c r="N793" s="65">
        <f t="shared" si="626"/>
        <v>1.0321797207043109E-2</v>
      </c>
      <c r="O793" s="91">
        <f t="shared" si="627"/>
        <v>83</v>
      </c>
      <c r="P793" s="65">
        <f t="shared" si="628"/>
        <v>2.5197328476017002E-2</v>
      </c>
      <c r="Q793" s="5"/>
      <c r="AA793" s="26" t="s">
        <v>189</v>
      </c>
      <c r="AB793" s="89">
        <v>1920</v>
      </c>
      <c r="AC793" s="89">
        <v>778</v>
      </c>
      <c r="AD793" s="89">
        <v>310</v>
      </c>
      <c r="AE793" s="89">
        <v>110</v>
      </c>
      <c r="AF793" s="89">
        <v>59</v>
      </c>
      <c r="AG793" s="89">
        <v>34</v>
      </c>
      <c r="AH793" s="89">
        <v>83</v>
      </c>
      <c r="AI793" s="26">
        <f t="shared" si="629"/>
        <v>3294</v>
      </c>
      <c r="AJ793" s="26" t="s">
        <v>189</v>
      </c>
      <c r="AK793" s="33">
        <f t="shared" si="630"/>
        <v>0.58287795992714031</v>
      </c>
      <c r="AL793" s="33">
        <f t="shared" si="631"/>
        <v>0.23618700667880996</v>
      </c>
      <c r="AM793" s="33">
        <f t="shared" si="632"/>
        <v>9.4110503946569515E-2</v>
      </c>
      <c r="AN793" s="33">
        <f t="shared" si="633"/>
        <v>3.3394049787492414E-2</v>
      </c>
      <c r="AO793" s="103">
        <f t="shared" si="634"/>
        <v>1.7911353976927748E-2</v>
      </c>
      <c r="AP793" s="103">
        <f t="shared" si="635"/>
        <v>1.0321797207043109E-2</v>
      </c>
      <c r="AQ793" s="103">
        <f t="shared" si="636"/>
        <v>2.5197328476017002E-2</v>
      </c>
    </row>
    <row r="794" spans="1:43" ht="39.9" customHeight="1" x14ac:dyDescent="0.45">
      <c r="A794" s="5"/>
      <c r="B794" s="113" t="s">
        <v>193</v>
      </c>
      <c r="C794" s="91">
        <f t="shared" si="615"/>
        <v>424</v>
      </c>
      <c r="D794" s="65">
        <f t="shared" si="616"/>
        <v>0.31807951987997002</v>
      </c>
      <c r="E794" s="91">
        <f t="shared" si="617"/>
        <v>450</v>
      </c>
      <c r="F794" s="65">
        <f t="shared" si="618"/>
        <v>0.33758439609902474</v>
      </c>
      <c r="G794" s="91">
        <f t="shared" si="619"/>
        <v>301</v>
      </c>
      <c r="H794" s="65">
        <f t="shared" si="620"/>
        <v>0.22580645161290322</v>
      </c>
      <c r="I794" s="91">
        <f t="shared" si="621"/>
        <v>90</v>
      </c>
      <c r="J794" s="65">
        <f t="shared" si="622"/>
        <v>6.7516879219804954E-2</v>
      </c>
      <c r="K794" s="91">
        <f t="shared" si="623"/>
        <v>26</v>
      </c>
      <c r="L794" s="65">
        <f t="shared" si="624"/>
        <v>1.9504876219054765E-2</v>
      </c>
      <c r="M794" s="91">
        <f t="shared" si="625"/>
        <v>8</v>
      </c>
      <c r="N794" s="65">
        <f t="shared" si="626"/>
        <v>6.0015003750937736E-3</v>
      </c>
      <c r="O794" s="91">
        <f t="shared" si="627"/>
        <v>34</v>
      </c>
      <c r="P794" s="65">
        <f t="shared" si="628"/>
        <v>2.5506376594148537E-2</v>
      </c>
      <c r="Q794" s="5"/>
      <c r="AA794" s="26" t="s">
        <v>193</v>
      </c>
      <c r="AB794" s="89">
        <v>424</v>
      </c>
      <c r="AC794" s="89">
        <v>450</v>
      </c>
      <c r="AD794" s="89">
        <v>301</v>
      </c>
      <c r="AE794" s="89">
        <v>90</v>
      </c>
      <c r="AF794" s="89">
        <v>26</v>
      </c>
      <c r="AG794" s="89">
        <v>8</v>
      </c>
      <c r="AH794" s="89">
        <v>34</v>
      </c>
      <c r="AI794" s="26">
        <f t="shared" si="629"/>
        <v>1333</v>
      </c>
      <c r="AJ794" s="26" t="s">
        <v>193</v>
      </c>
      <c r="AK794" s="33">
        <f t="shared" si="630"/>
        <v>0.31807951987997002</v>
      </c>
      <c r="AL794" s="33">
        <f t="shared" si="631"/>
        <v>0.33758439609902474</v>
      </c>
      <c r="AM794" s="33">
        <f t="shared" si="632"/>
        <v>0.22580645161290322</v>
      </c>
      <c r="AN794" s="33">
        <f t="shared" si="633"/>
        <v>6.7516879219804954E-2</v>
      </c>
      <c r="AO794" s="103">
        <f t="shared" si="634"/>
        <v>1.9504876219054765E-2</v>
      </c>
      <c r="AP794" s="103">
        <f t="shared" si="635"/>
        <v>6.0015003750937736E-3</v>
      </c>
      <c r="AQ794" s="103">
        <f t="shared" si="636"/>
        <v>2.5506376594148537E-2</v>
      </c>
    </row>
    <row r="795" spans="1:43" ht="39.9" customHeight="1" x14ac:dyDescent="0.45">
      <c r="A795" s="5"/>
      <c r="B795" s="107" t="s">
        <v>197</v>
      </c>
      <c r="C795" s="91">
        <f t="shared" si="615"/>
        <v>215</v>
      </c>
      <c r="D795" s="65">
        <f t="shared" si="616"/>
        <v>0.53349875930521096</v>
      </c>
      <c r="E795" s="91">
        <f t="shared" si="617"/>
        <v>119</v>
      </c>
      <c r="F795" s="65">
        <f t="shared" si="618"/>
        <v>0.29528535980148884</v>
      </c>
      <c r="G795" s="91">
        <f t="shared" si="619"/>
        <v>45</v>
      </c>
      <c r="H795" s="65">
        <f t="shared" si="620"/>
        <v>0.11166253101736973</v>
      </c>
      <c r="I795" s="91">
        <f t="shared" si="621"/>
        <v>12</v>
      </c>
      <c r="J795" s="65">
        <f t="shared" si="622"/>
        <v>2.9776674937965261E-2</v>
      </c>
      <c r="K795" s="91">
        <f t="shared" si="623"/>
        <v>2</v>
      </c>
      <c r="L795" s="65">
        <f t="shared" si="624"/>
        <v>4.9627791563275434E-3</v>
      </c>
      <c r="M795" s="91">
        <f t="shared" si="625"/>
        <v>1</v>
      </c>
      <c r="N795" s="65">
        <f t="shared" si="626"/>
        <v>2.4813895781637717E-3</v>
      </c>
      <c r="O795" s="91">
        <f t="shared" si="627"/>
        <v>9</v>
      </c>
      <c r="P795" s="65">
        <f t="shared" si="628"/>
        <v>2.2332506203473945E-2</v>
      </c>
      <c r="Q795" s="5"/>
      <c r="AA795" s="26" t="s">
        <v>197</v>
      </c>
      <c r="AB795" s="89">
        <v>215</v>
      </c>
      <c r="AC795" s="89">
        <v>119</v>
      </c>
      <c r="AD795" s="89">
        <v>45</v>
      </c>
      <c r="AE795" s="89">
        <v>12</v>
      </c>
      <c r="AF795" s="89">
        <v>2</v>
      </c>
      <c r="AG795" s="89">
        <v>1</v>
      </c>
      <c r="AH795" s="89">
        <v>9</v>
      </c>
      <c r="AI795" s="26">
        <f t="shared" si="629"/>
        <v>403</v>
      </c>
      <c r="AJ795" s="26" t="s">
        <v>197</v>
      </c>
      <c r="AK795" s="33">
        <f t="shared" si="630"/>
        <v>0.53349875930521096</v>
      </c>
      <c r="AL795" s="33">
        <f t="shared" si="631"/>
        <v>0.29528535980148884</v>
      </c>
      <c r="AM795" s="33">
        <f t="shared" si="632"/>
        <v>0.11166253101736973</v>
      </c>
      <c r="AN795" s="33">
        <f t="shared" si="633"/>
        <v>2.9776674937965261E-2</v>
      </c>
      <c r="AO795" s="103">
        <f t="shared" si="634"/>
        <v>4.9627791563275434E-3</v>
      </c>
      <c r="AP795" s="103">
        <f t="shared" si="635"/>
        <v>2.4813895781637717E-3</v>
      </c>
      <c r="AQ795" s="103">
        <f t="shared" si="636"/>
        <v>2.2332506203473945E-2</v>
      </c>
    </row>
    <row r="796" spans="1:43" ht="39.9" customHeight="1" x14ac:dyDescent="0.45">
      <c r="A796" s="5"/>
      <c r="B796" s="113" t="s">
        <v>201</v>
      </c>
      <c r="C796" s="91">
        <f t="shared" si="615"/>
        <v>1213</v>
      </c>
      <c r="D796" s="65">
        <f t="shared" si="616"/>
        <v>0.70523255813953489</v>
      </c>
      <c r="E796" s="91">
        <f t="shared" si="617"/>
        <v>325</v>
      </c>
      <c r="F796" s="65">
        <f t="shared" si="618"/>
        <v>0.18895348837209303</v>
      </c>
      <c r="G796" s="91">
        <f t="shared" si="619"/>
        <v>121</v>
      </c>
      <c r="H796" s="65">
        <f t="shared" si="620"/>
        <v>7.0348837209302323E-2</v>
      </c>
      <c r="I796" s="91">
        <f t="shared" si="621"/>
        <v>22</v>
      </c>
      <c r="J796" s="65">
        <f t="shared" si="622"/>
        <v>1.2790697674418604E-2</v>
      </c>
      <c r="K796" s="91">
        <f t="shared" si="623"/>
        <v>12</v>
      </c>
      <c r="L796" s="65">
        <f t="shared" si="624"/>
        <v>6.9767441860465115E-3</v>
      </c>
      <c r="M796" s="91">
        <f t="shared" si="625"/>
        <v>5</v>
      </c>
      <c r="N796" s="65">
        <f t="shared" si="626"/>
        <v>2.9069767441860465E-3</v>
      </c>
      <c r="O796" s="91">
        <f t="shared" si="627"/>
        <v>22</v>
      </c>
      <c r="P796" s="65">
        <f t="shared" si="628"/>
        <v>1.2790697674418604E-2</v>
      </c>
      <c r="Q796" s="5"/>
      <c r="AA796" s="26" t="s">
        <v>201</v>
      </c>
      <c r="AB796" s="89">
        <v>1213</v>
      </c>
      <c r="AC796" s="89">
        <v>325</v>
      </c>
      <c r="AD796" s="89">
        <v>121</v>
      </c>
      <c r="AE796" s="89">
        <v>22</v>
      </c>
      <c r="AF796" s="89">
        <v>12</v>
      </c>
      <c r="AG796" s="89">
        <v>5</v>
      </c>
      <c r="AH796" s="89">
        <v>22</v>
      </c>
      <c r="AI796" s="26">
        <f t="shared" si="629"/>
        <v>1720</v>
      </c>
      <c r="AJ796" s="26" t="s">
        <v>201</v>
      </c>
      <c r="AK796" s="33">
        <f t="shared" si="630"/>
        <v>0.70523255813953489</v>
      </c>
      <c r="AL796" s="33">
        <f t="shared" si="631"/>
        <v>0.18895348837209303</v>
      </c>
      <c r="AM796" s="33">
        <f t="shared" si="632"/>
        <v>7.0348837209302323E-2</v>
      </c>
      <c r="AN796" s="33">
        <f t="shared" si="633"/>
        <v>1.2790697674418604E-2</v>
      </c>
      <c r="AO796" s="103">
        <f t="shared" si="634"/>
        <v>6.9767441860465115E-3</v>
      </c>
      <c r="AP796" s="103">
        <f t="shared" si="635"/>
        <v>2.9069767441860465E-3</v>
      </c>
      <c r="AQ796" s="103">
        <f t="shared" si="636"/>
        <v>1.2790697674418604E-2</v>
      </c>
    </row>
    <row r="797" spans="1:43" ht="39.9" customHeight="1" x14ac:dyDescent="0.45">
      <c r="A797" s="5"/>
      <c r="B797" s="107" t="s">
        <v>204</v>
      </c>
      <c r="C797" s="91">
        <f t="shared" si="615"/>
        <v>9866</v>
      </c>
      <c r="D797" s="65">
        <f t="shared" si="616"/>
        <v>0.75723386292117589</v>
      </c>
      <c r="E797" s="91">
        <f t="shared" si="617"/>
        <v>2134</v>
      </c>
      <c r="F797" s="65">
        <f t="shared" si="618"/>
        <v>0.16378847187044285</v>
      </c>
      <c r="G797" s="91">
        <f t="shared" si="619"/>
        <v>571</v>
      </c>
      <c r="H797" s="65">
        <f t="shared" si="620"/>
        <v>4.3825312763834522E-2</v>
      </c>
      <c r="I797" s="91">
        <f t="shared" si="621"/>
        <v>188</v>
      </c>
      <c r="J797" s="65">
        <f t="shared" si="622"/>
        <v>1.442934991173536E-2</v>
      </c>
      <c r="K797" s="91">
        <f t="shared" si="623"/>
        <v>73</v>
      </c>
      <c r="L797" s="65">
        <f t="shared" si="624"/>
        <v>5.6028858699823467E-3</v>
      </c>
      <c r="M797" s="91">
        <f t="shared" si="625"/>
        <v>51</v>
      </c>
      <c r="N797" s="65">
        <f t="shared" si="626"/>
        <v>3.9143449228643797E-3</v>
      </c>
      <c r="O797" s="91">
        <f t="shared" si="627"/>
        <v>146</v>
      </c>
      <c r="P797" s="65">
        <f t="shared" si="628"/>
        <v>1.1205771739964693E-2</v>
      </c>
      <c r="Q797" s="5"/>
      <c r="AA797" s="26" t="s">
        <v>204</v>
      </c>
      <c r="AB797" s="89">
        <v>9866</v>
      </c>
      <c r="AC797" s="89">
        <v>2134</v>
      </c>
      <c r="AD797" s="89">
        <v>571</v>
      </c>
      <c r="AE797" s="89">
        <v>188</v>
      </c>
      <c r="AF797" s="89">
        <v>73</v>
      </c>
      <c r="AG797" s="89">
        <v>51</v>
      </c>
      <c r="AH797" s="89">
        <v>146</v>
      </c>
      <c r="AI797" s="26">
        <f t="shared" si="629"/>
        <v>13029</v>
      </c>
      <c r="AJ797" s="26" t="s">
        <v>204</v>
      </c>
      <c r="AK797" s="33">
        <f t="shared" si="630"/>
        <v>0.75723386292117589</v>
      </c>
      <c r="AL797" s="33">
        <f t="shared" si="631"/>
        <v>0.16378847187044285</v>
      </c>
      <c r="AM797" s="33">
        <f t="shared" si="632"/>
        <v>4.3825312763834522E-2</v>
      </c>
      <c r="AN797" s="33">
        <f t="shared" si="633"/>
        <v>1.442934991173536E-2</v>
      </c>
      <c r="AO797" s="103">
        <f t="shared" si="634"/>
        <v>5.6028858699823467E-3</v>
      </c>
      <c r="AP797" s="103">
        <f t="shared" si="635"/>
        <v>3.9143449228643797E-3</v>
      </c>
      <c r="AQ797" s="103">
        <f t="shared" si="636"/>
        <v>1.1205771739964693E-2</v>
      </c>
    </row>
    <row r="798" spans="1:43" ht="39.9" customHeight="1" x14ac:dyDescent="0.45">
      <c r="A798" s="5"/>
      <c r="B798" s="113" t="s">
        <v>208</v>
      </c>
      <c r="C798" s="91">
        <f t="shared" si="615"/>
        <v>2303</v>
      </c>
      <c r="D798" s="65">
        <f t="shared" si="616"/>
        <v>0.77856659905341452</v>
      </c>
      <c r="E798" s="91">
        <f t="shared" si="617"/>
        <v>465</v>
      </c>
      <c r="F798" s="65">
        <f t="shared" si="618"/>
        <v>0.15720081135902636</v>
      </c>
      <c r="G798" s="91">
        <f t="shared" si="619"/>
        <v>99</v>
      </c>
      <c r="H798" s="65">
        <f t="shared" si="620"/>
        <v>3.3468559837728194E-2</v>
      </c>
      <c r="I798" s="91">
        <f t="shared" si="621"/>
        <v>42</v>
      </c>
      <c r="J798" s="65">
        <f t="shared" si="622"/>
        <v>1.4198782961460446E-2</v>
      </c>
      <c r="K798" s="91">
        <f t="shared" si="623"/>
        <v>18</v>
      </c>
      <c r="L798" s="65">
        <f t="shared" si="624"/>
        <v>6.0851926977687626E-3</v>
      </c>
      <c r="M798" s="91">
        <f t="shared" si="625"/>
        <v>6</v>
      </c>
      <c r="N798" s="65">
        <f t="shared" si="626"/>
        <v>2.0283975659229209E-3</v>
      </c>
      <c r="O798" s="91">
        <f t="shared" si="627"/>
        <v>25</v>
      </c>
      <c r="P798" s="65">
        <f t="shared" si="628"/>
        <v>8.4516565246788369E-3</v>
      </c>
      <c r="Q798" s="5"/>
      <c r="AA798" s="26" t="s">
        <v>208</v>
      </c>
      <c r="AB798" s="89">
        <v>2303</v>
      </c>
      <c r="AC798" s="89">
        <v>465</v>
      </c>
      <c r="AD798" s="89">
        <v>99</v>
      </c>
      <c r="AE798" s="89">
        <v>42</v>
      </c>
      <c r="AF798" s="89">
        <v>18</v>
      </c>
      <c r="AG798" s="89">
        <v>6</v>
      </c>
      <c r="AH798" s="89">
        <v>25</v>
      </c>
      <c r="AI798" s="26">
        <f t="shared" si="629"/>
        <v>2958</v>
      </c>
      <c r="AJ798" s="26" t="s">
        <v>208</v>
      </c>
      <c r="AK798" s="33">
        <f t="shared" si="630"/>
        <v>0.77856659905341452</v>
      </c>
      <c r="AL798" s="33">
        <f t="shared" si="631"/>
        <v>0.15720081135902636</v>
      </c>
      <c r="AM798" s="33">
        <f t="shared" si="632"/>
        <v>3.3468559837728194E-2</v>
      </c>
      <c r="AN798" s="33">
        <f t="shared" si="633"/>
        <v>1.4198782961460446E-2</v>
      </c>
      <c r="AO798" s="103">
        <f t="shared" si="634"/>
        <v>6.0851926977687626E-3</v>
      </c>
      <c r="AP798" s="103">
        <f t="shared" si="635"/>
        <v>2.0283975659229209E-3</v>
      </c>
      <c r="AQ798" s="103">
        <f t="shared" si="636"/>
        <v>8.4516565246788369E-3</v>
      </c>
    </row>
    <row r="799" spans="1:43" ht="39.9" customHeight="1" x14ac:dyDescent="0.45">
      <c r="A799" s="5"/>
      <c r="B799" s="107" t="s">
        <v>231</v>
      </c>
      <c r="C799" s="91">
        <f t="shared" si="615"/>
        <v>3501</v>
      </c>
      <c r="D799" s="65">
        <f t="shared" si="616"/>
        <v>0.55273129144300603</v>
      </c>
      <c r="E799" s="91">
        <f t="shared" si="617"/>
        <v>1401</v>
      </c>
      <c r="F799" s="65">
        <f t="shared" si="618"/>
        <v>0.2211872434480581</v>
      </c>
      <c r="G799" s="91">
        <f t="shared" si="619"/>
        <v>637</v>
      </c>
      <c r="H799" s="65">
        <f t="shared" si="620"/>
        <v>0.1005683612251342</v>
      </c>
      <c r="I799" s="91">
        <f t="shared" si="621"/>
        <v>351</v>
      </c>
      <c r="J799" s="65">
        <f t="shared" si="622"/>
        <v>5.5415219450584148E-2</v>
      </c>
      <c r="K799" s="91">
        <f t="shared" si="623"/>
        <v>166</v>
      </c>
      <c r="L799" s="65">
        <f t="shared" si="624"/>
        <v>2.6207767603410169E-2</v>
      </c>
      <c r="M799" s="91">
        <f t="shared" si="625"/>
        <v>93</v>
      </c>
      <c r="N799" s="65">
        <f t="shared" si="626"/>
        <v>1.4682664982633407E-2</v>
      </c>
      <c r="O799" s="91">
        <f t="shared" si="627"/>
        <v>185</v>
      </c>
      <c r="P799" s="65">
        <f t="shared" si="628"/>
        <v>2.9207451847173983E-2</v>
      </c>
      <c r="Q799" s="5"/>
      <c r="AA799" s="26" t="s">
        <v>231</v>
      </c>
      <c r="AB799" s="89">
        <v>3501</v>
      </c>
      <c r="AC799" s="89">
        <v>1401</v>
      </c>
      <c r="AD799" s="89">
        <v>637</v>
      </c>
      <c r="AE799" s="89">
        <v>351</v>
      </c>
      <c r="AF799" s="89">
        <v>166</v>
      </c>
      <c r="AG799" s="89">
        <v>93</v>
      </c>
      <c r="AH799" s="89">
        <v>185</v>
      </c>
      <c r="AI799" s="26">
        <f t="shared" si="629"/>
        <v>6334</v>
      </c>
      <c r="AJ799" s="26" t="s">
        <v>231</v>
      </c>
      <c r="AK799" s="33">
        <f t="shared" si="630"/>
        <v>0.55273129144300603</v>
      </c>
      <c r="AL799" s="33">
        <f t="shared" si="631"/>
        <v>0.2211872434480581</v>
      </c>
      <c r="AM799" s="33">
        <f t="shared" si="632"/>
        <v>0.1005683612251342</v>
      </c>
      <c r="AN799" s="33">
        <f t="shared" si="633"/>
        <v>5.5415219450584148E-2</v>
      </c>
      <c r="AO799" s="103">
        <f t="shared" si="634"/>
        <v>2.6207767603410169E-2</v>
      </c>
      <c r="AP799" s="103">
        <f t="shared" si="635"/>
        <v>1.4682664982633407E-2</v>
      </c>
      <c r="AQ799" s="103">
        <f t="shared" si="636"/>
        <v>2.9207451847173983E-2</v>
      </c>
    </row>
    <row r="800" spans="1:43" ht="39.9" customHeight="1" x14ac:dyDescent="0.45">
      <c r="A800" s="5"/>
      <c r="B800" s="113" t="s">
        <v>216</v>
      </c>
      <c r="C800" s="91">
        <f t="shared" si="615"/>
        <v>509</v>
      </c>
      <c r="D800" s="65">
        <f t="shared" si="616"/>
        <v>0.35495118549511856</v>
      </c>
      <c r="E800" s="91">
        <f t="shared" si="617"/>
        <v>212</v>
      </c>
      <c r="F800" s="65">
        <f t="shared" si="618"/>
        <v>0.14783821478382148</v>
      </c>
      <c r="G800" s="91">
        <f t="shared" si="619"/>
        <v>141</v>
      </c>
      <c r="H800" s="65">
        <f t="shared" si="620"/>
        <v>9.832635983263599E-2</v>
      </c>
      <c r="I800" s="91">
        <f t="shared" si="621"/>
        <v>179</v>
      </c>
      <c r="J800" s="65">
        <f t="shared" si="622"/>
        <v>0.12482566248256625</v>
      </c>
      <c r="K800" s="91">
        <f t="shared" si="623"/>
        <v>134</v>
      </c>
      <c r="L800" s="65">
        <f t="shared" si="624"/>
        <v>9.3444909344490928E-2</v>
      </c>
      <c r="M800" s="91">
        <f t="shared" si="625"/>
        <v>103</v>
      </c>
      <c r="N800" s="65">
        <f t="shared" si="626"/>
        <v>7.1827057182705711E-2</v>
      </c>
      <c r="O800" s="91">
        <f t="shared" si="627"/>
        <v>156</v>
      </c>
      <c r="P800" s="65">
        <f t="shared" si="628"/>
        <v>0.10878661087866109</v>
      </c>
      <c r="Q800" s="5"/>
      <c r="AA800" s="26" t="s">
        <v>216</v>
      </c>
      <c r="AB800" s="89">
        <v>509</v>
      </c>
      <c r="AC800" s="89">
        <v>212</v>
      </c>
      <c r="AD800" s="89">
        <v>141</v>
      </c>
      <c r="AE800" s="89">
        <v>179</v>
      </c>
      <c r="AF800" s="89">
        <v>134</v>
      </c>
      <c r="AG800" s="89">
        <v>103</v>
      </c>
      <c r="AH800" s="89">
        <v>156</v>
      </c>
      <c r="AI800" s="26">
        <f t="shared" si="629"/>
        <v>1434</v>
      </c>
      <c r="AJ800" s="26" t="s">
        <v>216</v>
      </c>
      <c r="AK800" s="33">
        <f t="shared" si="630"/>
        <v>0.35495118549511856</v>
      </c>
      <c r="AL800" s="33">
        <f t="shared" si="631"/>
        <v>0.14783821478382148</v>
      </c>
      <c r="AM800" s="33">
        <f t="shared" si="632"/>
        <v>9.832635983263599E-2</v>
      </c>
      <c r="AN800" s="33">
        <f t="shared" si="633"/>
        <v>0.12482566248256625</v>
      </c>
      <c r="AO800" s="103">
        <f t="shared" si="634"/>
        <v>9.3444909344490928E-2</v>
      </c>
      <c r="AP800" s="103">
        <f t="shared" si="635"/>
        <v>7.1827057182705711E-2</v>
      </c>
      <c r="AQ800" s="103">
        <f t="shared" si="636"/>
        <v>0.10878661087866109</v>
      </c>
    </row>
    <row r="801" spans="1:43" ht="39.9" customHeight="1" x14ac:dyDescent="0.45">
      <c r="A801" s="5"/>
      <c r="B801" s="107" t="s">
        <v>232</v>
      </c>
      <c r="C801" s="91">
        <f t="shared" si="615"/>
        <v>1459</v>
      </c>
      <c r="D801" s="65">
        <f t="shared" si="616"/>
        <v>0.80518763796909487</v>
      </c>
      <c r="E801" s="91">
        <f t="shared" si="617"/>
        <v>250</v>
      </c>
      <c r="F801" s="65">
        <f t="shared" si="618"/>
        <v>0.13796909492273732</v>
      </c>
      <c r="G801" s="91">
        <f t="shared" si="619"/>
        <v>50</v>
      </c>
      <c r="H801" s="65">
        <f t="shared" si="620"/>
        <v>2.759381898454746E-2</v>
      </c>
      <c r="I801" s="91">
        <f t="shared" si="621"/>
        <v>22</v>
      </c>
      <c r="J801" s="65">
        <f t="shared" si="622"/>
        <v>1.2141280353200883E-2</v>
      </c>
      <c r="K801" s="91">
        <f t="shared" si="623"/>
        <v>12</v>
      </c>
      <c r="L801" s="65">
        <f t="shared" si="624"/>
        <v>6.6225165562913907E-3</v>
      </c>
      <c r="M801" s="91">
        <f t="shared" si="625"/>
        <v>3</v>
      </c>
      <c r="N801" s="65">
        <f t="shared" si="626"/>
        <v>1.6556291390728477E-3</v>
      </c>
      <c r="O801" s="91">
        <f t="shared" si="627"/>
        <v>16</v>
      </c>
      <c r="P801" s="65">
        <f t="shared" si="628"/>
        <v>8.8300220750551876E-3</v>
      </c>
      <c r="Q801" s="5"/>
      <c r="AA801" s="26" t="s">
        <v>232</v>
      </c>
      <c r="AB801" s="89">
        <v>1459</v>
      </c>
      <c r="AC801" s="89">
        <v>250</v>
      </c>
      <c r="AD801" s="89">
        <v>50</v>
      </c>
      <c r="AE801" s="89">
        <v>22</v>
      </c>
      <c r="AF801" s="89">
        <v>12</v>
      </c>
      <c r="AG801" s="89">
        <v>3</v>
      </c>
      <c r="AH801" s="89">
        <v>16</v>
      </c>
      <c r="AI801" s="26">
        <f t="shared" si="629"/>
        <v>1812</v>
      </c>
      <c r="AJ801" s="26" t="s">
        <v>232</v>
      </c>
      <c r="AK801" s="33">
        <f t="shared" si="630"/>
        <v>0.80518763796909487</v>
      </c>
      <c r="AL801" s="33">
        <f t="shared" si="631"/>
        <v>0.13796909492273732</v>
      </c>
      <c r="AM801" s="33">
        <f t="shared" si="632"/>
        <v>2.759381898454746E-2</v>
      </c>
      <c r="AN801" s="33">
        <f t="shared" si="633"/>
        <v>1.2141280353200883E-2</v>
      </c>
      <c r="AO801" s="103">
        <f t="shared" si="634"/>
        <v>6.6225165562913907E-3</v>
      </c>
      <c r="AP801" s="103">
        <f t="shared" si="635"/>
        <v>1.6556291390728477E-3</v>
      </c>
      <c r="AQ801" s="103">
        <f t="shared" si="636"/>
        <v>8.8300220750551876E-3</v>
      </c>
    </row>
    <row r="802" spans="1:43" ht="39.75" customHeight="1" x14ac:dyDescent="0.45">
      <c r="A802" s="5"/>
      <c r="B802" s="113" t="s">
        <v>233</v>
      </c>
      <c r="C802" s="91">
        <f t="shared" si="615"/>
        <v>3265</v>
      </c>
      <c r="D802" s="65">
        <f t="shared" si="616"/>
        <v>0.66988100123102179</v>
      </c>
      <c r="E802" s="91">
        <f t="shared" si="617"/>
        <v>922</v>
      </c>
      <c r="F802" s="65">
        <f t="shared" si="618"/>
        <v>0.18916700861715224</v>
      </c>
      <c r="G802" s="91">
        <f t="shared" si="619"/>
        <v>340</v>
      </c>
      <c r="H802" s="65">
        <f t="shared" si="620"/>
        <v>6.9757899056216655E-2</v>
      </c>
      <c r="I802" s="91">
        <f t="shared" si="621"/>
        <v>134</v>
      </c>
      <c r="J802" s="65">
        <f t="shared" si="622"/>
        <v>2.7492819039803038E-2</v>
      </c>
      <c r="K802" s="91">
        <f t="shared" si="623"/>
        <v>73</v>
      </c>
      <c r="L802" s="65">
        <f t="shared" si="624"/>
        <v>1.4977431267952401E-2</v>
      </c>
      <c r="M802" s="91">
        <f t="shared" si="625"/>
        <v>47</v>
      </c>
      <c r="N802" s="65">
        <f t="shared" si="626"/>
        <v>9.6430036930652448E-3</v>
      </c>
      <c r="O802" s="91">
        <f t="shared" si="627"/>
        <v>93</v>
      </c>
      <c r="P802" s="65">
        <f t="shared" si="628"/>
        <v>1.9080837094788673E-2</v>
      </c>
      <c r="Q802" s="5"/>
      <c r="AA802" s="26" t="s">
        <v>233</v>
      </c>
      <c r="AB802" s="89">
        <v>3265</v>
      </c>
      <c r="AC802" s="89">
        <v>922</v>
      </c>
      <c r="AD802" s="89">
        <v>340</v>
      </c>
      <c r="AE802" s="89">
        <v>134</v>
      </c>
      <c r="AF802" s="89">
        <v>73</v>
      </c>
      <c r="AG802" s="89">
        <v>47</v>
      </c>
      <c r="AH802" s="89">
        <v>93</v>
      </c>
      <c r="AI802" s="26">
        <f t="shared" si="629"/>
        <v>4874</v>
      </c>
      <c r="AJ802" s="26" t="s">
        <v>233</v>
      </c>
      <c r="AK802" s="33">
        <f t="shared" si="630"/>
        <v>0.66988100123102179</v>
      </c>
      <c r="AL802" s="33">
        <f t="shared" si="631"/>
        <v>0.18916700861715224</v>
      </c>
      <c r="AM802" s="33">
        <f t="shared" si="632"/>
        <v>6.9757899056216655E-2</v>
      </c>
      <c r="AN802" s="33">
        <f t="shared" si="633"/>
        <v>2.7492819039803038E-2</v>
      </c>
      <c r="AO802" s="103">
        <f t="shared" si="634"/>
        <v>1.4977431267952401E-2</v>
      </c>
      <c r="AP802" s="103">
        <f t="shared" si="635"/>
        <v>9.6430036930652448E-3</v>
      </c>
      <c r="AQ802" s="103">
        <f t="shared" si="636"/>
        <v>1.9080837094788673E-2</v>
      </c>
    </row>
    <row r="803" spans="1:43" ht="30" customHeight="1" x14ac:dyDescent="0.45">
      <c r="A803" s="5"/>
      <c r="B803" s="34"/>
      <c r="C803" s="35"/>
      <c r="D803" s="36"/>
      <c r="E803" s="35"/>
      <c r="F803" s="36"/>
      <c r="G803" s="35"/>
      <c r="H803" s="36"/>
      <c r="I803" s="35"/>
      <c r="J803" s="36"/>
      <c r="K803" s="37"/>
      <c r="L803" s="5"/>
      <c r="M803" s="8"/>
      <c r="N803" s="5"/>
      <c r="O803" s="8"/>
      <c r="P803" s="5"/>
      <c r="Q803" s="5"/>
    </row>
    <row r="804" spans="1:43" ht="30" customHeight="1" x14ac:dyDescent="0.45">
      <c r="A804" s="5"/>
      <c r="B804" s="34"/>
      <c r="C804" s="35"/>
      <c r="D804" s="36"/>
      <c r="E804" s="35"/>
      <c r="F804" s="36"/>
      <c r="G804" s="35"/>
      <c r="H804" s="36"/>
      <c r="I804" s="35"/>
      <c r="J804" s="36"/>
      <c r="K804" s="37"/>
      <c r="L804" s="5"/>
      <c r="M804" s="8"/>
      <c r="N804" s="5"/>
      <c r="O804" s="8"/>
      <c r="P804" s="5"/>
      <c r="Q804" s="5"/>
    </row>
    <row r="805" spans="1:43" ht="30" customHeight="1" x14ac:dyDescent="0.45">
      <c r="A805" s="5"/>
      <c r="B805" s="34"/>
      <c r="C805" s="35"/>
      <c r="D805" s="36"/>
      <c r="E805" s="35"/>
      <c r="F805" s="36"/>
      <c r="G805" s="35"/>
      <c r="H805" s="36"/>
      <c r="I805" s="35"/>
      <c r="J805" s="36"/>
      <c r="K805" s="37"/>
      <c r="L805" s="5"/>
      <c r="M805" s="8"/>
      <c r="N805" s="5"/>
      <c r="O805" s="8"/>
      <c r="P805" s="5"/>
      <c r="Q805" s="5"/>
    </row>
    <row r="806" spans="1:43" ht="30" customHeight="1" x14ac:dyDescent="0.45">
      <c r="A806" s="5"/>
      <c r="B806" s="34"/>
      <c r="C806" s="35"/>
      <c r="D806" s="36"/>
      <c r="E806" s="35"/>
      <c r="F806" s="36"/>
      <c r="G806" s="35"/>
      <c r="H806" s="36"/>
      <c r="I806" s="35"/>
      <c r="J806" s="36"/>
      <c r="K806" s="37"/>
      <c r="L806" s="5"/>
      <c r="M806" s="8"/>
      <c r="N806" s="5"/>
      <c r="O806" s="8"/>
      <c r="P806" s="5"/>
      <c r="Q806" s="5"/>
    </row>
    <row r="807" spans="1:43" ht="30" customHeight="1" x14ac:dyDescent="0.45">
      <c r="A807" s="5"/>
      <c r="B807" s="34"/>
      <c r="C807" s="35"/>
      <c r="D807" s="36"/>
      <c r="E807" s="35"/>
      <c r="F807" s="36"/>
      <c r="G807" s="35"/>
      <c r="H807" s="36"/>
      <c r="I807" s="35"/>
      <c r="J807" s="36"/>
      <c r="K807" s="37"/>
      <c r="L807" s="5"/>
      <c r="M807" s="8"/>
      <c r="N807" s="5"/>
      <c r="O807" s="8"/>
      <c r="P807" s="5"/>
      <c r="Q807" s="5"/>
    </row>
    <row r="808" spans="1:43" ht="30" customHeight="1" x14ac:dyDescent="0.45">
      <c r="A808" s="5"/>
      <c r="B808" s="34"/>
      <c r="C808" s="35"/>
      <c r="D808" s="36"/>
      <c r="E808" s="35"/>
      <c r="F808" s="36"/>
      <c r="G808" s="35"/>
      <c r="H808" s="36"/>
      <c r="I808" s="35"/>
      <c r="J808" s="36"/>
      <c r="K808" s="37"/>
      <c r="L808" s="5"/>
      <c r="M808" s="8"/>
      <c r="N808" s="5"/>
      <c r="O808" s="8"/>
      <c r="P808" s="5"/>
      <c r="Q808" s="5"/>
    </row>
    <row r="809" spans="1:43" ht="30" customHeight="1" x14ac:dyDescent="0.45">
      <c r="A809" s="5"/>
      <c r="B809" s="34"/>
      <c r="C809" s="35"/>
      <c r="D809" s="36"/>
      <c r="E809" s="35"/>
      <c r="F809" s="36"/>
      <c r="G809" s="35"/>
      <c r="H809" s="36"/>
      <c r="I809" s="35"/>
      <c r="J809" s="36"/>
      <c r="K809" s="37"/>
      <c r="L809" s="5"/>
      <c r="M809" s="8"/>
      <c r="N809" s="5"/>
      <c r="O809" s="8"/>
      <c r="P809" s="5"/>
      <c r="Q809" s="5"/>
    </row>
    <row r="810" spans="1:43" ht="30" customHeight="1" x14ac:dyDescent="0.45">
      <c r="A810" s="5"/>
      <c r="B810" s="34"/>
      <c r="C810" s="35"/>
      <c r="D810" s="36"/>
      <c r="E810" s="35"/>
      <c r="F810" s="36"/>
      <c r="G810" s="35"/>
      <c r="H810" s="36"/>
      <c r="I810" s="35"/>
      <c r="J810" s="36"/>
      <c r="K810" s="37"/>
      <c r="L810" s="5"/>
      <c r="M810" s="8"/>
      <c r="N810" s="5"/>
      <c r="O810" s="8"/>
      <c r="P810" s="5"/>
      <c r="Q810" s="5"/>
    </row>
    <row r="811" spans="1:43" ht="30" customHeight="1" x14ac:dyDescent="0.45">
      <c r="A811" s="5"/>
      <c r="B811" s="34"/>
      <c r="C811" s="35"/>
      <c r="D811" s="36"/>
      <c r="E811" s="35"/>
      <c r="F811" s="36"/>
      <c r="G811" s="35"/>
      <c r="H811" s="36"/>
      <c r="I811" s="35"/>
      <c r="J811" s="36"/>
      <c r="K811" s="37"/>
      <c r="L811" s="5"/>
      <c r="M811" s="8"/>
      <c r="N811" s="5"/>
      <c r="O811" s="8"/>
      <c r="P811" s="5"/>
      <c r="Q811" s="5"/>
    </row>
    <row r="812" spans="1:43" ht="30" customHeight="1" x14ac:dyDescent="0.45">
      <c r="A812" s="5"/>
      <c r="B812" s="34"/>
      <c r="C812" s="35"/>
      <c r="D812" s="36"/>
      <c r="E812" s="35"/>
      <c r="F812" s="36"/>
      <c r="G812" s="35"/>
      <c r="H812" s="36"/>
      <c r="I812" s="35"/>
      <c r="J812" s="36"/>
      <c r="K812" s="37"/>
      <c r="L812" s="5"/>
      <c r="M812" s="8"/>
      <c r="N812" s="5"/>
      <c r="O812" s="8"/>
      <c r="P812" s="5"/>
      <c r="Q812" s="5"/>
    </row>
    <row r="813" spans="1:43" ht="30" customHeight="1" x14ac:dyDescent="0.45">
      <c r="A813" s="5"/>
      <c r="B813" s="34"/>
      <c r="C813" s="35"/>
      <c r="D813" s="36"/>
      <c r="E813" s="35"/>
      <c r="F813" s="36"/>
      <c r="G813" s="35"/>
      <c r="H813" s="36"/>
      <c r="I813" s="35"/>
      <c r="J813" s="36"/>
      <c r="K813" s="37"/>
      <c r="L813" s="5"/>
      <c r="M813" s="8"/>
      <c r="N813" s="5"/>
      <c r="O813" s="8"/>
      <c r="P813" s="5"/>
      <c r="Q813" s="5"/>
    </row>
    <row r="814" spans="1:43" ht="30" customHeight="1" x14ac:dyDescent="0.45">
      <c r="A814" s="5"/>
      <c r="B814" s="34"/>
      <c r="C814" s="35"/>
      <c r="D814" s="36"/>
      <c r="E814" s="35"/>
      <c r="F814" s="36"/>
      <c r="G814" s="35"/>
      <c r="H814" s="36"/>
      <c r="I814" s="35"/>
      <c r="J814" s="36"/>
      <c r="K814" s="37"/>
      <c r="L814" s="5"/>
      <c r="M814" s="8"/>
      <c r="N814" s="5"/>
      <c r="O814" s="8"/>
      <c r="P814" s="5"/>
      <c r="Q814" s="5"/>
    </row>
    <row r="815" spans="1:43" ht="30" customHeight="1" x14ac:dyDescent="0.45">
      <c r="C815" s="14"/>
      <c r="D815" s="11"/>
      <c r="E815" s="14"/>
      <c r="F815" s="11"/>
      <c r="G815" s="14"/>
      <c r="H815" s="11"/>
      <c r="I815" s="14"/>
      <c r="J815" s="11"/>
      <c r="K815" s="14"/>
      <c r="P815" s="38"/>
    </row>
    <row r="816" spans="1:43" s="21" customFormat="1" ht="30" customHeight="1" x14ac:dyDescent="0.45">
      <c r="A816" s="5">
        <v>44</v>
      </c>
      <c r="B816" s="10" t="s">
        <v>105</v>
      </c>
      <c r="E816" s="22"/>
      <c r="G816" s="22"/>
      <c r="I816" s="22"/>
      <c r="K816" s="22"/>
      <c r="M816" s="22"/>
      <c r="O816" s="22"/>
      <c r="P816" s="23"/>
      <c r="AA816" s="21" t="s">
        <v>13</v>
      </c>
      <c r="AB816" s="21">
        <v>0</v>
      </c>
      <c r="AC816" s="21">
        <v>3</v>
      </c>
      <c r="AD816" s="21">
        <v>8</v>
      </c>
      <c r="AE816" s="21">
        <v>13</v>
      </c>
      <c r="AF816" s="21">
        <v>18</v>
      </c>
      <c r="AG816" s="21">
        <v>25.5</v>
      </c>
      <c r="AH816" s="21">
        <v>31</v>
      </c>
    </row>
    <row r="817" spans="1:43" ht="30" customHeight="1" thickBot="1" x14ac:dyDescent="0.5">
      <c r="A817" s="5"/>
      <c r="B817" s="24" t="s">
        <v>3</v>
      </c>
      <c r="C817" s="146" t="s">
        <v>92</v>
      </c>
      <c r="D817" s="147"/>
      <c r="E817" s="146" t="s">
        <v>93</v>
      </c>
      <c r="F817" s="147"/>
      <c r="G817" s="146" t="s">
        <v>94</v>
      </c>
      <c r="H817" s="147"/>
      <c r="I817" s="146" t="s">
        <v>95</v>
      </c>
      <c r="J817" s="147"/>
      <c r="K817" s="146" t="s">
        <v>96</v>
      </c>
      <c r="L817" s="147"/>
      <c r="M817" s="146" t="s">
        <v>97</v>
      </c>
      <c r="N817" s="147"/>
      <c r="O817" s="146" t="s">
        <v>98</v>
      </c>
      <c r="P817" s="158"/>
      <c r="Q817" s="5"/>
      <c r="AA817" s="26"/>
      <c r="AB817" s="27" t="s">
        <v>92</v>
      </c>
      <c r="AC817" s="27" t="s">
        <v>93</v>
      </c>
      <c r="AD817" s="27" t="s">
        <v>94</v>
      </c>
      <c r="AE817" s="27" t="s">
        <v>95</v>
      </c>
      <c r="AF817" s="27" t="s">
        <v>96</v>
      </c>
      <c r="AG817" s="27" t="s">
        <v>97</v>
      </c>
      <c r="AH817" s="27" t="s">
        <v>99</v>
      </c>
      <c r="AI817" s="26" t="s">
        <v>23</v>
      </c>
      <c r="AK817" s="27" t="s">
        <v>92</v>
      </c>
      <c r="AL817" s="27" t="s">
        <v>93</v>
      </c>
      <c r="AM817" s="27" t="s">
        <v>94</v>
      </c>
      <c r="AN817" s="27" t="s">
        <v>95</v>
      </c>
      <c r="AO817" s="27" t="s">
        <v>96</v>
      </c>
      <c r="AP817" s="27" t="s">
        <v>97</v>
      </c>
      <c r="AQ817" s="27" t="s">
        <v>99</v>
      </c>
    </row>
    <row r="818" spans="1:43" ht="39.9" customHeight="1" thickTop="1" x14ac:dyDescent="0.45">
      <c r="A818" s="5"/>
      <c r="B818" s="112" t="s">
        <v>227</v>
      </c>
      <c r="C818" s="100">
        <f t="shared" ref="C818:C831" si="637">AB818</f>
        <v>1957</v>
      </c>
      <c r="D818" s="94">
        <f t="shared" ref="D818:D831" si="638">C818/AI818</f>
        <v>0.21470104223806913</v>
      </c>
      <c r="E818" s="100">
        <f t="shared" ref="E818:E831" si="639">AC818</f>
        <v>1014</v>
      </c>
      <c r="F818" s="94">
        <f t="shared" ref="F818:F831" si="640">E818/AI818</f>
        <v>0.11124520021941854</v>
      </c>
      <c r="G818" s="100">
        <f t="shared" ref="G818:G831" si="641">AD818</f>
        <v>1705</v>
      </c>
      <c r="H818" s="94">
        <f t="shared" ref="H818:H831" si="642">G818/AI818</f>
        <v>0.1870543060888645</v>
      </c>
      <c r="I818" s="100">
        <f t="shared" ref="I818:I831" si="643">AE818</f>
        <v>1734</v>
      </c>
      <c r="J818" s="94">
        <f t="shared" ref="J818:J831" si="644">I818/AI818</f>
        <v>0.19023587493143171</v>
      </c>
      <c r="K818" s="100">
        <f t="shared" ref="K818:K831" si="645">AF818</f>
        <v>1417</v>
      </c>
      <c r="L818" s="94">
        <f t="shared" ref="L818:L831" si="646">K818/AI818</f>
        <v>0.15545803620405924</v>
      </c>
      <c r="M818" s="100">
        <f t="shared" ref="M818:M831" si="647">AG818</f>
        <v>628</v>
      </c>
      <c r="N818" s="94">
        <f t="shared" ref="N818:N831" si="648">M818/AI818</f>
        <v>6.8897421832144812E-2</v>
      </c>
      <c r="O818" s="100">
        <f t="shared" ref="O818:O831" si="649">AH818</f>
        <v>660</v>
      </c>
      <c r="P818" s="102">
        <f t="shared" ref="P818:P831" si="650">O818/AI818</f>
        <v>7.2408118486012071E-2</v>
      </c>
      <c r="Q818" s="5"/>
      <c r="AA818" s="26" t="s">
        <v>227</v>
      </c>
      <c r="AB818" s="89">
        <v>1957</v>
      </c>
      <c r="AC818" s="89">
        <v>1014</v>
      </c>
      <c r="AD818" s="89">
        <v>1705</v>
      </c>
      <c r="AE818" s="89">
        <v>1734</v>
      </c>
      <c r="AF818" s="89">
        <v>1417</v>
      </c>
      <c r="AG818" s="89">
        <v>628</v>
      </c>
      <c r="AH818" s="89">
        <v>660</v>
      </c>
      <c r="AI818" s="26">
        <f t="shared" ref="AI818:AI831" si="651">SUM(AB818:AH818)</f>
        <v>9115</v>
      </c>
      <c r="AJ818" s="26" t="s">
        <v>227</v>
      </c>
      <c r="AK818" s="33">
        <f t="shared" ref="AK818:AK831" si="652">D818</f>
        <v>0.21470104223806913</v>
      </c>
      <c r="AL818" s="33">
        <f t="shared" ref="AL818:AL831" si="653">F818</f>
        <v>0.11124520021941854</v>
      </c>
      <c r="AM818" s="33">
        <f t="shared" ref="AM818:AM831" si="654">H818</f>
        <v>0.1870543060888645</v>
      </c>
      <c r="AN818" s="33">
        <f t="shared" ref="AN818:AN831" si="655">J818</f>
        <v>0.19023587493143171</v>
      </c>
      <c r="AO818" s="103">
        <f t="shared" ref="AO818:AO831" si="656">L818</f>
        <v>0.15545803620405924</v>
      </c>
      <c r="AP818" s="103">
        <f t="shared" ref="AP818:AP831" si="657">N818</f>
        <v>6.8897421832144812E-2</v>
      </c>
      <c r="AQ818" s="103">
        <f t="shared" ref="AQ818:AQ831" si="658">P818</f>
        <v>7.2408118486012071E-2</v>
      </c>
    </row>
    <row r="819" spans="1:43" ht="39.9" customHeight="1" x14ac:dyDescent="0.45">
      <c r="A819" s="5"/>
      <c r="B819" s="107" t="s">
        <v>228</v>
      </c>
      <c r="C819" s="91">
        <f t="shared" si="637"/>
        <v>2753</v>
      </c>
      <c r="D819" s="65">
        <f t="shared" si="638"/>
        <v>0.18717704650530323</v>
      </c>
      <c r="E819" s="91">
        <f t="shared" si="639"/>
        <v>1550</v>
      </c>
      <c r="F819" s="65">
        <f t="shared" si="640"/>
        <v>0.10538482458525972</v>
      </c>
      <c r="G819" s="91">
        <f t="shared" si="641"/>
        <v>2327</v>
      </c>
      <c r="H819" s="65">
        <f t="shared" si="642"/>
        <v>0.15821321729670929</v>
      </c>
      <c r="I819" s="91">
        <f t="shared" si="643"/>
        <v>2830</v>
      </c>
      <c r="J819" s="65">
        <f t="shared" si="644"/>
        <v>0.19241229262986129</v>
      </c>
      <c r="K819" s="91">
        <f t="shared" si="645"/>
        <v>2628</v>
      </c>
      <c r="L819" s="65">
        <f t="shared" si="646"/>
        <v>0.1786782703290726</v>
      </c>
      <c r="M819" s="91">
        <f t="shared" si="647"/>
        <v>1363</v>
      </c>
      <c r="N819" s="65">
        <f t="shared" si="648"/>
        <v>9.2670655425618711E-2</v>
      </c>
      <c r="O819" s="91">
        <f t="shared" si="649"/>
        <v>1257</v>
      </c>
      <c r="P819" s="65">
        <f t="shared" si="650"/>
        <v>8.5463693228175139E-2</v>
      </c>
      <c r="Q819" s="5"/>
      <c r="AA819" s="26" t="s">
        <v>228</v>
      </c>
      <c r="AB819" s="89">
        <v>2753</v>
      </c>
      <c r="AC819" s="89">
        <v>1550</v>
      </c>
      <c r="AD819" s="89">
        <v>2327</v>
      </c>
      <c r="AE819" s="89">
        <v>2830</v>
      </c>
      <c r="AF819" s="89">
        <v>2628</v>
      </c>
      <c r="AG819" s="89">
        <v>1363</v>
      </c>
      <c r="AH819" s="89">
        <v>1257</v>
      </c>
      <c r="AI819" s="26">
        <f t="shared" si="651"/>
        <v>14708</v>
      </c>
      <c r="AJ819" s="26" t="s">
        <v>228</v>
      </c>
      <c r="AK819" s="33">
        <f t="shared" si="652"/>
        <v>0.18717704650530323</v>
      </c>
      <c r="AL819" s="33">
        <f t="shared" si="653"/>
        <v>0.10538482458525972</v>
      </c>
      <c r="AM819" s="33">
        <f t="shared" si="654"/>
        <v>0.15821321729670929</v>
      </c>
      <c r="AN819" s="33">
        <f t="shared" si="655"/>
        <v>0.19241229262986129</v>
      </c>
      <c r="AO819" s="103">
        <f t="shared" si="656"/>
        <v>0.1786782703290726</v>
      </c>
      <c r="AP819" s="103">
        <f t="shared" si="657"/>
        <v>9.2670655425618711E-2</v>
      </c>
      <c r="AQ819" s="103">
        <f t="shared" si="658"/>
        <v>8.5463693228175139E-2</v>
      </c>
    </row>
    <row r="820" spans="1:43" ht="39.9" customHeight="1" x14ac:dyDescent="0.45">
      <c r="A820" s="5"/>
      <c r="B820" s="113" t="s">
        <v>229</v>
      </c>
      <c r="C820" s="91">
        <f t="shared" si="637"/>
        <v>3840</v>
      </c>
      <c r="D820" s="65">
        <f t="shared" si="638"/>
        <v>0.28637482288015514</v>
      </c>
      <c r="E820" s="91">
        <f t="shared" si="639"/>
        <v>1814</v>
      </c>
      <c r="F820" s="65">
        <f t="shared" si="640"/>
        <v>0.13528227310015661</v>
      </c>
      <c r="G820" s="91">
        <f t="shared" si="641"/>
        <v>2594</v>
      </c>
      <c r="H820" s="65">
        <f t="shared" si="642"/>
        <v>0.19345215899768811</v>
      </c>
      <c r="I820" s="91">
        <f t="shared" si="643"/>
        <v>2450</v>
      </c>
      <c r="J820" s="65">
        <f t="shared" si="644"/>
        <v>0.18271310313968231</v>
      </c>
      <c r="K820" s="91">
        <f t="shared" si="645"/>
        <v>1579</v>
      </c>
      <c r="L820" s="65">
        <f t="shared" si="646"/>
        <v>0.11775673055410545</v>
      </c>
      <c r="M820" s="91">
        <f t="shared" si="647"/>
        <v>626</v>
      </c>
      <c r="N820" s="65">
        <f t="shared" si="648"/>
        <v>4.6685062271608624E-2</v>
      </c>
      <c r="O820" s="91">
        <f t="shared" si="649"/>
        <v>506</v>
      </c>
      <c r="P820" s="65">
        <f t="shared" si="650"/>
        <v>3.7735849056603772E-2</v>
      </c>
      <c r="Q820" s="5"/>
      <c r="AA820" s="26" t="s">
        <v>229</v>
      </c>
      <c r="AB820" s="89">
        <v>3840</v>
      </c>
      <c r="AC820" s="89">
        <v>1814</v>
      </c>
      <c r="AD820" s="89">
        <v>2594</v>
      </c>
      <c r="AE820" s="89">
        <v>2450</v>
      </c>
      <c r="AF820" s="89">
        <v>1579</v>
      </c>
      <c r="AG820" s="89">
        <v>626</v>
      </c>
      <c r="AH820" s="89">
        <v>506</v>
      </c>
      <c r="AI820" s="26">
        <f t="shared" si="651"/>
        <v>13409</v>
      </c>
      <c r="AJ820" s="26" t="s">
        <v>229</v>
      </c>
      <c r="AK820" s="33">
        <f t="shared" si="652"/>
        <v>0.28637482288015514</v>
      </c>
      <c r="AL820" s="33">
        <f t="shared" si="653"/>
        <v>0.13528227310015661</v>
      </c>
      <c r="AM820" s="33">
        <f t="shared" si="654"/>
        <v>0.19345215899768811</v>
      </c>
      <c r="AN820" s="33">
        <f t="shared" si="655"/>
        <v>0.18271310313968231</v>
      </c>
      <c r="AO820" s="103">
        <f t="shared" si="656"/>
        <v>0.11775673055410545</v>
      </c>
      <c r="AP820" s="103">
        <f t="shared" si="657"/>
        <v>4.6685062271608624E-2</v>
      </c>
      <c r="AQ820" s="103">
        <f t="shared" si="658"/>
        <v>3.7735849056603772E-2</v>
      </c>
    </row>
    <row r="821" spans="1:43" ht="39.9" customHeight="1" x14ac:dyDescent="0.45">
      <c r="A821" s="5"/>
      <c r="B821" s="107" t="s">
        <v>230</v>
      </c>
      <c r="C821" s="91">
        <f t="shared" si="637"/>
        <v>12</v>
      </c>
      <c r="D821" s="65">
        <f t="shared" si="638"/>
        <v>0.2857142857142857</v>
      </c>
      <c r="E821" s="91">
        <f t="shared" si="639"/>
        <v>9</v>
      </c>
      <c r="F821" s="65">
        <f t="shared" si="640"/>
        <v>0.21428571428571427</v>
      </c>
      <c r="G821" s="91">
        <f t="shared" si="641"/>
        <v>4</v>
      </c>
      <c r="H821" s="65">
        <f t="shared" si="642"/>
        <v>9.5238095238095233E-2</v>
      </c>
      <c r="I821" s="91">
        <f t="shared" si="643"/>
        <v>14</v>
      </c>
      <c r="J821" s="65">
        <f t="shared" si="644"/>
        <v>0.33333333333333331</v>
      </c>
      <c r="K821" s="91">
        <f t="shared" si="645"/>
        <v>3</v>
      </c>
      <c r="L821" s="65">
        <f t="shared" si="646"/>
        <v>7.1428571428571425E-2</v>
      </c>
      <c r="M821" s="91">
        <f t="shared" si="647"/>
        <v>0</v>
      </c>
      <c r="N821" s="65">
        <f t="shared" si="648"/>
        <v>0</v>
      </c>
      <c r="O821" s="91">
        <f t="shared" si="649"/>
        <v>0</v>
      </c>
      <c r="P821" s="65">
        <f t="shared" si="650"/>
        <v>0</v>
      </c>
      <c r="Q821" s="5"/>
      <c r="AA821" s="107" t="s">
        <v>230</v>
      </c>
      <c r="AB821" s="89">
        <v>12</v>
      </c>
      <c r="AC821" s="89">
        <v>9</v>
      </c>
      <c r="AD821" s="89">
        <v>4</v>
      </c>
      <c r="AE821" s="89">
        <v>14</v>
      </c>
      <c r="AF821" s="89">
        <v>3</v>
      </c>
      <c r="AG821" s="89"/>
      <c r="AH821" s="89"/>
      <c r="AI821" s="26">
        <f t="shared" si="651"/>
        <v>42</v>
      </c>
      <c r="AJ821" s="107" t="s">
        <v>230</v>
      </c>
      <c r="AK821" s="33">
        <f t="shared" si="652"/>
        <v>0.2857142857142857</v>
      </c>
      <c r="AL821" s="33">
        <f t="shared" si="653"/>
        <v>0.21428571428571427</v>
      </c>
      <c r="AM821" s="33">
        <f t="shared" si="654"/>
        <v>9.5238095238095233E-2</v>
      </c>
      <c r="AN821" s="33">
        <f t="shared" si="655"/>
        <v>0.33333333333333331</v>
      </c>
      <c r="AO821" s="103">
        <f t="shared" si="656"/>
        <v>7.1428571428571425E-2</v>
      </c>
      <c r="AP821" s="103">
        <f t="shared" si="657"/>
        <v>0</v>
      </c>
      <c r="AQ821" s="103">
        <f t="shared" si="658"/>
        <v>0</v>
      </c>
    </row>
    <row r="822" spans="1:43" ht="39.9" customHeight="1" x14ac:dyDescent="0.45">
      <c r="A822" s="5"/>
      <c r="B822" s="107" t="s">
        <v>189</v>
      </c>
      <c r="C822" s="91">
        <f t="shared" si="637"/>
        <v>749</v>
      </c>
      <c r="D822" s="65">
        <f t="shared" si="638"/>
        <v>0.22738312082574377</v>
      </c>
      <c r="E822" s="91">
        <f t="shared" si="639"/>
        <v>425</v>
      </c>
      <c r="F822" s="65">
        <f t="shared" si="640"/>
        <v>0.12902246508803886</v>
      </c>
      <c r="G822" s="91">
        <f t="shared" si="641"/>
        <v>688</v>
      </c>
      <c r="H822" s="65">
        <f t="shared" si="642"/>
        <v>0.20886460230722526</v>
      </c>
      <c r="I822" s="91">
        <f t="shared" si="643"/>
        <v>666</v>
      </c>
      <c r="J822" s="65">
        <f t="shared" si="644"/>
        <v>0.20218579234972678</v>
      </c>
      <c r="K822" s="91">
        <f t="shared" si="645"/>
        <v>423</v>
      </c>
      <c r="L822" s="65">
        <f t="shared" si="646"/>
        <v>0.12841530054644809</v>
      </c>
      <c r="M822" s="91">
        <f t="shared" si="647"/>
        <v>167</v>
      </c>
      <c r="N822" s="65">
        <f t="shared" si="648"/>
        <v>5.0698239222829386E-2</v>
      </c>
      <c r="O822" s="91">
        <f t="shared" si="649"/>
        <v>176</v>
      </c>
      <c r="P822" s="65">
        <f t="shared" si="650"/>
        <v>5.3430479659987859E-2</v>
      </c>
      <c r="Q822" s="5"/>
      <c r="AA822" s="26" t="s">
        <v>189</v>
      </c>
      <c r="AB822" s="89">
        <v>749</v>
      </c>
      <c r="AC822" s="89">
        <v>425</v>
      </c>
      <c r="AD822" s="89">
        <v>688</v>
      </c>
      <c r="AE822" s="89">
        <v>666</v>
      </c>
      <c r="AF822" s="89">
        <v>423</v>
      </c>
      <c r="AG822" s="89">
        <v>167</v>
      </c>
      <c r="AH822" s="89">
        <v>176</v>
      </c>
      <c r="AI822" s="26">
        <f t="shared" si="651"/>
        <v>3294</v>
      </c>
      <c r="AJ822" s="26" t="s">
        <v>189</v>
      </c>
      <c r="AK822" s="33">
        <f t="shared" si="652"/>
        <v>0.22738312082574377</v>
      </c>
      <c r="AL822" s="33">
        <f t="shared" si="653"/>
        <v>0.12902246508803886</v>
      </c>
      <c r="AM822" s="33">
        <f t="shared" si="654"/>
        <v>0.20886460230722526</v>
      </c>
      <c r="AN822" s="33">
        <f t="shared" si="655"/>
        <v>0.20218579234972678</v>
      </c>
      <c r="AO822" s="103">
        <f t="shared" si="656"/>
        <v>0.12841530054644809</v>
      </c>
      <c r="AP822" s="103">
        <f t="shared" si="657"/>
        <v>5.0698239222829386E-2</v>
      </c>
      <c r="AQ822" s="103">
        <f t="shared" si="658"/>
        <v>5.3430479659987859E-2</v>
      </c>
    </row>
    <row r="823" spans="1:43" ht="39.9" customHeight="1" x14ac:dyDescent="0.45">
      <c r="A823" s="5"/>
      <c r="B823" s="113" t="s">
        <v>193</v>
      </c>
      <c r="C823" s="91">
        <f t="shared" si="637"/>
        <v>540</v>
      </c>
      <c r="D823" s="65">
        <f t="shared" si="638"/>
        <v>0.40510127531882972</v>
      </c>
      <c r="E823" s="91">
        <f t="shared" si="639"/>
        <v>328</v>
      </c>
      <c r="F823" s="65">
        <f t="shared" si="640"/>
        <v>0.24606151537884471</v>
      </c>
      <c r="G823" s="91">
        <f t="shared" si="641"/>
        <v>249</v>
      </c>
      <c r="H823" s="65">
        <f t="shared" si="642"/>
        <v>0.18679669917479369</v>
      </c>
      <c r="I823" s="91">
        <f t="shared" si="643"/>
        <v>106</v>
      </c>
      <c r="J823" s="65">
        <f t="shared" si="644"/>
        <v>7.9519879969992505E-2</v>
      </c>
      <c r="K823" s="91">
        <f t="shared" si="645"/>
        <v>59</v>
      </c>
      <c r="L823" s="65">
        <f t="shared" si="646"/>
        <v>4.4261065266316582E-2</v>
      </c>
      <c r="M823" s="91">
        <f t="shared" si="647"/>
        <v>17</v>
      </c>
      <c r="N823" s="65">
        <f t="shared" si="648"/>
        <v>1.2753188297074268E-2</v>
      </c>
      <c r="O823" s="91">
        <f t="shared" si="649"/>
        <v>34</v>
      </c>
      <c r="P823" s="65">
        <f t="shared" si="650"/>
        <v>2.5506376594148537E-2</v>
      </c>
      <c r="Q823" s="5"/>
      <c r="AA823" s="26" t="s">
        <v>193</v>
      </c>
      <c r="AB823" s="89">
        <v>540</v>
      </c>
      <c r="AC823" s="89">
        <v>328</v>
      </c>
      <c r="AD823" s="89">
        <v>249</v>
      </c>
      <c r="AE823" s="89">
        <v>106</v>
      </c>
      <c r="AF823" s="89">
        <v>59</v>
      </c>
      <c r="AG823" s="89">
        <v>17</v>
      </c>
      <c r="AH823" s="89">
        <v>34</v>
      </c>
      <c r="AI823" s="26">
        <f t="shared" si="651"/>
        <v>1333</v>
      </c>
      <c r="AJ823" s="26" t="s">
        <v>193</v>
      </c>
      <c r="AK823" s="33">
        <f t="shared" si="652"/>
        <v>0.40510127531882972</v>
      </c>
      <c r="AL823" s="33">
        <f t="shared" si="653"/>
        <v>0.24606151537884471</v>
      </c>
      <c r="AM823" s="33">
        <f t="shared" si="654"/>
        <v>0.18679669917479369</v>
      </c>
      <c r="AN823" s="33">
        <f t="shared" si="655"/>
        <v>7.9519879969992505E-2</v>
      </c>
      <c r="AO823" s="103">
        <f t="shared" si="656"/>
        <v>4.4261065266316582E-2</v>
      </c>
      <c r="AP823" s="103">
        <f t="shared" si="657"/>
        <v>1.2753188297074268E-2</v>
      </c>
      <c r="AQ823" s="103">
        <f t="shared" si="658"/>
        <v>2.5506376594148537E-2</v>
      </c>
    </row>
    <row r="824" spans="1:43" ht="39.9" customHeight="1" x14ac:dyDescent="0.45">
      <c r="A824" s="5"/>
      <c r="B824" s="107" t="s">
        <v>197</v>
      </c>
      <c r="C824" s="91">
        <f t="shared" si="637"/>
        <v>247</v>
      </c>
      <c r="D824" s="65">
        <f t="shared" si="638"/>
        <v>0.61290322580645162</v>
      </c>
      <c r="E824" s="91">
        <f t="shared" si="639"/>
        <v>55</v>
      </c>
      <c r="F824" s="65">
        <f t="shared" si="640"/>
        <v>0.13647642679900746</v>
      </c>
      <c r="G824" s="91">
        <f t="shared" si="641"/>
        <v>46</v>
      </c>
      <c r="H824" s="65">
        <f t="shared" si="642"/>
        <v>0.11414392059553349</v>
      </c>
      <c r="I824" s="91">
        <f t="shared" si="643"/>
        <v>25</v>
      </c>
      <c r="J824" s="65">
        <f t="shared" si="644"/>
        <v>6.2034739454094295E-2</v>
      </c>
      <c r="K824" s="91">
        <f t="shared" si="645"/>
        <v>18</v>
      </c>
      <c r="L824" s="65">
        <f t="shared" si="646"/>
        <v>4.4665012406947889E-2</v>
      </c>
      <c r="M824" s="91">
        <f t="shared" si="647"/>
        <v>3</v>
      </c>
      <c r="N824" s="65">
        <f t="shared" si="648"/>
        <v>7.4441687344913151E-3</v>
      </c>
      <c r="O824" s="91">
        <f t="shared" si="649"/>
        <v>9</v>
      </c>
      <c r="P824" s="65">
        <f t="shared" si="650"/>
        <v>2.2332506203473945E-2</v>
      </c>
      <c r="Q824" s="5"/>
      <c r="AA824" s="26" t="s">
        <v>197</v>
      </c>
      <c r="AB824" s="89">
        <v>247</v>
      </c>
      <c r="AC824" s="89">
        <v>55</v>
      </c>
      <c r="AD824" s="89">
        <v>46</v>
      </c>
      <c r="AE824" s="89">
        <v>25</v>
      </c>
      <c r="AF824" s="89">
        <v>18</v>
      </c>
      <c r="AG824" s="89">
        <v>3</v>
      </c>
      <c r="AH824" s="89">
        <v>9</v>
      </c>
      <c r="AI824" s="26">
        <f t="shared" si="651"/>
        <v>403</v>
      </c>
      <c r="AJ824" s="26" t="s">
        <v>197</v>
      </c>
      <c r="AK824" s="33">
        <f t="shared" si="652"/>
        <v>0.61290322580645162</v>
      </c>
      <c r="AL824" s="33">
        <f t="shared" si="653"/>
        <v>0.13647642679900746</v>
      </c>
      <c r="AM824" s="33">
        <f t="shared" si="654"/>
        <v>0.11414392059553349</v>
      </c>
      <c r="AN824" s="33">
        <f t="shared" si="655"/>
        <v>6.2034739454094295E-2</v>
      </c>
      <c r="AO824" s="103">
        <f t="shared" si="656"/>
        <v>4.4665012406947889E-2</v>
      </c>
      <c r="AP824" s="103">
        <f t="shared" si="657"/>
        <v>7.4441687344913151E-3</v>
      </c>
      <c r="AQ824" s="103">
        <f t="shared" si="658"/>
        <v>2.2332506203473945E-2</v>
      </c>
    </row>
    <row r="825" spans="1:43" ht="39.9" customHeight="1" x14ac:dyDescent="0.45">
      <c r="A825" s="5"/>
      <c r="B825" s="113" t="s">
        <v>201</v>
      </c>
      <c r="C825" s="91">
        <f t="shared" si="637"/>
        <v>871</v>
      </c>
      <c r="D825" s="65">
        <f t="shared" si="638"/>
        <v>0.50639534883720927</v>
      </c>
      <c r="E825" s="91">
        <f t="shared" si="639"/>
        <v>251</v>
      </c>
      <c r="F825" s="65">
        <f t="shared" si="640"/>
        <v>0.14593023255813953</v>
      </c>
      <c r="G825" s="91">
        <f t="shared" si="641"/>
        <v>253</v>
      </c>
      <c r="H825" s="65">
        <f t="shared" si="642"/>
        <v>0.14709302325581394</v>
      </c>
      <c r="I825" s="91">
        <f t="shared" si="643"/>
        <v>195</v>
      </c>
      <c r="J825" s="65">
        <f t="shared" si="644"/>
        <v>0.11337209302325581</v>
      </c>
      <c r="K825" s="91">
        <f t="shared" si="645"/>
        <v>86</v>
      </c>
      <c r="L825" s="65">
        <f t="shared" si="646"/>
        <v>0.05</v>
      </c>
      <c r="M825" s="91">
        <f t="shared" si="647"/>
        <v>31</v>
      </c>
      <c r="N825" s="65">
        <f t="shared" si="648"/>
        <v>1.802325581395349E-2</v>
      </c>
      <c r="O825" s="91">
        <f t="shared" si="649"/>
        <v>33</v>
      </c>
      <c r="P825" s="65">
        <f t="shared" si="650"/>
        <v>1.9186046511627908E-2</v>
      </c>
      <c r="Q825" s="5"/>
      <c r="AA825" s="26" t="s">
        <v>201</v>
      </c>
      <c r="AB825" s="89">
        <v>871</v>
      </c>
      <c r="AC825" s="89">
        <v>251</v>
      </c>
      <c r="AD825" s="89">
        <v>253</v>
      </c>
      <c r="AE825" s="89">
        <v>195</v>
      </c>
      <c r="AF825" s="89">
        <v>86</v>
      </c>
      <c r="AG825" s="89">
        <v>31</v>
      </c>
      <c r="AH825" s="89">
        <v>33</v>
      </c>
      <c r="AI825" s="26">
        <f t="shared" si="651"/>
        <v>1720</v>
      </c>
      <c r="AJ825" s="26" t="s">
        <v>201</v>
      </c>
      <c r="AK825" s="33">
        <f t="shared" si="652"/>
        <v>0.50639534883720927</v>
      </c>
      <c r="AL825" s="33">
        <f t="shared" si="653"/>
        <v>0.14593023255813953</v>
      </c>
      <c r="AM825" s="33">
        <f t="shared" si="654"/>
        <v>0.14709302325581394</v>
      </c>
      <c r="AN825" s="33">
        <f t="shared" si="655"/>
        <v>0.11337209302325581</v>
      </c>
      <c r="AO825" s="103">
        <f t="shared" si="656"/>
        <v>0.05</v>
      </c>
      <c r="AP825" s="103">
        <f t="shared" si="657"/>
        <v>1.802325581395349E-2</v>
      </c>
      <c r="AQ825" s="103">
        <f t="shared" si="658"/>
        <v>1.9186046511627908E-2</v>
      </c>
    </row>
    <row r="826" spans="1:43" ht="39.9" customHeight="1" x14ac:dyDescent="0.45">
      <c r="A826" s="5"/>
      <c r="B826" s="107" t="s">
        <v>204</v>
      </c>
      <c r="C826" s="91">
        <f t="shared" si="637"/>
        <v>3307</v>
      </c>
      <c r="D826" s="65">
        <f t="shared" si="638"/>
        <v>0.25381840509632358</v>
      </c>
      <c r="E826" s="91">
        <f t="shared" si="639"/>
        <v>1957</v>
      </c>
      <c r="F826" s="65">
        <f t="shared" si="640"/>
        <v>0.15020339243226649</v>
      </c>
      <c r="G826" s="91">
        <f t="shared" si="641"/>
        <v>2688</v>
      </c>
      <c r="H826" s="65">
        <f t="shared" si="642"/>
        <v>0.20630900299332258</v>
      </c>
      <c r="I826" s="91">
        <f t="shared" si="643"/>
        <v>2308</v>
      </c>
      <c r="J826" s="65">
        <f t="shared" si="644"/>
        <v>0.17714329572492132</v>
      </c>
      <c r="K826" s="91">
        <f t="shared" si="645"/>
        <v>1487</v>
      </c>
      <c r="L826" s="65">
        <f t="shared" si="646"/>
        <v>0.11413001765292809</v>
      </c>
      <c r="M826" s="91">
        <f t="shared" si="647"/>
        <v>579</v>
      </c>
      <c r="N826" s="65">
        <f t="shared" si="648"/>
        <v>4.4439327653695605E-2</v>
      </c>
      <c r="O826" s="91">
        <f t="shared" si="649"/>
        <v>703</v>
      </c>
      <c r="P826" s="65">
        <f t="shared" si="650"/>
        <v>5.3956558446542326E-2</v>
      </c>
      <c r="Q826" s="5"/>
      <c r="AA826" s="26" t="s">
        <v>204</v>
      </c>
      <c r="AB826" s="89">
        <v>3307</v>
      </c>
      <c r="AC826" s="89">
        <v>1957</v>
      </c>
      <c r="AD826" s="89">
        <v>2688</v>
      </c>
      <c r="AE826" s="89">
        <v>2308</v>
      </c>
      <c r="AF826" s="89">
        <v>1487</v>
      </c>
      <c r="AG826" s="89">
        <v>579</v>
      </c>
      <c r="AH826" s="89">
        <v>703</v>
      </c>
      <c r="AI826" s="26">
        <f t="shared" si="651"/>
        <v>13029</v>
      </c>
      <c r="AJ826" s="26" t="s">
        <v>204</v>
      </c>
      <c r="AK826" s="33">
        <f t="shared" si="652"/>
        <v>0.25381840509632358</v>
      </c>
      <c r="AL826" s="33">
        <f t="shared" si="653"/>
        <v>0.15020339243226649</v>
      </c>
      <c r="AM826" s="33">
        <f t="shared" si="654"/>
        <v>0.20630900299332258</v>
      </c>
      <c r="AN826" s="33">
        <f t="shared" si="655"/>
        <v>0.17714329572492132</v>
      </c>
      <c r="AO826" s="103">
        <f t="shared" si="656"/>
        <v>0.11413001765292809</v>
      </c>
      <c r="AP826" s="103">
        <f t="shared" si="657"/>
        <v>4.4439327653695605E-2</v>
      </c>
      <c r="AQ826" s="103">
        <f t="shared" si="658"/>
        <v>5.3956558446542326E-2</v>
      </c>
    </row>
    <row r="827" spans="1:43" ht="39.9" customHeight="1" x14ac:dyDescent="0.45">
      <c r="A827" s="5"/>
      <c r="B827" s="113" t="s">
        <v>208</v>
      </c>
      <c r="C827" s="91">
        <f t="shared" si="637"/>
        <v>512</v>
      </c>
      <c r="D827" s="65">
        <f t="shared" si="638"/>
        <v>0.17308992562542258</v>
      </c>
      <c r="E827" s="91">
        <f t="shared" si="639"/>
        <v>361</v>
      </c>
      <c r="F827" s="65">
        <f t="shared" si="640"/>
        <v>0.12204192021636241</v>
      </c>
      <c r="G827" s="91">
        <f t="shared" si="641"/>
        <v>582</v>
      </c>
      <c r="H827" s="65">
        <f t="shared" si="642"/>
        <v>0.19675456389452334</v>
      </c>
      <c r="I827" s="91">
        <f t="shared" si="643"/>
        <v>619</v>
      </c>
      <c r="J827" s="65">
        <f t="shared" si="644"/>
        <v>0.20926301555104801</v>
      </c>
      <c r="K827" s="91">
        <f t="shared" si="645"/>
        <v>498</v>
      </c>
      <c r="L827" s="65">
        <f t="shared" si="646"/>
        <v>0.16835699797160245</v>
      </c>
      <c r="M827" s="91">
        <f t="shared" si="647"/>
        <v>195</v>
      </c>
      <c r="N827" s="65">
        <f t="shared" si="648"/>
        <v>6.5922920892494935E-2</v>
      </c>
      <c r="O827" s="91">
        <f t="shared" si="649"/>
        <v>191</v>
      </c>
      <c r="P827" s="65">
        <f t="shared" si="650"/>
        <v>6.4570655848546321E-2</v>
      </c>
      <c r="Q827" s="5"/>
      <c r="AA827" s="26" t="s">
        <v>208</v>
      </c>
      <c r="AB827" s="89">
        <v>512</v>
      </c>
      <c r="AC827" s="89">
        <v>361</v>
      </c>
      <c r="AD827" s="89">
        <v>582</v>
      </c>
      <c r="AE827" s="89">
        <v>619</v>
      </c>
      <c r="AF827" s="89">
        <v>498</v>
      </c>
      <c r="AG827" s="89">
        <v>195</v>
      </c>
      <c r="AH827" s="89">
        <v>191</v>
      </c>
      <c r="AI827" s="26">
        <f t="shared" si="651"/>
        <v>2958</v>
      </c>
      <c r="AJ827" s="26" t="s">
        <v>208</v>
      </c>
      <c r="AK827" s="33">
        <f t="shared" si="652"/>
        <v>0.17308992562542258</v>
      </c>
      <c r="AL827" s="33">
        <f t="shared" si="653"/>
        <v>0.12204192021636241</v>
      </c>
      <c r="AM827" s="33">
        <f t="shared" si="654"/>
        <v>0.19675456389452334</v>
      </c>
      <c r="AN827" s="33">
        <f t="shared" si="655"/>
        <v>0.20926301555104801</v>
      </c>
      <c r="AO827" s="103">
        <f t="shared" si="656"/>
        <v>0.16835699797160245</v>
      </c>
      <c r="AP827" s="103">
        <f t="shared" si="657"/>
        <v>6.5922920892494935E-2</v>
      </c>
      <c r="AQ827" s="103">
        <f t="shared" si="658"/>
        <v>6.4570655848546321E-2</v>
      </c>
    </row>
    <row r="828" spans="1:43" ht="39.9" customHeight="1" x14ac:dyDescent="0.45">
      <c r="A828" s="5"/>
      <c r="B828" s="107" t="s">
        <v>231</v>
      </c>
      <c r="C828" s="91">
        <f t="shared" si="637"/>
        <v>757</v>
      </c>
      <c r="D828" s="65">
        <f t="shared" si="638"/>
        <v>0.11951373539627408</v>
      </c>
      <c r="E828" s="91">
        <f t="shared" si="639"/>
        <v>725</v>
      </c>
      <c r="F828" s="65">
        <f t="shared" si="640"/>
        <v>0.11446163561730344</v>
      </c>
      <c r="G828" s="91">
        <f t="shared" si="641"/>
        <v>1331</v>
      </c>
      <c r="H828" s="65">
        <f t="shared" si="642"/>
        <v>0.21013577518155985</v>
      </c>
      <c r="I828" s="91">
        <f t="shared" si="643"/>
        <v>1424</v>
      </c>
      <c r="J828" s="65">
        <f t="shared" si="644"/>
        <v>0.22481844016419325</v>
      </c>
      <c r="K828" s="91">
        <f t="shared" si="645"/>
        <v>1109</v>
      </c>
      <c r="L828" s="65">
        <f t="shared" si="646"/>
        <v>0.17508683296495106</v>
      </c>
      <c r="M828" s="91">
        <f t="shared" si="647"/>
        <v>531</v>
      </c>
      <c r="N828" s="65">
        <f t="shared" si="648"/>
        <v>8.383328070729397E-2</v>
      </c>
      <c r="O828" s="91">
        <f t="shared" si="649"/>
        <v>457</v>
      </c>
      <c r="P828" s="65">
        <f t="shared" si="650"/>
        <v>7.215029996842437E-2</v>
      </c>
      <c r="Q828" s="5"/>
      <c r="AA828" s="26" t="s">
        <v>231</v>
      </c>
      <c r="AB828" s="89">
        <v>757</v>
      </c>
      <c r="AC828" s="89">
        <v>725</v>
      </c>
      <c r="AD828" s="89">
        <v>1331</v>
      </c>
      <c r="AE828" s="89">
        <v>1424</v>
      </c>
      <c r="AF828" s="89">
        <v>1109</v>
      </c>
      <c r="AG828" s="89">
        <v>531</v>
      </c>
      <c r="AH828" s="89">
        <v>457</v>
      </c>
      <c r="AI828" s="26">
        <f t="shared" si="651"/>
        <v>6334</v>
      </c>
      <c r="AJ828" s="26" t="s">
        <v>231</v>
      </c>
      <c r="AK828" s="33">
        <f t="shared" si="652"/>
        <v>0.11951373539627408</v>
      </c>
      <c r="AL828" s="33">
        <f t="shared" si="653"/>
        <v>0.11446163561730344</v>
      </c>
      <c r="AM828" s="33">
        <f t="shared" si="654"/>
        <v>0.21013577518155985</v>
      </c>
      <c r="AN828" s="33">
        <f t="shared" si="655"/>
        <v>0.22481844016419325</v>
      </c>
      <c r="AO828" s="103">
        <f t="shared" si="656"/>
        <v>0.17508683296495106</v>
      </c>
      <c r="AP828" s="103">
        <f t="shared" si="657"/>
        <v>8.383328070729397E-2</v>
      </c>
      <c r="AQ828" s="103">
        <f t="shared" si="658"/>
        <v>7.215029996842437E-2</v>
      </c>
    </row>
    <row r="829" spans="1:43" ht="39.9" customHeight="1" x14ac:dyDescent="0.45">
      <c r="A829" s="5"/>
      <c r="B829" s="113" t="s">
        <v>216</v>
      </c>
      <c r="C829" s="91">
        <f t="shared" si="637"/>
        <v>185</v>
      </c>
      <c r="D829" s="65">
        <f t="shared" si="638"/>
        <v>0.12900976290097629</v>
      </c>
      <c r="E829" s="91">
        <f t="shared" si="639"/>
        <v>158</v>
      </c>
      <c r="F829" s="65">
        <f t="shared" si="640"/>
        <v>0.1101813110181311</v>
      </c>
      <c r="G829" s="91">
        <f t="shared" si="641"/>
        <v>273</v>
      </c>
      <c r="H829" s="65">
        <f t="shared" si="642"/>
        <v>0.1903765690376569</v>
      </c>
      <c r="I829" s="91">
        <f t="shared" si="643"/>
        <v>278</v>
      </c>
      <c r="J829" s="65">
        <f t="shared" si="644"/>
        <v>0.19386331938633194</v>
      </c>
      <c r="K829" s="91">
        <f t="shared" si="645"/>
        <v>244</v>
      </c>
      <c r="L829" s="65">
        <f t="shared" si="646"/>
        <v>0.1701534170153417</v>
      </c>
      <c r="M829" s="91">
        <f t="shared" si="647"/>
        <v>120</v>
      </c>
      <c r="N829" s="65">
        <f t="shared" si="648"/>
        <v>8.3682008368200833E-2</v>
      </c>
      <c r="O829" s="91">
        <f t="shared" si="649"/>
        <v>176</v>
      </c>
      <c r="P829" s="65">
        <f t="shared" si="650"/>
        <v>0.12273361227336123</v>
      </c>
      <c r="Q829" s="5"/>
      <c r="AA829" s="26" t="s">
        <v>216</v>
      </c>
      <c r="AB829" s="89">
        <v>185</v>
      </c>
      <c r="AC829" s="89">
        <v>158</v>
      </c>
      <c r="AD829" s="89">
        <v>273</v>
      </c>
      <c r="AE829" s="89">
        <v>278</v>
      </c>
      <c r="AF829" s="89">
        <v>244</v>
      </c>
      <c r="AG829" s="89">
        <v>120</v>
      </c>
      <c r="AH829" s="89">
        <v>176</v>
      </c>
      <c r="AI829" s="26">
        <f t="shared" si="651"/>
        <v>1434</v>
      </c>
      <c r="AJ829" s="26" t="s">
        <v>216</v>
      </c>
      <c r="AK829" s="33">
        <f t="shared" si="652"/>
        <v>0.12900976290097629</v>
      </c>
      <c r="AL829" s="33">
        <f t="shared" si="653"/>
        <v>0.1101813110181311</v>
      </c>
      <c r="AM829" s="33">
        <f t="shared" si="654"/>
        <v>0.1903765690376569</v>
      </c>
      <c r="AN829" s="33">
        <f t="shared" si="655"/>
        <v>0.19386331938633194</v>
      </c>
      <c r="AO829" s="103">
        <f t="shared" si="656"/>
        <v>0.1701534170153417</v>
      </c>
      <c r="AP829" s="103">
        <f t="shared" si="657"/>
        <v>8.3682008368200833E-2</v>
      </c>
      <c r="AQ829" s="103">
        <f t="shared" si="658"/>
        <v>0.12273361227336123</v>
      </c>
    </row>
    <row r="830" spans="1:43" ht="39.9" customHeight="1" x14ac:dyDescent="0.45">
      <c r="A830" s="5"/>
      <c r="B830" s="107" t="s">
        <v>232</v>
      </c>
      <c r="C830" s="91">
        <f t="shared" si="637"/>
        <v>467</v>
      </c>
      <c r="D830" s="65">
        <f t="shared" si="638"/>
        <v>0.25772626931567327</v>
      </c>
      <c r="E830" s="91">
        <f t="shared" si="639"/>
        <v>211</v>
      </c>
      <c r="F830" s="65">
        <f t="shared" si="640"/>
        <v>0.11644591611479028</v>
      </c>
      <c r="G830" s="91">
        <f t="shared" si="641"/>
        <v>335</v>
      </c>
      <c r="H830" s="65">
        <f t="shared" si="642"/>
        <v>0.18487858719646799</v>
      </c>
      <c r="I830" s="91">
        <f t="shared" si="643"/>
        <v>328</v>
      </c>
      <c r="J830" s="65">
        <f t="shared" si="644"/>
        <v>0.18101545253863136</v>
      </c>
      <c r="K830" s="91">
        <f t="shared" si="645"/>
        <v>242</v>
      </c>
      <c r="L830" s="65">
        <f t="shared" si="646"/>
        <v>0.1335540838852097</v>
      </c>
      <c r="M830" s="91">
        <f t="shared" si="647"/>
        <v>106</v>
      </c>
      <c r="N830" s="65">
        <f t="shared" si="648"/>
        <v>5.8498896247240618E-2</v>
      </c>
      <c r="O830" s="91">
        <f t="shared" si="649"/>
        <v>123</v>
      </c>
      <c r="P830" s="65">
        <f t="shared" si="650"/>
        <v>6.7880794701986755E-2</v>
      </c>
      <c r="Q830" s="5"/>
      <c r="AA830" s="26" t="s">
        <v>232</v>
      </c>
      <c r="AB830" s="89">
        <v>467</v>
      </c>
      <c r="AC830" s="89">
        <v>211</v>
      </c>
      <c r="AD830" s="89">
        <v>335</v>
      </c>
      <c r="AE830" s="89">
        <v>328</v>
      </c>
      <c r="AF830" s="89">
        <v>242</v>
      </c>
      <c r="AG830" s="89">
        <v>106</v>
      </c>
      <c r="AH830" s="89">
        <v>123</v>
      </c>
      <c r="AI830" s="26">
        <f t="shared" si="651"/>
        <v>1812</v>
      </c>
      <c r="AJ830" s="26" t="s">
        <v>232</v>
      </c>
      <c r="AK830" s="33">
        <f t="shared" si="652"/>
        <v>0.25772626931567327</v>
      </c>
      <c r="AL830" s="33">
        <f t="shared" si="653"/>
        <v>0.11644591611479028</v>
      </c>
      <c r="AM830" s="33">
        <f t="shared" si="654"/>
        <v>0.18487858719646799</v>
      </c>
      <c r="AN830" s="33">
        <f t="shared" si="655"/>
        <v>0.18101545253863136</v>
      </c>
      <c r="AO830" s="103">
        <f t="shared" si="656"/>
        <v>0.1335540838852097</v>
      </c>
      <c r="AP830" s="103">
        <f t="shared" si="657"/>
        <v>5.8498896247240618E-2</v>
      </c>
      <c r="AQ830" s="103">
        <f t="shared" si="658"/>
        <v>6.7880794701986755E-2</v>
      </c>
    </row>
    <row r="831" spans="1:43" ht="39.75" customHeight="1" x14ac:dyDescent="0.45">
      <c r="A831" s="5"/>
      <c r="B831" s="113" t="s">
        <v>233</v>
      </c>
      <c r="C831" s="91">
        <f t="shared" si="637"/>
        <v>1070</v>
      </c>
      <c r="D831" s="65">
        <f t="shared" si="638"/>
        <v>0.21953221173574067</v>
      </c>
      <c r="E831" s="91">
        <f t="shared" si="639"/>
        <v>536</v>
      </c>
      <c r="F831" s="65">
        <f t="shared" si="640"/>
        <v>0.10997127615921215</v>
      </c>
      <c r="G831" s="91">
        <f t="shared" si="641"/>
        <v>925</v>
      </c>
      <c r="H831" s="65">
        <f t="shared" si="642"/>
        <v>0.18978251949117766</v>
      </c>
      <c r="I831" s="91">
        <f t="shared" si="643"/>
        <v>934</v>
      </c>
      <c r="J831" s="65">
        <f t="shared" si="644"/>
        <v>0.19162905211325401</v>
      </c>
      <c r="K831" s="91">
        <f t="shared" si="645"/>
        <v>741</v>
      </c>
      <c r="L831" s="65">
        <f t="shared" si="646"/>
        <v>0.15203118588428396</v>
      </c>
      <c r="M831" s="91">
        <f t="shared" si="647"/>
        <v>342</v>
      </c>
      <c r="N831" s="65">
        <f t="shared" si="648"/>
        <v>7.0168239638900287E-2</v>
      </c>
      <c r="O831" s="91">
        <f t="shared" si="649"/>
        <v>326</v>
      </c>
      <c r="P831" s="65">
        <f t="shared" si="650"/>
        <v>6.6885514977431268E-2</v>
      </c>
      <c r="Q831" s="5"/>
      <c r="AA831" s="26" t="s">
        <v>233</v>
      </c>
      <c r="AB831" s="89">
        <v>1070</v>
      </c>
      <c r="AC831" s="89">
        <v>536</v>
      </c>
      <c r="AD831" s="89">
        <v>925</v>
      </c>
      <c r="AE831" s="89">
        <v>934</v>
      </c>
      <c r="AF831" s="89">
        <v>741</v>
      </c>
      <c r="AG831" s="89">
        <v>342</v>
      </c>
      <c r="AH831" s="89">
        <v>326</v>
      </c>
      <c r="AI831" s="26">
        <f t="shared" si="651"/>
        <v>4874</v>
      </c>
      <c r="AJ831" s="26" t="s">
        <v>233</v>
      </c>
      <c r="AK831" s="33">
        <f t="shared" si="652"/>
        <v>0.21953221173574067</v>
      </c>
      <c r="AL831" s="33">
        <f t="shared" si="653"/>
        <v>0.10997127615921215</v>
      </c>
      <c r="AM831" s="33">
        <f t="shared" si="654"/>
        <v>0.18978251949117766</v>
      </c>
      <c r="AN831" s="33">
        <f t="shared" si="655"/>
        <v>0.19162905211325401</v>
      </c>
      <c r="AO831" s="103">
        <f t="shared" si="656"/>
        <v>0.15203118588428396</v>
      </c>
      <c r="AP831" s="103">
        <f t="shared" si="657"/>
        <v>7.0168239638900287E-2</v>
      </c>
      <c r="AQ831" s="103">
        <f t="shared" si="658"/>
        <v>6.6885514977431268E-2</v>
      </c>
    </row>
    <row r="832" spans="1:43" ht="30" customHeight="1" x14ac:dyDescent="0.45">
      <c r="A832" s="5"/>
      <c r="B832" s="34"/>
      <c r="C832" s="35"/>
      <c r="D832" s="36"/>
      <c r="E832" s="35"/>
      <c r="F832" s="36"/>
      <c r="G832" s="35"/>
      <c r="H832" s="36"/>
      <c r="I832" s="35"/>
      <c r="J832" s="36"/>
      <c r="K832" s="37"/>
      <c r="L832" s="5"/>
      <c r="M832" s="8"/>
      <c r="N832" s="5"/>
      <c r="O832" s="8"/>
      <c r="P832" s="5"/>
      <c r="Q832" s="5"/>
    </row>
    <row r="833" spans="1:37" ht="30" customHeight="1" x14ac:dyDescent="0.45">
      <c r="A833" s="5"/>
      <c r="B833" s="34"/>
      <c r="C833" s="35"/>
      <c r="D833" s="36"/>
      <c r="E833" s="35"/>
      <c r="F833" s="36"/>
      <c r="G833" s="35"/>
      <c r="H833" s="36"/>
      <c r="I833" s="35"/>
      <c r="J833" s="36"/>
      <c r="K833" s="37"/>
      <c r="L833" s="5"/>
      <c r="M833" s="8"/>
      <c r="N833" s="5"/>
      <c r="O833" s="8"/>
      <c r="P833" s="5"/>
      <c r="Q833" s="5"/>
    </row>
    <row r="834" spans="1:37" ht="30" customHeight="1" x14ac:dyDescent="0.45">
      <c r="A834" s="5"/>
      <c r="B834" s="34"/>
      <c r="C834" s="35"/>
      <c r="D834" s="36"/>
      <c r="E834" s="35"/>
      <c r="F834" s="36"/>
      <c r="G834" s="35"/>
      <c r="H834" s="36"/>
      <c r="I834" s="35"/>
      <c r="J834" s="36"/>
      <c r="K834" s="37"/>
      <c r="L834" s="5"/>
      <c r="M834" s="8"/>
      <c r="N834" s="5"/>
      <c r="O834" s="8"/>
      <c r="P834" s="5"/>
      <c r="Q834" s="5"/>
    </row>
    <row r="835" spans="1:37" ht="30" customHeight="1" x14ac:dyDescent="0.45">
      <c r="A835" s="5"/>
      <c r="B835" s="34"/>
      <c r="C835" s="35"/>
      <c r="D835" s="36"/>
      <c r="E835" s="35"/>
      <c r="F835" s="36"/>
      <c r="G835" s="35"/>
      <c r="H835" s="36"/>
      <c r="I835" s="35"/>
      <c r="J835" s="36"/>
      <c r="K835" s="37"/>
      <c r="L835" s="5"/>
      <c r="M835" s="8"/>
      <c r="N835" s="5"/>
      <c r="O835" s="8"/>
      <c r="P835" s="5"/>
      <c r="Q835" s="5"/>
    </row>
    <row r="836" spans="1:37" ht="30" customHeight="1" x14ac:dyDescent="0.45">
      <c r="A836" s="5"/>
      <c r="B836" s="34"/>
      <c r="C836" s="35"/>
      <c r="D836" s="36"/>
      <c r="E836" s="35"/>
      <c r="F836" s="36"/>
      <c r="G836" s="35"/>
      <c r="H836" s="36"/>
      <c r="I836" s="35"/>
      <c r="J836" s="36"/>
      <c r="K836" s="37"/>
      <c r="L836" s="5"/>
      <c r="M836" s="8"/>
      <c r="N836" s="5"/>
      <c r="O836" s="8"/>
      <c r="P836" s="5"/>
      <c r="Q836" s="5"/>
    </row>
    <row r="837" spans="1:37" ht="30" customHeight="1" x14ac:dyDescent="0.45">
      <c r="A837" s="5"/>
      <c r="B837" s="34"/>
      <c r="C837" s="35"/>
      <c r="D837" s="36"/>
      <c r="E837" s="35"/>
      <c r="F837" s="36"/>
      <c r="G837" s="35"/>
      <c r="H837" s="36"/>
      <c r="I837" s="35"/>
      <c r="J837" s="36"/>
      <c r="K837" s="37"/>
      <c r="L837" s="5"/>
      <c r="M837" s="8"/>
      <c r="N837" s="5"/>
      <c r="O837" s="8"/>
      <c r="P837" s="5"/>
      <c r="Q837" s="5"/>
    </row>
    <row r="838" spans="1:37" ht="30" customHeight="1" x14ac:dyDescent="0.45">
      <c r="A838" s="5"/>
      <c r="B838" s="34"/>
      <c r="C838" s="35"/>
      <c r="D838" s="36"/>
      <c r="E838" s="35"/>
      <c r="F838" s="36"/>
      <c r="G838" s="35"/>
      <c r="H838" s="36"/>
      <c r="I838" s="35"/>
      <c r="J838" s="36"/>
      <c r="K838" s="37"/>
      <c r="L838" s="5"/>
      <c r="M838" s="8"/>
      <c r="N838" s="5"/>
      <c r="O838" s="8"/>
      <c r="P838" s="5"/>
      <c r="Q838" s="5"/>
    </row>
    <row r="839" spans="1:37" ht="30" customHeight="1" x14ac:dyDescent="0.45">
      <c r="A839" s="5"/>
      <c r="B839" s="34"/>
      <c r="C839" s="35"/>
      <c r="D839" s="36"/>
      <c r="E839" s="35"/>
      <c r="F839" s="36"/>
      <c r="G839" s="35"/>
      <c r="H839" s="36"/>
      <c r="I839" s="35"/>
      <c r="J839" s="36"/>
      <c r="K839" s="37"/>
      <c r="L839" s="5"/>
      <c r="M839" s="8"/>
      <c r="N839" s="5"/>
      <c r="O839" s="8"/>
      <c r="P839" s="5"/>
      <c r="Q839" s="5"/>
    </row>
    <row r="840" spans="1:37" ht="30" customHeight="1" x14ac:dyDescent="0.45">
      <c r="A840" s="5"/>
      <c r="B840" s="34"/>
      <c r="C840" s="35"/>
      <c r="D840" s="36"/>
      <c r="E840" s="35"/>
      <c r="F840" s="36"/>
      <c r="G840" s="35"/>
      <c r="H840" s="36"/>
      <c r="I840" s="35"/>
      <c r="J840" s="36"/>
      <c r="K840" s="37"/>
      <c r="L840" s="5"/>
      <c r="M840" s="8"/>
      <c r="N840" s="5"/>
      <c r="O840" s="8"/>
      <c r="P840" s="5"/>
      <c r="Q840" s="5"/>
    </row>
    <row r="841" spans="1:37" ht="30" customHeight="1" x14ac:dyDescent="0.45">
      <c r="A841" s="5"/>
      <c r="B841" s="34"/>
      <c r="C841" s="35"/>
      <c r="D841" s="36"/>
      <c r="E841" s="35"/>
      <c r="F841" s="36"/>
      <c r="G841" s="35"/>
      <c r="H841" s="36"/>
      <c r="I841" s="35"/>
      <c r="J841" s="36"/>
      <c r="K841" s="37"/>
      <c r="L841" s="5"/>
      <c r="M841" s="8"/>
      <c r="N841" s="5"/>
      <c r="O841" s="8"/>
      <c r="P841" s="5"/>
      <c r="Q841" s="5"/>
    </row>
    <row r="842" spans="1:37" ht="30" customHeight="1" x14ac:dyDescent="0.45">
      <c r="A842" s="5"/>
      <c r="B842" s="34"/>
      <c r="C842" s="35"/>
      <c r="D842" s="36"/>
      <c r="E842" s="35"/>
      <c r="F842" s="36"/>
      <c r="G842" s="35"/>
      <c r="H842" s="36"/>
      <c r="I842" s="35"/>
      <c r="J842" s="36"/>
      <c r="K842" s="37"/>
      <c r="L842" s="5"/>
      <c r="M842" s="8"/>
      <c r="N842" s="5"/>
      <c r="O842" s="8"/>
      <c r="P842" s="5"/>
      <c r="Q842" s="5"/>
    </row>
    <row r="843" spans="1:37" ht="30" customHeight="1" x14ac:dyDescent="0.45">
      <c r="A843" s="5"/>
      <c r="B843" s="34"/>
      <c r="C843" s="35"/>
      <c r="D843" s="36"/>
      <c r="E843" s="35"/>
      <c r="F843" s="36"/>
      <c r="G843" s="35"/>
      <c r="H843" s="36"/>
      <c r="I843" s="35"/>
      <c r="J843" s="36"/>
      <c r="K843" s="37"/>
      <c r="L843" s="5"/>
      <c r="M843" s="8"/>
      <c r="N843" s="5"/>
      <c r="O843" s="8"/>
      <c r="P843" s="5"/>
      <c r="Q843" s="5"/>
    </row>
    <row r="844" spans="1:37" ht="30" customHeight="1" x14ac:dyDescent="0.45">
      <c r="A844" s="5"/>
      <c r="B844" s="34"/>
      <c r="C844" s="35"/>
      <c r="D844" s="36"/>
      <c r="E844" s="35"/>
      <c r="F844" s="36"/>
      <c r="G844" s="35"/>
      <c r="H844" s="36"/>
      <c r="I844" s="35"/>
      <c r="J844" s="36"/>
      <c r="K844" s="37"/>
      <c r="L844" s="5"/>
      <c r="M844" s="8"/>
      <c r="N844" s="5"/>
      <c r="O844" s="8"/>
      <c r="P844" s="5"/>
      <c r="Q844" s="5"/>
    </row>
    <row r="845" spans="1:37" ht="30" customHeight="1" x14ac:dyDescent="0.45">
      <c r="A845" s="5">
        <v>45</v>
      </c>
      <c r="B845" s="10" t="s">
        <v>295</v>
      </c>
      <c r="C845" s="35"/>
      <c r="D845" s="36"/>
      <c r="E845" s="35"/>
      <c r="F845" s="36"/>
      <c r="G845" s="35"/>
      <c r="H845" s="36"/>
      <c r="I845" s="35"/>
      <c r="J845" s="36"/>
      <c r="K845" s="37"/>
      <c r="L845" s="5"/>
      <c r="M845" s="8"/>
      <c r="N845" s="5"/>
      <c r="O845" s="8"/>
      <c r="P845" s="5"/>
      <c r="Q845" s="5"/>
    </row>
    <row r="846" spans="1:37" s="21" customFormat="1" ht="7.8" customHeight="1" x14ac:dyDescent="0.45">
      <c r="A846" s="5"/>
      <c r="B846" s="10"/>
      <c r="C846" s="39"/>
      <c r="E846" s="22"/>
      <c r="G846" s="22"/>
      <c r="I846" s="22"/>
      <c r="K846" s="22"/>
      <c r="M846" s="22"/>
      <c r="O846" s="22"/>
      <c r="P846" s="23"/>
      <c r="AA846" s="21" t="s">
        <v>13</v>
      </c>
      <c r="AB846" s="1"/>
      <c r="AC846" s="1"/>
      <c r="AD846" s="1"/>
      <c r="AE846" s="1"/>
      <c r="AF846" s="1"/>
      <c r="AG846" s="1"/>
      <c r="AH846" s="1"/>
    </row>
    <row r="847" spans="1:37" ht="52.2" customHeight="1" thickBot="1" x14ac:dyDescent="0.5">
      <c r="A847" s="5"/>
      <c r="B847" s="24" t="s">
        <v>3</v>
      </c>
      <c r="C847" s="140" t="s">
        <v>108</v>
      </c>
      <c r="D847" s="140"/>
      <c r="E847" s="148" t="s">
        <v>109</v>
      </c>
      <c r="F847" s="148"/>
      <c r="G847" s="148" t="s">
        <v>110</v>
      </c>
      <c r="H847" s="148"/>
      <c r="I847" s="148" t="s">
        <v>111</v>
      </c>
      <c r="J847" s="148"/>
      <c r="K847" s="116"/>
      <c r="L847" s="117"/>
      <c r="M847" s="116"/>
      <c r="N847" s="117"/>
      <c r="O847" s="116"/>
      <c r="P847" s="117"/>
      <c r="Q847" s="116"/>
      <c r="R847" s="117"/>
      <c r="S847" s="116"/>
      <c r="T847" s="117"/>
      <c r="U847" s="116"/>
      <c r="V847" s="117"/>
      <c r="Z847" s="118"/>
      <c r="AA847" s="26"/>
      <c r="AB847" s="27" t="s">
        <v>168</v>
      </c>
      <c r="AC847" s="27" t="s">
        <v>169</v>
      </c>
      <c r="AD847" s="27" t="s">
        <v>170</v>
      </c>
      <c r="AE847" s="27" t="s">
        <v>171</v>
      </c>
      <c r="AF847" s="26" t="s">
        <v>23</v>
      </c>
      <c r="AH847" s="27" t="s">
        <v>168</v>
      </c>
      <c r="AI847" s="27" t="s">
        <v>169</v>
      </c>
      <c r="AJ847" s="27" t="s">
        <v>170</v>
      </c>
      <c r="AK847" s="27" t="s">
        <v>171</v>
      </c>
    </row>
    <row r="848" spans="1:37" ht="34.200000000000003" customHeight="1" thickTop="1" x14ac:dyDescent="0.45">
      <c r="A848" s="5"/>
      <c r="B848" s="112" t="s">
        <v>227</v>
      </c>
      <c r="C848" s="149">
        <f t="shared" ref="C848:C861" si="659">AB848/AF848</f>
        <v>0.80453980952377135</v>
      </c>
      <c r="D848" s="150"/>
      <c r="E848" s="149">
        <f t="shared" ref="E848:E861" si="660">AC848/AF848</f>
        <v>8.0767542857142827E-2</v>
      </c>
      <c r="F848" s="150"/>
      <c r="G848" s="149">
        <f t="shared" ref="G848:G861" si="661">AD848/AF848</f>
        <v>0.1022892190476571</v>
      </c>
      <c r="H848" s="150"/>
      <c r="I848" s="149">
        <f t="shared" ref="I848:I861" si="662">AE848/AF848</f>
        <v>1.2403428571428569E-2</v>
      </c>
      <c r="J848" s="150"/>
      <c r="K848" s="116"/>
      <c r="L848" s="117"/>
      <c r="M848" s="116"/>
      <c r="N848" s="117"/>
      <c r="O848" s="116"/>
      <c r="P848" s="117"/>
      <c r="Q848" s="116"/>
      <c r="R848" s="117"/>
      <c r="S848" s="116"/>
      <c r="T848" s="117"/>
      <c r="U848" s="116"/>
      <c r="V848" s="117"/>
      <c r="Z848" s="118"/>
      <c r="AA848" s="26" t="s">
        <v>227</v>
      </c>
      <c r="AB848" s="105">
        <v>70397.233333330019</v>
      </c>
      <c r="AC848" s="105">
        <v>7067.16</v>
      </c>
      <c r="AD848" s="105">
        <v>8950.3066666699997</v>
      </c>
      <c r="AE848" s="105">
        <v>1085.3000000000002</v>
      </c>
      <c r="AF848" s="46">
        <f>SUM(AB848:AE848)</f>
        <v>87500.000000000029</v>
      </c>
      <c r="AG848" s="26" t="s">
        <v>227</v>
      </c>
      <c r="AH848" s="103">
        <f t="shared" ref="AH848:AH861" si="663">C848</f>
        <v>0.80453980952377135</v>
      </c>
      <c r="AI848" s="103">
        <f t="shared" ref="AI848:AI861" si="664">E848</f>
        <v>8.0767542857142827E-2</v>
      </c>
      <c r="AJ848" s="103">
        <f t="shared" ref="AJ848:AJ861" si="665">G848</f>
        <v>0.1022892190476571</v>
      </c>
      <c r="AK848" s="103">
        <f t="shared" ref="AK848:AK861" si="666">I848</f>
        <v>1.2403428571428569E-2</v>
      </c>
    </row>
    <row r="849" spans="1:51" ht="34.200000000000003" customHeight="1" x14ac:dyDescent="0.45">
      <c r="A849" s="5"/>
      <c r="B849" s="107" t="s">
        <v>228</v>
      </c>
      <c r="C849" s="151">
        <f t="shared" si="659"/>
        <v>0.73570289447091086</v>
      </c>
      <c r="D849" s="152"/>
      <c r="E849" s="151">
        <f t="shared" si="660"/>
        <v>9.0025480005774525E-2</v>
      </c>
      <c r="F849" s="152"/>
      <c r="G849" s="151">
        <f t="shared" si="661"/>
        <v>0.16361044463692795</v>
      </c>
      <c r="H849" s="152"/>
      <c r="I849" s="151">
        <f t="shared" si="662"/>
        <v>1.0661180886386607E-2</v>
      </c>
      <c r="J849" s="152"/>
      <c r="K849" s="116"/>
      <c r="L849" s="117"/>
      <c r="M849" s="116"/>
      <c r="N849" s="117"/>
      <c r="O849" s="116"/>
      <c r="P849" s="117"/>
      <c r="Q849" s="116"/>
      <c r="R849" s="117"/>
      <c r="S849" s="116"/>
      <c r="T849" s="117"/>
      <c r="U849" s="116"/>
      <c r="V849" s="117"/>
      <c r="Z849" s="118"/>
      <c r="AA849" s="26" t="s">
        <v>228</v>
      </c>
      <c r="AB849" s="105">
        <v>101924.27899999995</v>
      </c>
      <c r="AC849" s="105">
        <v>12472.129999999997</v>
      </c>
      <c r="AD849" s="105">
        <v>22666.590999999989</v>
      </c>
      <c r="AE849" s="105">
        <v>1477</v>
      </c>
      <c r="AF849" s="46">
        <f t="shared" ref="AF849:AF861" si="667">SUM(AB849:AE849)</f>
        <v>138539.99999999994</v>
      </c>
      <c r="AG849" s="26" t="s">
        <v>228</v>
      </c>
      <c r="AH849" s="103">
        <f t="shared" si="663"/>
        <v>0.73570289447091086</v>
      </c>
      <c r="AI849" s="103">
        <f t="shared" si="664"/>
        <v>9.0025480005774525E-2</v>
      </c>
      <c r="AJ849" s="103">
        <f t="shared" si="665"/>
        <v>0.16361044463692795</v>
      </c>
      <c r="AK849" s="103">
        <f t="shared" si="666"/>
        <v>1.0661180886386607E-2</v>
      </c>
    </row>
    <row r="850" spans="1:51" ht="34.200000000000003" customHeight="1" x14ac:dyDescent="0.45">
      <c r="A850" s="5"/>
      <c r="B850" s="113" t="s">
        <v>229</v>
      </c>
      <c r="C850" s="151">
        <f t="shared" si="659"/>
        <v>0.7295587047058858</v>
      </c>
      <c r="D850" s="152"/>
      <c r="E850" s="151">
        <f t="shared" si="660"/>
        <v>0.12909230643335165</v>
      </c>
      <c r="F850" s="152"/>
      <c r="G850" s="151">
        <f t="shared" si="661"/>
        <v>0.12272105650942612</v>
      </c>
      <c r="H850" s="152"/>
      <c r="I850" s="151">
        <f t="shared" si="662"/>
        <v>1.8627932351336626E-2</v>
      </c>
      <c r="J850" s="152"/>
      <c r="K850" s="116"/>
      <c r="L850" s="117"/>
      <c r="M850" s="116"/>
      <c r="N850" s="117"/>
      <c r="O850" s="116"/>
      <c r="P850" s="117"/>
      <c r="Q850" s="116"/>
      <c r="R850" s="117"/>
      <c r="S850" s="116"/>
      <c r="T850" s="117"/>
      <c r="U850" s="116"/>
      <c r="V850" s="117"/>
      <c r="Z850" s="118"/>
      <c r="AA850" s="26" t="s">
        <v>229</v>
      </c>
      <c r="AB850" s="105">
        <v>80236.866343553265</v>
      </c>
      <c r="AC850" s="105">
        <v>14197.571861540004</v>
      </c>
      <c r="AD850" s="105">
        <v>13496.861794906676</v>
      </c>
      <c r="AE850" s="105">
        <v>2048.7000000000007</v>
      </c>
      <c r="AF850" s="46">
        <f t="shared" si="667"/>
        <v>109979.99999999993</v>
      </c>
      <c r="AG850" s="26" t="s">
        <v>229</v>
      </c>
      <c r="AH850" s="103">
        <f t="shared" si="663"/>
        <v>0.7295587047058858</v>
      </c>
      <c r="AI850" s="103">
        <f t="shared" si="664"/>
        <v>0.12909230643335165</v>
      </c>
      <c r="AJ850" s="103">
        <f t="shared" si="665"/>
        <v>0.12272105650942612</v>
      </c>
      <c r="AK850" s="103">
        <f t="shared" si="666"/>
        <v>1.8627932351336626E-2</v>
      </c>
    </row>
    <row r="851" spans="1:51" ht="34.200000000000003" customHeight="1" x14ac:dyDescent="0.45">
      <c r="A851" s="5"/>
      <c r="B851" s="107" t="s">
        <v>230</v>
      </c>
      <c r="C851" s="151">
        <f t="shared" si="659"/>
        <v>0.81129032258064515</v>
      </c>
      <c r="D851" s="152"/>
      <c r="E851" s="151">
        <f t="shared" si="660"/>
        <v>0.11612903225806452</v>
      </c>
      <c r="F851" s="152"/>
      <c r="G851" s="151">
        <f t="shared" si="661"/>
        <v>4.8387096774193551E-3</v>
      </c>
      <c r="H851" s="152"/>
      <c r="I851" s="151">
        <f t="shared" si="662"/>
        <v>6.7741935483870974E-2</v>
      </c>
      <c r="J851" s="152"/>
      <c r="K851" s="116"/>
      <c r="L851" s="117"/>
      <c r="M851" s="116"/>
      <c r="N851" s="117"/>
      <c r="O851" s="116"/>
      <c r="P851" s="117"/>
      <c r="Q851" s="116"/>
      <c r="R851" s="117"/>
      <c r="S851" s="116"/>
      <c r="T851" s="117"/>
      <c r="U851" s="116"/>
      <c r="V851" s="117"/>
      <c r="Z851" s="118"/>
      <c r="AA851" s="107" t="s">
        <v>230</v>
      </c>
      <c r="AB851" s="105">
        <v>251.5</v>
      </c>
      <c r="AC851" s="105">
        <v>36</v>
      </c>
      <c r="AD851" s="105">
        <v>1.5</v>
      </c>
      <c r="AE851" s="105">
        <v>21</v>
      </c>
      <c r="AF851" s="46">
        <f t="shared" si="667"/>
        <v>310</v>
      </c>
      <c r="AG851" s="107" t="s">
        <v>230</v>
      </c>
      <c r="AH851" s="103">
        <f t="shared" si="663"/>
        <v>0.81129032258064515</v>
      </c>
      <c r="AI851" s="103">
        <f t="shared" si="664"/>
        <v>0.11612903225806452</v>
      </c>
      <c r="AJ851" s="103">
        <f t="shared" si="665"/>
        <v>4.8387096774193551E-3</v>
      </c>
      <c r="AK851" s="103">
        <f t="shared" si="666"/>
        <v>6.7741935483870974E-2</v>
      </c>
    </row>
    <row r="852" spans="1:51" ht="34.200000000000003" customHeight="1" x14ac:dyDescent="0.45">
      <c r="A852" s="5"/>
      <c r="B852" s="107" t="s">
        <v>189</v>
      </c>
      <c r="C852" s="151">
        <f t="shared" si="659"/>
        <v>0.83103473008682527</v>
      </c>
      <c r="D852" s="152"/>
      <c r="E852" s="151">
        <f t="shared" si="660"/>
        <v>6.875311438278596E-2</v>
      </c>
      <c r="F852" s="152"/>
      <c r="G852" s="151">
        <f t="shared" si="661"/>
        <v>8.2163835409588507E-2</v>
      </c>
      <c r="H852" s="152"/>
      <c r="I852" s="151">
        <f t="shared" si="662"/>
        <v>1.8048320120800303E-2</v>
      </c>
      <c r="J852" s="152"/>
      <c r="K852" s="8"/>
      <c r="L852" s="5"/>
      <c r="M852" s="8"/>
      <c r="N852" s="5"/>
      <c r="O852" s="5"/>
      <c r="AA852" s="26" t="s">
        <v>189</v>
      </c>
      <c r="AB852" s="105">
        <v>22014.11</v>
      </c>
      <c r="AC852" s="105">
        <v>1821.27</v>
      </c>
      <c r="AD852" s="105">
        <v>2176.5199999999995</v>
      </c>
      <c r="AE852" s="105">
        <v>478.1</v>
      </c>
      <c r="AF852" s="46">
        <f t="shared" si="667"/>
        <v>26490</v>
      </c>
      <c r="AG852" s="26" t="s">
        <v>189</v>
      </c>
      <c r="AH852" s="103">
        <f t="shared" si="663"/>
        <v>0.83103473008682527</v>
      </c>
      <c r="AI852" s="103">
        <f t="shared" si="664"/>
        <v>6.875311438278596E-2</v>
      </c>
      <c r="AJ852" s="103">
        <f t="shared" si="665"/>
        <v>8.2163835409588507E-2</v>
      </c>
      <c r="AK852" s="103">
        <f t="shared" si="666"/>
        <v>1.8048320120800303E-2</v>
      </c>
    </row>
    <row r="853" spans="1:51" ht="34.200000000000003" customHeight="1" x14ac:dyDescent="0.45">
      <c r="A853" s="5"/>
      <c r="B853" s="113" t="s">
        <v>193</v>
      </c>
      <c r="C853" s="151">
        <f t="shared" si="659"/>
        <v>0.68424392220421393</v>
      </c>
      <c r="D853" s="152"/>
      <c r="E853" s="151">
        <f t="shared" si="660"/>
        <v>0.12675040518638572</v>
      </c>
      <c r="F853" s="152"/>
      <c r="G853" s="151">
        <f t="shared" si="661"/>
        <v>0.13791166936790925</v>
      </c>
      <c r="H853" s="152"/>
      <c r="I853" s="151">
        <f t="shared" si="662"/>
        <v>5.1094003241491083E-2</v>
      </c>
      <c r="J853" s="152"/>
      <c r="N853" s="38"/>
      <c r="O853" s="1"/>
      <c r="AA853" s="26" t="s">
        <v>193</v>
      </c>
      <c r="AB853" s="105">
        <v>8443.57</v>
      </c>
      <c r="AC853" s="105">
        <v>1564.1</v>
      </c>
      <c r="AD853" s="105">
        <v>1701.8300000000002</v>
      </c>
      <c r="AE853" s="105">
        <v>630.5</v>
      </c>
      <c r="AF853" s="46">
        <f t="shared" si="667"/>
        <v>12340</v>
      </c>
      <c r="AG853" s="26" t="s">
        <v>193</v>
      </c>
      <c r="AH853" s="103">
        <f t="shared" si="663"/>
        <v>0.68424392220421393</v>
      </c>
      <c r="AI853" s="103">
        <f t="shared" si="664"/>
        <v>0.12675040518638572</v>
      </c>
      <c r="AJ853" s="103">
        <f t="shared" si="665"/>
        <v>0.13791166936790925</v>
      </c>
      <c r="AK853" s="103">
        <f t="shared" si="666"/>
        <v>5.1094003241491083E-2</v>
      </c>
    </row>
    <row r="854" spans="1:51" ht="34.200000000000003" customHeight="1" x14ac:dyDescent="0.45">
      <c r="A854" s="5"/>
      <c r="B854" s="107" t="s">
        <v>197</v>
      </c>
      <c r="C854" s="151">
        <f t="shared" si="659"/>
        <v>0.76803617571059424</v>
      </c>
      <c r="D854" s="152"/>
      <c r="E854" s="151">
        <f t="shared" si="660"/>
        <v>0.11906976744186046</v>
      </c>
      <c r="F854" s="152"/>
      <c r="G854" s="151">
        <f t="shared" si="661"/>
        <v>9.1705426356589126E-2</v>
      </c>
      <c r="H854" s="152"/>
      <c r="I854" s="151">
        <f t="shared" si="662"/>
        <v>2.1188630490956071E-2</v>
      </c>
      <c r="J854" s="152"/>
      <c r="N854" s="38"/>
      <c r="O854" s="1"/>
      <c r="AA854" s="26" t="s">
        <v>197</v>
      </c>
      <c r="AB854" s="105">
        <v>2972.3</v>
      </c>
      <c r="AC854" s="105">
        <v>460.8</v>
      </c>
      <c r="AD854" s="105">
        <v>354.9</v>
      </c>
      <c r="AE854" s="105">
        <v>82</v>
      </c>
      <c r="AF854" s="46">
        <f t="shared" si="667"/>
        <v>3870.0000000000005</v>
      </c>
      <c r="AG854" s="26" t="s">
        <v>197</v>
      </c>
      <c r="AH854" s="103">
        <f t="shared" si="663"/>
        <v>0.76803617571059424</v>
      </c>
      <c r="AI854" s="103">
        <f t="shared" si="664"/>
        <v>0.11906976744186046</v>
      </c>
      <c r="AJ854" s="103">
        <f t="shared" si="665"/>
        <v>9.1705426356589126E-2</v>
      </c>
      <c r="AK854" s="103">
        <f t="shared" si="666"/>
        <v>2.1188630490956071E-2</v>
      </c>
    </row>
    <row r="855" spans="1:51" ht="34.200000000000003" customHeight="1" x14ac:dyDescent="0.45">
      <c r="A855" s="5"/>
      <c r="B855" s="113" t="s">
        <v>201</v>
      </c>
      <c r="C855" s="151">
        <f t="shared" si="659"/>
        <v>0.81223530113297548</v>
      </c>
      <c r="D855" s="152"/>
      <c r="E855" s="151">
        <f t="shared" si="660"/>
        <v>5.7825521765056648E-2</v>
      </c>
      <c r="F855" s="152"/>
      <c r="G855" s="151">
        <f t="shared" si="661"/>
        <v>0.12075014907573048</v>
      </c>
      <c r="H855" s="152"/>
      <c r="I855" s="151">
        <f t="shared" si="662"/>
        <v>9.1890280262373284E-3</v>
      </c>
      <c r="J855" s="152"/>
      <c r="N855" s="38"/>
      <c r="O855" s="1"/>
      <c r="AA855" s="26" t="s">
        <v>201</v>
      </c>
      <c r="AB855" s="105">
        <v>13621.186</v>
      </c>
      <c r="AC855" s="105">
        <v>969.73400000000004</v>
      </c>
      <c r="AD855" s="105">
        <v>2024.98</v>
      </c>
      <c r="AE855" s="105">
        <v>154.1</v>
      </c>
      <c r="AF855" s="46">
        <f t="shared" si="667"/>
        <v>16770</v>
      </c>
      <c r="AG855" s="26" t="s">
        <v>201</v>
      </c>
      <c r="AH855" s="103">
        <f t="shared" si="663"/>
        <v>0.81223530113297548</v>
      </c>
      <c r="AI855" s="103">
        <f t="shared" si="664"/>
        <v>5.7825521765056648E-2</v>
      </c>
      <c r="AJ855" s="103">
        <f t="shared" si="665"/>
        <v>0.12075014907573048</v>
      </c>
      <c r="AK855" s="103">
        <f t="shared" si="666"/>
        <v>9.1890280262373284E-3</v>
      </c>
    </row>
    <row r="856" spans="1:51" ht="34.200000000000003" customHeight="1" x14ac:dyDescent="0.45">
      <c r="A856" s="5"/>
      <c r="B856" s="107" t="s">
        <v>204</v>
      </c>
      <c r="C856" s="151">
        <f t="shared" si="659"/>
        <v>0.80978557861133282</v>
      </c>
      <c r="D856" s="152"/>
      <c r="E856" s="151">
        <f t="shared" si="660"/>
        <v>9.4496775738228247E-2</v>
      </c>
      <c r="F856" s="152"/>
      <c r="G856" s="151">
        <f t="shared" si="661"/>
        <v>5.5521308858739023E-2</v>
      </c>
      <c r="H856" s="152"/>
      <c r="I856" s="151">
        <f t="shared" si="662"/>
        <v>4.0196336791699927E-2</v>
      </c>
      <c r="J856" s="152"/>
      <c r="K856" s="22"/>
      <c r="L856" s="21"/>
      <c r="M856" s="22"/>
      <c r="N856" s="23"/>
      <c r="O856" s="21"/>
      <c r="P856" s="21"/>
      <c r="Q856" s="21"/>
      <c r="R856" s="21"/>
      <c r="S856" s="21"/>
      <c r="T856" s="21"/>
      <c r="U856" s="21"/>
      <c r="V856" s="21"/>
      <c r="W856" s="21"/>
      <c r="X856" s="21"/>
      <c r="Y856" s="21"/>
      <c r="Z856" s="21"/>
      <c r="AA856" s="26" t="s">
        <v>204</v>
      </c>
      <c r="AB856" s="105">
        <v>101466.133</v>
      </c>
      <c r="AC856" s="105">
        <v>11840.446</v>
      </c>
      <c r="AD856" s="105">
        <v>6956.82</v>
      </c>
      <c r="AE856" s="105">
        <v>5036.6010000000006</v>
      </c>
      <c r="AF856" s="46">
        <f t="shared" si="667"/>
        <v>125300</v>
      </c>
      <c r="AG856" s="26" t="s">
        <v>204</v>
      </c>
      <c r="AH856" s="103">
        <f t="shared" si="663"/>
        <v>0.80978557861133282</v>
      </c>
      <c r="AI856" s="103">
        <f t="shared" si="664"/>
        <v>9.4496775738228247E-2</v>
      </c>
      <c r="AJ856" s="103">
        <f t="shared" si="665"/>
        <v>5.5521308858739023E-2</v>
      </c>
      <c r="AK856" s="103">
        <f t="shared" si="666"/>
        <v>4.0196336791699927E-2</v>
      </c>
    </row>
    <row r="857" spans="1:51" ht="34.200000000000003" customHeight="1" x14ac:dyDescent="0.45">
      <c r="A857" s="5"/>
      <c r="B857" s="113" t="s">
        <v>208</v>
      </c>
      <c r="C857" s="151">
        <f t="shared" si="659"/>
        <v>0.85921368124118469</v>
      </c>
      <c r="D857" s="152"/>
      <c r="E857" s="151">
        <f t="shared" si="660"/>
        <v>4.6759520451339909E-2</v>
      </c>
      <c r="F857" s="152"/>
      <c r="G857" s="151">
        <f t="shared" si="661"/>
        <v>7.7193229901269381E-2</v>
      </c>
      <c r="H857" s="152"/>
      <c r="I857" s="151">
        <f t="shared" si="662"/>
        <v>1.6833568406205923E-2</v>
      </c>
      <c r="J857" s="152"/>
      <c r="O857" s="1"/>
      <c r="AA857" s="26" t="s">
        <v>208</v>
      </c>
      <c r="AB857" s="105">
        <v>24367.3</v>
      </c>
      <c r="AC857" s="105">
        <v>1326.1</v>
      </c>
      <c r="AD857" s="105">
        <v>2189.1999999999998</v>
      </c>
      <c r="AE857" s="105">
        <v>477.4</v>
      </c>
      <c r="AF857" s="46">
        <f t="shared" si="667"/>
        <v>28360</v>
      </c>
      <c r="AG857" s="26" t="s">
        <v>208</v>
      </c>
      <c r="AH857" s="103">
        <f t="shared" si="663"/>
        <v>0.85921368124118469</v>
      </c>
      <c r="AI857" s="103">
        <f t="shared" si="664"/>
        <v>4.6759520451339909E-2</v>
      </c>
      <c r="AJ857" s="103">
        <f t="shared" si="665"/>
        <v>7.7193229901269381E-2</v>
      </c>
      <c r="AK857" s="103">
        <f t="shared" si="666"/>
        <v>1.6833568406205923E-2</v>
      </c>
    </row>
    <row r="858" spans="1:51" ht="27.6" customHeight="1" x14ac:dyDescent="0.45">
      <c r="A858" s="5"/>
      <c r="B858" s="107" t="s">
        <v>231</v>
      </c>
      <c r="C858" s="151">
        <f t="shared" si="659"/>
        <v>0.81165273728539045</v>
      </c>
      <c r="D858" s="152"/>
      <c r="E858" s="151">
        <f t="shared" si="660"/>
        <v>7.3316812439261386E-2</v>
      </c>
      <c r="F858" s="152"/>
      <c r="G858" s="151">
        <f t="shared" si="661"/>
        <v>9.5611920958859717E-2</v>
      </c>
      <c r="H858" s="152"/>
      <c r="I858" s="151">
        <f t="shared" si="662"/>
        <v>1.9418529316488492E-2</v>
      </c>
      <c r="J858" s="152"/>
      <c r="O858" s="1"/>
      <c r="AA858" s="26" t="s">
        <v>231</v>
      </c>
      <c r="AB858" s="105">
        <v>50111.44000000001</v>
      </c>
      <c r="AC858" s="105">
        <v>4526.5799999999981</v>
      </c>
      <c r="AD858" s="105">
        <v>5903.08</v>
      </c>
      <c r="AE858" s="105">
        <v>1198.8999999999996</v>
      </c>
      <c r="AF858" s="46">
        <f t="shared" si="667"/>
        <v>61740.000000000007</v>
      </c>
      <c r="AG858" s="26" t="s">
        <v>231</v>
      </c>
      <c r="AH858" s="103">
        <f t="shared" si="663"/>
        <v>0.81165273728539045</v>
      </c>
      <c r="AI858" s="103">
        <f t="shared" si="664"/>
        <v>7.3316812439261386E-2</v>
      </c>
      <c r="AJ858" s="103">
        <f t="shared" si="665"/>
        <v>9.5611920958859717E-2</v>
      </c>
      <c r="AK858" s="103">
        <f t="shared" si="666"/>
        <v>1.9418529316488492E-2</v>
      </c>
    </row>
    <row r="859" spans="1:51" ht="34.200000000000003" customHeight="1" x14ac:dyDescent="0.45">
      <c r="A859" s="5"/>
      <c r="B859" s="113" t="s">
        <v>216</v>
      </c>
      <c r="C859" s="151">
        <f t="shared" si="659"/>
        <v>0.6920444277108434</v>
      </c>
      <c r="D859" s="152"/>
      <c r="E859" s="151">
        <f t="shared" si="660"/>
        <v>7.8012048192771091E-2</v>
      </c>
      <c r="F859" s="152"/>
      <c r="G859" s="151">
        <f t="shared" si="661"/>
        <v>0.20840361445783132</v>
      </c>
      <c r="H859" s="152"/>
      <c r="I859" s="151">
        <f t="shared" si="662"/>
        <v>2.1539909638554219E-2</v>
      </c>
      <c r="J859" s="152"/>
      <c r="O859" s="1"/>
      <c r="AA859" s="26" t="s">
        <v>216</v>
      </c>
      <c r="AB859" s="105">
        <v>9190.35</v>
      </c>
      <c r="AC859" s="105">
        <v>1036</v>
      </c>
      <c r="AD859" s="105">
        <v>2767.6</v>
      </c>
      <c r="AE859" s="105">
        <v>286.05</v>
      </c>
      <c r="AF859" s="46">
        <f t="shared" si="667"/>
        <v>13280</v>
      </c>
      <c r="AG859" s="26" t="s">
        <v>216</v>
      </c>
      <c r="AH859" s="103">
        <f t="shared" si="663"/>
        <v>0.6920444277108434</v>
      </c>
      <c r="AI859" s="103">
        <f t="shared" si="664"/>
        <v>7.8012048192771091E-2</v>
      </c>
      <c r="AJ859" s="103">
        <f t="shared" si="665"/>
        <v>0.20840361445783132</v>
      </c>
      <c r="AK859" s="103">
        <f t="shared" si="666"/>
        <v>2.1539909638554219E-2</v>
      </c>
    </row>
    <row r="860" spans="1:51" ht="34.200000000000003" customHeight="1" x14ac:dyDescent="0.45">
      <c r="A860" s="5"/>
      <c r="B860" s="107" t="s">
        <v>232</v>
      </c>
      <c r="C860" s="151">
        <f t="shared" si="659"/>
        <v>0.73556194427978661</v>
      </c>
      <c r="D860" s="152"/>
      <c r="E860" s="151">
        <f t="shared" si="660"/>
        <v>9.8423236514522824E-2</v>
      </c>
      <c r="F860" s="152"/>
      <c r="G860" s="151">
        <f t="shared" si="661"/>
        <v>0.14434914048606995</v>
      </c>
      <c r="H860" s="152"/>
      <c r="I860" s="151">
        <f t="shared" si="662"/>
        <v>2.1665678719620628E-2</v>
      </c>
      <c r="J860" s="152"/>
      <c r="O860" s="1"/>
      <c r="AA860" s="26" t="s">
        <v>232</v>
      </c>
      <c r="AB860" s="105">
        <v>12408.93</v>
      </c>
      <c r="AC860" s="105">
        <v>1660.4</v>
      </c>
      <c r="AD860" s="105">
        <v>2435.17</v>
      </c>
      <c r="AE860" s="105">
        <v>365.5</v>
      </c>
      <c r="AF860" s="46">
        <f t="shared" si="667"/>
        <v>16870</v>
      </c>
      <c r="AG860" s="26" t="s">
        <v>232</v>
      </c>
      <c r="AH860" s="103">
        <f t="shared" si="663"/>
        <v>0.73556194427978661</v>
      </c>
      <c r="AI860" s="103">
        <f t="shared" si="664"/>
        <v>9.8423236514522824E-2</v>
      </c>
      <c r="AJ860" s="103">
        <f t="shared" si="665"/>
        <v>0.14434914048606995</v>
      </c>
      <c r="AK860" s="103">
        <f t="shared" si="666"/>
        <v>2.1665678719620628E-2</v>
      </c>
    </row>
    <row r="861" spans="1:51" ht="34.200000000000003" customHeight="1" x14ac:dyDescent="0.45">
      <c r="A861" s="5"/>
      <c r="B861" s="113" t="s">
        <v>233</v>
      </c>
      <c r="C861" s="151">
        <f t="shared" si="659"/>
        <v>0.72258006833712973</v>
      </c>
      <c r="D861" s="152"/>
      <c r="E861" s="151">
        <f t="shared" si="660"/>
        <v>0.10581685649202735</v>
      </c>
      <c r="F861" s="152"/>
      <c r="G861" s="151">
        <f t="shared" si="661"/>
        <v>0.15453018223234627</v>
      </c>
      <c r="H861" s="152"/>
      <c r="I861" s="151">
        <f t="shared" si="662"/>
        <v>1.7072892938496582E-2</v>
      </c>
      <c r="J861" s="152"/>
      <c r="O861" s="1"/>
      <c r="AA861" s="26" t="s">
        <v>233</v>
      </c>
      <c r="AB861" s="105">
        <v>31721.264999999996</v>
      </c>
      <c r="AC861" s="105">
        <v>4645.3600000000006</v>
      </c>
      <c r="AD861" s="105">
        <v>6783.8750000000018</v>
      </c>
      <c r="AE861" s="105">
        <v>749.49999999999989</v>
      </c>
      <c r="AF861" s="46">
        <f t="shared" si="667"/>
        <v>43900</v>
      </c>
      <c r="AG861" s="26" t="s">
        <v>233</v>
      </c>
      <c r="AH861" s="103">
        <f t="shared" si="663"/>
        <v>0.72258006833712973</v>
      </c>
      <c r="AI861" s="103">
        <f t="shared" si="664"/>
        <v>0.10581685649202735</v>
      </c>
      <c r="AJ861" s="103">
        <f t="shared" si="665"/>
        <v>0.15453018223234627</v>
      </c>
      <c r="AK861" s="103">
        <f t="shared" si="666"/>
        <v>1.7072892938496582E-2</v>
      </c>
    </row>
    <row r="862" spans="1:51" ht="7.2" customHeight="1" x14ac:dyDescent="0.45">
      <c r="A862" s="5"/>
      <c r="B862" s="119"/>
      <c r="C862" s="116"/>
      <c r="D862" s="117"/>
      <c r="E862" s="116"/>
      <c r="F862" s="117"/>
      <c r="G862" s="116"/>
      <c r="H862" s="117"/>
      <c r="I862" s="116"/>
      <c r="J862" s="117"/>
      <c r="O862" s="1"/>
      <c r="AB862" s="118"/>
      <c r="AC862" s="118"/>
      <c r="AD862" s="118"/>
      <c r="AE862" s="118"/>
      <c r="AF862" s="118"/>
      <c r="AG862" s="118"/>
      <c r="AH862" s="118"/>
      <c r="AI862" s="118"/>
      <c r="AJ862" s="118"/>
      <c r="AK862" s="118"/>
      <c r="AL862" s="33"/>
      <c r="AM862" s="33"/>
      <c r="AN862" s="33"/>
      <c r="AO862" s="33"/>
      <c r="AP862" s="33"/>
      <c r="AQ862" s="33"/>
      <c r="AR862" s="33"/>
    </row>
    <row r="863" spans="1:51" ht="27.6" customHeight="1" x14ac:dyDescent="0.45">
      <c r="A863" s="5"/>
      <c r="B863" s="84" t="s">
        <v>112</v>
      </c>
      <c r="C863" s="84"/>
      <c r="D863" s="6"/>
      <c r="E863" s="1"/>
      <c r="F863" s="6"/>
      <c r="G863" s="1"/>
      <c r="H863" s="6"/>
      <c r="I863" s="1"/>
      <c r="J863" s="6"/>
      <c r="K863" s="1"/>
      <c r="L863" s="6"/>
      <c r="M863" s="1"/>
      <c r="N863" s="6"/>
      <c r="O863" s="1"/>
      <c r="AB863" s="118"/>
      <c r="AC863" s="118"/>
      <c r="AD863" s="118"/>
      <c r="AE863" s="118"/>
      <c r="AF863" s="118"/>
      <c r="AG863" s="118"/>
      <c r="AH863" s="118"/>
      <c r="AI863" s="118"/>
      <c r="AJ863" s="118"/>
      <c r="AK863" s="118"/>
      <c r="AL863" s="118"/>
      <c r="AM863" s="120"/>
      <c r="AO863" s="33"/>
      <c r="AP863" s="33"/>
      <c r="AQ863" s="33"/>
      <c r="AR863" s="33"/>
      <c r="AS863" s="33"/>
      <c r="AT863" s="33"/>
      <c r="AU863" s="33"/>
      <c r="AV863" s="33"/>
      <c r="AW863" s="33"/>
      <c r="AX863" s="33"/>
      <c r="AY863" s="33"/>
    </row>
    <row r="864" spans="1:51" ht="34.200000000000003" customHeight="1" thickBot="1" x14ac:dyDescent="0.5">
      <c r="A864" s="5"/>
      <c r="B864" s="24"/>
      <c r="C864" s="24" t="s">
        <v>3</v>
      </c>
      <c r="D864" s="148" t="s">
        <v>113</v>
      </c>
      <c r="E864" s="140"/>
      <c r="F864" s="148" t="s">
        <v>114</v>
      </c>
      <c r="G864" s="148"/>
      <c r="H864" s="148" t="s">
        <v>115</v>
      </c>
      <c r="I864" s="148"/>
      <c r="J864" s="148" t="s">
        <v>116</v>
      </c>
      <c r="K864" s="148"/>
      <c r="L864" s="148" t="s">
        <v>117</v>
      </c>
      <c r="M864" s="148"/>
      <c r="N864" s="148" t="s">
        <v>118</v>
      </c>
      <c r="O864" s="148"/>
      <c r="AA864" s="1" t="s">
        <v>155</v>
      </c>
      <c r="AB864" s="118" t="s">
        <v>119</v>
      </c>
      <c r="AC864" s="118"/>
      <c r="AD864" s="118"/>
      <c r="AE864" s="118"/>
      <c r="AF864" s="118"/>
      <c r="AG864" s="118"/>
      <c r="AH864" s="118"/>
      <c r="AI864" s="118"/>
      <c r="AJ864" s="118"/>
      <c r="AK864" s="118"/>
      <c r="AL864" s="118"/>
      <c r="AM864" s="120"/>
      <c r="AO864" s="33"/>
      <c r="AP864" s="33"/>
      <c r="AQ864" s="33"/>
      <c r="AR864" s="33"/>
      <c r="AS864" s="33"/>
      <c r="AT864" s="33"/>
      <c r="AU864" s="33"/>
      <c r="AV864" s="33"/>
      <c r="AW864" s="33"/>
      <c r="AX864" s="33"/>
      <c r="AY864" s="33"/>
    </row>
    <row r="865" spans="1:51" ht="27" customHeight="1" thickTop="1" x14ac:dyDescent="0.45">
      <c r="A865" s="5"/>
      <c r="B865" s="161" t="s">
        <v>120</v>
      </c>
      <c r="C865" s="121" t="s">
        <v>227</v>
      </c>
      <c r="D865" s="171">
        <v>218</v>
      </c>
      <c r="E865" s="171"/>
      <c r="F865" s="171">
        <v>308</v>
      </c>
      <c r="G865" s="171"/>
      <c r="H865" s="171">
        <v>743</v>
      </c>
      <c r="I865" s="171"/>
      <c r="J865" s="171">
        <v>1350</v>
      </c>
      <c r="K865" s="171"/>
      <c r="L865" s="171">
        <v>6131</v>
      </c>
      <c r="M865" s="171"/>
      <c r="N865" s="171">
        <f>SUM(D865:M865)</f>
        <v>8750</v>
      </c>
      <c r="O865" s="171"/>
      <c r="AA865" s="1" t="s">
        <v>156</v>
      </c>
      <c r="AB865" s="118" t="s">
        <v>121</v>
      </c>
      <c r="AC865" s="118" t="s">
        <v>122</v>
      </c>
      <c r="AD865" s="118" t="s">
        <v>123</v>
      </c>
      <c r="AE865" s="118" t="s">
        <v>124</v>
      </c>
      <c r="AF865" s="118" t="s">
        <v>125</v>
      </c>
      <c r="AG865" s="118" t="s">
        <v>126</v>
      </c>
      <c r="AH865" s="118"/>
      <c r="AI865" s="118"/>
      <c r="AJ865" s="118"/>
      <c r="AK865" s="118"/>
      <c r="AL865" s="118"/>
      <c r="AM865" s="120"/>
      <c r="AO865" s="33"/>
      <c r="AP865" s="33"/>
      <c r="AQ865" s="33"/>
      <c r="AR865" s="33"/>
      <c r="AS865" s="33"/>
      <c r="AT865" s="33"/>
      <c r="AU865" s="33"/>
      <c r="AV865" s="33"/>
      <c r="AW865" s="33"/>
      <c r="AX865" s="33"/>
      <c r="AY865" s="33"/>
    </row>
    <row r="866" spans="1:51" ht="27" customHeight="1" x14ac:dyDescent="0.45">
      <c r="A866" s="5"/>
      <c r="B866" s="162"/>
      <c r="C866" s="122" t="s">
        <v>228</v>
      </c>
      <c r="D866" s="171">
        <v>775</v>
      </c>
      <c r="E866" s="171"/>
      <c r="F866" s="171">
        <v>1046</v>
      </c>
      <c r="G866" s="171"/>
      <c r="H866" s="171">
        <v>1679</v>
      </c>
      <c r="I866" s="171"/>
      <c r="J866" s="171">
        <v>2072</v>
      </c>
      <c r="K866" s="171"/>
      <c r="L866" s="171">
        <v>8282</v>
      </c>
      <c r="M866" s="171"/>
      <c r="N866" s="171">
        <f>SUM(D866:M866)</f>
        <v>13854</v>
      </c>
      <c r="O866" s="171"/>
      <c r="AA866" s="1" t="s">
        <v>236</v>
      </c>
      <c r="AB866" s="118">
        <v>218</v>
      </c>
      <c r="AC866" s="118">
        <v>308</v>
      </c>
      <c r="AD866" s="118">
        <v>743</v>
      </c>
      <c r="AE866" s="118">
        <v>1350</v>
      </c>
      <c r="AF866" s="118">
        <v>6131</v>
      </c>
      <c r="AG866" s="118">
        <v>8750</v>
      </c>
      <c r="AH866" s="118"/>
      <c r="AI866" s="118"/>
      <c r="AJ866" s="118"/>
      <c r="AK866" s="118"/>
      <c r="AL866" s="118"/>
      <c r="AM866" s="120"/>
      <c r="AO866" s="33"/>
      <c r="AP866" s="33"/>
      <c r="AQ866" s="33"/>
      <c r="AR866" s="33"/>
      <c r="AS866" s="33"/>
      <c r="AT866" s="33"/>
      <c r="AU866" s="33"/>
      <c r="AV866" s="33"/>
      <c r="AW866" s="33"/>
      <c r="AX866" s="33"/>
      <c r="AY866" s="33"/>
    </row>
    <row r="867" spans="1:51" ht="27" customHeight="1" x14ac:dyDescent="0.45">
      <c r="A867" s="5"/>
      <c r="B867" s="162"/>
      <c r="C867" s="122" t="s">
        <v>229</v>
      </c>
      <c r="D867" s="171">
        <v>833</v>
      </c>
      <c r="E867" s="171"/>
      <c r="F867" s="171">
        <v>668</v>
      </c>
      <c r="G867" s="171"/>
      <c r="H867" s="171">
        <v>1222</v>
      </c>
      <c r="I867" s="171"/>
      <c r="J867" s="171">
        <v>1475</v>
      </c>
      <c r="K867" s="171"/>
      <c r="L867" s="171">
        <v>6800</v>
      </c>
      <c r="M867" s="171"/>
      <c r="N867" s="171">
        <f t="shared" ref="N867:N878" si="668">SUM(D867:M867)</f>
        <v>10998</v>
      </c>
      <c r="O867" s="171"/>
      <c r="AA867" s="1" t="s">
        <v>237</v>
      </c>
      <c r="AB867" s="1">
        <v>775</v>
      </c>
      <c r="AC867" s="1">
        <v>1046</v>
      </c>
      <c r="AD867" s="1">
        <v>1679</v>
      </c>
      <c r="AE867" s="1">
        <v>2072</v>
      </c>
      <c r="AF867" s="1">
        <v>8282</v>
      </c>
      <c r="AG867" s="1">
        <v>13854</v>
      </c>
    </row>
    <row r="868" spans="1:51" ht="27" customHeight="1" x14ac:dyDescent="0.45">
      <c r="B868" s="162"/>
      <c r="C868" s="122" t="s">
        <v>230</v>
      </c>
      <c r="D868" s="171">
        <v>2</v>
      </c>
      <c r="E868" s="171"/>
      <c r="F868" s="171">
        <v>0</v>
      </c>
      <c r="G868" s="171"/>
      <c r="H868" s="171">
        <v>5</v>
      </c>
      <c r="I868" s="171"/>
      <c r="J868" s="171">
        <v>1</v>
      </c>
      <c r="K868" s="171"/>
      <c r="L868" s="171">
        <v>23</v>
      </c>
      <c r="M868" s="171"/>
      <c r="N868" s="171">
        <f t="shared" si="668"/>
        <v>31</v>
      </c>
      <c r="O868" s="171"/>
      <c r="P868" s="38"/>
      <c r="AA868" s="1" t="s">
        <v>238</v>
      </c>
      <c r="AB868" s="1">
        <v>833</v>
      </c>
      <c r="AC868" s="1">
        <v>668</v>
      </c>
      <c r="AD868" s="1">
        <v>1222</v>
      </c>
      <c r="AE868" s="1">
        <v>1475</v>
      </c>
      <c r="AF868" s="1">
        <v>6800</v>
      </c>
      <c r="AG868" s="1">
        <v>10998</v>
      </c>
    </row>
    <row r="869" spans="1:51" ht="27" customHeight="1" x14ac:dyDescent="0.45">
      <c r="B869" s="162"/>
      <c r="C869" s="122" t="s">
        <v>189</v>
      </c>
      <c r="D869" s="171">
        <v>101</v>
      </c>
      <c r="E869" s="171"/>
      <c r="F869" s="171">
        <v>30</v>
      </c>
      <c r="G869" s="171"/>
      <c r="H869" s="171">
        <v>128</v>
      </c>
      <c r="I869" s="171"/>
      <c r="J869" s="171">
        <v>307</v>
      </c>
      <c r="K869" s="171"/>
      <c r="L869" s="171">
        <v>2083</v>
      </c>
      <c r="M869" s="171"/>
      <c r="N869" s="171">
        <f t="shared" si="668"/>
        <v>2649</v>
      </c>
      <c r="O869" s="171"/>
      <c r="P869" s="38"/>
      <c r="AA869" s="1" t="s">
        <v>239</v>
      </c>
      <c r="AB869" s="1">
        <v>2</v>
      </c>
      <c r="AD869" s="1">
        <v>5</v>
      </c>
      <c r="AE869" s="1">
        <v>1</v>
      </c>
      <c r="AF869" s="1">
        <v>23</v>
      </c>
      <c r="AG869" s="1">
        <v>31</v>
      </c>
    </row>
    <row r="870" spans="1:51" ht="27" customHeight="1" x14ac:dyDescent="0.45">
      <c r="B870" s="162"/>
      <c r="C870" s="122" t="s">
        <v>193</v>
      </c>
      <c r="D870" s="171">
        <v>128</v>
      </c>
      <c r="E870" s="171"/>
      <c r="F870" s="171">
        <v>123</v>
      </c>
      <c r="G870" s="171"/>
      <c r="H870" s="171">
        <v>133</v>
      </c>
      <c r="I870" s="171"/>
      <c r="J870" s="171">
        <v>141</v>
      </c>
      <c r="K870" s="171"/>
      <c r="L870" s="171">
        <v>709</v>
      </c>
      <c r="M870" s="171"/>
      <c r="N870" s="171">
        <f t="shared" si="668"/>
        <v>1234</v>
      </c>
      <c r="O870" s="171"/>
      <c r="P870" s="38"/>
      <c r="AA870" s="1" t="s">
        <v>240</v>
      </c>
      <c r="AB870" s="1">
        <v>101</v>
      </c>
      <c r="AC870" s="1">
        <v>30</v>
      </c>
      <c r="AD870" s="1">
        <v>128</v>
      </c>
      <c r="AE870" s="1">
        <v>307</v>
      </c>
      <c r="AF870" s="1">
        <v>2083</v>
      </c>
      <c r="AG870" s="1">
        <v>2649</v>
      </c>
    </row>
    <row r="871" spans="1:51" s="21" customFormat="1" ht="27" customHeight="1" x14ac:dyDescent="0.45">
      <c r="B871" s="162"/>
      <c r="C871" s="122" t="s">
        <v>197</v>
      </c>
      <c r="D871" s="171">
        <v>32</v>
      </c>
      <c r="E871" s="171"/>
      <c r="F871" s="171">
        <v>26</v>
      </c>
      <c r="G871" s="171"/>
      <c r="H871" s="171">
        <v>32</v>
      </c>
      <c r="I871" s="171"/>
      <c r="J871" s="171">
        <v>26</v>
      </c>
      <c r="K871" s="171"/>
      <c r="L871" s="171">
        <v>271</v>
      </c>
      <c r="M871" s="171"/>
      <c r="N871" s="171">
        <f t="shared" si="668"/>
        <v>387</v>
      </c>
      <c r="O871" s="171"/>
      <c r="P871" s="23"/>
      <c r="AA871" s="21" t="s">
        <v>241</v>
      </c>
      <c r="AB871" s="21">
        <v>128</v>
      </c>
      <c r="AC871" s="21">
        <v>123</v>
      </c>
      <c r="AD871" s="21">
        <v>133</v>
      </c>
      <c r="AE871" s="21">
        <v>141</v>
      </c>
      <c r="AF871" s="21">
        <v>709</v>
      </c>
      <c r="AG871" s="21">
        <v>1234</v>
      </c>
    </row>
    <row r="872" spans="1:51" ht="27" customHeight="1" x14ac:dyDescent="0.45">
      <c r="B872" s="162"/>
      <c r="C872" s="122" t="s">
        <v>201</v>
      </c>
      <c r="D872" s="171">
        <v>84</v>
      </c>
      <c r="E872" s="171"/>
      <c r="F872" s="171">
        <v>67</v>
      </c>
      <c r="G872" s="171"/>
      <c r="H872" s="171">
        <v>126</v>
      </c>
      <c r="I872" s="171"/>
      <c r="J872" s="171">
        <v>158</v>
      </c>
      <c r="K872" s="171"/>
      <c r="L872" s="171">
        <v>1242</v>
      </c>
      <c r="M872" s="171"/>
      <c r="N872" s="171">
        <f t="shared" si="668"/>
        <v>1677</v>
      </c>
      <c r="O872" s="171"/>
      <c r="AA872" s="1" t="s">
        <v>242</v>
      </c>
      <c r="AB872" s="1">
        <v>32</v>
      </c>
      <c r="AC872" s="1">
        <v>26</v>
      </c>
      <c r="AD872" s="1">
        <v>32</v>
      </c>
      <c r="AE872" s="1">
        <v>26</v>
      </c>
      <c r="AF872" s="1">
        <v>271</v>
      </c>
      <c r="AG872" s="1">
        <v>387</v>
      </c>
    </row>
    <row r="873" spans="1:51" ht="27" customHeight="1" x14ac:dyDescent="0.45">
      <c r="B873" s="162"/>
      <c r="C873" s="123" t="s">
        <v>204</v>
      </c>
      <c r="D873" s="171">
        <v>495</v>
      </c>
      <c r="E873" s="171"/>
      <c r="F873" s="171">
        <v>587</v>
      </c>
      <c r="G873" s="171"/>
      <c r="H873" s="171">
        <v>929</v>
      </c>
      <c r="I873" s="171"/>
      <c r="J873" s="171">
        <v>1377</v>
      </c>
      <c r="K873" s="171"/>
      <c r="L873" s="171">
        <v>9142</v>
      </c>
      <c r="M873" s="171"/>
      <c r="N873" s="171">
        <f t="shared" si="668"/>
        <v>12530</v>
      </c>
      <c r="O873" s="171"/>
      <c r="AA873" s="1" t="s">
        <v>243</v>
      </c>
      <c r="AB873" s="1">
        <v>84</v>
      </c>
      <c r="AC873" s="1">
        <v>67</v>
      </c>
      <c r="AD873" s="1">
        <v>126</v>
      </c>
      <c r="AE873" s="1">
        <v>158</v>
      </c>
      <c r="AF873" s="1">
        <v>1242</v>
      </c>
      <c r="AG873" s="1">
        <v>1677</v>
      </c>
    </row>
    <row r="874" spans="1:51" ht="27" customHeight="1" x14ac:dyDescent="0.45">
      <c r="B874" s="162"/>
      <c r="C874" s="122" t="s">
        <v>208</v>
      </c>
      <c r="D874" s="171">
        <v>71</v>
      </c>
      <c r="E874" s="171"/>
      <c r="F874" s="171">
        <v>72</v>
      </c>
      <c r="G874" s="171"/>
      <c r="H874" s="171">
        <v>160</v>
      </c>
      <c r="I874" s="171"/>
      <c r="J874" s="171">
        <v>264</v>
      </c>
      <c r="K874" s="171"/>
      <c r="L874" s="171">
        <v>2269</v>
      </c>
      <c r="M874" s="171"/>
      <c r="N874" s="171">
        <f t="shared" si="668"/>
        <v>2836</v>
      </c>
      <c r="O874" s="171"/>
      <c r="AA874" s="1" t="s">
        <v>244</v>
      </c>
      <c r="AB874" s="1">
        <v>495</v>
      </c>
      <c r="AC874" s="1">
        <v>587</v>
      </c>
      <c r="AD874" s="1">
        <v>929</v>
      </c>
      <c r="AE874" s="1">
        <v>1377</v>
      </c>
      <c r="AF874" s="1">
        <v>9142</v>
      </c>
      <c r="AG874" s="1">
        <v>12530</v>
      </c>
    </row>
    <row r="875" spans="1:51" ht="27" customHeight="1" x14ac:dyDescent="0.45">
      <c r="B875" s="162"/>
      <c r="C875" s="122" t="s">
        <v>231</v>
      </c>
      <c r="D875" s="171">
        <v>82</v>
      </c>
      <c r="E875" s="171"/>
      <c r="F875" s="171">
        <v>143</v>
      </c>
      <c r="G875" s="171"/>
      <c r="H875" s="171">
        <v>484</v>
      </c>
      <c r="I875" s="171"/>
      <c r="J875" s="171">
        <v>1118</v>
      </c>
      <c r="K875" s="171"/>
      <c r="L875" s="171">
        <v>4347</v>
      </c>
      <c r="M875" s="171"/>
      <c r="N875" s="171">
        <f t="shared" si="668"/>
        <v>6174</v>
      </c>
      <c r="O875" s="171"/>
      <c r="AA875" s="1" t="s">
        <v>245</v>
      </c>
      <c r="AB875" s="1">
        <v>71</v>
      </c>
      <c r="AC875" s="1">
        <v>72</v>
      </c>
      <c r="AD875" s="1">
        <v>160</v>
      </c>
      <c r="AE875" s="1">
        <v>264</v>
      </c>
      <c r="AF875" s="1">
        <v>2269</v>
      </c>
      <c r="AG875" s="1">
        <v>2836</v>
      </c>
    </row>
    <row r="876" spans="1:51" ht="27" customHeight="1" x14ac:dyDescent="0.45">
      <c r="B876" s="162"/>
      <c r="C876" s="122" t="s">
        <v>216</v>
      </c>
      <c r="D876" s="171">
        <v>62</v>
      </c>
      <c r="E876" s="171"/>
      <c r="F876" s="171">
        <v>135</v>
      </c>
      <c r="G876" s="171"/>
      <c r="H876" s="171">
        <v>149</v>
      </c>
      <c r="I876" s="171"/>
      <c r="J876" s="171">
        <v>287</v>
      </c>
      <c r="K876" s="171"/>
      <c r="L876" s="171">
        <v>695</v>
      </c>
      <c r="M876" s="171"/>
      <c r="N876" s="171">
        <f t="shared" si="668"/>
        <v>1328</v>
      </c>
      <c r="O876" s="171"/>
      <c r="AA876" s="1" t="s">
        <v>246</v>
      </c>
      <c r="AB876" s="1">
        <v>82</v>
      </c>
      <c r="AC876" s="1">
        <v>143</v>
      </c>
      <c r="AD876" s="1">
        <v>484</v>
      </c>
      <c r="AE876" s="1">
        <v>1118</v>
      </c>
      <c r="AF876" s="1">
        <v>4347</v>
      </c>
      <c r="AG876" s="1">
        <v>6174</v>
      </c>
    </row>
    <row r="877" spans="1:51" ht="27" customHeight="1" x14ac:dyDescent="0.45">
      <c r="B877" s="162"/>
      <c r="C877" s="122" t="s">
        <v>232</v>
      </c>
      <c r="D877" s="171">
        <v>47</v>
      </c>
      <c r="E877" s="171"/>
      <c r="F877" s="171">
        <v>113</v>
      </c>
      <c r="G877" s="171"/>
      <c r="H877" s="171">
        <v>245</v>
      </c>
      <c r="I877" s="171"/>
      <c r="J877" s="171">
        <v>362</v>
      </c>
      <c r="K877" s="171"/>
      <c r="L877" s="171">
        <v>920</v>
      </c>
      <c r="M877" s="171"/>
      <c r="N877" s="171">
        <f t="shared" si="668"/>
        <v>1687</v>
      </c>
      <c r="O877" s="171"/>
      <c r="AA877" s="1" t="s">
        <v>247</v>
      </c>
      <c r="AB877" s="1">
        <v>62</v>
      </c>
      <c r="AC877" s="1">
        <v>135</v>
      </c>
      <c r="AD877" s="1">
        <v>149</v>
      </c>
      <c r="AE877" s="1">
        <v>287</v>
      </c>
      <c r="AF877" s="1">
        <v>695</v>
      </c>
      <c r="AG877" s="1">
        <v>1328</v>
      </c>
    </row>
    <row r="878" spans="1:51" ht="27" customHeight="1" thickBot="1" x14ac:dyDescent="0.5">
      <c r="B878" s="163"/>
      <c r="C878" s="124" t="s">
        <v>233</v>
      </c>
      <c r="D878" s="172">
        <v>383</v>
      </c>
      <c r="E878" s="172"/>
      <c r="F878" s="172">
        <v>283</v>
      </c>
      <c r="G878" s="172"/>
      <c r="H878" s="172">
        <v>434</v>
      </c>
      <c r="I878" s="172"/>
      <c r="J878" s="172">
        <v>595</v>
      </c>
      <c r="K878" s="172"/>
      <c r="L878" s="172">
        <v>2695</v>
      </c>
      <c r="M878" s="172"/>
      <c r="N878" s="172">
        <f t="shared" si="668"/>
        <v>4390</v>
      </c>
      <c r="O878" s="172"/>
      <c r="AA878" s="1" t="s">
        <v>248</v>
      </c>
      <c r="AB878" s="1">
        <v>47</v>
      </c>
      <c r="AC878" s="1">
        <v>113</v>
      </c>
      <c r="AD878" s="1">
        <v>245</v>
      </c>
      <c r="AE878" s="1">
        <v>362</v>
      </c>
      <c r="AF878" s="1">
        <v>920</v>
      </c>
      <c r="AG878" s="1">
        <v>1687</v>
      </c>
    </row>
    <row r="879" spans="1:51" ht="27" customHeight="1" thickTop="1" x14ac:dyDescent="0.45">
      <c r="B879" s="166" t="s">
        <v>127</v>
      </c>
      <c r="C879" s="121" t="s">
        <v>227</v>
      </c>
      <c r="D879" s="173">
        <f>D865/$N865</f>
        <v>2.4914285714285715E-2</v>
      </c>
      <c r="E879" s="173"/>
      <c r="F879" s="173">
        <f t="shared" ref="F879:F892" si="669">F865/$N865</f>
        <v>3.5200000000000002E-2</v>
      </c>
      <c r="G879" s="173"/>
      <c r="H879" s="173">
        <f t="shared" ref="H879:H892" si="670">H865/$N865</f>
        <v>8.491428571428572E-2</v>
      </c>
      <c r="I879" s="173"/>
      <c r="J879" s="173">
        <f t="shared" ref="J879:J892" si="671">J865/$N865</f>
        <v>0.15428571428571428</v>
      </c>
      <c r="K879" s="173"/>
      <c r="L879" s="173">
        <f t="shared" ref="L879:L892" si="672">L865/$N865</f>
        <v>0.70068571428571425</v>
      </c>
      <c r="M879" s="173"/>
      <c r="N879" s="173">
        <f t="shared" ref="N879:N892" si="673">N865/$N865</f>
        <v>1</v>
      </c>
      <c r="O879" s="173"/>
      <c r="AA879" s="1" t="s">
        <v>249</v>
      </c>
      <c r="AB879" s="1">
        <v>383</v>
      </c>
      <c r="AC879" s="1">
        <v>283</v>
      </c>
      <c r="AD879" s="1">
        <v>434</v>
      </c>
      <c r="AE879" s="1">
        <v>595</v>
      </c>
      <c r="AF879" s="1">
        <v>2695</v>
      </c>
      <c r="AG879" s="1">
        <v>4390</v>
      </c>
    </row>
    <row r="880" spans="1:51" ht="27" customHeight="1" x14ac:dyDescent="0.45">
      <c r="B880" s="167"/>
      <c r="C880" s="122" t="s">
        <v>228</v>
      </c>
      <c r="D880" s="173">
        <f t="shared" ref="D880:D892" si="674">D866/$N866</f>
        <v>5.5940522592752999E-2</v>
      </c>
      <c r="E880" s="173"/>
      <c r="F880" s="173">
        <f t="shared" si="669"/>
        <v>7.5501660170347915E-2</v>
      </c>
      <c r="G880" s="173"/>
      <c r="H880" s="173">
        <f t="shared" si="670"/>
        <v>0.12119243539771907</v>
      </c>
      <c r="I880" s="173"/>
      <c r="J880" s="173">
        <f t="shared" si="671"/>
        <v>0.14955969395120544</v>
      </c>
      <c r="K880" s="173"/>
      <c r="L880" s="173">
        <f t="shared" si="672"/>
        <v>0.59780568788797461</v>
      </c>
      <c r="M880" s="173"/>
      <c r="N880" s="173">
        <f t="shared" si="673"/>
        <v>1</v>
      </c>
      <c r="O880" s="173"/>
      <c r="AA880" s="1" t="s">
        <v>126</v>
      </c>
      <c r="AB880" s="1">
        <v>3313</v>
      </c>
      <c r="AC880" s="1">
        <v>3601</v>
      </c>
      <c r="AD880" s="1">
        <v>6469</v>
      </c>
      <c r="AE880" s="1">
        <v>9533</v>
      </c>
      <c r="AF880" s="1">
        <v>45609</v>
      </c>
      <c r="AG880" s="1">
        <v>68525</v>
      </c>
    </row>
    <row r="881" spans="2:15" ht="27" customHeight="1" x14ac:dyDescent="0.45">
      <c r="B881" s="167"/>
      <c r="C881" s="122" t="s">
        <v>229</v>
      </c>
      <c r="D881" s="173">
        <f t="shared" si="674"/>
        <v>7.5741043826150212E-2</v>
      </c>
      <c r="E881" s="173"/>
      <c r="F881" s="173">
        <f t="shared" si="669"/>
        <v>6.0738316057464992E-2</v>
      </c>
      <c r="G881" s="173"/>
      <c r="H881" s="173">
        <f t="shared" si="670"/>
        <v>0.1111111111111111</v>
      </c>
      <c r="I881" s="173"/>
      <c r="J881" s="173">
        <f t="shared" si="671"/>
        <v>0.13411529368976177</v>
      </c>
      <c r="K881" s="173"/>
      <c r="L881" s="173">
        <f t="shared" si="672"/>
        <v>0.61829423531551186</v>
      </c>
      <c r="M881" s="173"/>
      <c r="N881" s="173">
        <f t="shared" si="673"/>
        <v>1</v>
      </c>
      <c r="O881" s="173"/>
    </row>
    <row r="882" spans="2:15" ht="27" customHeight="1" x14ac:dyDescent="0.45">
      <c r="B882" s="167"/>
      <c r="C882" s="122" t="s">
        <v>230</v>
      </c>
      <c r="D882" s="173">
        <f t="shared" si="674"/>
        <v>6.4516129032258063E-2</v>
      </c>
      <c r="E882" s="173"/>
      <c r="F882" s="173">
        <f t="shared" si="669"/>
        <v>0</v>
      </c>
      <c r="G882" s="173"/>
      <c r="H882" s="173">
        <f t="shared" si="670"/>
        <v>0.16129032258064516</v>
      </c>
      <c r="I882" s="173"/>
      <c r="J882" s="173">
        <f t="shared" si="671"/>
        <v>3.2258064516129031E-2</v>
      </c>
      <c r="K882" s="173"/>
      <c r="L882" s="173">
        <f t="shared" si="672"/>
        <v>0.74193548387096775</v>
      </c>
      <c r="M882" s="173"/>
      <c r="N882" s="173">
        <f t="shared" si="673"/>
        <v>1</v>
      </c>
      <c r="O882" s="173"/>
    </row>
    <row r="883" spans="2:15" ht="27" customHeight="1" x14ac:dyDescent="0.45">
      <c r="B883" s="167"/>
      <c r="C883" s="122" t="s">
        <v>189</v>
      </c>
      <c r="D883" s="173">
        <f t="shared" si="674"/>
        <v>3.8127595318988294E-2</v>
      </c>
      <c r="E883" s="173"/>
      <c r="F883" s="173">
        <f t="shared" si="669"/>
        <v>1.1325028312570781E-2</v>
      </c>
      <c r="G883" s="173"/>
      <c r="H883" s="173">
        <f t="shared" si="670"/>
        <v>4.8320120800301999E-2</v>
      </c>
      <c r="I883" s="173"/>
      <c r="J883" s="173">
        <f t="shared" si="671"/>
        <v>0.11589278973197432</v>
      </c>
      <c r="K883" s="173"/>
      <c r="L883" s="173">
        <f t="shared" si="672"/>
        <v>0.78633446583616462</v>
      </c>
      <c r="M883" s="173"/>
      <c r="N883" s="173">
        <f t="shared" si="673"/>
        <v>1</v>
      </c>
      <c r="O883" s="173"/>
    </row>
    <row r="884" spans="2:15" ht="27" customHeight="1" x14ac:dyDescent="0.45">
      <c r="B884" s="167"/>
      <c r="C884" s="122" t="s">
        <v>193</v>
      </c>
      <c r="D884" s="173">
        <f t="shared" si="674"/>
        <v>0.10372771474878444</v>
      </c>
      <c r="E884" s="173"/>
      <c r="F884" s="173">
        <f t="shared" si="669"/>
        <v>9.9675850891410053E-2</v>
      </c>
      <c r="G884" s="173"/>
      <c r="H884" s="173">
        <f t="shared" si="670"/>
        <v>0.10777957860615883</v>
      </c>
      <c r="I884" s="173"/>
      <c r="J884" s="173">
        <f t="shared" si="671"/>
        <v>0.11426256077795786</v>
      </c>
      <c r="K884" s="173"/>
      <c r="L884" s="173">
        <f t="shared" si="672"/>
        <v>0.57455429497568877</v>
      </c>
      <c r="M884" s="173"/>
      <c r="N884" s="173">
        <f t="shared" si="673"/>
        <v>1</v>
      </c>
      <c r="O884" s="173"/>
    </row>
    <row r="885" spans="2:15" ht="27" customHeight="1" x14ac:dyDescent="0.45">
      <c r="B885" s="167"/>
      <c r="C885" s="122" t="s">
        <v>197</v>
      </c>
      <c r="D885" s="173">
        <f t="shared" si="674"/>
        <v>8.2687338501291993E-2</v>
      </c>
      <c r="E885" s="173"/>
      <c r="F885" s="173">
        <f t="shared" si="669"/>
        <v>6.7183462532299745E-2</v>
      </c>
      <c r="G885" s="173"/>
      <c r="H885" s="173">
        <f t="shared" si="670"/>
        <v>8.2687338501291993E-2</v>
      </c>
      <c r="I885" s="173"/>
      <c r="J885" s="173">
        <f t="shared" si="671"/>
        <v>6.7183462532299745E-2</v>
      </c>
      <c r="K885" s="173"/>
      <c r="L885" s="173">
        <f t="shared" si="672"/>
        <v>0.70025839793281652</v>
      </c>
      <c r="M885" s="173"/>
      <c r="N885" s="173">
        <f t="shared" si="673"/>
        <v>1</v>
      </c>
      <c r="O885" s="173"/>
    </row>
    <row r="886" spans="2:15" ht="27" customHeight="1" x14ac:dyDescent="0.45">
      <c r="B886" s="167"/>
      <c r="C886" s="122" t="s">
        <v>201</v>
      </c>
      <c r="D886" s="173">
        <f t="shared" si="674"/>
        <v>5.008944543828265E-2</v>
      </c>
      <c r="E886" s="173"/>
      <c r="F886" s="173">
        <f t="shared" si="669"/>
        <v>3.9952295766249257E-2</v>
      </c>
      <c r="G886" s="173"/>
      <c r="H886" s="173">
        <f t="shared" si="670"/>
        <v>7.5134168157423978E-2</v>
      </c>
      <c r="I886" s="173"/>
      <c r="J886" s="173">
        <f t="shared" si="671"/>
        <v>9.4215861657722125E-2</v>
      </c>
      <c r="K886" s="173"/>
      <c r="L886" s="173">
        <f t="shared" si="672"/>
        <v>0.74060822898032197</v>
      </c>
      <c r="M886" s="173"/>
      <c r="N886" s="173">
        <f t="shared" si="673"/>
        <v>1</v>
      </c>
      <c r="O886" s="173"/>
    </row>
    <row r="887" spans="2:15" ht="27" customHeight="1" x14ac:dyDescent="0.45">
      <c r="B887" s="167"/>
      <c r="C887" s="123" t="s">
        <v>204</v>
      </c>
      <c r="D887" s="173">
        <f t="shared" si="674"/>
        <v>3.9505187549880284E-2</v>
      </c>
      <c r="E887" s="173"/>
      <c r="F887" s="173">
        <f t="shared" si="669"/>
        <v>4.6847565841979251E-2</v>
      </c>
      <c r="G887" s="173"/>
      <c r="H887" s="173">
        <f t="shared" si="670"/>
        <v>7.4142059058260171E-2</v>
      </c>
      <c r="I887" s="173"/>
      <c r="J887" s="173">
        <f t="shared" si="671"/>
        <v>0.10989624900239425</v>
      </c>
      <c r="K887" s="173"/>
      <c r="L887" s="173">
        <f t="shared" si="672"/>
        <v>0.72960893854748599</v>
      </c>
      <c r="M887" s="173"/>
      <c r="N887" s="173">
        <f t="shared" si="673"/>
        <v>1</v>
      </c>
      <c r="O887" s="173"/>
    </row>
    <row r="888" spans="2:15" ht="27" customHeight="1" x14ac:dyDescent="0.45">
      <c r="B888" s="167"/>
      <c r="C888" s="122" t="s">
        <v>208</v>
      </c>
      <c r="D888" s="173">
        <f t="shared" si="674"/>
        <v>2.5035260930888575E-2</v>
      </c>
      <c r="E888" s="173"/>
      <c r="F888" s="173">
        <f t="shared" si="669"/>
        <v>2.5387870239774329E-2</v>
      </c>
      <c r="G888" s="173"/>
      <c r="H888" s="173">
        <f t="shared" si="670"/>
        <v>5.6417489421720736E-2</v>
      </c>
      <c r="I888" s="173"/>
      <c r="J888" s="173">
        <f t="shared" si="671"/>
        <v>9.3088857545839204E-2</v>
      </c>
      <c r="K888" s="173"/>
      <c r="L888" s="173">
        <f t="shared" si="672"/>
        <v>0.80007052186177718</v>
      </c>
      <c r="M888" s="173"/>
      <c r="N888" s="173">
        <f t="shared" si="673"/>
        <v>1</v>
      </c>
      <c r="O888" s="173"/>
    </row>
    <row r="889" spans="2:15" ht="27" customHeight="1" x14ac:dyDescent="0.45">
      <c r="B889" s="167"/>
      <c r="C889" s="122" t="s">
        <v>231</v>
      </c>
      <c r="D889" s="173">
        <f t="shared" si="674"/>
        <v>1.3281503077421444E-2</v>
      </c>
      <c r="E889" s="173"/>
      <c r="F889" s="173">
        <f t="shared" si="669"/>
        <v>2.3161645610625201E-2</v>
      </c>
      <c r="G889" s="173"/>
      <c r="H889" s="173">
        <f t="shared" si="670"/>
        <v>7.8393262066731459E-2</v>
      </c>
      <c r="I889" s="173"/>
      <c r="J889" s="173">
        <f t="shared" si="671"/>
        <v>0.18108195659216067</v>
      </c>
      <c r="K889" s="173"/>
      <c r="L889" s="173">
        <f t="shared" si="672"/>
        <v>0.70408163265306123</v>
      </c>
      <c r="M889" s="173"/>
      <c r="N889" s="173">
        <f t="shared" si="673"/>
        <v>1</v>
      </c>
      <c r="O889" s="173"/>
    </row>
    <row r="890" spans="2:15" ht="27" customHeight="1" x14ac:dyDescent="0.45">
      <c r="B890" s="167"/>
      <c r="C890" s="122" t="s">
        <v>216</v>
      </c>
      <c r="D890" s="173">
        <f t="shared" si="674"/>
        <v>4.6686746987951805E-2</v>
      </c>
      <c r="E890" s="173"/>
      <c r="F890" s="173">
        <f t="shared" si="669"/>
        <v>0.1016566265060241</v>
      </c>
      <c r="G890" s="173"/>
      <c r="H890" s="173">
        <f t="shared" si="670"/>
        <v>0.11219879518072289</v>
      </c>
      <c r="I890" s="173"/>
      <c r="J890" s="173">
        <f t="shared" si="671"/>
        <v>0.2161144578313253</v>
      </c>
      <c r="K890" s="173"/>
      <c r="L890" s="173">
        <f t="shared" si="672"/>
        <v>0.52334337349397586</v>
      </c>
      <c r="M890" s="173"/>
      <c r="N890" s="173">
        <f t="shared" si="673"/>
        <v>1</v>
      </c>
      <c r="O890" s="173"/>
    </row>
    <row r="891" spans="2:15" ht="27" customHeight="1" x14ac:dyDescent="0.45">
      <c r="B891" s="167"/>
      <c r="C891" s="122" t="s">
        <v>232</v>
      </c>
      <c r="D891" s="173">
        <f t="shared" si="674"/>
        <v>2.7860106698280974E-2</v>
      </c>
      <c r="E891" s="173"/>
      <c r="F891" s="173">
        <f t="shared" si="669"/>
        <v>6.6982809721398931E-2</v>
      </c>
      <c r="G891" s="173"/>
      <c r="H891" s="173">
        <f t="shared" si="670"/>
        <v>0.14522821576763487</v>
      </c>
      <c r="I891" s="173"/>
      <c r="J891" s="173">
        <f t="shared" si="671"/>
        <v>0.21458209839952577</v>
      </c>
      <c r="K891" s="173"/>
      <c r="L891" s="173">
        <f t="shared" si="672"/>
        <v>0.5453467694131594</v>
      </c>
      <c r="M891" s="173"/>
      <c r="N891" s="173">
        <f t="shared" si="673"/>
        <v>1</v>
      </c>
      <c r="O891" s="173"/>
    </row>
    <row r="892" spans="2:15" ht="27" customHeight="1" x14ac:dyDescent="0.45">
      <c r="B892" s="167"/>
      <c r="C892" s="122" t="s">
        <v>233</v>
      </c>
      <c r="D892" s="173">
        <f t="shared" si="674"/>
        <v>8.7243735763097949E-2</v>
      </c>
      <c r="E892" s="173"/>
      <c r="F892" s="173">
        <f t="shared" si="669"/>
        <v>6.4464692482915711E-2</v>
      </c>
      <c r="G892" s="173"/>
      <c r="H892" s="173">
        <f t="shared" si="670"/>
        <v>9.8861047835990895E-2</v>
      </c>
      <c r="I892" s="173"/>
      <c r="J892" s="173">
        <f t="shared" si="671"/>
        <v>0.13553530751708429</v>
      </c>
      <c r="K892" s="173"/>
      <c r="L892" s="173">
        <f t="shared" si="672"/>
        <v>0.61389521640091116</v>
      </c>
      <c r="M892" s="173"/>
      <c r="N892" s="173">
        <f t="shared" si="673"/>
        <v>1</v>
      </c>
      <c r="O892" s="173"/>
    </row>
  </sheetData>
  <sheetProtection formatCells="0" formatColumns="0" formatRows="0" insertColumns="0" insertRows="0" insertHyperlinks="0" deleteColumns="0" deleteRows="0" sort="0" autoFilter="0" pivotTables="0"/>
  <mergeCells count="430">
    <mergeCell ref="J892:K892"/>
    <mergeCell ref="L892:M892"/>
    <mergeCell ref="N892:O892"/>
    <mergeCell ref="D891:E891"/>
    <mergeCell ref="F891:G891"/>
    <mergeCell ref="H891:I891"/>
    <mergeCell ref="J891:K891"/>
    <mergeCell ref="L891:M891"/>
    <mergeCell ref="N891:O891"/>
    <mergeCell ref="N888:O888"/>
    <mergeCell ref="D887:E887"/>
    <mergeCell ref="F887:G887"/>
    <mergeCell ref="H887:I887"/>
    <mergeCell ref="J887:K887"/>
    <mergeCell ref="L887:M887"/>
    <mergeCell ref="N887:O887"/>
    <mergeCell ref="D890:E890"/>
    <mergeCell ref="F890:G890"/>
    <mergeCell ref="H890:I890"/>
    <mergeCell ref="J890:K890"/>
    <mergeCell ref="L890:M890"/>
    <mergeCell ref="N890:O890"/>
    <mergeCell ref="D889:E889"/>
    <mergeCell ref="F889:G889"/>
    <mergeCell ref="H889:I889"/>
    <mergeCell ref="J889:K889"/>
    <mergeCell ref="L889:M889"/>
    <mergeCell ref="N889:O889"/>
    <mergeCell ref="N884:O884"/>
    <mergeCell ref="D883:E883"/>
    <mergeCell ref="F883:G883"/>
    <mergeCell ref="H883:I883"/>
    <mergeCell ref="J883:K883"/>
    <mergeCell ref="L883:M883"/>
    <mergeCell ref="N883:O883"/>
    <mergeCell ref="D886:E886"/>
    <mergeCell ref="F886:G886"/>
    <mergeCell ref="H886:I886"/>
    <mergeCell ref="J886:K886"/>
    <mergeCell ref="L886:M886"/>
    <mergeCell ref="N886:O886"/>
    <mergeCell ref="D885:E885"/>
    <mergeCell ref="F885:G885"/>
    <mergeCell ref="H885:I885"/>
    <mergeCell ref="J885:K885"/>
    <mergeCell ref="L885:M885"/>
    <mergeCell ref="N885:O885"/>
    <mergeCell ref="N881:O881"/>
    <mergeCell ref="D882:E882"/>
    <mergeCell ref="F882:G882"/>
    <mergeCell ref="H882:I882"/>
    <mergeCell ref="J882:K882"/>
    <mergeCell ref="L882:M882"/>
    <mergeCell ref="N882:O882"/>
    <mergeCell ref="N879:O879"/>
    <mergeCell ref="D880:E880"/>
    <mergeCell ref="F880:G880"/>
    <mergeCell ref="H880:I880"/>
    <mergeCell ref="J880:K880"/>
    <mergeCell ref="L880:M880"/>
    <mergeCell ref="N880:O880"/>
    <mergeCell ref="B879:B892"/>
    <mergeCell ref="D879:E879"/>
    <mergeCell ref="F879:G879"/>
    <mergeCell ref="H879:I879"/>
    <mergeCell ref="J879:K879"/>
    <mergeCell ref="L879:M879"/>
    <mergeCell ref="D881:E881"/>
    <mergeCell ref="F881:G881"/>
    <mergeCell ref="H881:I881"/>
    <mergeCell ref="J881:K881"/>
    <mergeCell ref="L881:M881"/>
    <mergeCell ref="D884:E884"/>
    <mergeCell ref="F884:G884"/>
    <mergeCell ref="H884:I884"/>
    <mergeCell ref="J884:K884"/>
    <mergeCell ref="L884:M884"/>
    <mergeCell ref="D888:E888"/>
    <mergeCell ref="F888:G888"/>
    <mergeCell ref="H888:I888"/>
    <mergeCell ref="J888:K888"/>
    <mergeCell ref="L888:M888"/>
    <mergeCell ref="D892:E892"/>
    <mergeCell ref="F892:G892"/>
    <mergeCell ref="H892:I892"/>
    <mergeCell ref="D878:E878"/>
    <mergeCell ref="F878:G878"/>
    <mergeCell ref="H878:I878"/>
    <mergeCell ref="J878:K878"/>
    <mergeCell ref="L878:M878"/>
    <mergeCell ref="N878:O878"/>
    <mergeCell ref="D877:E877"/>
    <mergeCell ref="F877:G877"/>
    <mergeCell ref="H877:I877"/>
    <mergeCell ref="J877:K877"/>
    <mergeCell ref="L877:M877"/>
    <mergeCell ref="N877:O877"/>
    <mergeCell ref="D876:E876"/>
    <mergeCell ref="F876:G876"/>
    <mergeCell ref="H876:I876"/>
    <mergeCell ref="J876:K876"/>
    <mergeCell ref="L876:M876"/>
    <mergeCell ref="N876:O876"/>
    <mergeCell ref="D875:E875"/>
    <mergeCell ref="F875:G875"/>
    <mergeCell ref="H875:I875"/>
    <mergeCell ref="J875:K875"/>
    <mergeCell ref="L875:M875"/>
    <mergeCell ref="N875:O875"/>
    <mergeCell ref="D874:E874"/>
    <mergeCell ref="F874:G874"/>
    <mergeCell ref="H874:I874"/>
    <mergeCell ref="J874:K874"/>
    <mergeCell ref="L874:M874"/>
    <mergeCell ref="N874:O874"/>
    <mergeCell ref="D873:E873"/>
    <mergeCell ref="F873:G873"/>
    <mergeCell ref="H873:I873"/>
    <mergeCell ref="J873:K873"/>
    <mergeCell ref="L873:M873"/>
    <mergeCell ref="N873:O873"/>
    <mergeCell ref="D872:E872"/>
    <mergeCell ref="F872:G872"/>
    <mergeCell ref="H872:I872"/>
    <mergeCell ref="J872:K872"/>
    <mergeCell ref="L872:M872"/>
    <mergeCell ref="N872:O872"/>
    <mergeCell ref="D871:E871"/>
    <mergeCell ref="F871:G871"/>
    <mergeCell ref="H871:I871"/>
    <mergeCell ref="J871:K871"/>
    <mergeCell ref="L871:M871"/>
    <mergeCell ref="N871:O871"/>
    <mergeCell ref="H867:I867"/>
    <mergeCell ref="J867:K867"/>
    <mergeCell ref="L867:M867"/>
    <mergeCell ref="D870:E870"/>
    <mergeCell ref="F870:G870"/>
    <mergeCell ref="H870:I870"/>
    <mergeCell ref="J870:K870"/>
    <mergeCell ref="L870:M870"/>
    <mergeCell ref="N870:O870"/>
    <mergeCell ref="D869:E869"/>
    <mergeCell ref="F869:G869"/>
    <mergeCell ref="H869:I869"/>
    <mergeCell ref="J869:K869"/>
    <mergeCell ref="L869:M869"/>
    <mergeCell ref="N869:O869"/>
    <mergeCell ref="L864:M864"/>
    <mergeCell ref="N864:O864"/>
    <mergeCell ref="B865:B878"/>
    <mergeCell ref="D865:E865"/>
    <mergeCell ref="F865:G865"/>
    <mergeCell ref="H865:I865"/>
    <mergeCell ref="J865:K865"/>
    <mergeCell ref="L865:M865"/>
    <mergeCell ref="N865:O865"/>
    <mergeCell ref="D866:E866"/>
    <mergeCell ref="N867:O867"/>
    <mergeCell ref="D868:E868"/>
    <mergeCell ref="F868:G868"/>
    <mergeCell ref="H868:I868"/>
    <mergeCell ref="J868:K868"/>
    <mergeCell ref="L868:M868"/>
    <mergeCell ref="N868:O868"/>
    <mergeCell ref="F866:G866"/>
    <mergeCell ref="H866:I866"/>
    <mergeCell ref="J866:K866"/>
    <mergeCell ref="L866:M866"/>
    <mergeCell ref="N866:O866"/>
    <mergeCell ref="D867:E867"/>
    <mergeCell ref="F867:G867"/>
    <mergeCell ref="C861:D861"/>
    <mergeCell ref="E861:F861"/>
    <mergeCell ref="G861:H861"/>
    <mergeCell ref="I861:J861"/>
    <mergeCell ref="D864:E864"/>
    <mergeCell ref="F864:G864"/>
    <mergeCell ref="H864:I864"/>
    <mergeCell ref="J864:K864"/>
    <mergeCell ref="C859:D859"/>
    <mergeCell ref="E859:F859"/>
    <mergeCell ref="G859:H859"/>
    <mergeCell ref="I859:J859"/>
    <mergeCell ref="C860:D860"/>
    <mergeCell ref="E860:F860"/>
    <mergeCell ref="G860:H860"/>
    <mergeCell ref="I860:J860"/>
    <mergeCell ref="C857:D857"/>
    <mergeCell ref="E857:F857"/>
    <mergeCell ref="G857:H857"/>
    <mergeCell ref="I857:J857"/>
    <mergeCell ref="C858:D858"/>
    <mergeCell ref="E858:F858"/>
    <mergeCell ref="G858:H858"/>
    <mergeCell ref="I858:J858"/>
    <mergeCell ref="C855:D855"/>
    <mergeCell ref="E855:F855"/>
    <mergeCell ref="G855:H855"/>
    <mergeCell ref="I855:J855"/>
    <mergeCell ref="C856:D856"/>
    <mergeCell ref="E856:F856"/>
    <mergeCell ref="G856:H856"/>
    <mergeCell ref="I856:J856"/>
    <mergeCell ref="C853:D853"/>
    <mergeCell ref="E853:F853"/>
    <mergeCell ref="G853:H853"/>
    <mergeCell ref="I853:J853"/>
    <mergeCell ref="C854:D854"/>
    <mergeCell ref="E854:F854"/>
    <mergeCell ref="G854:H854"/>
    <mergeCell ref="I854:J854"/>
    <mergeCell ref="C851:D851"/>
    <mergeCell ref="E851:F851"/>
    <mergeCell ref="G851:H851"/>
    <mergeCell ref="I851:J851"/>
    <mergeCell ref="C852:D852"/>
    <mergeCell ref="E852:F852"/>
    <mergeCell ref="G852:H852"/>
    <mergeCell ref="I852:J852"/>
    <mergeCell ref="C849:D849"/>
    <mergeCell ref="E849:F849"/>
    <mergeCell ref="G849:H849"/>
    <mergeCell ref="I849:J849"/>
    <mergeCell ref="C850:D850"/>
    <mergeCell ref="E850:F850"/>
    <mergeCell ref="G850:H850"/>
    <mergeCell ref="I850:J850"/>
    <mergeCell ref="C847:D847"/>
    <mergeCell ref="E847:F847"/>
    <mergeCell ref="G847:H847"/>
    <mergeCell ref="I847:J847"/>
    <mergeCell ref="C848:D848"/>
    <mergeCell ref="E848:F848"/>
    <mergeCell ref="G848:H848"/>
    <mergeCell ref="I848:J848"/>
    <mergeCell ref="O788:P788"/>
    <mergeCell ref="C817:D817"/>
    <mergeCell ref="E817:F817"/>
    <mergeCell ref="G817:H817"/>
    <mergeCell ref="I817:J817"/>
    <mergeCell ref="K817:L817"/>
    <mergeCell ref="M817:N817"/>
    <mergeCell ref="O817:P817"/>
    <mergeCell ref="C788:D788"/>
    <mergeCell ref="E788:F788"/>
    <mergeCell ref="G788:H788"/>
    <mergeCell ref="I788:J788"/>
    <mergeCell ref="K788:L788"/>
    <mergeCell ref="M788:N788"/>
    <mergeCell ref="O728:P728"/>
    <mergeCell ref="C759:D759"/>
    <mergeCell ref="E759:F759"/>
    <mergeCell ref="G759:H759"/>
    <mergeCell ref="I759:J759"/>
    <mergeCell ref="K759:L759"/>
    <mergeCell ref="M759:N759"/>
    <mergeCell ref="O759:P759"/>
    <mergeCell ref="C728:D728"/>
    <mergeCell ref="E728:F728"/>
    <mergeCell ref="G728:H728"/>
    <mergeCell ref="I728:J728"/>
    <mergeCell ref="K728:L728"/>
    <mergeCell ref="M728:N728"/>
    <mergeCell ref="O669:P669"/>
    <mergeCell ref="C698:D698"/>
    <mergeCell ref="E698:F698"/>
    <mergeCell ref="G698:H698"/>
    <mergeCell ref="I698:J698"/>
    <mergeCell ref="K698:L698"/>
    <mergeCell ref="M698:N698"/>
    <mergeCell ref="O698:P698"/>
    <mergeCell ref="C669:D669"/>
    <mergeCell ref="E669:F669"/>
    <mergeCell ref="G669:H669"/>
    <mergeCell ref="I669:J669"/>
    <mergeCell ref="K669:L669"/>
    <mergeCell ref="M669:N669"/>
    <mergeCell ref="C631:D631"/>
    <mergeCell ref="E631:F631"/>
    <mergeCell ref="G631:H631"/>
    <mergeCell ref="I631:J631"/>
    <mergeCell ref="C649:D649"/>
    <mergeCell ref="E649:F649"/>
    <mergeCell ref="G649:H649"/>
    <mergeCell ref="I649:J649"/>
    <mergeCell ref="C595:D595"/>
    <mergeCell ref="E595:F595"/>
    <mergeCell ref="G595:H595"/>
    <mergeCell ref="I595:J595"/>
    <mergeCell ref="C613:D613"/>
    <mergeCell ref="E613:F613"/>
    <mergeCell ref="G613:H613"/>
    <mergeCell ref="I613:J613"/>
    <mergeCell ref="C555:D555"/>
    <mergeCell ref="E555:F555"/>
    <mergeCell ref="G555:H555"/>
    <mergeCell ref="I555:J555"/>
    <mergeCell ref="C573:D573"/>
    <mergeCell ref="E573:F573"/>
    <mergeCell ref="G573:H573"/>
    <mergeCell ref="I573:J573"/>
    <mergeCell ref="C519:D519"/>
    <mergeCell ref="E519:F519"/>
    <mergeCell ref="G519:H519"/>
    <mergeCell ref="I519:J519"/>
    <mergeCell ref="C537:D537"/>
    <mergeCell ref="E537:F537"/>
    <mergeCell ref="G537:H537"/>
    <mergeCell ref="I537:J537"/>
    <mergeCell ref="C483:D483"/>
    <mergeCell ref="E483:F483"/>
    <mergeCell ref="G483:H483"/>
    <mergeCell ref="I483:J483"/>
    <mergeCell ref="C501:D501"/>
    <mergeCell ref="E501:F501"/>
    <mergeCell ref="G501:H501"/>
    <mergeCell ref="I501:J501"/>
    <mergeCell ref="C447:D447"/>
    <mergeCell ref="E447:F447"/>
    <mergeCell ref="G447:H447"/>
    <mergeCell ref="I447:J447"/>
    <mergeCell ref="C465:D465"/>
    <mergeCell ref="E465:F465"/>
    <mergeCell ref="G465:H465"/>
    <mergeCell ref="I465:J465"/>
    <mergeCell ref="C411:D411"/>
    <mergeCell ref="E411:F411"/>
    <mergeCell ref="G411:H411"/>
    <mergeCell ref="I411:J411"/>
    <mergeCell ref="C429:D429"/>
    <mergeCell ref="E429:F429"/>
    <mergeCell ref="G429:H429"/>
    <mergeCell ref="I429:J429"/>
    <mergeCell ref="C375:D375"/>
    <mergeCell ref="E375:F375"/>
    <mergeCell ref="G375:H375"/>
    <mergeCell ref="I375:J375"/>
    <mergeCell ref="C393:D393"/>
    <mergeCell ref="E393:F393"/>
    <mergeCell ref="G393:H393"/>
    <mergeCell ref="I393:J393"/>
    <mergeCell ref="C339:D339"/>
    <mergeCell ref="E339:F339"/>
    <mergeCell ref="G339:H339"/>
    <mergeCell ref="I339:J339"/>
    <mergeCell ref="C357:D357"/>
    <mergeCell ref="E357:F357"/>
    <mergeCell ref="G357:H357"/>
    <mergeCell ref="I357:J357"/>
    <mergeCell ref="C300:D300"/>
    <mergeCell ref="E300:F300"/>
    <mergeCell ref="G300:H300"/>
    <mergeCell ref="I300:J300"/>
    <mergeCell ref="K300:L300"/>
    <mergeCell ref="C318:D318"/>
    <mergeCell ref="E318:F318"/>
    <mergeCell ref="G318:H318"/>
    <mergeCell ref="I318:J318"/>
    <mergeCell ref="K318:L318"/>
    <mergeCell ref="C264:D264"/>
    <mergeCell ref="E264:F264"/>
    <mergeCell ref="G264:H264"/>
    <mergeCell ref="I264:J264"/>
    <mergeCell ref="K264:L264"/>
    <mergeCell ref="C282:D282"/>
    <mergeCell ref="E282:F282"/>
    <mergeCell ref="G282:H282"/>
    <mergeCell ref="I282:J282"/>
    <mergeCell ref="K282:L282"/>
    <mergeCell ref="C228:D228"/>
    <mergeCell ref="E228:F228"/>
    <mergeCell ref="G228:H228"/>
    <mergeCell ref="I228:J228"/>
    <mergeCell ref="K228:L228"/>
    <mergeCell ref="C246:D246"/>
    <mergeCell ref="E246:F246"/>
    <mergeCell ref="G246:H246"/>
    <mergeCell ref="I246:J246"/>
    <mergeCell ref="K246:L246"/>
    <mergeCell ref="C192:D192"/>
    <mergeCell ref="E192:F192"/>
    <mergeCell ref="G192:H192"/>
    <mergeCell ref="I192:J192"/>
    <mergeCell ref="K192:L192"/>
    <mergeCell ref="C210:D210"/>
    <mergeCell ref="E210:F210"/>
    <mergeCell ref="G210:H210"/>
    <mergeCell ref="I210:J210"/>
    <mergeCell ref="K210:L210"/>
    <mergeCell ref="C156:D156"/>
    <mergeCell ref="E156:F156"/>
    <mergeCell ref="G156:H156"/>
    <mergeCell ref="I156:J156"/>
    <mergeCell ref="K156:L156"/>
    <mergeCell ref="C174:D174"/>
    <mergeCell ref="E174:F174"/>
    <mergeCell ref="G174:H174"/>
    <mergeCell ref="I174:J174"/>
    <mergeCell ref="K174:L174"/>
    <mergeCell ref="C117:D117"/>
    <mergeCell ref="E117:F117"/>
    <mergeCell ref="G117:H117"/>
    <mergeCell ref="I117:J117"/>
    <mergeCell ref="C135:D135"/>
    <mergeCell ref="E135:F135"/>
    <mergeCell ref="G135:H135"/>
    <mergeCell ref="I135:J135"/>
    <mergeCell ref="C81:D81"/>
    <mergeCell ref="E81:F81"/>
    <mergeCell ref="G81:H81"/>
    <mergeCell ref="I81:J81"/>
    <mergeCell ref="C99:D99"/>
    <mergeCell ref="E99:F99"/>
    <mergeCell ref="G99:H99"/>
    <mergeCell ref="I99:J99"/>
    <mergeCell ref="C45:D45"/>
    <mergeCell ref="E45:F45"/>
    <mergeCell ref="G45:H45"/>
    <mergeCell ref="I45:J45"/>
    <mergeCell ref="C63:D63"/>
    <mergeCell ref="E63:F63"/>
    <mergeCell ref="G63:H63"/>
    <mergeCell ref="I63:J63"/>
    <mergeCell ref="B1:Y1"/>
    <mergeCell ref="B3:Q3"/>
    <mergeCell ref="C27:D27"/>
    <mergeCell ref="E27:F27"/>
    <mergeCell ref="G27:H27"/>
    <mergeCell ref="I27:J27"/>
  </mergeCells>
  <phoneticPr fontId="4"/>
  <conditionalFormatting sqref="B5 C207:K207 D334:K335 D337:K337 B390 D390:K390 B594 D594:K594 C613:K628 C832:K845 B846 C848:C861 E848:E861 G848:G861 I848:I861 K848:X861">
    <cfRule type="expression" dxfId="371" priority="131">
      <formula>$L5="※"</formula>
    </cfRule>
  </conditionalFormatting>
  <conditionalFormatting sqref="B26 D26:K26 C27:K43 D44:K44 C45:K61 D62:K62 C63:K79 D80:K80 C81:K97 D98:K98 C99:K115 D116:K116 C117:K133 D134:K134 C135:K154 D155:K155 C171:K172 D173:K173 C189:K190 D191:K191 B208 D208:K208 B225:B226 D225:K226 B243:B244 D243:K244 B261:B262 D261:K262 B279:B280 D279:K280 B297:B298 D297:K298 B315:B316 D315:K316 B337 B354:B355 D354:K355 D372:K373 D392:K392 C393:K409 D410:K410 C411:K427 D428:K428 C429:K445 D446:K446 C447:K463 D464:K464 C465:K481 D482:K482 C483:K499 D500:K500 C501:K517 D518:K518 C519:K535 D536:K536 C537:K553 D554:K554 C555:K571 D572:K572 C573:K593 D612:K612 C684:K696 C713:K726 C743:K756 C774:K786 C803:K815">
    <cfRule type="expression" dxfId="370" priority="132">
      <formula>$L26="※"</formula>
    </cfRule>
  </conditionalFormatting>
  <conditionalFormatting sqref="B44">
    <cfRule type="expression" dxfId="369" priority="76">
      <formula>$L44="※"</formula>
    </cfRule>
  </conditionalFormatting>
  <conditionalFormatting sqref="B62">
    <cfRule type="expression" dxfId="368" priority="75">
      <formula>$L62="※"</formula>
    </cfRule>
  </conditionalFormatting>
  <conditionalFormatting sqref="B80">
    <cfRule type="expression" dxfId="367" priority="74">
      <formula>$L80="※"</formula>
    </cfRule>
  </conditionalFormatting>
  <conditionalFormatting sqref="B98">
    <cfRule type="expression" dxfId="366" priority="73">
      <formula>$L98="※"</formula>
    </cfRule>
  </conditionalFormatting>
  <conditionalFormatting sqref="B116">
    <cfRule type="expression" dxfId="365" priority="72">
      <formula>$L116="※"</formula>
    </cfRule>
  </conditionalFormatting>
  <conditionalFormatting sqref="B134">
    <cfRule type="expression" dxfId="364" priority="71">
      <formula>$L134="※"</formula>
    </cfRule>
  </conditionalFormatting>
  <conditionalFormatting sqref="B150:B151">
    <cfRule type="expression" dxfId="363" priority="9">
      <formula>$L150="※"</formula>
    </cfRule>
  </conditionalFormatting>
  <conditionalFormatting sqref="B155">
    <cfRule type="expression" dxfId="362" priority="55">
      <formula>$L155="※"</formula>
    </cfRule>
  </conditionalFormatting>
  <conditionalFormatting sqref="B173">
    <cfRule type="expression" dxfId="361" priority="54">
      <formula>$L173="※"</formula>
    </cfRule>
  </conditionalFormatting>
  <conditionalFormatting sqref="B191">
    <cfRule type="expression" dxfId="360" priority="53">
      <formula>$L191="※"</formula>
    </cfRule>
  </conditionalFormatting>
  <conditionalFormatting sqref="B209">
    <cfRule type="expression" dxfId="359" priority="52">
      <formula>$N209="※"</formula>
    </cfRule>
  </conditionalFormatting>
  <conditionalFormatting sqref="B227">
    <cfRule type="expression" dxfId="358" priority="51">
      <formula>$N227="※"</formula>
    </cfRule>
  </conditionalFormatting>
  <conditionalFormatting sqref="B245">
    <cfRule type="expression" dxfId="357" priority="50">
      <formula>$N245="※"</formula>
    </cfRule>
  </conditionalFormatting>
  <conditionalFormatting sqref="B263">
    <cfRule type="expression" dxfId="356" priority="49">
      <formula>$N263="※"</formula>
    </cfRule>
  </conditionalFormatting>
  <conditionalFormatting sqref="B281">
    <cfRule type="expression" dxfId="355" priority="48">
      <formula>$N281="※"</formula>
    </cfRule>
  </conditionalFormatting>
  <conditionalFormatting sqref="B299">
    <cfRule type="expression" dxfId="354" priority="47">
      <formula>$N299="※"</formula>
    </cfRule>
  </conditionalFormatting>
  <conditionalFormatting sqref="B317">
    <cfRule type="expression" dxfId="353" priority="46">
      <formula>$N317="※"</formula>
    </cfRule>
  </conditionalFormatting>
  <conditionalFormatting sqref="B333:B334">
    <cfRule type="expression" dxfId="352" priority="8">
      <formula>$L333="※"</formula>
    </cfRule>
  </conditionalFormatting>
  <conditionalFormatting sqref="B338">
    <cfRule type="expression" dxfId="351" priority="42">
      <formula>$N338="※"</formula>
    </cfRule>
  </conditionalFormatting>
  <conditionalFormatting sqref="B356">
    <cfRule type="expression" dxfId="350" priority="41">
      <formula>$N356="※"</formula>
    </cfRule>
  </conditionalFormatting>
  <conditionalFormatting sqref="B372:B374">
    <cfRule type="expression" dxfId="349" priority="40">
      <formula>$L372="※"</formula>
    </cfRule>
  </conditionalFormatting>
  <conditionalFormatting sqref="B392">
    <cfRule type="expression" dxfId="348" priority="39">
      <formula>$L392="※"</formula>
    </cfRule>
  </conditionalFormatting>
  <conditionalFormatting sqref="B408">
    <cfRule type="expression" dxfId="347" priority="7">
      <formula>$L408="※"</formula>
    </cfRule>
  </conditionalFormatting>
  <conditionalFormatting sqref="B410">
    <cfRule type="expression" dxfId="346" priority="38">
      <formula>$L410="※"</formula>
    </cfRule>
  </conditionalFormatting>
  <conditionalFormatting sqref="B428">
    <cfRule type="expression" dxfId="345" priority="37">
      <formula>$L428="※"</formula>
    </cfRule>
  </conditionalFormatting>
  <conditionalFormatting sqref="B446">
    <cfRule type="expression" dxfId="344" priority="36">
      <formula>$L446="※"</formula>
    </cfRule>
  </conditionalFormatting>
  <conditionalFormatting sqref="B464">
    <cfRule type="expression" dxfId="343" priority="35">
      <formula>$L464="※"</formula>
    </cfRule>
  </conditionalFormatting>
  <conditionalFormatting sqref="B482">
    <cfRule type="expression" dxfId="342" priority="34">
      <formula>$L482="※"</formula>
    </cfRule>
  </conditionalFormatting>
  <conditionalFormatting sqref="B500">
    <cfRule type="expression" dxfId="341" priority="33">
      <formula>$L500="※"</formula>
    </cfRule>
  </conditionalFormatting>
  <conditionalFormatting sqref="B518">
    <cfRule type="expression" dxfId="340" priority="32">
      <formula>$L518="※"</formula>
    </cfRule>
  </conditionalFormatting>
  <conditionalFormatting sqref="B536">
    <cfRule type="expression" dxfId="339" priority="31">
      <formula>$L536="※"</formula>
    </cfRule>
  </conditionalFormatting>
  <conditionalFormatting sqref="B554">
    <cfRule type="expression" dxfId="338" priority="30">
      <formula>$L554="※"</formula>
    </cfRule>
  </conditionalFormatting>
  <conditionalFormatting sqref="B572">
    <cfRule type="expression" dxfId="337" priority="14">
      <formula>$L572="※"</formula>
    </cfRule>
  </conditionalFormatting>
  <conditionalFormatting sqref="B588:B590">
    <cfRule type="expression" dxfId="336" priority="6">
      <formula>$L588="※"</formula>
    </cfRule>
  </conditionalFormatting>
  <conditionalFormatting sqref="B612">
    <cfRule type="expression" dxfId="335" priority="28">
      <formula>$L612="※"</formula>
    </cfRule>
  </conditionalFormatting>
  <conditionalFormatting sqref="B630">
    <cfRule type="expression" dxfId="334" priority="27">
      <formula>$L630="※"</formula>
    </cfRule>
  </conditionalFormatting>
  <conditionalFormatting sqref="B648">
    <cfRule type="expression" dxfId="333" priority="26">
      <formula>$L648="※"</formula>
    </cfRule>
  </conditionalFormatting>
  <conditionalFormatting sqref="B668">
    <cfRule type="expression" dxfId="332" priority="25">
      <formula>$L668="※"</formula>
    </cfRule>
  </conditionalFormatting>
  <conditionalFormatting sqref="B697">
    <cfRule type="expression" dxfId="331" priority="19">
      <formula>$L697="※"</formula>
    </cfRule>
  </conditionalFormatting>
  <conditionalFormatting sqref="B727">
    <cfRule type="expression" dxfId="330" priority="18">
      <formula>$L727="※"</formula>
    </cfRule>
  </conditionalFormatting>
  <conditionalFormatting sqref="B757:B758">
    <cfRule type="expression" dxfId="329" priority="17">
      <formula>$L757="※"</formula>
    </cfRule>
  </conditionalFormatting>
  <conditionalFormatting sqref="B787">
    <cfRule type="expression" dxfId="328" priority="16">
      <formula>$L787="※"</formula>
    </cfRule>
  </conditionalFormatting>
  <conditionalFormatting sqref="B816">
    <cfRule type="expression" dxfId="327" priority="11">
      <formula>$L816="※"</formula>
    </cfRule>
  </conditionalFormatting>
  <conditionalFormatting sqref="B863:C863">
    <cfRule type="expression" dxfId="326" priority="1">
      <formula>$L863="※"</formula>
    </cfRule>
  </conditionalFormatting>
  <conditionalFormatting sqref="C157:C170">
    <cfRule type="expression" dxfId="325" priority="69">
      <formula>$L157="※"</formula>
    </cfRule>
  </conditionalFormatting>
  <conditionalFormatting sqref="C175:C188">
    <cfRule type="expression" dxfId="324" priority="64">
      <formula>$L175="※"</formula>
    </cfRule>
  </conditionalFormatting>
  <conditionalFormatting sqref="C193:C206">
    <cfRule type="expression" dxfId="323" priority="59">
      <formula>$L193="※"</formula>
    </cfRule>
  </conditionalFormatting>
  <conditionalFormatting sqref="C211:C224">
    <cfRule type="expression" dxfId="322" priority="128">
      <formula>$L211="※"</formula>
    </cfRule>
  </conditionalFormatting>
  <conditionalFormatting sqref="C229:C242">
    <cfRule type="expression" dxfId="321" priority="107">
      <formula>$L229="※"</formula>
    </cfRule>
  </conditionalFormatting>
  <conditionalFormatting sqref="C247:C260">
    <cfRule type="expression" dxfId="320" priority="102">
      <formula>$L247="※"</formula>
    </cfRule>
  </conditionalFormatting>
  <conditionalFormatting sqref="C265:C278">
    <cfRule type="expression" dxfId="319" priority="97">
      <formula>$L265="※"</formula>
    </cfRule>
  </conditionalFormatting>
  <conditionalFormatting sqref="C283:C296">
    <cfRule type="expression" dxfId="318" priority="92">
      <formula>$L283="※"</formula>
    </cfRule>
  </conditionalFormatting>
  <conditionalFormatting sqref="C301:C314">
    <cfRule type="expression" dxfId="317" priority="87">
      <formula>$L301="※"</formula>
    </cfRule>
  </conditionalFormatting>
  <conditionalFormatting sqref="C319:C333">
    <cfRule type="expression" dxfId="316" priority="82">
      <formula>$L319="※"</formula>
    </cfRule>
  </conditionalFormatting>
  <conditionalFormatting sqref="C339:K353">
    <cfRule type="expression" dxfId="315" priority="45">
      <formula>$L339="※"</formula>
    </cfRule>
  </conditionalFormatting>
  <conditionalFormatting sqref="C357:K371">
    <cfRule type="expression" dxfId="314" priority="44">
      <formula>$L357="※"</formula>
    </cfRule>
  </conditionalFormatting>
  <conditionalFormatting sqref="C375:K389">
    <cfRule type="expression" dxfId="313" priority="43">
      <formula>$L375="※"</formula>
    </cfRule>
  </conditionalFormatting>
  <conditionalFormatting sqref="C595:K611">
    <cfRule type="expression" dxfId="312" priority="29">
      <formula>$L595="※"</formula>
    </cfRule>
  </conditionalFormatting>
  <conditionalFormatting sqref="C631:K647">
    <cfRule type="expression" dxfId="311" priority="78">
      <formula>$L631="※"</formula>
    </cfRule>
  </conditionalFormatting>
  <conditionalFormatting sqref="C649:K667">
    <cfRule type="expression" dxfId="310" priority="77">
      <formula>$L649="※"</formula>
    </cfRule>
  </conditionalFormatting>
  <conditionalFormatting sqref="C156:M156 D157:D170 F157:F170 H157:H170 J157:M170">
    <cfRule type="expression" dxfId="309" priority="70">
      <formula>$N156="※"</formula>
    </cfRule>
  </conditionalFormatting>
  <conditionalFormatting sqref="C174:M174 D175:D188 F175:F188 H175:H188 J175:M188">
    <cfRule type="expression" dxfId="308" priority="65">
      <formula>$N174="※"</formula>
    </cfRule>
  </conditionalFormatting>
  <conditionalFormatting sqref="C192:M192 D193:D206 F193:F206 H193:H206 J193:M206">
    <cfRule type="expression" dxfId="307" priority="60">
      <formula>$N192="※"</formula>
    </cfRule>
  </conditionalFormatting>
  <conditionalFormatting sqref="C210:M210 D211:D224 F211:F224 H211:H224 J211:M224">
    <cfRule type="expression" dxfId="306" priority="129">
      <formula>$N210="※"</formula>
    </cfRule>
  </conditionalFormatting>
  <conditionalFormatting sqref="C228:M228">
    <cfRule type="expression" dxfId="305" priority="123">
      <formula>$N228="※"</formula>
    </cfRule>
  </conditionalFormatting>
  <conditionalFormatting sqref="C246:M246">
    <cfRule type="expression" dxfId="304" priority="121">
      <formula>$N246="※"</formula>
    </cfRule>
  </conditionalFormatting>
  <conditionalFormatting sqref="C264:M264">
    <cfRule type="expression" dxfId="303" priority="119">
      <formula>$N264="※"</formula>
    </cfRule>
  </conditionalFormatting>
  <conditionalFormatting sqref="C282:M282">
    <cfRule type="expression" dxfId="302" priority="117">
      <formula>$N282="※"</formula>
    </cfRule>
  </conditionalFormatting>
  <conditionalFormatting sqref="C300:M300">
    <cfRule type="expression" dxfId="301" priority="115">
      <formula>$N300="※"</formula>
    </cfRule>
  </conditionalFormatting>
  <conditionalFormatting sqref="C318:M318">
    <cfRule type="expression" dxfId="300" priority="113">
      <formula>$N318="※"</formula>
    </cfRule>
  </conditionalFormatting>
  <conditionalFormatting sqref="C669:P683">
    <cfRule type="expression" dxfId="299" priority="24">
      <formula>$R669="※"</formula>
    </cfRule>
  </conditionalFormatting>
  <conditionalFormatting sqref="C698:P712">
    <cfRule type="expression" dxfId="298" priority="23">
      <formula>$R698="※"</formula>
    </cfRule>
  </conditionalFormatting>
  <conditionalFormatting sqref="C728:P742">
    <cfRule type="expression" dxfId="297" priority="22">
      <formula>$R728="※"</formula>
    </cfRule>
  </conditionalFormatting>
  <conditionalFormatting sqref="C759:P773">
    <cfRule type="expression" dxfId="296" priority="21">
      <formula>$R759="※"</formula>
    </cfRule>
  </conditionalFormatting>
  <conditionalFormatting sqref="C788:P802">
    <cfRule type="expression" dxfId="295" priority="20">
      <formula>$R788="※"</formula>
    </cfRule>
  </conditionalFormatting>
  <conditionalFormatting sqref="C817:P831">
    <cfRule type="expression" dxfId="294" priority="12">
      <formula>$R817="※"</formula>
    </cfRule>
  </conditionalFormatting>
  <conditionalFormatting sqref="C847:X847">
    <cfRule type="expression" dxfId="293" priority="10">
      <formula>$AA847="※"</formula>
    </cfRule>
  </conditionalFormatting>
  <conditionalFormatting sqref="D229:D242 F229:F242 H229:H242 J229:M242">
    <cfRule type="expression" dxfId="292" priority="108">
      <formula>$N229="※"</formula>
    </cfRule>
  </conditionalFormatting>
  <conditionalFormatting sqref="D247:D260 F247:F260 H247:H260 J247:M260">
    <cfRule type="expression" dxfId="291" priority="103">
      <formula>$N247="※"</formula>
    </cfRule>
  </conditionalFormatting>
  <conditionalFormatting sqref="D265:D278 F265:F278 H265:H278 J265:M278">
    <cfRule type="expression" dxfId="290" priority="98">
      <formula>$N265="※"</formula>
    </cfRule>
  </conditionalFormatting>
  <conditionalFormatting sqref="D283:D296 F283:F296 H283:H296 J283:M296">
    <cfRule type="expression" dxfId="289" priority="93">
      <formula>$N283="※"</formula>
    </cfRule>
  </conditionalFormatting>
  <conditionalFormatting sqref="D301:D314 F301:F314 H301:H314 J301:M314">
    <cfRule type="expression" dxfId="288" priority="88">
      <formula>$N301="※"</formula>
    </cfRule>
  </conditionalFormatting>
  <conditionalFormatting sqref="D319:D333 F319:F333 H319:H333 J319:M333">
    <cfRule type="expression" dxfId="287" priority="83">
      <formula>$N319="※"</formula>
    </cfRule>
  </conditionalFormatting>
  <conditionalFormatting sqref="D865:D892 F865:F892 H865:H892 J865:J892">
    <cfRule type="expression" dxfId="286" priority="5">
      <formula>#REF!="※"</formula>
    </cfRule>
  </conditionalFormatting>
  <conditionalFormatting sqref="D336:K336">
    <cfRule type="expression" dxfId="285" priority="133">
      <formula>#REF!="※"</formula>
    </cfRule>
  </conditionalFormatting>
  <conditionalFormatting sqref="D338:K338">
    <cfRule type="expression" dxfId="284" priority="112">
      <formula>$N338="※"</formula>
    </cfRule>
  </conditionalFormatting>
  <conditionalFormatting sqref="D356:K356">
    <cfRule type="expression" dxfId="283" priority="111">
      <formula>$N356="※"</formula>
    </cfRule>
  </conditionalFormatting>
  <conditionalFormatting sqref="D374:K374">
    <cfRule type="expression" dxfId="282" priority="110">
      <formula>$N374="※"</formula>
    </cfRule>
  </conditionalFormatting>
  <conditionalFormatting sqref="D630:K630 D668:K668 D697:K697 D727:K727 D757:K758 D787:K787 D846:K846">
    <cfRule type="expression" dxfId="281" priority="109">
      <formula>$L630="※"</formula>
    </cfRule>
  </conditionalFormatting>
  <conditionalFormatting sqref="D816:K816">
    <cfRule type="expression" dxfId="280" priority="13">
      <formula>$L816="※"</formula>
    </cfRule>
  </conditionalFormatting>
  <conditionalFormatting sqref="D209:M209">
    <cfRule type="expression" dxfId="279" priority="130">
      <formula>$N209="※"</formula>
    </cfRule>
  </conditionalFormatting>
  <conditionalFormatting sqref="D227:M227">
    <cfRule type="expression" dxfId="278" priority="124">
      <formula>$N227="※"</formula>
    </cfRule>
  </conditionalFormatting>
  <conditionalFormatting sqref="D245:M245">
    <cfRule type="expression" dxfId="277" priority="122">
      <formula>$N245="※"</formula>
    </cfRule>
  </conditionalFormatting>
  <conditionalFormatting sqref="D263:M263">
    <cfRule type="expression" dxfId="276" priority="120">
      <formula>$N263="※"</formula>
    </cfRule>
  </conditionalFormatting>
  <conditionalFormatting sqref="D281:M281">
    <cfRule type="expression" dxfId="275" priority="118">
      <formula>$N281="※"</formula>
    </cfRule>
  </conditionalFormatting>
  <conditionalFormatting sqref="D299:M299">
    <cfRule type="expression" dxfId="274" priority="116">
      <formula>$N299="※"</formula>
    </cfRule>
  </conditionalFormatting>
  <conditionalFormatting sqref="D317:M317">
    <cfRule type="expression" dxfId="273" priority="114">
      <formula>$N317="※"</formula>
    </cfRule>
  </conditionalFormatting>
  <conditionalFormatting sqref="D864:O864">
    <cfRule type="expression" dxfId="272" priority="4">
      <formula>$AA864="※"</formula>
    </cfRule>
  </conditionalFormatting>
  <conditionalFormatting sqref="E157:E170">
    <cfRule type="expression" dxfId="271" priority="68">
      <formula>$L157="※"</formula>
    </cfRule>
  </conditionalFormatting>
  <conditionalFormatting sqref="E175:E188">
    <cfRule type="expression" dxfId="270" priority="63">
      <formula>$L175="※"</formula>
    </cfRule>
  </conditionalFormatting>
  <conditionalFormatting sqref="E193:E206">
    <cfRule type="expression" dxfId="269" priority="58">
      <formula>$L193="※"</formula>
    </cfRule>
  </conditionalFormatting>
  <conditionalFormatting sqref="E211:E224">
    <cfRule type="expression" dxfId="268" priority="127">
      <formula>$L211="※"</formula>
    </cfRule>
  </conditionalFormatting>
  <conditionalFormatting sqref="E229:E242">
    <cfRule type="expression" dxfId="267" priority="106">
      <formula>$L229="※"</formula>
    </cfRule>
  </conditionalFormatting>
  <conditionalFormatting sqref="E247:E260">
    <cfRule type="expression" dxfId="266" priority="101">
      <formula>$L247="※"</formula>
    </cfRule>
  </conditionalFormatting>
  <conditionalFormatting sqref="E265:E278">
    <cfRule type="expression" dxfId="265" priority="96">
      <formula>$L265="※"</formula>
    </cfRule>
  </conditionalFormatting>
  <conditionalFormatting sqref="E283:E296">
    <cfRule type="expression" dxfId="264" priority="91">
      <formula>$L283="※"</formula>
    </cfRule>
  </conditionalFormatting>
  <conditionalFormatting sqref="E301:E314">
    <cfRule type="expression" dxfId="263" priority="86">
      <formula>$L301="※"</formula>
    </cfRule>
  </conditionalFormatting>
  <conditionalFormatting sqref="E319:E333">
    <cfRule type="expression" dxfId="262" priority="81">
      <formula>$L319="※"</formula>
    </cfRule>
  </conditionalFormatting>
  <conditionalFormatting sqref="G157:G170">
    <cfRule type="expression" dxfId="261" priority="67">
      <formula>$L157="※"</formula>
    </cfRule>
  </conditionalFormatting>
  <conditionalFormatting sqref="G175:G188">
    <cfRule type="expression" dxfId="260" priority="62">
      <formula>$L175="※"</formula>
    </cfRule>
  </conditionalFormatting>
  <conditionalFormatting sqref="G193:G206">
    <cfRule type="expression" dxfId="259" priority="57">
      <formula>$L193="※"</formula>
    </cfRule>
  </conditionalFormatting>
  <conditionalFormatting sqref="G211:G224">
    <cfRule type="expression" dxfId="258" priority="126">
      <formula>$L211="※"</formula>
    </cfRule>
  </conditionalFormatting>
  <conditionalFormatting sqref="G229:G242">
    <cfRule type="expression" dxfId="257" priority="105">
      <formula>$L229="※"</formula>
    </cfRule>
  </conditionalFormatting>
  <conditionalFormatting sqref="G247:G260">
    <cfRule type="expression" dxfId="256" priority="100">
      <formula>$L247="※"</formula>
    </cfRule>
  </conditionalFormatting>
  <conditionalFormatting sqref="G265:G278">
    <cfRule type="expression" dxfId="255" priority="95">
      <formula>$L265="※"</formula>
    </cfRule>
  </conditionalFormatting>
  <conditionalFormatting sqref="G283:G296">
    <cfRule type="expression" dxfId="254" priority="90">
      <formula>$L283="※"</formula>
    </cfRule>
  </conditionalFormatting>
  <conditionalFormatting sqref="G301:G314">
    <cfRule type="expression" dxfId="253" priority="85">
      <formula>$L301="※"</formula>
    </cfRule>
  </conditionalFormatting>
  <conditionalFormatting sqref="G319:G333">
    <cfRule type="expression" dxfId="252" priority="80">
      <formula>$L319="※"</formula>
    </cfRule>
  </conditionalFormatting>
  <conditionalFormatting sqref="I157:I170">
    <cfRule type="expression" dxfId="251" priority="66">
      <formula>$L157="※"</formula>
    </cfRule>
  </conditionalFormatting>
  <conditionalFormatting sqref="I175:I188">
    <cfRule type="expression" dxfId="250" priority="61">
      <formula>$L175="※"</formula>
    </cfRule>
  </conditionalFormatting>
  <conditionalFormatting sqref="I193:I206">
    <cfRule type="expression" dxfId="249" priority="56">
      <formula>$L193="※"</formula>
    </cfRule>
  </conditionalFormatting>
  <conditionalFormatting sqref="I211:I224">
    <cfRule type="expression" dxfId="248" priority="125">
      <formula>$L211="※"</formula>
    </cfRule>
  </conditionalFormatting>
  <conditionalFormatting sqref="I229:I242">
    <cfRule type="expression" dxfId="247" priority="104">
      <formula>$L229="※"</formula>
    </cfRule>
  </conditionalFormatting>
  <conditionalFormatting sqref="I247:I260">
    <cfRule type="expression" dxfId="246" priority="99">
      <formula>$L247="※"</formula>
    </cfRule>
  </conditionalFormatting>
  <conditionalFormatting sqref="I265:I278">
    <cfRule type="expression" dxfId="245" priority="94">
      <formula>$L265="※"</formula>
    </cfRule>
  </conditionalFormatting>
  <conditionalFormatting sqref="I283:I296">
    <cfRule type="expression" dxfId="244" priority="89">
      <formula>$L283="※"</formula>
    </cfRule>
  </conditionalFormatting>
  <conditionalFormatting sqref="I301:I314">
    <cfRule type="expression" dxfId="243" priority="84">
      <formula>$L301="※"</formula>
    </cfRule>
  </conditionalFormatting>
  <conditionalFormatting sqref="I319:I333">
    <cfRule type="expression" dxfId="242" priority="79">
      <formula>$L319="※"</formula>
    </cfRule>
  </conditionalFormatting>
  <conditionalFormatting sqref="K847:V851 C862:X862 P863:X866">
    <cfRule type="expression" dxfId="241" priority="15">
      <formula>$L847="※"</formula>
    </cfRule>
  </conditionalFormatting>
  <conditionalFormatting sqref="L865:L892">
    <cfRule type="expression" dxfId="240" priority="3">
      <formula>#REF!="※"</formula>
    </cfRule>
  </conditionalFormatting>
  <conditionalFormatting sqref="N865:N892">
    <cfRule type="expression" dxfId="239" priority="2">
      <formula>#REF!="※"</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43" manualBreakCount="43">
    <brk id="22" min="1" max="24" man="1"/>
    <brk id="42" min="1" max="24" man="1"/>
    <brk id="61" min="1" max="24" man="1"/>
    <brk id="79" min="1" max="24" man="1"/>
    <brk id="97" min="1" max="24" man="1"/>
    <brk id="115" min="1" max="24" man="1"/>
    <brk id="133" min="1" max="24" man="1"/>
    <brk id="151" min="1" max="24" man="1"/>
    <brk id="172" min="1" max="24" man="1"/>
    <brk id="190" min="1" max="24" man="1"/>
    <brk id="208" min="1" max="24" man="1"/>
    <brk id="226" min="1" max="24" man="1"/>
    <brk id="244" min="1" max="24" man="1"/>
    <brk id="262" min="1" max="24" man="1"/>
    <brk id="280" min="1" max="24" man="1"/>
    <brk id="298" min="1" max="24" man="1"/>
    <brk id="316" min="1" max="24" man="1"/>
    <brk id="334" min="1" max="24" man="1"/>
    <brk id="355" min="1" max="24" man="1"/>
    <brk id="373" min="1" max="24" man="1"/>
    <brk id="391" min="1" max="24" man="1"/>
    <brk id="409" min="1" max="24" man="1"/>
    <brk id="427" min="1" max="24" man="1"/>
    <brk id="445" min="1" max="24" man="1"/>
    <brk id="463" min="1" max="24" man="1"/>
    <brk id="481" min="1" max="24" man="1"/>
    <brk id="499" min="1" max="24" man="1"/>
    <brk id="517" min="1" max="24" man="1"/>
    <brk id="535" min="1" max="24" man="1"/>
    <brk id="553" min="1" max="24" man="1"/>
    <brk id="571" min="1" max="24" man="1"/>
    <brk id="590" min="1" max="24" man="1"/>
    <brk id="611" min="1" max="24" man="1"/>
    <brk id="629" min="1" max="24" man="1"/>
    <brk id="647" min="1" max="24" man="1"/>
    <brk id="665" min="1" max="24" man="1"/>
    <brk id="695" min="1" max="24" man="1"/>
    <brk id="725" min="1" max="24" man="1"/>
    <brk id="755" min="1" max="24" man="1"/>
    <brk id="785" min="1" max="24" man="1"/>
    <brk id="814" min="1" max="24" man="1"/>
    <brk id="844" min="1" max="24" man="1"/>
    <brk id="892" min="1"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D674-8489-4620-BA0D-A2A0D2A7243C}">
  <sheetPr>
    <pageSetUpPr fitToPage="1"/>
  </sheetPr>
  <dimension ref="A1:AY402"/>
  <sheetViews>
    <sheetView view="pageBreakPreview" topLeftCell="A369" zoomScale="55" zoomScaleNormal="55" zoomScaleSheetLayoutView="55" workbookViewId="0">
      <selection activeCell="B375" sqref="B375"/>
    </sheetView>
  </sheetViews>
  <sheetFormatPr defaultColWidth="9" defaultRowHeight="30" customHeight="1" x14ac:dyDescent="0.45"/>
  <cols>
    <col min="1" max="1" width="10.5976562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19" width="12.5" style="1" customWidth="1"/>
    <col min="20" max="25" width="12" style="1" customWidth="1"/>
    <col min="26" max="26" width="9" style="1"/>
    <col min="27" max="27" width="12.19921875" style="1" customWidth="1"/>
    <col min="28" max="28" width="14.19921875" style="1" bestFit="1" customWidth="1"/>
    <col min="29" max="31" width="9" style="1"/>
    <col min="32" max="32" width="11.5" style="1" bestFit="1" customWidth="1"/>
    <col min="33" max="38" width="9" style="1"/>
    <col min="39" max="43" width="11.5" style="1" bestFit="1" customWidth="1"/>
    <col min="44" max="46" width="12.59765625" style="1" bestFit="1" customWidth="1"/>
    <col min="47" max="47" width="9" style="1"/>
    <col min="48" max="49" width="11.5" style="1" bestFit="1" customWidth="1"/>
    <col min="50" max="16384" width="9" style="1"/>
  </cols>
  <sheetData>
    <row r="1" spans="1:37" ht="44.25" customHeight="1" x14ac:dyDescent="0.45">
      <c r="B1" s="141"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37" ht="33" x14ac:dyDescent="0.45">
      <c r="B2" s="2"/>
      <c r="C2" s="2"/>
      <c r="D2" s="2"/>
      <c r="E2" s="2"/>
      <c r="F2" s="2"/>
      <c r="G2" s="2"/>
      <c r="H2" s="2"/>
      <c r="I2" s="2"/>
      <c r="J2" s="2"/>
      <c r="K2" s="2"/>
      <c r="L2" s="2"/>
      <c r="M2" s="2"/>
      <c r="N2" s="2"/>
      <c r="O2" s="2"/>
      <c r="P2" s="2"/>
      <c r="Q2" s="2"/>
      <c r="R2" s="3"/>
      <c r="S2" s="4"/>
      <c r="T2" s="4"/>
      <c r="U2" s="4"/>
      <c r="V2" s="4"/>
      <c r="W2" s="4"/>
      <c r="X2" s="4"/>
      <c r="Y2" s="4"/>
    </row>
    <row r="3" spans="1:37" ht="44.25" customHeight="1" x14ac:dyDescent="0.45">
      <c r="A3" s="5"/>
      <c r="B3" s="142" t="s">
        <v>250</v>
      </c>
      <c r="C3" s="142"/>
      <c r="D3" s="142"/>
      <c r="E3" s="142"/>
      <c r="F3" s="142"/>
      <c r="G3" s="142"/>
      <c r="H3" s="142"/>
      <c r="I3" s="142"/>
      <c r="J3" s="142"/>
      <c r="K3" s="142"/>
      <c r="L3" s="142"/>
      <c r="M3" s="142"/>
      <c r="N3" s="142"/>
      <c r="O3" s="142"/>
      <c r="P3" s="142"/>
      <c r="Q3" s="142"/>
    </row>
    <row r="4" spans="1:37" ht="30" customHeight="1" x14ac:dyDescent="0.45">
      <c r="A4" s="5"/>
      <c r="D4" s="7"/>
      <c r="E4" s="7"/>
      <c r="F4" s="5"/>
      <c r="G4" s="8"/>
      <c r="H4" s="5"/>
      <c r="I4" s="8"/>
      <c r="J4" s="5"/>
      <c r="K4" s="8"/>
      <c r="L4" s="5"/>
      <c r="M4" s="8"/>
      <c r="N4" s="5"/>
      <c r="O4" s="8"/>
      <c r="P4" s="9"/>
      <c r="Q4" s="5"/>
    </row>
    <row r="5" spans="1:37" ht="30" customHeight="1" x14ac:dyDescent="0.45">
      <c r="A5" s="5"/>
      <c r="B5" s="10" t="s">
        <v>251</v>
      </c>
      <c r="H5" s="5"/>
      <c r="I5" s="8"/>
      <c r="J5" s="5"/>
      <c r="K5" s="8"/>
      <c r="L5" s="5"/>
      <c r="M5" s="8"/>
      <c r="N5" s="5"/>
      <c r="O5" s="8"/>
      <c r="P5" s="9"/>
      <c r="Q5" s="5"/>
    </row>
    <row r="6" spans="1:37" s="11" customFormat="1" ht="36" customHeight="1" thickBot="1" x14ac:dyDescent="0.5">
      <c r="B6" s="12" t="s">
        <v>3</v>
      </c>
      <c r="C6" s="12" t="s">
        <v>6</v>
      </c>
      <c r="D6" s="13" t="s">
        <v>130</v>
      </c>
      <c r="E6" s="12" t="s">
        <v>8</v>
      </c>
      <c r="G6" s="14"/>
      <c r="I6" s="14"/>
      <c r="K6" s="14"/>
      <c r="M6" s="14"/>
      <c r="N6" s="15"/>
    </row>
    <row r="7" spans="1:37" s="11" customFormat="1" ht="36" customHeight="1" thickTop="1" x14ac:dyDescent="0.45">
      <c r="B7" s="16" t="s">
        <v>252</v>
      </c>
      <c r="C7" s="19">
        <v>462252</v>
      </c>
      <c r="D7" s="19">
        <v>51502</v>
      </c>
      <c r="E7" s="20">
        <f>D7/C7</f>
        <v>0.11141541842977423</v>
      </c>
      <c r="G7" s="14"/>
      <c r="I7" s="14"/>
      <c r="K7" s="14"/>
      <c r="M7" s="14"/>
      <c r="N7" s="15"/>
    </row>
    <row r="8" spans="1:37" s="11" customFormat="1" ht="36" customHeight="1" x14ac:dyDescent="0.45">
      <c r="B8" s="87" t="s">
        <v>253</v>
      </c>
      <c r="C8" s="19">
        <v>471176</v>
      </c>
      <c r="D8" s="19">
        <v>46955</v>
      </c>
      <c r="E8" s="88">
        <f t="shared" ref="E8:E9" si="0">D8/C8</f>
        <v>9.9654906022378045E-2</v>
      </c>
      <c r="G8" s="14"/>
      <c r="I8" s="14"/>
      <c r="K8" s="14"/>
      <c r="M8" s="14"/>
      <c r="N8" s="15"/>
    </row>
    <row r="9" spans="1:37" s="11" customFormat="1" ht="36" customHeight="1" x14ac:dyDescent="0.45">
      <c r="B9" s="87" t="s">
        <v>254</v>
      </c>
      <c r="C9" s="19">
        <v>17419</v>
      </c>
      <c r="D9" s="19">
        <v>2615</v>
      </c>
      <c r="E9" s="88">
        <f t="shared" si="0"/>
        <v>0.15012342844020896</v>
      </c>
      <c r="G9" s="14"/>
      <c r="I9" s="14"/>
      <c r="K9" s="14"/>
      <c r="M9" s="14"/>
      <c r="N9" s="15"/>
    </row>
    <row r="10" spans="1:37" ht="30" customHeight="1" x14ac:dyDescent="0.45">
      <c r="A10" s="5"/>
      <c r="B10" s="5"/>
      <c r="C10" s="8"/>
      <c r="D10" s="5"/>
      <c r="E10" s="8"/>
      <c r="F10" s="5"/>
      <c r="G10" s="8"/>
      <c r="H10" s="11"/>
      <c r="I10" s="8"/>
      <c r="J10" s="5"/>
      <c r="K10" s="8"/>
      <c r="L10" s="5"/>
      <c r="M10" s="8"/>
      <c r="N10" s="5"/>
      <c r="O10" s="8"/>
      <c r="P10" s="9"/>
      <c r="Q10" s="5"/>
    </row>
    <row r="11" spans="1:37" ht="30" customHeight="1" x14ac:dyDescent="0.45">
      <c r="A11" s="5"/>
      <c r="B11" s="5"/>
      <c r="C11" s="8"/>
      <c r="D11" s="5"/>
      <c r="E11" s="8"/>
      <c r="F11" s="5"/>
      <c r="G11" s="8"/>
      <c r="H11" s="5"/>
      <c r="I11" s="8"/>
      <c r="J11" s="5"/>
      <c r="K11" s="8"/>
      <c r="L11" s="5"/>
      <c r="M11" s="8"/>
      <c r="N11" s="5"/>
      <c r="O11" s="8"/>
      <c r="P11" s="9"/>
      <c r="Q11" s="5"/>
    </row>
    <row r="12" spans="1:37" s="21" customFormat="1" ht="30" customHeight="1" x14ac:dyDescent="0.45">
      <c r="B12" s="10" t="s">
        <v>10</v>
      </c>
      <c r="E12" s="22"/>
      <c r="G12" s="22"/>
      <c r="I12" s="22"/>
      <c r="K12" s="22"/>
      <c r="M12" s="22"/>
      <c r="O12" s="22"/>
      <c r="P12" s="23"/>
    </row>
    <row r="13" spans="1:37" s="21" customFormat="1" ht="30" customHeight="1" x14ac:dyDescent="0.45">
      <c r="B13" s="14" t="s">
        <v>11</v>
      </c>
      <c r="E13" s="22"/>
      <c r="G13" s="22"/>
      <c r="I13" s="22"/>
      <c r="K13" s="22"/>
      <c r="M13" s="22"/>
      <c r="O13" s="22"/>
      <c r="P13" s="23"/>
    </row>
    <row r="14" spans="1:37" s="21" customFormat="1" ht="30" customHeight="1" x14ac:dyDescent="0.45">
      <c r="B14" s="14"/>
      <c r="E14" s="22"/>
      <c r="G14" s="22"/>
      <c r="I14" s="22"/>
      <c r="K14" s="22"/>
      <c r="M14" s="22"/>
      <c r="O14" s="22"/>
      <c r="P14" s="23"/>
    </row>
    <row r="15" spans="1:37" s="21" customFormat="1" ht="30" customHeight="1" x14ac:dyDescent="0.45">
      <c r="A15" s="5">
        <v>4</v>
      </c>
      <c r="B15" s="10" t="s">
        <v>12</v>
      </c>
      <c r="E15" s="22"/>
      <c r="G15" s="22"/>
      <c r="I15" s="22"/>
      <c r="K15" s="22"/>
      <c r="M15" s="22"/>
      <c r="O15" s="22"/>
      <c r="P15" s="23"/>
      <c r="AA15" s="21" t="s">
        <v>13</v>
      </c>
    </row>
    <row r="16" spans="1:37" ht="30" customHeight="1" thickBot="1" x14ac:dyDescent="0.5">
      <c r="A16" s="5"/>
      <c r="B16" s="24" t="s">
        <v>3</v>
      </c>
      <c r="C16" s="140" t="s">
        <v>14</v>
      </c>
      <c r="D16" s="140"/>
      <c r="E16" s="140" t="s">
        <v>15</v>
      </c>
      <c r="F16" s="140"/>
      <c r="G16" s="140" t="s">
        <v>16</v>
      </c>
      <c r="H16" s="140"/>
      <c r="I16" s="140" t="s">
        <v>17</v>
      </c>
      <c r="J16" s="140"/>
      <c r="K16" s="25" t="s">
        <v>18</v>
      </c>
      <c r="L16" s="5"/>
      <c r="M16" s="8"/>
      <c r="N16" s="5"/>
      <c r="O16" s="8"/>
      <c r="P16" s="5"/>
      <c r="Q16" s="5"/>
      <c r="AA16" s="26"/>
      <c r="AB16" s="27" t="s">
        <v>19</v>
      </c>
      <c r="AC16" s="27" t="s">
        <v>20</v>
      </c>
      <c r="AD16" s="27" t="s">
        <v>21</v>
      </c>
      <c r="AE16" s="27" t="s">
        <v>22</v>
      </c>
      <c r="AF16" s="26" t="s">
        <v>23</v>
      </c>
      <c r="AH16" s="27" t="s">
        <v>19</v>
      </c>
      <c r="AI16" s="27" t="s">
        <v>20</v>
      </c>
      <c r="AJ16" s="27" t="s">
        <v>21</v>
      </c>
      <c r="AK16" s="27" t="s">
        <v>22</v>
      </c>
    </row>
    <row r="17" spans="1:37" ht="30" customHeight="1" thickTop="1" x14ac:dyDescent="0.45">
      <c r="A17" s="5"/>
      <c r="B17" s="28" t="s">
        <v>252</v>
      </c>
      <c r="C17" s="29">
        <f>AB17</f>
        <v>15403</v>
      </c>
      <c r="D17" s="30">
        <f>AB17/AF17</f>
        <v>0.29907576404799813</v>
      </c>
      <c r="E17" s="29">
        <f>AC17</f>
        <v>30958</v>
      </c>
      <c r="F17" s="30">
        <f>AC17/AF17</f>
        <v>0.60110286979146443</v>
      </c>
      <c r="G17" s="29">
        <f>AD17</f>
        <v>4599</v>
      </c>
      <c r="H17" s="30">
        <f>AD17/AF17</f>
        <v>8.9297503009591855E-2</v>
      </c>
      <c r="I17" s="29">
        <f>AE17</f>
        <v>542</v>
      </c>
      <c r="J17" s="30">
        <f>AE17/AF17</f>
        <v>1.0523863150945594E-2</v>
      </c>
      <c r="K17" s="31">
        <f>(4*C17+3*E17+2*G17+1*I17)/AF17</f>
        <v>3.1887305347365151</v>
      </c>
      <c r="L17" s="5"/>
      <c r="M17" s="8"/>
      <c r="N17" s="5"/>
      <c r="O17" s="8"/>
      <c r="P17" s="5"/>
      <c r="Q17" s="5"/>
      <c r="AA17" s="26" t="s">
        <v>252</v>
      </c>
      <c r="AB17" s="89">
        <v>15403</v>
      </c>
      <c r="AC17" s="89">
        <v>30958</v>
      </c>
      <c r="AD17" s="89">
        <v>4599</v>
      </c>
      <c r="AE17" s="89">
        <v>542</v>
      </c>
      <c r="AF17" s="26">
        <f>SUM(AB17:AE17)</f>
        <v>51502</v>
      </c>
      <c r="AG17" s="26" t="s">
        <v>252</v>
      </c>
      <c r="AH17" s="33">
        <f>D17</f>
        <v>0.29907576404799813</v>
      </c>
      <c r="AI17" s="33">
        <f>F17</f>
        <v>0.60110286979146443</v>
      </c>
      <c r="AJ17" s="33">
        <f>H17</f>
        <v>8.9297503009591855E-2</v>
      </c>
      <c r="AK17" s="33">
        <f>J17</f>
        <v>1.0523863150945594E-2</v>
      </c>
    </row>
    <row r="18" spans="1:37" ht="30" customHeight="1" x14ac:dyDescent="0.45">
      <c r="A18" s="5"/>
      <c r="B18" s="90" t="s">
        <v>253</v>
      </c>
      <c r="C18" s="91">
        <f>AB18</f>
        <v>14296</v>
      </c>
      <c r="D18" s="92">
        <f>AB18/AF18</f>
        <v>0.30446171866680866</v>
      </c>
      <c r="E18" s="91">
        <f>AC18</f>
        <v>27621</v>
      </c>
      <c r="F18" s="92">
        <f>AC18/AF18</f>
        <v>0.58824406346501967</v>
      </c>
      <c r="G18" s="91">
        <f>AD18</f>
        <v>4500</v>
      </c>
      <c r="H18" s="92">
        <f>AD18/AF18</f>
        <v>9.5836439143861141E-2</v>
      </c>
      <c r="I18" s="91">
        <f>AE18</f>
        <v>538</v>
      </c>
      <c r="J18" s="92">
        <f>AE18/AF18</f>
        <v>1.1457778724310509E-2</v>
      </c>
      <c r="K18" s="93">
        <f>(4*C18+3*E18+2*G18+1*I18)/AF18</f>
        <v>3.1857097220743267</v>
      </c>
      <c r="L18" s="5"/>
      <c r="M18" s="8"/>
      <c r="N18" s="5"/>
      <c r="O18" s="8"/>
      <c r="P18" s="5"/>
      <c r="Q18" s="5"/>
      <c r="AA18" s="26" t="s">
        <v>253</v>
      </c>
      <c r="AB18" s="89">
        <v>14296</v>
      </c>
      <c r="AC18" s="89">
        <v>27621</v>
      </c>
      <c r="AD18" s="89">
        <v>4500</v>
      </c>
      <c r="AE18" s="89">
        <v>538</v>
      </c>
      <c r="AF18" s="26">
        <f>SUM(AB18:AE18)</f>
        <v>46955</v>
      </c>
      <c r="AG18" s="26" t="s">
        <v>253</v>
      </c>
      <c r="AH18" s="33">
        <f>D18</f>
        <v>0.30446171866680866</v>
      </c>
      <c r="AI18" s="33">
        <f>F18</f>
        <v>0.58824406346501967</v>
      </c>
      <c r="AJ18" s="33">
        <f>H18</f>
        <v>9.5836439143861141E-2</v>
      </c>
      <c r="AK18" s="33">
        <f>J18</f>
        <v>1.1457778724310509E-2</v>
      </c>
    </row>
    <row r="19" spans="1:37" ht="30" customHeight="1" x14ac:dyDescent="0.45">
      <c r="A19" s="5"/>
      <c r="B19" s="90" t="s">
        <v>254</v>
      </c>
      <c r="C19" s="91">
        <f>AB19</f>
        <v>623</v>
      </c>
      <c r="D19" s="92">
        <f>AB19/AF19</f>
        <v>0.23824091778202677</v>
      </c>
      <c r="E19" s="91">
        <f>AC19</f>
        <v>1502</v>
      </c>
      <c r="F19" s="92">
        <f>AC19/AF19</f>
        <v>0.57437858508604211</v>
      </c>
      <c r="G19" s="91">
        <f>AD19</f>
        <v>411</v>
      </c>
      <c r="H19" s="92">
        <f>AD19/AF19</f>
        <v>0.15717017208413001</v>
      </c>
      <c r="I19" s="91">
        <f>AE19</f>
        <v>79</v>
      </c>
      <c r="J19" s="92">
        <f>AE19/AF19</f>
        <v>3.0210325047801148E-2</v>
      </c>
      <c r="K19" s="93">
        <f>(4*C19+3*E19+2*G19+1*I19)/AF19</f>
        <v>3.0206500956022944</v>
      </c>
      <c r="L19" s="5"/>
      <c r="M19" s="8"/>
      <c r="N19" s="5"/>
      <c r="O19" s="8"/>
      <c r="P19" s="5"/>
      <c r="Q19" s="5"/>
      <c r="AA19" s="26" t="s">
        <v>254</v>
      </c>
      <c r="AB19" s="89">
        <v>623</v>
      </c>
      <c r="AC19" s="89">
        <v>1502</v>
      </c>
      <c r="AD19" s="89">
        <v>411</v>
      </c>
      <c r="AE19" s="89">
        <v>79</v>
      </c>
      <c r="AF19" s="26">
        <f>SUM(AB19:AE19)</f>
        <v>2615</v>
      </c>
      <c r="AG19" s="26" t="s">
        <v>254</v>
      </c>
      <c r="AH19" s="33">
        <f>D19</f>
        <v>0.23824091778202677</v>
      </c>
      <c r="AI19" s="33">
        <f>F19</f>
        <v>0.57437858508604211</v>
      </c>
      <c r="AJ19" s="33">
        <f>H19</f>
        <v>0.15717017208413001</v>
      </c>
      <c r="AK19" s="33">
        <f>J19</f>
        <v>3.0210325047801148E-2</v>
      </c>
    </row>
    <row r="20" spans="1:37" ht="30" customHeight="1" x14ac:dyDescent="0.45">
      <c r="A20" s="5"/>
      <c r="B20" s="34"/>
      <c r="C20" s="35"/>
      <c r="D20" s="36"/>
      <c r="E20" s="35"/>
      <c r="F20" s="36"/>
      <c r="G20" s="35"/>
      <c r="H20" s="36"/>
      <c r="I20" s="35"/>
      <c r="J20" s="36"/>
      <c r="K20" s="37"/>
      <c r="L20" s="5"/>
      <c r="M20" s="8"/>
      <c r="N20" s="5"/>
      <c r="O20" s="8"/>
      <c r="P20" s="5"/>
      <c r="Q20" s="5"/>
    </row>
    <row r="21" spans="1:37" ht="30" customHeight="1" x14ac:dyDescent="0.45">
      <c r="C21" s="14"/>
      <c r="D21" s="11"/>
      <c r="E21" s="14"/>
      <c r="F21" s="11"/>
      <c r="G21" s="14"/>
      <c r="H21" s="11"/>
      <c r="I21" s="14"/>
      <c r="J21" s="11"/>
      <c r="K21" s="14"/>
      <c r="P21" s="38"/>
    </row>
    <row r="22" spans="1:37" s="21" customFormat="1" ht="30" customHeight="1" x14ac:dyDescent="0.45">
      <c r="A22" s="5">
        <v>5</v>
      </c>
      <c r="B22" s="10" t="s">
        <v>137</v>
      </c>
      <c r="E22" s="22"/>
      <c r="G22" s="22"/>
      <c r="I22" s="22"/>
      <c r="K22" s="22"/>
      <c r="M22" s="22"/>
      <c r="O22" s="22"/>
      <c r="P22" s="23"/>
      <c r="AA22" s="21" t="s">
        <v>13</v>
      </c>
    </row>
    <row r="23" spans="1:37" ht="30" customHeight="1" thickBot="1" x14ac:dyDescent="0.5">
      <c r="A23" s="5"/>
      <c r="B23" s="24" t="s">
        <v>3</v>
      </c>
      <c r="C23" s="140" t="s">
        <v>14</v>
      </c>
      <c r="D23" s="140"/>
      <c r="E23" s="140" t="s">
        <v>15</v>
      </c>
      <c r="F23" s="140"/>
      <c r="G23" s="140" t="s">
        <v>16</v>
      </c>
      <c r="H23" s="140"/>
      <c r="I23" s="140" t="s">
        <v>17</v>
      </c>
      <c r="J23" s="140"/>
      <c r="K23" s="25" t="s">
        <v>18</v>
      </c>
      <c r="L23" s="5"/>
      <c r="M23" s="8"/>
      <c r="N23" s="5"/>
      <c r="O23" s="8"/>
      <c r="P23" s="5"/>
      <c r="Q23" s="5"/>
      <c r="AA23" s="26"/>
      <c r="AB23" s="27" t="s">
        <v>19</v>
      </c>
      <c r="AC23" s="27" t="s">
        <v>20</v>
      </c>
      <c r="AD23" s="27" t="s">
        <v>21</v>
      </c>
      <c r="AE23" s="27" t="s">
        <v>22</v>
      </c>
      <c r="AF23" s="26" t="s">
        <v>23</v>
      </c>
      <c r="AH23" s="27" t="s">
        <v>19</v>
      </c>
      <c r="AI23" s="27" t="s">
        <v>20</v>
      </c>
      <c r="AJ23" s="27" t="s">
        <v>21</v>
      </c>
      <c r="AK23" s="27" t="s">
        <v>22</v>
      </c>
    </row>
    <row r="24" spans="1:37" ht="30" customHeight="1" thickTop="1" x14ac:dyDescent="0.45">
      <c r="A24" s="5"/>
      <c r="B24" s="28" t="s">
        <v>252</v>
      </c>
      <c r="C24" s="29">
        <f>AB24</f>
        <v>15587</v>
      </c>
      <c r="D24" s="30">
        <f>AB24/AF24</f>
        <v>0.30264844083724907</v>
      </c>
      <c r="E24" s="29">
        <f>AC24</f>
        <v>26784</v>
      </c>
      <c r="F24" s="30">
        <f>AC24/AF24</f>
        <v>0.52005747349617493</v>
      </c>
      <c r="G24" s="29">
        <f>AD24</f>
        <v>8229</v>
      </c>
      <c r="H24" s="30">
        <f>AD24/AF24</f>
        <v>0.15978020271057436</v>
      </c>
      <c r="I24" s="29">
        <f>AE24</f>
        <v>902</v>
      </c>
      <c r="J24" s="30">
        <f>AE24/AF24</f>
        <v>1.751388295600171E-2</v>
      </c>
      <c r="K24" s="31">
        <f>(4*C24+3*E24+2*G24+1*I24)/AF24</f>
        <v>3.1078404722146713</v>
      </c>
      <c r="L24" s="5"/>
      <c r="M24" s="8"/>
      <c r="N24" s="5"/>
      <c r="O24" s="8"/>
      <c r="P24" s="5"/>
      <c r="Q24" s="5"/>
      <c r="AA24" s="26" t="s">
        <v>252</v>
      </c>
      <c r="AB24" s="89">
        <v>15587</v>
      </c>
      <c r="AC24" s="89">
        <v>26784</v>
      </c>
      <c r="AD24" s="89">
        <v>8229</v>
      </c>
      <c r="AE24" s="89">
        <v>902</v>
      </c>
      <c r="AF24" s="26">
        <f>SUM(AB24:AE24)</f>
        <v>51502</v>
      </c>
      <c r="AG24" s="26" t="s">
        <v>252</v>
      </c>
      <c r="AH24" s="33">
        <f>D24</f>
        <v>0.30264844083724907</v>
      </c>
      <c r="AI24" s="33">
        <f>F24</f>
        <v>0.52005747349617493</v>
      </c>
      <c r="AJ24" s="33">
        <f>H24</f>
        <v>0.15978020271057436</v>
      </c>
      <c r="AK24" s="33">
        <f>J24</f>
        <v>1.751388295600171E-2</v>
      </c>
    </row>
    <row r="25" spans="1:37" ht="30" customHeight="1" x14ac:dyDescent="0.45">
      <c r="A25" s="5"/>
      <c r="B25" s="90" t="s">
        <v>253</v>
      </c>
      <c r="C25" s="91">
        <f>AB25</f>
        <v>12147</v>
      </c>
      <c r="D25" s="92">
        <f>AB25/AF25</f>
        <v>0.25869449472899586</v>
      </c>
      <c r="E25" s="91">
        <f>AC25</f>
        <v>24521</v>
      </c>
      <c r="F25" s="92">
        <f>AC25/AF25</f>
        <v>0.52222340538813761</v>
      </c>
      <c r="G25" s="91">
        <f>AD25</f>
        <v>9240</v>
      </c>
      <c r="H25" s="92">
        <f>AD25/AF25</f>
        <v>0.19678415504206154</v>
      </c>
      <c r="I25" s="91">
        <f>AE25</f>
        <v>1047</v>
      </c>
      <c r="J25" s="92">
        <f>AE25/AF25</f>
        <v>2.2297944840805026E-2</v>
      </c>
      <c r="K25" s="93">
        <f>(4*C25+3*E25+2*G25+1*I25)/AF25</f>
        <v>3.0173144500053244</v>
      </c>
      <c r="L25" s="5"/>
      <c r="M25" s="8"/>
      <c r="N25" s="5"/>
      <c r="O25" s="8"/>
      <c r="P25" s="5"/>
      <c r="Q25" s="5"/>
      <c r="AA25" s="26" t="s">
        <v>253</v>
      </c>
      <c r="AB25" s="89">
        <v>12147</v>
      </c>
      <c r="AC25" s="89">
        <v>24521</v>
      </c>
      <c r="AD25" s="89">
        <v>9240</v>
      </c>
      <c r="AE25" s="89">
        <v>1047</v>
      </c>
      <c r="AF25" s="26">
        <f>SUM(AB25:AE25)</f>
        <v>46955</v>
      </c>
      <c r="AG25" s="26" t="s">
        <v>253</v>
      </c>
      <c r="AH25" s="33">
        <f>D25</f>
        <v>0.25869449472899586</v>
      </c>
      <c r="AI25" s="33">
        <f>F25</f>
        <v>0.52222340538813761</v>
      </c>
      <c r="AJ25" s="33">
        <f>H25</f>
        <v>0.19678415504206154</v>
      </c>
      <c r="AK25" s="33">
        <f>J25</f>
        <v>2.2297944840805026E-2</v>
      </c>
    </row>
    <row r="26" spans="1:37" ht="30" customHeight="1" x14ac:dyDescent="0.45">
      <c r="A26" s="5"/>
      <c r="B26" s="90" t="s">
        <v>254</v>
      </c>
      <c r="C26" s="91">
        <f>AB26</f>
        <v>429</v>
      </c>
      <c r="D26" s="92">
        <f>AB26/AF26</f>
        <v>0.16405353728489483</v>
      </c>
      <c r="E26" s="91">
        <f>AC26</f>
        <v>1086</v>
      </c>
      <c r="F26" s="92">
        <f>AC26/AF26</f>
        <v>0.4152963671128107</v>
      </c>
      <c r="G26" s="91">
        <f>AD26</f>
        <v>907</v>
      </c>
      <c r="H26" s="92">
        <f>AD26/AF26</f>
        <v>0.34684512428298281</v>
      </c>
      <c r="I26" s="91">
        <f>AE26</f>
        <v>193</v>
      </c>
      <c r="J26" s="92">
        <f>AE26/AF26</f>
        <v>7.3804971319311657E-2</v>
      </c>
      <c r="K26" s="93">
        <f>(4*C26+3*E26+2*G26+1*I26)/AF26</f>
        <v>2.6695984703632889</v>
      </c>
      <c r="L26" s="5"/>
      <c r="M26" s="8"/>
      <c r="N26" s="5"/>
      <c r="O26" s="8"/>
      <c r="P26" s="5"/>
      <c r="Q26" s="5"/>
      <c r="AA26" s="26" t="s">
        <v>254</v>
      </c>
      <c r="AB26" s="89">
        <v>429</v>
      </c>
      <c r="AC26" s="89">
        <v>1086</v>
      </c>
      <c r="AD26" s="89">
        <v>907</v>
      </c>
      <c r="AE26" s="89">
        <v>193</v>
      </c>
      <c r="AF26" s="26">
        <f>SUM(AB26:AE26)</f>
        <v>2615</v>
      </c>
      <c r="AG26" s="26" t="s">
        <v>254</v>
      </c>
      <c r="AH26" s="33">
        <f>D26</f>
        <v>0.16405353728489483</v>
      </c>
      <c r="AI26" s="33">
        <f>F26</f>
        <v>0.4152963671128107</v>
      </c>
      <c r="AJ26" s="33">
        <f>H26</f>
        <v>0.34684512428298281</v>
      </c>
      <c r="AK26" s="33">
        <f>J26</f>
        <v>7.3804971319311657E-2</v>
      </c>
    </row>
    <row r="27" spans="1:37" ht="30" customHeight="1" x14ac:dyDescent="0.45">
      <c r="A27" s="5"/>
      <c r="B27" s="34"/>
      <c r="C27" s="35"/>
      <c r="D27" s="36"/>
      <c r="E27" s="35"/>
      <c r="F27" s="36"/>
      <c r="G27" s="35"/>
      <c r="H27" s="36"/>
      <c r="I27" s="35"/>
      <c r="J27" s="36"/>
      <c r="K27" s="37"/>
      <c r="L27" s="5"/>
      <c r="M27" s="8"/>
      <c r="N27" s="5"/>
      <c r="O27" s="8"/>
      <c r="P27" s="5"/>
      <c r="Q27" s="5"/>
    </row>
    <row r="28" spans="1:37" ht="30" customHeight="1" x14ac:dyDescent="0.45">
      <c r="C28" s="14"/>
      <c r="D28" s="11"/>
      <c r="E28" s="14"/>
      <c r="F28" s="11"/>
      <c r="G28" s="14"/>
      <c r="H28" s="11"/>
      <c r="I28" s="14"/>
      <c r="J28" s="11"/>
      <c r="K28" s="14"/>
      <c r="P28" s="38"/>
    </row>
    <row r="29" spans="1:37" s="21" customFormat="1" ht="30" customHeight="1" x14ac:dyDescent="0.45">
      <c r="A29" s="5">
        <v>6</v>
      </c>
      <c r="B29" s="10" t="s">
        <v>26</v>
      </c>
      <c r="E29" s="22"/>
      <c r="G29" s="22"/>
      <c r="I29" s="22"/>
      <c r="K29" s="22"/>
      <c r="M29" s="22"/>
      <c r="O29" s="22"/>
      <c r="P29" s="23"/>
      <c r="AA29" s="21" t="s">
        <v>13</v>
      </c>
    </row>
    <row r="30" spans="1:37" ht="30" customHeight="1" thickBot="1" x14ac:dyDescent="0.5">
      <c r="A30" s="5"/>
      <c r="B30" s="24" t="s">
        <v>3</v>
      </c>
      <c r="C30" s="140" t="s">
        <v>14</v>
      </c>
      <c r="D30" s="140"/>
      <c r="E30" s="140" t="s">
        <v>15</v>
      </c>
      <c r="F30" s="140"/>
      <c r="G30" s="140" t="s">
        <v>16</v>
      </c>
      <c r="H30" s="140"/>
      <c r="I30" s="140" t="s">
        <v>17</v>
      </c>
      <c r="J30" s="140"/>
      <c r="K30" s="25" t="s">
        <v>18</v>
      </c>
      <c r="L30" s="5"/>
      <c r="M30" s="8"/>
      <c r="N30" s="5"/>
      <c r="O30" s="8"/>
      <c r="P30" s="5"/>
      <c r="Q30" s="5"/>
      <c r="AA30" s="26"/>
      <c r="AB30" s="27" t="s">
        <v>19</v>
      </c>
      <c r="AC30" s="27" t="s">
        <v>20</v>
      </c>
      <c r="AD30" s="27" t="s">
        <v>21</v>
      </c>
      <c r="AE30" s="27" t="s">
        <v>22</v>
      </c>
      <c r="AF30" s="26" t="s">
        <v>23</v>
      </c>
      <c r="AH30" s="27" t="s">
        <v>19</v>
      </c>
      <c r="AI30" s="27" t="s">
        <v>20</v>
      </c>
      <c r="AJ30" s="27" t="s">
        <v>21</v>
      </c>
      <c r="AK30" s="27" t="s">
        <v>22</v>
      </c>
    </row>
    <row r="31" spans="1:37" ht="30" customHeight="1" thickTop="1" x14ac:dyDescent="0.45">
      <c r="A31" s="5"/>
      <c r="B31" s="28" t="s">
        <v>252</v>
      </c>
      <c r="C31" s="29">
        <f>AB31</f>
        <v>6909</v>
      </c>
      <c r="D31" s="30">
        <f>AB31/AF31</f>
        <v>0.13415013009203527</v>
      </c>
      <c r="E31" s="29">
        <f>AC31</f>
        <v>20087</v>
      </c>
      <c r="F31" s="30">
        <f>AC31/AF31</f>
        <v>0.39002368840045049</v>
      </c>
      <c r="G31" s="29">
        <f>AD31</f>
        <v>19800</v>
      </c>
      <c r="H31" s="30">
        <f>AD31/AF31</f>
        <v>0.3844510892780863</v>
      </c>
      <c r="I31" s="29">
        <f>AE31</f>
        <v>4706</v>
      </c>
      <c r="J31" s="30">
        <f>AE31/AF31</f>
        <v>9.1375092229427982E-2</v>
      </c>
      <c r="K31" s="31">
        <f>(4*C31+3*E31+2*G31+1*I31)/AF31</f>
        <v>2.5669488563550931</v>
      </c>
      <c r="L31" s="5"/>
      <c r="M31" s="8"/>
      <c r="N31" s="5"/>
      <c r="O31" s="8"/>
      <c r="P31" s="5"/>
      <c r="Q31" s="5"/>
      <c r="AA31" s="26" t="s">
        <v>252</v>
      </c>
      <c r="AB31" s="89">
        <v>6909</v>
      </c>
      <c r="AC31" s="89">
        <v>20087</v>
      </c>
      <c r="AD31" s="89">
        <v>19800</v>
      </c>
      <c r="AE31" s="89">
        <v>4706</v>
      </c>
      <c r="AF31" s="26">
        <f>SUM(AB31:AE31)</f>
        <v>51502</v>
      </c>
      <c r="AG31" s="26" t="s">
        <v>252</v>
      </c>
      <c r="AH31" s="33">
        <f>D31</f>
        <v>0.13415013009203527</v>
      </c>
      <c r="AI31" s="33">
        <f>F31</f>
        <v>0.39002368840045049</v>
      </c>
      <c r="AJ31" s="33">
        <f>H31</f>
        <v>0.3844510892780863</v>
      </c>
      <c r="AK31" s="33">
        <f>J31</f>
        <v>9.1375092229427982E-2</v>
      </c>
    </row>
    <row r="32" spans="1:37" ht="30" customHeight="1" x14ac:dyDescent="0.45">
      <c r="A32" s="5"/>
      <c r="B32" s="90" t="s">
        <v>253</v>
      </c>
      <c r="C32" s="91">
        <f>AB32</f>
        <v>7677</v>
      </c>
      <c r="D32" s="92">
        <f>AB32/AF32</f>
        <v>0.16349696517942711</v>
      </c>
      <c r="E32" s="91">
        <f>AC32</f>
        <v>18952</v>
      </c>
      <c r="F32" s="92">
        <f>AC32/AF32</f>
        <v>0.40362048770099029</v>
      </c>
      <c r="G32" s="91">
        <f>AD32</f>
        <v>16627</v>
      </c>
      <c r="H32" s="92">
        <f>AD32/AF32</f>
        <v>0.35410499414332874</v>
      </c>
      <c r="I32" s="91">
        <f>AE32</f>
        <v>3699</v>
      </c>
      <c r="J32" s="92">
        <f>AE32/AF32</f>
        <v>7.8777552976253856E-2</v>
      </c>
      <c r="K32" s="93">
        <f>(4*C32+3*E32+2*G32+1*I32)/AF32</f>
        <v>2.6518368650835908</v>
      </c>
      <c r="L32" s="5"/>
      <c r="M32" s="8"/>
      <c r="N32" s="5"/>
      <c r="O32" s="8"/>
      <c r="P32" s="5"/>
      <c r="Q32" s="5"/>
      <c r="AA32" s="26" t="s">
        <v>253</v>
      </c>
      <c r="AB32" s="89">
        <v>7677</v>
      </c>
      <c r="AC32" s="89">
        <v>18952</v>
      </c>
      <c r="AD32" s="89">
        <v>16627</v>
      </c>
      <c r="AE32" s="89">
        <v>3699</v>
      </c>
      <c r="AF32" s="26">
        <f>SUM(AB32:AE32)</f>
        <v>46955</v>
      </c>
      <c r="AG32" s="26" t="s">
        <v>253</v>
      </c>
      <c r="AH32" s="33">
        <f>D32</f>
        <v>0.16349696517942711</v>
      </c>
      <c r="AI32" s="33">
        <f>F32</f>
        <v>0.40362048770099029</v>
      </c>
      <c r="AJ32" s="33">
        <f>H32</f>
        <v>0.35410499414332874</v>
      </c>
      <c r="AK32" s="33">
        <f>J32</f>
        <v>7.8777552976253856E-2</v>
      </c>
    </row>
    <row r="33" spans="1:37" ht="30" customHeight="1" x14ac:dyDescent="0.45">
      <c r="A33" s="5"/>
      <c r="B33" s="90" t="s">
        <v>254</v>
      </c>
      <c r="C33" s="91">
        <f>AB33</f>
        <v>252</v>
      </c>
      <c r="D33" s="92">
        <f>AB33/AF33</f>
        <v>9.636711281070745E-2</v>
      </c>
      <c r="E33" s="91">
        <f>AC33</f>
        <v>822</v>
      </c>
      <c r="F33" s="92">
        <f>AC33/AF33</f>
        <v>0.31434034416826001</v>
      </c>
      <c r="G33" s="91">
        <f>AD33</f>
        <v>1122</v>
      </c>
      <c r="H33" s="92">
        <f>AD33/AF33</f>
        <v>0.42906309751434035</v>
      </c>
      <c r="I33" s="91">
        <f>AE33</f>
        <v>419</v>
      </c>
      <c r="J33" s="92">
        <f>AE33/AF33</f>
        <v>0.16022944550669216</v>
      </c>
      <c r="K33" s="93">
        <f>(4*C33+3*E33+2*G33+1*I33)/AF33</f>
        <v>2.3468451242829826</v>
      </c>
      <c r="L33" s="5"/>
      <c r="M33" s="8"/>
      <c r="N33" s="5"/>
      <c r="O33" s="8"/>
      <c r="P33" s="5"/>
      <c r="Q33" s="5"/>
      <c r="AA33" s="26" t="s">
        <v>254</v>
      </c>
      <c r="AB33" s="89">
        <v>252</v>
      </c>
      <c r="AC33" s="89">
        <v>822</v>
      </c>
      <c r="AD33" s="89">
        <v>1122</v>
      </c>
      <c r="AE33" s="89">
        <v>419</v>
      </c>
      <c r="AF33" s="26">
        <f>SUM(AB33:AE33)</f>
        <v>2615</v>
      </c>
      <c r="AG33" s="26" t="s">
        <v>254</v>
      </c>
      <c r="AH33" s="33">
        <f>D33</f>
        <v>9.636711281070745E-2</v>
      </c>
      <c r="AI33" s="33">
        <f>F33</f>
        <v>0.31434034416826001</v>
      </c>
      <c r="AJ33" s="33">
        <f>H33</f>
        <v>0.42906309751434035</v>
      </c>
      <c r="AK33" s="33">
        <f>J33</f>
        <v>0.16022944550669216</v>
      </c>
    </row>
    <row r="34" spans="1:37" ht="30" customHeight="1" x14ac:dyDescent="0.45">
      <c r="A34" s="5"/>
      <c r="B34" s="34"/>
      <c r="C34" s="35"/>
      <c r="D34" s="36"/>
      <c r="E34" s="35"/>
      <c r="F34" s="36"/>
      <c r="G34" s="35"/>
      <c r="H34" s="36"/>
      <c r="I34" s="35"/>
      <c r="J34" s="36"/>
      <c r="K34" s="37"/>
      <c r="L34" s="5"/>
      <c r="M34" s="8"/>
      <c r="N34" s="5"/>
      <c r="O34" s="8"/>
      <c r="P34" s="5"/>
      <c r="Q34" s="5"/>
    </row>
    <row r="35" spans="1:37" ht="30" customHeight="1" x14ac:dyDescent="0.45">
      <c r="C35" s="14"/>
      <c r="D35" s="11"/>
      <c r="E35" s="14"/>
      <c r="F35" s="11"/>
      <c r="G35" s="14"/>
      <c r="H35" s="11"/>
      <c r="I35" s="14"/>
      <c r="J35" s="11"/>
      <c r="K35" s="14"/>
      <c r="P35" s="38"/>
    </row>
    <row r="36" spans="1:37" s="21" customFormat="1" ht="30" customHeight="1" x14ac:dyDescent="0.45">
      <c r="A36" s="5">
        <v>7</v>
      </c>
      <c r="B36" s="10" t="s">
        <v>27</v>
      </c>
      <c r="E36" s="22"/>
      <c r="G36" s="22"/>
      <c r="I36" s="22"/>
      <c r="K36" s="22"/>
      <c r="M36" s="22"/>
      <c r="O36" s="22"/>
      <c r="P36" s="23"/>
      <c r="AA36" s="21" t="s">
        <v>13</v>
      </c>
    </row>
    <row r="37" spans="1:37" ht="30" customHeight="1" thickBot="1" x14ac:dyDescent="0.5">
      <c r="A37" s="5"/>
      <c r="B37" s="24" t="s">
        <v>3</v>
      </c>
      <c r="C37" s="140" t="s">
        <v>14</v>
      </c>
      <c r="D37" s="140"/>
      <c r="E37" s="140" t="s">
        <v>15</v>
      </c>
      <c r="F37" s="140"/>
      <c r="G37" s="140" t="s">
        <v>16</v>
      </c>
      <c r="H37" s="140"/>
      <c r="I37" s="140" t="s">
        <v>17</v>
      </c>
      <c r="J37" s="140"/>
      <c r="K37" s="25" t="s">
        <v>18</v>
      </c>
      <c r="L37" s="5"/>
      <c r="M37" s="8"/>
      <c r="N37" s="5"/>
      <c r="O37" s="8"/>
      <c r="P37" s="5"/>
      <c r="Q37" s="5"/>
      <c r="AA37" s="26"/>
      <c r="AB37" s="27" t="s">
        <v>19</v>
      </c>
      <c r="AC37" s="27" t="s">
        <v>20</v>
      </c>
      <c r="AD37" s="27" t="s">
        <v>21</v>
      </c>
      <c r="AE37" s="27" t="s">
        <v>22</v>
      </c>
      <c r="AF37" s="26" t="s">
        <v>23</v>
      </c>
      <c r="AH37" s="27" t="s">
        <v>19</v>
      </c>
      <c r="AI37" s="27" t="s">
        <v>20</v>
      </c>
      <c r="AJ37" s="27" t="s">
        <v>21</v>
      </c>
      <c r="AK37" s="27" t="s">
        <v>22</v>
      </c>
    </row>
    <row r="38" spans="1:37" ht="30" customHeight="1" thickTop="1" x14ac:dyDescent="0.45">
      <c r="A38" s="5"/>
      <c r="B38" s="28" t="s">
        <v>252</v>
      </c>
      <c r="C38" s="29">
        <f>AB38</f>
        <v>14990</v>
      </c>
      <c r="D38" s="30">
        <f>AB38/AF38</f>
        <v>0.29105665799386432</v>
      </c>
      <c r="E38" s="29">
        <f>AC38</f>
        <v>22434</v>
      </c>
      <c r="F38" s="30">
        <f>AC38/AF38</f>
        <v>0.43559473418508021</v>
      </c>
      <c r="G38" s="29">
        <f>AD38</f>
        <v>11819</v>
      </c>
      <c r="H38" s="30">
        <f>AD38/AF38</f>
        <v>0.22948623354432837</v>
      </c>
      <c r="I38" s="29">
        <f>AE38</f>
        <v>2259</v>
      </c>
      <c r="J38" s="30">
        <f>AE38/AF38</f>
        <v>4.3862374276727116E-2</v>
      </c>
      <c r="K38" s="31">
        <f>(4*C38+3*E38+2*G38+1*I38)/AF38</f>
        <v>2.9738456758960816</v>
      </c>
      <c r="L38" s="5"/>
      <c r="M38" s="8"/>
      <c r="N38" s="5"/>
      <c r="O38" s="8"/>
      <c r="P38" s="5"/>
      <c r="Q38" s="5"/>
      <c r="AA38" s="26" t="s">
        <v>252</v>
      </c>
      <c r="AB38" s="89">
        <v>14990</v>
      </c>
      <c r="AC38" s="89">
        <v>22434</v>
      </c>
      <c r="AD38" s="89">
        <v>11819</v>
      </c>
      <c r="AE38" s="89">
        <v>2259</v>
      </c>
      <c r="AF38" s="26">
        <f>SUM(AB38:AE38)</f>
        <v>51502</v>
      </c>
      <c r="AG38" s="26" t="s">
        <v>252</v>
      </c>
      <c r="AH38" s="33">
        <f>D38</f>
        <v>0.29105665799386432</v>
      </c>
      <c r="AI38" s="33">
        <f>F38</f>
        <v>0.43559473418508021</v>
      </c>
      <c r="AJ38" s="33">
        <f>H38</f>
        <v>0.22948623354432837</v>
      </c>
      <c r="AK38" s="33">
        <f>J38</f>
        <v>4.3862374276727116E-2</v>
      </c>
    </row>
    <row r="39" spans="1:37" ht="30" customHeight="1" x14ac:dyDescent="0.45">
      <c r="A39" s="5"/>
      <c r="B39" s="90" t="s">
        <v>253</v>
      </c>
      <c r="C39" s="91">
        <f>AB39</f>
        <v>14792</v>
      </c>
      <c r="D39" s="92">
        <f>AB39/AF39</f>
        <v>0.31502502395910981</v>
      </c>
      <c r="E39" s="91">
        <f>AC39</f>
        <v>20495</v>
      </c>
      <c r="F39" s="92">
        <f>AC39/AF39</f>
        <v>0.43648173783409649</v>
      </c>
      <c r="G39" s="91">
        <f>AD39</f>
        <v>10122</v>
      </c>
      <c r="H39" s="92">
        <f>AD39/AF39</f>
        <v>0.21556809711425834</v>
      </c>
      <c r="I39" s="91">
        <f>AE39</f>
        <v>1546</v>
      </c>
      <c r="J39" s="92">
        <f>AE39/AF39</f>
        <v>3.2925141092535408E-2</v>
      </c>
      <c r="K39" s="93">
        <f>(4*C39+3*E39+2*G39+1*I39)/AF39</f>
        <v>3.0336066446597805</v>
      </c>
      <c r="L39" s="5"/>
      <c r="M39" s="8"/>
      <c r="N39" s="5"/>
      <c r="O39" s="8"/>
      <c r="P39" s="5"/>
      <c r="Q39" s="5"/>
      <c r="AA39" s="26" t="s">
        <v>253</v>
      </c>
      <c r="AB39" s="89">
        <v>14792</v>
      </c>
      <c r="AC39" s="89">
        <v>20495</v>
      </c>
      <c r="AD39" s="89">
        <v>10122</v>
      </c>
      <c r="AE39" s="89">
        <v>1546</v>
      </c>
      <c r="AF39" s="26">
        <f>SUM(AB39:AE39)</f>
        <v>46955</v>
      </c>
      <c r="AG39" s="26" t="s">
        <v>253</v>
      </c>
      <c r="AH39" s="33">
        <f>D39</f>
        <v>0.31502502395910981</v>
      </c>
      <c r="AI39" s="33">
        <f>F39</f>
        <v>0.43648173783409649</v>
      </c>
      <c r="AJ39" s="33">
        <f>H39</f>
        <v>0.21556809711425834</v>
      </c>
      <c r="AK39" s="33">
        <f>J39</f>
        <v>3.2925141092535408E-2</v>
      </c>
    </row>
    <row r="40" spans="1:37" ht="30" customHeight="1" x14ac:dyDescent="0.45">
      <c r="A40" s="5"/>
      <c r="B40" s="90" t="s">
        <v>254</v>
      </c>
      <c r="C40" s="91">
        <f>AB40</f>
        <v>817</v>
      </c>
      <c r="D40" s="92">
        <f>AB40/AF40</f>
        <v>0.31242829827915869</v>
      </c>
      <c r="E40" s="91">
        <f>AC40</f>
        <v>1236</v>
      </c>
      <c r="F40" s="92">
        <f>AC40/AF40</f>
        <v>0.47265774378585085</v>
      </c>
      <c r="G40" s="91">
        <f>AD40</f>
        <v>466</v>
      </c>
      <c r="H40" s="92">
        <f>AD40/AF40</f>
        <v>0.17820267686424474</v>
      </c>
      <c r="I40" s="91">
        <f>AE40</f>
        <v>96</v>
      </c>
      <c r="J40" s="92">
        <f>AE40/AF40</f>
        <v>3.6711281070745699E-2</v>
      </c>
      <c r="K40" s="93">
        <f>(4*C40+3*E40+2*G40+1*I40)/AF40</f>
        <v>3.0608030592734226</v>
      </c>
      <c r="L40" s="5"/>
      <c r="M40" s="8"/>
      <c r="N40" s="5"/>
      <c r="O40" s="8"/>
      <c r="P40" s="5"/>
      <c r="Q40" s="5"/>
      <c r="AA40" s="26" t="s">
        <v>254</v>
      </c>
      <c r="AB40" s="89">
        <v>817</v>
      </c>
      <c r="AC40" s="89">
        <v>1236</v>
      </c>
      <c r="AD40" s="89">
        <v>466</v>
      </c>
      <c r="AE40" s="89">
        <v>96</v>
      </c>
      <c r="AF40" s="26">
        <f>SUM(AB40:AE40)</f>
        <v>2615</v>
      </c>
      <c r="AG40" s="26" t="s">
        <v>254</v>
      </c>
      <c r="AH40" s="33">
        <f>D40</f>
        <v>0.31242829827915869</v>
      </c>
      <c r="AI40" s="33">
        <f>F40</f>
        <v>0.47265774378585085</v>
      </c>
      <c r="AJ40" s="33">
        <f>H40</f>
        <v>0.17820267686424474</v>
      </c>
      <c r="AK40" s="33">
        <f>J40</f>
        <v>3.6711281070745699E-2</v>
      </c>
    </row>
    <row r="41" spans="1:37" ht="30" customHeight="1" x14ac:dyDescent="0.45">
      <c r="A41" s="5"/>
      <c r="B41" s="34"/>
      <c r="C41" s="35"/>
      <c r="D41" s="36"/>
      <c r="E41" s="35"/>
      <c r="F41" s="36"/>
      <c r="G41" s="35"/>
      <c r="H41" s="36"/>
      <c r="I41" s="35"/>
      <c r="J41" s="36"/>
      <c r="K41" s="37"/>
      <c r="L41" s="5"/>
      <c r="M41" s="8"/>
      <c r="N41" s="5"/>
      <c r="O41" s="8"/>
      <c r="P41" s="5"/>
      <c r="Q41" s="5"/>
    </row>
    <row r="42" spans="1:37" ht="30" customHeight="1" x14ac:dyDescent="0.45">
      <c r="C42" s="14"/>
      <c r="D42" s="11"/>
      <c r="E42" s="14"/>
      <c r="F42" s="11"/>
      <c r="G42" s="14"/>
      <c r="H42" s="11"/>
      <c r="I42" s="14"/>
      <c r="J42" s="11"/>
      <c r="K42" s="14"/>
      <c r="P42" s="38"/>
    </row>
    <row r="43" spans="1:37" s="21" customFormat="1" ht="30" customHeight="1" x14ac:dyDescent="0.45">
      <c r="A43" s="5">
        <v>8</v>
      </c>
      <c r="B43" s="10" t="s">
        <v>28</v>
      </c>
      <c r="E43" s="22"/>
      <c r="G43" s="22"/>
      <c r="I43" s="22"/>
      <c r="K43" s="22"/>
      <c r="M43" s="22"/>
      <c r="O43" s="22"/>
      <c r="P43" s="23"/>
      <c r="AA43" s="21" t="s">
        <v>13</v>
      </c>
    </row>
    <row r="44" spans="1:37" ht="30" customHeight="1" thickBot="1" x14ac:dyDescent="0.5">
      <c r="A44" s="5"/>
      <c r="B44" s="24" t="s">
        <v>3</v>
      </c>
      <c r="C44" s="140" t="s">
        <v>14</v>
      </c>
      <c r="D44" s="140"/>
      <c r="E44" s="140" t="s">
        <v>15</v>
      </c>
      <c r="F44" s="140"/>
      <c r="G44" s="140" t="s">
        <v>16</v>
      </c>
      <c r="H44" s="140"/>
      <c r="I44" s="140" t="s">
        <v>17</v>
      </c>
      <c r="J44" s="140"/>
      <c r="K44" s="25" t="s">
        <v>18</v>
      </c>
      <c r="L44" s="5"/>
      <c r="M44" s="8"/>
      <c r="N44" s="5"/>
      <c r="O44" s="8"/>
      <c r="P44" s="5"/>
      <c r="Q44" s="5"/>
      <c r="AA44" s="26"/>
      <c r="AB44" s="27" t="s">
        <v>19</v>
      </c>
      <c r="AC44" s="27" t="s">
        <v>20</v>
      </c>
      <c r="AD44" s="27" t="s">
        <v>21</v>
      </c>
      <c r="AE44" s="27" t="s">
        <v>22</v>
      </c>
      <c r="AF44" s="26" t="s">
        <v>23</v>
      </c>
      <c r="AH44" s="27" t="s">
        <v>19</v>
      </c>
      <c r="AI44" s="27" t="s">
        <v>20</v>
      </c>
      <c r="AJ44" s="27" t="s">
        <v>21</v>
      </c>
      <c r="AK44" s="27" t="s">
        <v>22</v>
      </c>
    </row>
    <row r="45" spans="1:37" ht="30" customHeight="1" thickTop="1" x14ac:dyDescent="0.45">
      <c r="A45" s="5"/>
      <c r="B45" s="28" t="s">
        <v>252</v>
      </c>
      <c r="C45" s="29">
        <f>AB45</f>
        <v>11270</v>
      </c>
      <c r="D45" s="30">
        <f>AB45/AF45</f>
        <v>0.21882645334161779</v>
      </c>
      <c r="E45" s="29">
        <f>AC45</f>
        <v>25821</v>
      </c>
      <c r="F45" s="30">
        <f>AC45/AF45</f>
        <v>0.50135917051764978</v>
      </c>
      <c r="G45" s="29">
        <f>AD45</f>
        <v>12443</v>
      </c>
      <c r="H45" s="30">
        <f>AD45/AF45</f>
        <v>0.2416022678730923</v>
      </c>
      <c r="I45" s="29">
        <f>AE45</f>
        <v>1968</v>
      </c>
      <c r="J45" s="30">
        <f>AE45/AF45</f>
        <v>3.8212108267640092E-2</v>
      </c>
      <c r="K45" s="31">
        <f>(4*C45+3*E45+2*G45+1*I45)/AF45</f>
        <v>2.9007999689332453</v>
      </c>
      <c r="L45" s="5"/>
      <c r="M45" s="8"/>
      <c r="N45" s="5"/>
      <c r="O45" s="8"/>
      <c r="P45" s="5"/>
      <c r="Q45" s="5"/>
      <c r="AA45" s="26" t="s">
        <v>252</v>
      </c>
      <c r="AB45" s="89">
        <v>11270</v>
      </c>
      <c r="AC45" s="89">
        <v>25821</v>
      </c>
      <c r="AD45" s="89">
        <v>12443</v>
      </c>
      <c r="AE45" s="89">
        <v>1968</v>
      </c>
      <c r="AF45" s="26">
        <f>SUM(AB45:AE45)</f>
        <v>51502</v>
      </c>
      <c r="AG45" s="26" t="s">
        <v>252</v>
      </c>
      <c r="AH45" s="33">
        <f>D45</f>
        <v>0.21882645334161779</v>
      </c>
      <c r="AI45" s="33">
        <f>F45</f>
        <v>0.50135917051764978</v>
      </c>
      <c r="AJ45" s="33">
        <f>H45</f>
        <v>0.2416022678730923</v>
      </c>
      <c r="AK45" s="33">
        <f>J45</f>
        <v>3.8212108267640092E-2</v>
      </c>
    </row>
    <row r="46" spans="1:37" ht="30" customHeight="1" x14ac:dyDescent="0.45">
      <c r="A46" s="5"/>
      <c r="B46" s="90" t="s">
        <v>253</v>
      </c>
      <c r="C46" s="91">
        <f>AB46</f>
        <v>11167</v>
      </c>
      <c r="D46" s="92">
        <f>AB46/AF46</f>
        <v>0.23782344798211053</v>
      </c>
      <c r="E46" s="91">
        <f>AC46</f>
        <v>23707</v>
      </c>
      <c r="F46" s="92">
        <f>AC46/AF46</f>
        <v>0.50488765839633687</v>
      </c>
      <c r="G46" s="91">
        <f>AD46</f>
        <v>10672</v>
      </c>
      <c r="H46" s="92">
        <f>AD46/AF46</f>
        <v>0.22728143967628581</v>
      </c>
      <c r="I46" s="91">
        <f>AE46</f>
        <v>1409</v>
      </c>
      <c r="J46" s="92">
        <f>AE46/AF46</f>
        <v>3.0007453945266743E-2</v>
      </c>
      <c r="K46" s="93">
        <f>(4*C46+3*E46+2*G46+1*I46)/AF46</f>
        <v>2.9505271004152913</v>
      </c>
      <c r="L46" s="5"/>
      <c r="M46" s="8"/>
      <c r="N46" s="5"/>
      <c r="O46" s="8"/>
      <c r="P46" s="5"/>
      <c r="Q46" s="5"/>
      <c r="AA46" s="26" t="s">
        <v>253</v>
      </c>
      <c r="AB46" s="89">
        <v>11167</v>
      </c>
      <c r="AC46" s="89">
        <v>23707</v>
      </c>
      <c r="AD46" s="89">
        <v>10672</v>
      </c>
      <c r="AE46" s="89">
        <v>1409</v>
      </c>
      <c r="AF46" s="26">
        <f>SUM(AB46:AE46)</f>
        <v>46955</v>
      </c>
      <c r="AG46" s="26" t="s">
        <v>253</v>
      </c>
      <c r="AH46" s="33">
        <f>D46</f>
        <v>0.23782344798211053</v>
      </c>
      <c r="AI46" s="33">
        <f>F46</f>
        <v>0.50488765839633687</v>
      </c>
      <c r="AJ46" s="33">
        <f>H46</f>
        <v>0.22728143967628581</v>
      </c>
      <c r="AK46" s="33">
        <f>J46</f>
        <v>3.0007453945266743E-2</v>
      </c>
    </row>
    <row r="47" spans="1:37" ht="30" customHeight="1" x14ac:dyDescent="0.45">
      <c r="A47" s="5"/>
      <c r="B47" s="90" t="s">
        <v>254</v>
      </c>
      <c r="C47" s="91">
        <f>AB47</f>
        <v>528</v>
      </c>
      <c r="D47" s="92">
        <f>AB47/AF47</f>
        <v>0.20191204588910133</v>
      </c>
      <c r="E47" s="91">
        <f>AC47</f>
        <v>1238</v>
      </c>
      <c r="F47" s="92">
        <f>AC47/AF47</f>
        <v>0.47342256214149142</v>
      </c>
      <c r="G47" s="91">
        <f>AD47</f>
        <v>728</v>
      </c>
      <c r="H47" s="92">
        <f>AD47/AF47</f>
        <v>0.27839388145315486</v>
      </c>
      <c r="I47" s="91">
        <f>AE47</f>
        <v>121</v>
      </c>
      <c r="J47" s="92">
        <f>AE47/AF47</f>
        <v>4.627151051625239E-2</v>
      </c>
      <c r="K47" s="93">
        <f>(4*C47+3*E47+2*G47+1*I47)/AF47</f>
        <v>2.8309751434034416</v>
      </c>
      <c r="L47" s="5"/>
      <c r="M47" s="8"/>
      <c r="N47" s="5"/>
      <c r="O47" s="8"/>
      <c r="P47" s="5"/>
      <c r="Q47" s="5"/>
      <c r="AA47" s="26" t="s">
        <v>254</v>
      </c>
      <c r="AB47" s="89">
        <v>528</v>
      </c>
      <c r="AC47" s="89">
        <v>1238</v>
      </c>
      <c r="AD47" s="89">
        <v>728</v>
      </c>
      <c r="AE47" s="89">
        <v>121</v>
      </c>
      <c r="AF47" s="26">
        <f>SUM(AB47:AE47)</f>
        <v>2615</v>
      </c>
      <c r="AG47" s="26" t="s">
        <v>254</v>
      </c>
      <c r="AH47" s="33">
        <f>D47</f>
        <v>0.20191204588910133</v>
      </c>
      <c r="AI47" s="33">
        <f>F47</f>
        <v>0.47342256214149142</v>
      </c>
      <c r="AJ47" s="33">
        <f>H47</f>
        <v>0.27839388145315486</v>
      </c>
      <c r="AK47" s="33">
        <f>J47</f>
        <v>4.627151051625239E-2</v>
      </c>
    </row>
    <row r="48" spans="1:37" ht="30" customHeight="1" x14ac:dyDescent="0.45">
      <c r="A48" s="5"/>
      <c r="B48" s="34"/>
      <c r="C48" s="35"/>
      <c r="D48" s="36"/>
      <c r="E48" s="35"/>
      <c r="F48" s="36"/>
      <c r="G48" s="35"/>
      <c r="H48" s="36"/>
      <c r="I48" s="35"/>
      <c r="J48" s="36"/>
      <c r="K48" s="37"/>
      <c r="L48" s="5"/>
      <c r="M48" s="8"/>
      <c r="N48" s="5"/>
      <c r="O48" s="8"/>
      <c r="P48" s="5"/>
      <c r="Q48" s="5"/>
    </row>
    <row r="49" spans="1:37" ht="30" customHeight="1" x14ac:dyDescent="0.45">
      <c r="C49" s="14"/>
      <c r="D49" s="11"/>
      <c r="E49" s="14"/>
      <c r="F49" s="11"/>
      <c r="G49" s="14"/>
      <c r="H49" s="11"/>
      <c r="I49" s="14"/>
      <c r="J49" s="11"/>
      <c r="K49" s="14"/>
      <c r="P49" s="38"/>
    </row>
    <row r="50" spans="1:37" s="21" customFormat="1" ht="30" customHeight="1" x14ac:dyDescent="0.45">
      <c r="A50" s="5">
        <v>9</v>
      </c>
      <c r="B50" s="10" t="s">
        <v>29</v>
      </c>
      <c r="E50" s="22"/>
      <c r="G50" s="22"/>
      <c r="I50" s="22"/>
      <c r="K50" s="22"/>
      <c r="M50" s="22"/>
      <c r="O50" s="22"/>
      <c r="P50" s="23"/>
      <c r="AA50" s="21" t="s">
        <v>13</v>
      </c>
    </row>
    <row r="51" spans="1:37" ht="30" customHeight="1" thickBot="1" x14ac:dyDescent="0.5">
      <c r="A51" s="5"/>
      <c r="B51" s="24" t="s">
        <v>3</v>
      </c>
      <c r="C51" s="140" t="s">
        <v>14</v>
      </c>
      <c r="D51" s="140"/>
      <c r="E51" s="140" t="s">
        <v>15</v>
      </c>
      <c r="F51" s="140"/>
      <c r="G51" s="140" t="s">
        <v>16</v>
      </c>
      <c r="H51" s="140"/>
      <c r="I51" s="140" t="s">
        <v>17</v>
      </c>
      <c r="J51" s="140"/>
      <c r="K51" s="25" t="s">
        <v>18</v>
      </c>
      <c r="L51" s="5"/>
      <c r="M51" s="8"/>
      <c r="N51" s="5"/>
      <c r="O51" s="8"/>
      <c r="P51" s="5"/>
      <c r="Q51" s="5"/>
      <c r="AA51" s="26"/>
      <c r="AB51" s="27" t="s">
        <v>19</v>
      </c>
      <c r="AC51" s="27" t="s">
        <v>20</v>
      </c>
      <c r="AD51" s="27" t="s">
        <v>21</v>
      </c>
      <c r="AE51" s="27" t="s">
        <v>22</v>
      </c>
      <c r="AF51" s="26" t="s">
        <v>23</v>
      </c>
      <c r="AH51" s="27" t="s">
        <v>19</v>
      </c>
      <c r="AI51" s="27" t="s">
        <v>20</v>
      </c>
      <c r="AJ51" s="27" t="s">
        <v>21</v>
      </c>
      <c r="AK51" s="27" t="s">
        <v>22</v>
      </c>
    </row>
    <row r="52" spans="1:37" ht="30" customHeight="1" thickTop="1" x14ac:dyDescent="0.45">
      <c r="A52" s="5"/>
      <c r="B52" s="28" t="s">
        <v>252</v>
      </c>
      <c r="C52" s="29">
        <f>AB52</f>
        <v>7830</v>
      </c>
      <c r="D52" s="30">
        <f>AB52/AF52</f>
        <v>0.15203293075997049</v>
      </c>
      <c r="E52" s="29">
        <f>AC52</f>
        <v>18813</v>
      </c>
      <c r="F52" s="30">
        <f>AC52/AF52</f>
        <v>0.36528678497922412</v>
      </c>
      <c r="G52" s="29">
        <f>AD52</f>
        <v>16954</v>
      </c>
      <c r="H52" s="30">
        <f>AD52/AF52</f>
        <v>0.32919109937478158</v>
      </c>
      <c r="I52" s="29">
        <f>AE52</f>
        <v>7905</v>
      </c>
      <c r="J52" s="30">
        <f>AE52/AF52</f>
        <v>0.15348918488602384</v>
      </c>
      <c r="K52" s="31">
        <f>(4*C52+3*E52+2*G52+1*I52)/AF52</f>
        <v>2.5158634616131414</v>
      </c>
      <c r="L52" s="5"/>
      <c r="M52" s="8"/>
      <c r="N52" s="5"/>
      <c r="O52" s="8"/>
      <c r="P52" s="5"/>
      <c r="Q52" s="5"/>
      <c r="AA52" s="26" t="s">
        <v>252</v>
      </c>
      <c r="AB52" s="89">
        <v>7830</v>
      </c>
      <c r="AC52" s="89">
        <v>18813</v>
      </c>
      <c r="AD52" s="89">
        <v>16954</v>
      </c>
      <c r="AE52" s="89">
        <v>7905</v>
      </c>
      <c r="AF52" s="26">
        <f>SUM(AB52:AE52)</f>
        <v>51502</v>
      </c>
      <c r="AG52" s="26" t="s">
        <v>252</v>
      </c>
      <c r="AH52" s="33">
        <f>D52</f>
        <v>0.15203293075997049</v>
      </c>
      <c r="AI52" s="33">
        <f>F52</f>
        <v>0.36528678497922412</v>
      </c>
      <c r="AJ52" s="33">
        <f>H52</f>
        <v>0.32919109937478158</v>
      </c>
      <c r="AK52" s="33">
        <f>J52</f>
        <v>0.15348918488602384</v>
      </c>
    </row>
    <row r="53" spans="1:37" ht="30" customHeight="1" x14ac:dyDescent="0.45">
      <c r="A53" s="5"/>
      <c r="B53" s="90" t="s">
        <v>253</v>
      </c>
      <c r="C53" s="91">
        <f>AB53</f>
        <v>7517</v>
      </c>
      <c r="D53" s="92">
        <f>AB53/AF53</f>
        <v>0.16008944734320094</v>
      </c>
      <c r="E53" s="91">
        <f>AC53</f>
        <v>17660</v>
      </c>
      <c r="F53" s="92">
        <f>AC53/AF53</f>
        <v>0.37610478117346396</v>
      </c>
      <c r="G53" s="91">
        <f>AD53</f>
        <v>15210</v>
      </c>
      <c r="H53" s="92">
        <f>AD53/AF53</f>
        <v>0.32392716430625068</v>
      </c>
      <c r="I53" s="91">
        <f>AE53</f>
        <v>6568</v>
      </c>
      <c r="J53" s="92">
        <f>AE53/AF53</f>
        <v>0.13987860717708445</v>
      </c>
      <c r="K53" s="93">
        <f>(4*C53+3*E53+2*G53+1*I53)/AF53</f>
        <v>2.5564050686827815</v>
      </c>
      <c r="L53" s="5"/>
      <c r="M53" s="8"/>
      <c r="N53" s="5"/>
      <c r="O53" s="8"/>
      <c r="P53" s="5"/>
      <c r="Q53" s="5"/>
      <c r="AA53" s="26" t="s">
        <v>253</v>
      </c>
      <c r="AB53" s="89">
        <v>7517</v>
      </c>
      <c r="AC53" s="89">
        <v>17660</v>
      </c>
      <c r="AD53" s="89">
        <v>15210</v>
      </c>
      <c r="AE53" s="89">
        <v>6568</v>
      </c>
      <c r="AF53" s="26">
        <f>SUM(AB53:AE53)</f>
        <v>46955</v>
      </c>
      <c r="AG53" s="26" t="s">
        <v>253</v>
      </c>
      <c r="AH53" s="33">
        <f>D53</f>
        <v>0.16008944734320094</v>
      </c>
      <c r="AI53" s="33">
        <f>F53</f>
        <v>0.37610478117346396</v>
      </c>
      <c r="AJ53" s="33">
        <f>H53</f>
        <v>0.32392716430625068</v>
      </c>
      <c r="AK53" s="33">
        <f>J53</f>
        <v>0.13987860717708445</v>
      </c>
    </row>
    <row r="54" spans="1:37" ht="30" customHeight="1" x14ac:dyDescent="0.45">
      <c r="A54" s="5"/>
      <c r="B54" s="90" t="s">
        <v>254</v>
      </c>
      <c r="C54" s="91">
        <f>AB54</f>
        <v>368</v>
      </c>
      <c r="D54" s="92">
        <f>AB54/AF54</f>
        <v>0.14072657743785852</v>
      </c>
      <c r="E54" s="91">
        <f>AC54</f>
        <v>889</v>
      </c>
      <c r="F54" s="92">
        <f>AC54/AF54</f>
        <v>0.33996175908221798</v>
      </c>
      <c r="G54" s="91">
        <f>AD54</f>
        <v>863</v>
      </c>
      <c r="H54" s="92">
        <f>AD54/AF54</f>
        <v>0.33001912045889104</v>
      </c>
      <c r="I54" s="91">
        <f>AE54</f>
        <v>495</v>
      </c>
      <c r="J54" s="92">
        <f>AE54/AF54</f>
        <v>0.18929254302103252</v>
      </c>
      <c r="K54" s="93">
        <f>(4*C54+3*E54+2*G54+1*I54)/AF54</f>
        <v>2.4321223709369026</v>
      </c>
      <c r="L54" s="5"/>
      <c r="M54" s="8"/>
      <c r="N54" s="5"/>
      <c r="O54" s="8"/>
      <c r="P54" s="5"/>
      <c r="Q54" s="5"/>
      <c r="AA54" s="26" t="s">
        <v>254</v>
      </c>
      <c r="AB54" s="89">
        <v>368</v>
      </c>
      <c r="AC54" s="89">
        <v>889</v>
      </c>
      <c r="AD54" s="89">
        <v>863</v>
      </c>
      <c r="AE54" s="89">
        <v>495</v>
      </c>
      <c r="AF54" s="26">
        <f>SUM(AB54:AE54)</f>
        <v>2615</v>
      </c>
      <c r="AG54" s="26" t="s">
        <v>254</v>
      </c>
      <c r="AH54" s="33">
        <f>D54</f>
        <v>0.14072657743785852</v>
      </c>
      <c r="AI54" s="33">
        <f>F54</f>
        <v>0.33996175908221798</v>
      </c>
      <c r="AJ54" s="33">
        <f>H54</f>
        <v>0.33001912045889104</v>
      </c>
      <c r="AK54" s="33">
        <f>J54</f>
        <v>0.18929254302103252</v>
      </c>
    </row>
    <row r="55" spans="1:37" ht="30" customHeight="1" x14ac:dyDescent="0.45">
      <c r="A55" s="5"/>
      <c r="B55" s="34"/>
      <c r="C55" s="35"/>
      <c r="D55" s="36"/>
      <c r="E55" s="35"/>
      <c r="F55" s="36"/>
      <c r="G55" s="35"/>
      <c r="H55" s="36"/>
      <c r="I55" s="35"/>
      <c r="J55" s="36"/>
      <c r="K55" s="37"/>
      <c r="L55" s="5"/>
      <c r="M55" s="8"/>
      <c r="N55" s="5"/>
      <c r="O55" s="8"/>
      <c r="P55" s="5"/>
      <c r="Q55" s="5"/>
    </row>
    <row r="56" spans="1:37" ht="30" customHeight="1" x14ac:dyDescent="0.45">
      <c r="C56" s="14"/>
      <c r="D56" s="11"/>
      <c r="E56" s="14"/>
      <c r="F56" s="11"/>
      <c r="G56" s="14"/>
      <c r="H56" s="11"/>
      <c r="I56" s="14"/>
      <c r="J56" s="11"/>
      <c r="K56" s="14"/>
      <c r="P56" s="38"/>
    </row>
    <row r="57" spans="1:37" s="21" customFormat="1" ht="30" customHeight="1" x14ac:dyDescent="0.45">
      <c r="A57" s="5">
        <v>10</v>
      </c>
      <c r="B57" s="10" t="s">
        <v>30</v>
      </c>
      <c r="E57" s="22"/>
      <c r="G57" s="22"/>
      <c r="I57" s="22"/>
      <c r="K57" s="22"/>
      <c r="M57" s="22"/>
      <c r="O57" s="22"/>
      <c r="P57" s="23"/>
      <c r="AA57" s="21" t="s">
        <v>13</v>
      </c>
    </row>
    <row r="58" spans="1:37" ht="30" customHeight="1" thickBot="1" x14ac:dyDescent="0.5">
      <c r="A58" s="5"/>
      <c r="B58" s="24" t="s">
        <v>3</v>
      </c>
      <c r="C58" s="140" t="s">
        <v>14</v>
      </c>
      <c r="D58" s="140"/>
      <c r="E58" s="140" t="s">
        <v>15</v>
      </c>
      <c r="F58" s="140"/>
      <c r="G58" s="140" t="s">
        <v>16</v>
      </c>
      <c r="H58" s="140"/>
      <c r="I58" s="140" t="s">
        <v>17</v>
      </c>
      <c r="J58" s="140"/>
      <c r="K58" s="25" t="s">
        <v>18</v>
      </c>
      <c r="L58" s="5"/>
      <c r="M58" s="8"/>
      <c r="N58" s="5"/>
      <c r="O58" s="8"/>
      <c r="P58" s="5"/>
      <c r="Q58" s="5"/>
      <c r="AA58" s="26"/>
      <c r="AB58" s="27" t="s">
        <v>19</v>
      </c>
      <c r="AC58" s="27" t="s">
        <v>20</v>
      </c>
      <c r="AD58" s="27" t="s">
        <v>21</v>
      </c>
      <c r="AE58" s="27" t="s">
        <v>22</v>
      </c>
      <c r="AF58" s="26" t="s">
        <v>23</v>
      </c>
      <c r="AH58" s="27" t="s">
        <v>19</v>
      </c>
      <c r="AI58" s="27" t="s">
        <v>20</v>
      </c>
      <c r="AJ58" s="27" t="s">
        <v>21</v>
      </c>
      <c r="AK58" s="27" t="s">
        <v>22</v>
      </c>
    </row>
    <row r="59" spans="1:37" ht="30" customHeight="1" thickTop="1" x14ac:dyDescent="0.45">
      <c r="A59" s="5"/>
      <c r="B59" s="28" t="s">
        <v>252</v>
      </c>
      <c r="C59" s="29">
        <f>AB59</f>
        <v>9396</v>
      </c>
      <c r="D59" s="30">
        <f>AB59/AF59</f>
        <v>0.18243951691196458</v>
      </c>
      <c r="E59" s="29">
        <f>AC59</f>
        <v>17409</v>
      </c>
      <c r="F59" s="30">
        <f>AC59/AF59</f>
        <v>0.33802570773950524</v>
      </c>
      <c r="G59" s="29">
        <f>AD59</f>
        <v>16646</v>
      </c>
      <c r="H59" s="30">
        <f>AD59/AF59</f>
        <v>0.32321074909712244</v>
      </c>
      <c r="I59" s="29">
        <f>AE59</f>
        <v>8051</v>
      </c>
      <c r="J59" s="30">
        <f>AE59/AF59</f>
        <v>0.15632402625140771</v>
      </c>
      <c r="K59" s="31">
        <f>(4*C59+3*E59+2*G59+1*I59)/AF59</f>
        <v>2.5465807153120266</v>
      </c>
      <c r="L59" s="5"/>
      <c r="M59" s="8"/>
      <c r="N59" s="5"/>
      <c r="O59" s="8"/>
      <c r="P59" s="5"/>
      <c r="Q59" s="5"/>
      <c r="AA59" s="26" t="s">
        <v>252</v>
      </c>
      <c r="AB59" s="89">
        <v>9396</v>
      </c>
      <c r="AC59" s="89">
        <v>17409</v>
      </c>
      <c r="AD59" s="89">
        <v>16646</v>
      </c>
      <c r="AE59" s="89">
        <v>8051</v>
      </c>
      <c r="AF59" s="26">
        <f>SUM(AB59:AE59)</f>
        <v>51502</v>
      </c>
      <c r="AG59" s="26" t="s">
        <v>252</v>
      </c>
      <c r="AH59" s="33">
        <f>D59</f>
        <v>0.18243951691196458</v>
      </c>
      <c r="AI59" s="33">
        <f>F59</f>
        <v>0.33802570773950524</v>
      </c>
      <c r="AJ59" s="33">
        <f>H59</f>
        <v>0.32321074909712244</v>
      </c>
      <c r="AK59" s="33">
        <f>J59</f>
        <v>0.15632402625140771</v>
      </c>
    </row>
    <row r="60" spans="1:37" ht="30" customHeight="1" x14ac:dyDescent="0.45">
      <c r="A60" s="5"/>
      <c r="B60" s="90" t="s">
        <v>253</v>
      </c>
      <c r="C60" s="91">
        <f>AB60</f>
        <v>12144</v>
      </c>
      <c r="D60" s="92">
        <f>AB60/AF60</f>
        <v>0.25863060376956659</v>
      </c>
      <c r="E60" s="91">
        <f>AC60</f>
        <v>19309</v>
      </c>
      <c r="F60" s="92">
        <f>AC60/AF60</f>
        <v>0.41122351187306994</v>
      </c>
      <c r="G60" s="91">
        <f>AD60</f>
        <v>12799</v>
      </c>
      <c r="H60" s="92">
        <f>AD60/AF60</f>
        <v>0.27258012991161751</v>
      </c>
      <c r="I60" s="91">
        <f>AE60</f>
        <v>2703</v>
      </c>
      <c r="J60" s="92">
        <f>AE60/AF60</f>
        <v>5.756575444574593E-2</v>
      </c>
      <c r="K60" s="93">
        <f>(4*C60+3*E60+2*G60+1*I60)/AF60</f>
        <v>2.870918964966457</v>
      </c>
      <c r="L60" s="5"/>
      <c r="M60" s="8"/>
      <c r="N60" s="5"/>
      <c r="O60" s="8"/>
      <c r="P60" s="5"/>
      <c r="Q60" s="5"/>
      <c r="AA60" s="26" t="s">
        <v>253</v>
      </c>
      <c r="AB60" s="89">
        <v>12144</v>
      </c>
      <c r="AC60" s="89">
        <v>19309</v>
      </c>
      <c r="AD60" s="89">
        <v>12799</v>
      </c>
      <c r="AE60" s="89">
        <v>2703</v>
      </c>
      <c r="AF60" s="26">
        <f>SUM(AB60:AE60)</f>
        <v>46955</v>
      </c>
      <c r="AG60" s="26" t="s">
        <v>253</v>
      </c>
      <c r="AH60" s="33">
        <f>D60</f>
        <v>0.25863060376956659</v>
      </c>
      <c r="AI60" s="33">
        <f>F60</f>
        <v>0.41122351187306994</v>
      </c>
      <c r="AJ60" s="33">
        <f>H60</f>
        <v>0.27258012991161751</v>
      </c>
      <c r="AK60" s="33">
        <f>J60</f>
        <v>5.756575444574593E-2</v>
      </c>
    </row>
    <row r="61" spans="1:37" ht="30" customHeight="1" x14ac:dyDescent="0.45">
      <c r="A61" s="5"/>
      <c r="B61" s="90" t="s">
        <v>254</v>
      </c>
      <c r="C61" s="91">
        <f>AB61</f>
        <v>277</v>
      </c>
      <c r="D61" s="92">
        <f>AB61/AF61</f>
        <v>0.10592734225621415</v>
      </c>
      <c r="E61" s="91">
        <f>AC61</f>
        <v>686</v>
      </c>
      <c r="F61" s="92">
        <f>AC61/AF61</f>
        <v>0.26233269598470366</v>
      </c>
      <c r="G61" s="91">
        <f>AD61</f>
        <v>1087</v>
      </c>
      <c r="H61" s="92">
        <f>AD61/AF61</f>
        <v>0.41567877629063099</v>
      </c>
      <c r="I61" s="91">
        <f>AE61</f>
        <v>565</v>
      </c>
      <c r="J61" s="92">
        <f>AE61/AF61</f>
        <v>0.21606118546845124</v>
      </c>
      <c r="K61" s="93">
        <f>(4*C61+3*E61+2*G61+1*I61)/AF61</f>
        <v>2.2581261950286806</v>
      </c>
      <c r="L61" s="5"/>
      <c r="M61" s="8"/>
      <c r="N61" s="5"/>
      <c r="O61" s="8"/>
      <c r="P61" s="5"/>
      <c r="Q61" s="5"/>
      <c r="AA61" s="26" t="s">
        <v>254</v>
      </c>
      <c r="AB61" s="89">
        <v>277</v>
      </c>
      <c r="AC61" s="89">
        <v>686</v>
      </c>
      <c r="AD61" s="89">
        <v>1087</v>
      </c>
      <c r="AE61" s="89">
        <v>565</v>
      </c>
      <c r="AF61" s="26">
        <f>SUM(AB61:AE61)</f>
        <v>2615</v>
      </c>
      <c r="AG61" s="26" t="s">
        <v>254</v>
      </c>
      <c r="AH61" s="33">
        <f>D61</f>
        <v>0.10592734225621415</v>
      </c>
      <c r="AI61" s="33">
        <f>F61</f>
        <v>0.26233269598470366</v>
      </c>
      <c r="AJ61" s="33">
        <f>H61</f>
        <v>0.41567877629063099</v>
      </c>
      <c r="AK61" s="33">
        <f>J61</f>
        <v>0.21606118546845124</v>
      </c>
    </row>
    <row r="62" spans="1:37" ht="30" customHeight="1" x14ac:dyDescent="0.45">
      <c r="A62" s="5"/>
      <c r="B62" s="34"/>
      <c r="C62" s="35"/>
      <c r="D62" s="36"/>
      <c r="E62" s="35"/>
      <c r="F62" s="36"/>
      <c r="G62" s="35"/>
      <c r="H62" s="36"/>
      <c r="I62" s="35"/>
      <c r="J62" s="36"/>
      <c r="K62" s="37"/>
      <c r="L62" s="5"/>
      <c r="M62" s="8"/>
      <c r="N62" s="5"/>
      <c r="O62" s="8"/>
      <c r="P62" s="5"/>
      <c r="Q62" s="5"/>
      <c r="AB62" s="89"/>
      <c r="AC62" s="89"/>
      <c r="AD62" s="89"/>
      <c r="AE62" s="89"/>
      <c r="AH62" s="33"/>
      <c r="AI62" s="33"/>
      <c r="AJ62" s="33"/>
      <c r="AK62" s="33"/>
    </row>
    <row r="63" spans="1:37" ht="30" customHeight="1" x14ac:dyDescent="0.45">
      <c r="A63" s="5"/>
      <c r="B63" s="34"/>
      <c r="C63" s="35"/>
      <c r="D63" s="36"/>
      <c r="E63" s="35"/>
      <c r="F63" s="36"/>
      <c r="G63" s="35"/>
      <c r="H63" s="36"/>
      <c r="I63" s="35"/>
      <c r="J63" s="36"/>
      <c r="K63" s="37"/>
      <c r="L63" s="5"/>
      <c r="M63" s="8"/>
      <c r="N63" s="5"/>
      <c r="O63" s="8"/>
      <c r="P63" s="5"/>
      <c r="Q63" s="5"/>
      <c r="AB63" s="89"/>
      <c r="AC63" s="89"/>
      <c r="AD63" s="89"/>
      <c r="AE63" s="89"/>
      <c r="AH63" s="33"/>
      <c r="AI63" s="33"/>
      <c r="AJ63" s="33"/>
      <c r="AK63" s="33"/>
    </row>
    <row r="64" spans="1:37" ht="30" customHeight="1" x14ac:dyDescent="0.45">
      <c r="A64" s="5"/>
      <c r="B64" s="34"/>
      <c r="C64" s="35"/>
      <c r="D64" s="36"/>
      <c r="E64" s="35"/>
      <c r="F64" s="36"/>
      <c r="G64" s="35"/>
      <c r="H64" s="36"/>
      <c r="I64" s="35"/>
      <c r="J64" s="36"/>
      <c r="K64" s="37"/>
      <c r="L64" s="5"/>
      <c r="M64" s="8"/>
      <c r="N64" s="5"/>
      <c r="O64" s="8"/>
      <c r="P64" s="5"/>
      <c r="Q64" s="5"/>
    </row>
    <row r="65" spans="1:39" ht="30" customHeight="1" x14ac:dyDescent="0.45">
      <c r="A65" s="5"/>
      <c r="B65" s="39" t="s">
        <v>31</v>
      </c>
      <c r="C65" s="35"/>
      <c r="D65" s="36"/>
      <c r="E65" s="35"/>
      <c r="F65" s="36"/>
      <c r="G65" s="35"/>
      <c r="H65" s="36"/>
      <c r="I65" s="35"/>
      <c r="J65" s="36"/>
      <c r="K65" s="37"/>
      <c r="L65" s="5"/>
      <c r="M65" s="8"/>
      <c r="N65" s="5"/>
      <c r="O65" s="8"/>
      <c r="P65" s="5"/>
      <c r="Q65" s="5"/>
    </row>
    <row r="66" spans="1:39" ht="30" customHeight="1" x14ac:dyDescent="0.45">
      <c r="A66" s="5"/>
      <c r="B66" s="11" t="s">
        <v>32</v>
      </c>
      <c r="C66" s="35"/>
      <c r="D66" s="36"/>
      <c r="E66" s="35"/>
      <c r="F66" s="36"/>
      <c r="G66" s="35"/>
      <c r="H66" s="36"/>
      <c r="I66" s="35"/>
      <c r="J66" s="36"/>
      <c r="K66" s="37"/>
      <c r="L66" s="5"/>
      <c r="M66" s="8"/>
      <c r="N66" s="5"/>
      <c r="O66" s="8"/>
      <c r="P66" s="5"/>
      <c r="Q66" s="5"/>
    </row>
    <row r="67" spans="1:39" ht="30" customHeight="1" x14ac:dyDescent="0.45">
      <c r="C67" s="14"/>
      <c r="D67" s="11"/>
      <c r="E67" s="14"/>
      <c r="F67" s="11"/>
      <c r="G67" s="14"/>
      <c r="H67" s="11"/>
      <c r="I67" s="14"/>
      <c r="J67" s="11"/>
      <c r="K67" s="14"/>
      <c r="P67" s="38"/>
    </row>
    <row r="68" spans="1:39" s="21" customFormat="1" ht="30" customHeight="1" x14ac:dyDescent="0.45">
      <c r="A68" s="5">
        <v>11</v>
      </c>
      <c r="B68" s="10" t="s">
        <v>33</v>
      </c>
      <c r="E68" s="22"/>
      <c r="G68" s="22"/>
      <c r="I68" s="22"/>
      <c r="K68" s="22"/>
      <c r="M68" s="22"/>
      <c r="O68" s="22"/>
      <c r="P68" s="23"/>
      <c r="AA68" s="21" t="s">
        <v>13</v>
      </c>
    </row>
    <row r="69" spans="1:39" ht="30" customHeight="1" thickBot="1" x14ac:dyDescent="0.5">
      <c r="A69" s="5"/>
      <c r="B69" s="24" t="s">
        <v>3</v>
      </c>
      <c r="C69" s="146" t="s">
        <v>34</v>
      </c>
      <c r="D69" s="147"/>
      <c r="E69" s="146" t="s">
        <v>35</v>
      </c>
      <c r="F69" s="147"/>
      <c r="G69" s="146" t="s">
        <v>36</v>
      </c>
      <c r="H69" s="147"/>
      <c r="I69" s="146" t="s">
        <v>37</v>
      </c>
      <c r="J69" s="147"/>
      <c r="K69" s="146" t="s">
        <v>38</v>
      </c>
      <c r="L69" s="147"/>
      <c r="M69" s="59" t="s">
        <v>18</v>
      </c>
      <c r="N69" s="5"/>
      <c r="O69" s="8"/>
      <c r="P69" s="5"/>
      <c r="Q69" s="5"/>
      <c r="AA69" s="26"/>
      <c r="AB69" s="27" t="s">
        <v>39</v>
      </c>
      <c r="AC69" s="27" t="s">
        <v>40</v>
      </c>
      <c r="AD69" s="27" t="s">
        <v>41</v>
      </c>
      <c r="AE69" s="27" t="s">
        <v>42</v>
      </c>
      <c r="AF69" s="27" t="s">
        <v>38</v>
      </c>
      <c r="AG69" s="26" t="s">
        <v>23</v>
      </c>
      <c r="AI69" s="27" t="s">
        <v>39</v>
      </c>
      <c r="AJ69" s="27" t="s">
        <v>40</v>
      </c>
      <c r="AK69" s="27" t="s">
        <v>41</v>
      </c>
      <c r="AL69" s="27" t="s">
        <v>42</v>
      </c>
      <c r="AM69" s="27" t="s">
        <v>38</v>
      </c>
    </row>
    <row r="70" spans="1:39" ht="30" customHeight="1" thickTop="1" x14ac:dyDescent="0.45">
      <c r="A70" s="5"/>
      <c r="B70" s="28" t="s">
        <v>252</v>
      </c>
      <c r="C70" s="29">
        <f>AB70</f>
        <v>9771</v>
      </c>
      <c r="D70" s="94">
        <f>AB70/AG70</f>
        <v>0.18972078754223137</v>
      </c>
      <c r="E70" s="29">
        <f>AC70</f>
        <v>22676</v>
      </c>
      <c r="F70" s="94">
        <f>AC70/AG70</f>
        <v>0.44029358083181236</v>
      </c>
      <c r="G70" s="29">
        <f>AD70</f>
        <v>5970</v>
      </c>
      <c r="H70" s="94">
        <f>AD70/AG70</f>
        <v>0.11591782843384722</v>
      </c>
      <c r="I70" s="29">
        <f>AE70</f>
        <v>1347</v>
      </c>
      <c r="J70" s="94">
        <f>AE70/AG70</f>
        <v>2.6154324103918294E-2</v>
      </c>
      <c r="K70" s="95">
        <f>AF70</f>
        <v>11738</v>
      </c>
      <c r="L70" s="65">
        <f>AF70/AG70</f>
        <v>0.22791347908819076</v>
      </c>
      <c r="M70" s="96">
        <f>(4*AB70+3*AC70+2*AD70+1*AE70)/SUM(AB70:AE70)</f>
        <v>3.0278392515843477</v>
      </c>
      <c r="N70" s="5"/>
      <c r="O70" s="8"/>
      <c r="P70" s="5"/>
      <c r="Q70" s="5"/>
      <c r="AA70" s="26" t="s">
        <v>252</v>
      </c>
      <c r="AB70" s="89">
        <v>9771</v>
      </c>
      <c r="AC70" s="89">
        <v>22676</v>
      </c>
      <c r="AD70" s="89">
        <v>5970</v>
      </c>
      <c r="AE70" s="89">
        <v>1347</v>
      </c>
      <c r="AF70" s="89">
        <v>11738</v>
      </c>
      <c r="AG70" s="26">
        <f>SUM(AB70:AF70)</f>
        <v>51502</v>
      </c>
      <c r="AH70" s="26" t="s">
        <v>252</v>
      </c>
      <c r="AI70" s="33">
        <f>D70</f>
        <v>0.18972078754223137</v>
      </c>
      <c r="AJ70" s="33">
        <f>F70</f>
        <v>0.44029358083181236</v>
      </c>
      <c r="AK70" s="33">
        <f>H70</f>
        <v>0.11591782843384722</v>
      </c>
      <c r="AL70" s="33">
        <f>J70</f>
        <v>2.6154324103918294E-2</v>
      </c>
      <c r="AM70" s="33">
        <f>L70</f>
        <v>0.22791347908819076</v>
      </c>
    </row>
    <row r="71" spans="1:39" ht="30" customHeight="1" x14ac:dyDescent="0.45">
      <c r="A71" s="5"/>
      <c r="B71" s="90" t="s">
        <v>253</v>
      </c>
      <c r="C71" s="91">
        <f>AB71</f>
        <v>9876</v>
      </c>
      <c r="D71" s="65">
        <f>AB71/AG71</f>
        <v>0.2103290384410606</v>
      </c>
      <c r="E71" s="91">
        <f>AC71</f>
        <v>21742</v>
      </c>
      <c r="F71" s="65">
        <f>AC71/AG71</f>
        <v>0.46303907997018423</v>
      </c>
      <c r="G71" s="91">
        <f>AD71</f>
        <v>6024</v>
      </c>
      <c r="H71" s="65">
        <f>AD71/AG71</f>
        <v>0.12829304653391546</v>
      </c>
      <c r="I71" s="91">
        <f>AE71</f>
        <v>1411</v>
      </c>
      <c r="J71" s="65">
        <f>AE71/AG71</f>
        <v>3.0050047918219573E-2</v>
      </c>
      <c r="K71" s="91">
        <f>AF71</f>
        <v>7902</v>
      </c>
      <c r="L71" s="65">
        <f>AF71/AG71</f>
        <v>0.16828878713662015</v>
      </c>
      <c r="M71" s="97">
        <f>(4*AB71+3*AC71+2*AD71+1*AE71)/SUM(AB71:AE71)</f>
        <v>3.0263744142575475</v>
      </c>
      <c r="N71" s="5"/>
      <c r="O71" s="8"/>
      <c r="P71" s="5"/>
      <c r="Q71" s="5"/>
      <c r="AA71" s="26" t="s">
        <v>253</v>
      </c>
      <c r="AB71" s="89">
        <v>9876</v>
      </c>
      <c r="AC71" s="89">
        <v>21742</v>
      </c>
      <c r="AD71" s="89">
        <v>6024</v>
      </c>
      <c r="AE71" s="89">
        <v>1411</v>
      </c>
      <c r="AF71" s="89">
        <v>7902</v>
      </c>
      <c r="AG71" s="26">
        <f>SUM(AB71:AF71)</f>
        <v>46955</v>
      </c>
      <c r="AH71" s="26" t="s">
        <v>253</v>
      </c>
      <c r="AI71" s="33">
        <f>D71</f>
        <v>0.2103290384410606</v>
      </c>
      <c r="AJ71" s="33">
        <f>F71</f>
        <v>0.46303907997018423</v>
      </c>
      <c r="AK71" s="33">
        <f>H71</f>
        <v>0.12829304653391546</v>
      </c>
      <c r="AL71" s="33">
        <f>J71</f>
        <v>3.0050047918219573E-2</v>
      </c>
      <c r="AM71" s="33">
        <f>L71</f>
        <v>0.16828878713662015</v>
      </c>
    </row>
    <row r="72" spans="1:39" ht="30" customHeight="1" x14ac:dyDescent="0.45">
      <c r="A72" s="5"/>
      <c r="B72" s="90" t="s">
        <v>254</v>
      </c>
      <c r="C72" s="91">
        <f>AB72</f>
        <v>419</v>
      </c>
      <c r="D72" s="65">
        <f>AB72/AG72</f>
        <v>0.16022944550669216</v>
      </c>
      <c r="E72" s="91">
        <f>AC72</f>
        <v>906</v>
      </c>
      <c r="F72" s="65">
        <f>AC72/AG72</f>
        <v>0.34646271510516252</v>
      </c>
      <c r="G72" s="91">
        <f>AD72</f>
        <v>395</v>
      </c>
      <c r="H72" s="65">
        <f>AD72/AG72</f>
        <v>0.15105162523900573</v>
      </c>
      <c r="I72" s="91">
        <f>AE72</f>
        <v>154</v>
      </c>
      <c r="J72" s="65">
        <f>AE72/AG72</f>
        <v>5.8891013384321227E-2</v>
      </c>
      <c r="K72" s="91">
        <f>AF72</f>
        <v>741</v>
      </c>
      <c r="L72" s="65">
        <f>AF72/AG72</f>
        <v>0.28336520076481836</v>
      </c>
      <c r="M72" s="97">
        <f>(4*AB72+3*AC72+2*AD72+1*AE72)/SUM(AB72:AE72)</f>
        <v>2.8484525080042689</v>
      </c>
      <c r="N72" s="5"/>
      <c r="O72" s="8"/>
      <c r="P72" s="5"/>
      <c r="Q72" s="5"/>
      <c r="AA72" s="26" t="s">
        <v>254</v>
      </c>
      <c r="AB72" s="89">
        <v>419</v>
      </c>
      <c r="AC72" s="89">
        <v>906</v>
      </c>
      <c r="AD72" s="89">
        <v>395</v>
      </c>
      <c r="AE72" s="89">
        <v>154</v>
      </c>
      <c r="AF72" s="89">
        <v>741</v>
      </c>
      <c r="AG72" s="26">
        <f>SUM(AB72:AF72)</f>
        <v>2615</v>
      </c>
      <c r="AH72" s="26" t="s">
        <v>254</v>
      </c>
      <c r="AI72" s="33">
        <f>D72</f>
        <v>0.16022944550669216</v>
      </c>
      <c r="AJ72" s="33">
        <f>F72</f>
        <v>0.34646271510516252</v>
      </c>
      <c r="AK72" s="33">
        <f>H72</f>
        <v>0.15105162523900573</v>
      </c>
      <c r="AL72" s="33">
        <f>J72</f>
        <v>5.8891013384321227E-2</v>
      </c>
      <c r="AM72" s="33">
        <f>L72</f>
        <v>0.28336520076481836</v>
      </c>
    </row>
    <row r="73" spans="1:39" ht="30" customHeight="1" x14ac:dyDescent="0.45">
      <c r="A73" s="5"/>
      <c r="B73" s="34"/>
      <c r="C73" s="35"/>
      <c r="D73" s="36"/>
      <c r="E73" s="35"/>
      <c r="F73" s="36"/>
      <c r="G73" s="35"/>
      <c r="H73" s="36"/>
      <c r="I73" s="35"/>
      <c r="J73" s="36"/>
      <c r="K73" s="37"/>
      <c r="L73" s="5"/>
      <c r="M73" s="8"/>
      <c r="N73" s="5"/>
      <c r="O73" s="8"/>
      <c r="P73" s="5"/>
      <c r="Q73" s="5"/>
    </row>
    <row r="74" spans="1:39" ht="30" customHeight="1" x14ac:dyDescent="0.45">
      <c r="C74" s="14"/>
      <c r="D74" s="11"/>
      <c r="E74" s="14"/>
      <c r="F74" s="11"/>
      <c r="G74" s="14"/>
      <c r="H74" s="11"/>
      <c r="I74" s="14"/>
      <c r="J74" s="11"/>
      <c r="K74" s="14"/>
      <c r="P74" s="38"/>
    </row>
    <row r="75" spans="1:39" s="21" customFormat="1" ht="30" customHeight="1" x14ac:dyDescent="0.45">
      <c r="A75" s="5">
        <v>12</v>
      </c>
      <c r="B75" s="10" t="s">
        <v>43</v>
      </c>
      <c r="E75" s="22"/>
      <c r="G75" s="22"/>
      <c r="I75" s="22"/>
      <c r="K75" s="22"/>
      <c r="M75" s="22"/>
      <c r="O75" s="22"/>
      <c r="P75" s="23"/>
      <c r="AA75" s="21" t="s">
        <v>13</v>
      </c>
    </row>
    <row r="76" spans="1:39" ht="30" customHeight="1" thickBot="1" x14ac:dyDescent="0.5">
      <c r="A76" s="5"/>
      <c r="B76" s="24" t="s">
        <v>3</v>
      </c>
      <c r="C76" s="146" t="s">
        <v>34</v>
      </c>
      <c r="D76" s="147"/>
      <c r="E76" s="146" t="s">
        <v>35</v>
      </c>
      <c r="F76" s="147"/>
      <c r="G76" s="146" t="s">
        <v>36</v>
      </c>
      <c r="H76" s="147"/>
      <c r="I76" s="146" t="s">
        <v>37</v>
      </c>
      <c r="J76" s="147"/>
      <c r="K76" s="146" t="s">
        <v>38</v>
      </c>
      <c r="L76" s="147"/>
      <c r="M76" s="59" t="s">
        <v>18</v>
      </c>
      <c r="N76" s="5"/>
      <c r="O76" s="8"/>
      <c r="P76" s="5"/>
      <c r="Q76" s="5"/>
      <c r="AA76" s="26"/>
      <c r="AB76" s="27" t="s">
        <v>39</v>
      </c>
      <c r="AC76" s="27" t="s">
        <v>40</v>
      </c>
      <c r="AD76" s="27" t="s">
        <v>41</v>
      </c>
      <c r="AE76" s="27" t="s">
        <v>42</v>
      </c>
      <c r="AF76" s="27" t="s">
        <v>38</v>
      </c>
      <c r="AG76" s="26" t="s">
        <v>23</v>
      </c>
      <c r="AI76" s="27" t="s">
        <v>39</v>
      </c>
      <c r="AJ76" s="27" t="s">
        <v>40</v>
      </c>
      <c r="AK76" s="27" t="s">
        <v>41</v>
      </c>
      <c r="AL76" s="27" t="s">
        <v>42</v>
      </c>
      <c r="AM76" s="27" t="s">
        <v>38</v>
      </c>
    </row>
    <row r="77" spans="1:39" ht="30" customHeight="1" thickTop="1" x14ac:dyDescent="0.45">
      <c r="A77" s="5"/>
      <c r="B77" s="90" t="s">
        <v>253</v>
      </c>
      <c r="C77" s="91">
        <f>AB77</f>
        <v>19056</v>
      </c>
      <c r="D77" s="65">
        <f>AB77/AG77</f>
        <v>0.40583537429453731</v>
      </c>
      <c r="E77" s="91">
        <f>AC77</f>
        <v>17623</v>
      </c>
      <c r="F77" s="65">
        <f>AC77/AG77</f>
        <v>0.37531679267383666</v>
      </c>
      <c r="G77" s="91">
        <f>AD77</f>
        <v>4284</v>
      </c>
      <c r="H77" s="65">
        <f>AD77/AG77</f>
        <v>9.1236290064955802E-2</v>
      </c>
      <c r="I77" s="91">
        <f>AE77</f>
        <v>1757</v>
      </c>
      <c r="J77" s="65">
        <f>AE77/AG77</f>
        <v>3.7418805239058675E-2</v>
      </c>
      <c r="K77" s="91">
        <f>AF77</f>
        <v>4235</v>
      </c>
      <c r="L77" s="65">
        <f>AF77/AG77</f>
        <v>9.0192737727611549E-2</v>
      </c>
      <c r="M77" s="97">
        <f>(4*AB77+3*AC77+2*AD77+1*AE77)/SUM(AB77:AE77)</f>
        <v>3.2635299625468166</v>
      </c>
      <c r="N77" s="5"/>
      <c r="O77" s="8"/>
      <c r="P77" s="5"/>
      <c r="Q77" s="5"/>
      <c r="AA77" s="26" t="s">
        <v>253</v>
      </c>
      <c r="AB77" s="89">
        <v>19056</v>
      </c>
      <c r="AC77" s="89">
        <v>17623</v>
      </c>
      <c r="AD77" s="89">
        <v>4284</v>
      </c>
      <c r="AE77" s="89">
        <v>1757</v>
      </c>
      <c r="AF77" s="89">
        <v>4235</v>
      </c>
      <c r="AG77" s="26">
        <f>SUM(AB77:AF77)</f>
        <v>46955</v>
      </c>
      <c r="AH77" s="26" t="s">
        <v>253</v>
      </c>
      <c r="AI77" s="33">
        <f>D77</f>
        <v>0.40583537429453731</v>
      </c>
      <c r="AJ77" s="33">
        <f>F77</f>
        <v>0.37531679267383666</v>
      </c>
      <c r="AK77" s="33">
        <f>H77</f>
        <v>9.1236290064955802E-2</v>
      </c>
      <c r="AL77" s="33">
        <f>J77</f>
        <v>3.7418805239058675E-2</v>
      </c>
      <c r="AM77" s="33">
        <f>L77</f>
        <v>9.0192737727611549E-2</v>
      </c>
    </row>
    <row r="78" spans="1:39" ht="30" customHeight="1" x14ac:dyDescent="0.45">
      <c r="A78" s="5"/>
      <c r="B78" s="90" t="s">
        <v>254</v>
      </c>
      <c r="C78" s="91">
        <f>AB78</f>
        <v>598</v>
      </c>
      <c r="D78" s="65">
        <f>AB78/AG78</f>
        <v>0.22868068833652008</v>
      </c>
      <c r="E78" s="91">
        <f>AC78</f>
        <v>724</v>
      </c>
      <c r="F78" s="65">
        <f>AC78/AG78</f>
        <v>0.27686424474187382</v>
      </c>
      <c r="G78" s="91">
        <f>AD78</f>
        <v>229</v>
      </c>
      <c r="H78" s="65">
        <f>AD78/AG78</f>
        <v>8.7571701720841305E-2</v>
      </c>
      <c r="I78" s="91">
        <f>AE78</f>
        <v>126</v>
      </c>
      <c r="J78" s="65">
        <f>AE78/AG78</f>
        <v>4.8183556405353725E-2</v>
      </c>
      <c r="K78" s="91">
        <f>AF78</f>
        <v>938</v>
      </c>
      <c r="L78" s="65">
        <f>AF78/AG78</f>
        <v>0.35869980879541108</v>
      </c>
      <c r="M78" s="97">
        <f>(4*AB78+3*AC78+2*AD78+1*AE78)/SUM(AB78:AE78)</f>
        <v>3.0697674418604652</v>
      </c>
      <c r="N78" s="5"/>
      <c r="O78" s="8"/>
      <c r="P78" s="5"/>
      <c r="Q78" s="5"/>
      <c r="AA78" s="26" t="s">
        <v>254</v>
      </c>
      <c r="AB78" s="89">
        <v>598</v>
      </c>
      <c r="AC78" s="89">
        <v>724</v>
      </c>
      <c r="AD78" s="89">
        <v>229</v>
      </c>
      <c r="AE78" s="89">
        <v>126</v>
      </c>
      <c r="AF78" s="89">
        <v>938</v>
      </c>
      <c r="AG78" s="26">
        <f>SUM(AB78:AF78)</f>
        <v>2615</v>
      </c>
      <c r="AH78" s="26" t="s">
        <v>254</v>
      </c>
      <c r="AI78" s="33">
        <f>D78</f>
        <v>0.22868068833652008</v>
      </c>
      <c r="AJ78" s="33">
        <f>F78</f>
        <v>0.27686424474187382</v>
      </c>
      <c r="AK78" s="33">
        <f>H78</f>
        <v>8.7571701720841305E-2</v>
      </c>
      <c r="AL78" s="33">
        <f>J78</f>
        <v>4.8183556405353725E-2</v>
      </c>
      <c r="AM78" s="33">
        <f>L78</f>
        <v>0.35869980879541108</v>
      </c>
    </row>
    <row r="79" spans="1:39" ht="30" customHeight="1" x14ac:dyDescent="0.45">
      <c r="A79" s="5"/>
      <c r="B79" s="34"/>
      <c r="C79" s="35"/>
      <c r="D79" s="36"/>
      <c r="E79" s="35"/>
      <c r="F79" s="36"/>
      <c r="G79" s="35"/>
      <c r="H79" s="36"/>
      <c r="I79" s="35"/>
      <c r="J79" s="36"/>
      <c r="K79" s="37"/>
      <c r="L79" s="5"/>
      <c r="M79" s="8"/>
      <c r="N79" s="5"/>
      <c r="O79" s="8"/>
      <c r="P79" s="5"/>
      <c r="Q79" s="5"/>
    </row>
    <row r="80" spans="1:39" ht="30" customHeight="1" x14ac:dyDescent="0.45">
      <c r="C80" s="14"/>
      <c r="D80" s="11"/>
      <c r="E80" s="14"/>
      <c r="F80" s="11"/>
      <c r="G80" s="14"/>
      <c r="H80" s="11"/>
      <c r="I80" s="14"/>
      <c r="J80" s="11"/>
      <c r="K80" s="14"/>
      <c r="P80" s="38"/>
    </row>
    <row r="81" spans="1:40" s="21" customFormat="1" ht="30" customHeight="1" x14ac:dyDescent="0.45">
      <c r="A81" s="5">
        <v>13</v>
      </c>
      <c r="B81" s="10" t="s">
        <v>44</v>
      </c>
      <c r="E81" s="22"/>
      <c r="G81" s="22"/>
      <c r="I81" s="22"/>
      <c r="K81" s="22"/>
      <c r="M81" s="22"/>
      <c r="O81" s="22"/>
      <c r="P81" s="23"/>
      <c r="AA81" s="21" t="s">
        <v>13</v>
      </c>
    </row>
    <row r="82" spans="1:40" ht="30" customHeight="1" thickBot="1" x14ac:dyDescent="0.5">
      <c r="A82" s="5"/>
      <c r="B82" s="24" t="s">
        <v>3</v>
      </c>
      <c r="C82" s="146" t="s">
        <v>34</v>
      </c>
      <c r="D82" s="147"/>
      <c r="E82" s="146" t="s">
        <v>35</v>
      </c>
      <c r="F82" s="147"/>
      <c r="G82" s="146" t="s">
        <v>36</v>
      </c>
      <c r="H82" s="147"/>
      <c r="I82" s="146" t="s">
        <v>37</v>
      </c>
      <c r="J82" s="147"/>
      <c r="K82" s="146" t="s">
        <v>38</v>
      </c>
      <c r="L82" s="147"/>
      <c r="M82" s="59" t="s">
        <v>18</v>
      </c>
      <c r="N82" s="5"/>
      <c r="O82" s="8"/>
      <c r="P82" s="5"/>
      <c r="Q82" s="5"/>
      <c r="AA82" s="26"/>
      <c r="AB82" s="27" t="s">
        <v>39</v>
      </c>
      <c r="AC82" s="27" t="s">
        <v>40</v>
      </c>
      <c r="AD82" s="27" t="s">
        <v>41</v>
      </c>
      <c r="AE82" s="27" t="s">
        <v>42</v>
      </c>
      <c r="AF82" s="27" t="s">
        <v>38</v>
      </c>
      <c r="AG82" s="26" t="s">
        <v>23</v>
      </c>
      <c r="AI82" s="27" t="s">
        <v>39</v>
      </c>
      <c r="AJ82" s="27" t="s">
        <v>40</v>
      </c>
      <c r="AK82" s="27" t="s">
        <v>41</v>
      </c>
      <c r="AL82" s="27" t="s">
        <v>42</v>
      </c>
      <c r="AM82" s="27" t="s">
        <v>38</v>
      </c>
    </row>
    <row r="83" spans="1:40" ht="30" customHeight="1" thickTop="1" x14ac:dyDescent="0.45">
      <c r="A83" s="5"/>
      <c r="B83" s="28" t="s">
        <v>252</v>
      </c>
      <c r="C83" s="29">
        <f>AB83</f>
        <v>8415</v>
      </c>
      <c r="D83" s="94">
        <f>AB83/AG83</f>
        <v>0.16339171294318666</v>
      </c>
      <c r="E83" s="29">
        <f>AC83</f>
        <v>15724</v>
      </c>
      <c r="F83" s="94">
        <f>AC83/AG83</f>
        <v>0.30530853170750649</v>
      </c>
      <c r="G83" s="29">
        <f>AD83</f>
        <v>5644</v>
      </c>
      <c r="H83" s="94">
        <f>AD83/AG83</f>
        <v>0.10958797716593531</v>
      </c>
      <c r="I83" s="29">
        <f>AE83</f>
        <v>1288</v>
      </c>
      <c r="J83" s="94">
        <f>AE83/AG83</f>
        <v>2.5008737524756321E-2</v>
      </c>
      <c r="K83" s="95">
        <f>AF83</f>
        <v>20431</v>
      </c>
      <c r="L83" s="65">
        <f>AF83/AG83</f>
        <v>0.39670304065861522</v>
      </c>
      <c r="M83" s="96">
        <f>(4*AB83+3*AC83+2*AD83+1*AE83)/SUM(AB83:AE83)</f>
        <v>3.0062759486337742</v>
      </c>
      <c r="N83" s="5"/>
      <c r="O83" s="8"/>
      <c r="P83" s="5"/>
      <c r="Q83" s="5"/>
      <c r="AA83" s="26" t="s">
        <v>252</v>
      </c>
      <c r="AB83" s="89">
        <v>8415</v>
      </c>
      <c r="AC83" s="89">
        <v>15724</v>
      </c>
      <c r="AD83" s="89">
        <v>5644</v>
      </c>
      <c r="AE83" s="89">
        <v>1288</v>
      </c>
      <c r="AF83" s="89">
        <v>20431</v>
      </c>
      <c r="AG83" s="26">
        <f>SUM(AB83:AF83)</f>
        <v>51502</v>
      </c>
      <c r="AH83" s="26" t="s">
        <v>252</v>
      </c>
      <c r="AI83" s="33">
        <f>D83</f>
        <v>0.16339171294318666</v>
      </c>
      <c r="AJ83" s="33">
        <f>F83</f>
        <v>0.30530853170750649</v>
      </c>
      <c r="AK83" s="33">
        <f>H83</f>
        <v>0.10958797716593531</v>
      </c>
      <c r="AL83" s="33">
        <f>J83</f>
        <v>2.5008737524756321E-2</v>
      </c>
      <c r="AM83" s="33">
        <f>L83</f>
        <v>0.39670304065861522</v>
      </c>
    </row>
    <row r="84" spans="1:40" ht="30" customHeight="1" x14ac:dyDescent="0.45">
      <c r="A84" s="5"/>
      <c r="B84" s="90" t="s">
        <v>253</v>
      </c>
      <c r="C84" s="91">
        <f>AB84</f>
        <v>11570</v>
      </c>
      <c r="D84" s="65">
        <f>AB84/AG84</f>
        <v>0.24640613353210522</v>
      </c>
      <c r="E84" s="91">
        <f>AC84</f>
        <v>18294</v>
      </c>
      <c r="F84" s="65">
        <f>AC84/AG84</f>
        <v>0.38960707059951016</v>
      </c>
      <c r="G84" s="91">
        <f>AD84</f>
        <v>5806</v>
      </c>
      <c r="H84" s="65">
        <f>AD84/AG84</f>
        <v>0.12365030348205729</v>
      </c>
      <c r="I84" s="91">
        <f>AE84</f>
        <v>1493</v>
      </c>
      <c r="J84" s="65">
        <f>AE84/AG84</f>
        <v>3.1796400809285488E-2</v>
      </c>
      <c r="K84" s="91">
        <f>AF84</f>
        <v>9792</v>
      </c>
      <c r="L84" s="65">
        <f>AF84/AG84</f>
        <v>0.20854009157704184</v>
      </c>
      <c r="M84" s="97">
        <f>(4*AB84+3*AC84+2*AD84+1*AE84)/SUM(AB84:AE84)</f>
        <v>3.0747517692328392</v>
      </c>
      <c r="N84" s="5"/>
      <c r="O84" s="8"/>
      <c r="P84" s="5"/>
      <c r="Q84" s="5"/>
      <c r="AA84" s="26" t="s">
        <v>253</v>
      </c>
      <c r="AB84" s="89">
        <v>11570</v>
      </c>
      <c r="AC84" s="89">
        <v>18294</v>
      </c>
      <c r="AD84" s="89">
        <v>5806</v>
      </c>
      <c r="AE84" s="89">
        <v>1493</v>
      </c>
      <c r="AF84" s="89">
        <v>9792</v>
      </c>
      <c r="AG84" s="26">
        <f>SUM(AB84:AF84)</f>
        <v>46955</v>
      </c>
      <c r="AH84" s="26" t="s">
        <v>253</v>
      </c>
      <c r="AI84" s="33">
        <f>D84</f>
        <v>0.24640613353210522</v>
      </c>
      <c r="AJ84" s="33">
        <f>F84</f>
        <v>0.38960707059951016</v>
      </c>
      <c r="AK84" s="33">
        <f>H84</f>
        <v>0.12365030348205729</v>
      </c>
      <c r="AL84" s="33">
        <f>J84</f>
        <v>3.1796400809285488E-2</v>
      </c>
      <c r="AM84" s="33">
        <f>L84</f>
        <v>0.20854009157704184</v>
      </c>
    </row>
    <row r="85" spans="1:40" ht="30" customHeight="1" x14ac:dyDescent="0.45">
      <c r="A85" s="5"/>
      <c r="B85" s="90" t="s">
        <v>254</v>
      </c>
      <c r="C85" s="91">
        <f>AB85</f>
        <v>489</v>
      </c>
      <c r="D85" s="65">
        <f>AB85/AG85</f>
        <v>0.18699808795411091</v>
      </c>
      <c r="E85" s="91">
        <f>AC85</f>
        <v>938</v>
      </c>
      <c r="F85" s="65">
        <f>AC85/AG85</f>
        <v>0.35869980879541108</v>
      </c>
      <c r="G85" s="91">
        <f>AD85</f>
        <v>377</v>
      </c>
      <c r="H85" s="65">
        <f>AD85/AG85</f>
        <v>0.14416826003824093</v>
      </c>
      <c r="I85" s="91">
        <f>AE85</f>
        <v>124</v>
      </c>
      <c r="J85" s="65">
        <f>AE85/AG85</f>
        <v>4.7418738049713194E-2</v>
      </c>
      <c r="K85" s="91">
        <f>AF85</f>
        <v>687</v>
      </c>
      <c r="L85" s="65">
        <f>AF85/AG85</f>
        <v>0.26271510516252389</v>
      </c>
      <c r="M85" s="97">
        <f>(4*AB85+3*AC85+2*AD85+1*AE85)/SUM(AB85:AE85)</f>
        <v>2.9294605809128629</v>
      </c>
      <c r="N85" s="5"/>
      <c r="O85" s="8"/>
      <c r="P85" s="5"/>
      <c r="Q85" s="5"/>
      <c r="AA85" s="26" t="s">
        <v>254</v>
      </c>
      <c r="AB85" s="89">
        <v>489</v>
      </c>
      <c r="AC85" s="89">
        <v>938</v>
      </c>
      <c r="AD85" s="89">
        <v>377</v>
      </c>
      <c r="AE85" s="89">
        <v>124</v>
      </c>
      <c r="AF85" s="89">
        <v>687</v>
      </c>
      <c r="AG85" s="26">
        <f>SUM(AB85:AF85)</f>
        <v>2615</v>
      </c>
      <c r="AH85" s="26" t="s">
        <v>254</v>
      </c>
      <c r="AI85" s="33">
        <f>D85</f>
        <v>0.18699808795411091</v>
      </c>
      <c r="AJ85" s="33">
        <f>F85</f>
        <v>0.35869980879541108</v>
      </c>
      <c r="AK85" s="33">
        <f>H85</f>
        <v>0.14416826003824093</v>
      </c>
      <c r="AL85" s="33">
        <f>J85</f>
        <v>4.7418738049713194E-2</v>
      </c>
      <c r="AM85" s="33">
        <f>L85</f>
        <v>0.26271510516252389</v>
      </c>
    </row>
    <row r="86" spans="1:40" ht="30" customHeight="1" x14ac:dyDescent="0.45">
      <c r="A86" s="5"/>
      <c r="B86" s="34"/>
      <c r="C86" s="35"/>
      <c r="D86" s="36"/>
      <c r="E86" s="35"/>
      <c r="F86" s="36"/>
      <c r="G86" s="35"/>
      <c r="H86" s="36"/>
      <c r="I86" s="35"/>
      <c r="J86" s="36"/>
      <c r="K86" s="37"/>
      <c r="L86" s="5"/>
      <c r="M86" s="8"/>
      <c r="N86" s="5"/>
      <c r="O86" s="8"/>
      <c r="P86" s="5"/>
      <c r="Q86" s="5"/>
    </row>
    <row r="87" spans="1:40" ht="30" customHeight="1" x14ac:dyDescent="0.45">
      <c r="C87" s="14"/>
      <c r="D87" s="11"/>
      <c r="E87" s="14"/>
      <c r="F87" s="11"/>
      <c r="G87" s="14"/>
      <c r="H87" s="11"/>
      <c r="I87" s="14"/>
      <c r="J87" s="11"/>
      <c r="K87" s="14"/>
      <c r="P87" s="38"/>
    </row>
    <row r="88" spans="1:40" s="21" customFormat="1" ht="30" customHeight="1" x14ac:dyDescent="0.45">
      <c r="A88" s="21">
        <v>14</v>
      </c>
      <c r="B88" s="10" t="s">
        <v>45</v>
      </c>
      <c r="E88" s="22"/>
      <c r="G88" s="22"/>
      <c r="I88" s="22"/>
      <c r="K88" s="22"/>
      <c r="M88" s="22"/>
      <c r="O88" s="22"/>
      <c r="P88" s="23"/>
      <c r="AA88" s="21" t="s">
        <v>13</v>
      </c>
    </row>
    <row r="89" spans="1:40" s="21" customFormat="1" ht="30" customHeight="1" thickBot="1" x14ac:dyDescent="0.5">
      <c r="A89" s="1"/>
      <c r="B89" s="24" t="s">
        <v>3</v>
      </c>
      <c r="C89" s="146" t="s">
        <v>34</v>
      </c>
      <c r="D89" s="147"/>
      <c r="E89" s="146" t="s">
        <v>35</v>
      </c>
      <c r="F89" s="147"/>
      <c r="G89" s="146" t="s">
        <v>36</v>
      </c>
      <c r="H89" s="147"/>
      <c r="I89" s="146" t="s">
        <v>37</v>
      </c>
      <c r="J89" s="147"/>
      <c r="K89" s="146" t="s">
        <v>38</v>
      </c>
      <c r="L89" s="147"/>
      <c r="M89" s="59" t="s">
        <v>18</v>
      </c>
      <c r="O89" s="22"/>
      <c r="P89" s="23"/>
      <c r="AA89" s="26"/>
      <c r="AB89" s="27" t="s">
        <v>39</v>
      </c>
      <c r="AC89" s="27" t="s">
        <v>40</v>
      </c>
      <c r="AD89" s="27" t="s">
        <v>41</v>
      </c>
      <c r="AE89" s="27" t="s">
        <v>42</v>
      </c>
      <c r="AF89" s="27" t="s">
        <v>38</v>
      </c>
      <c r="AG89" s="26" t="s">
        <v>23</v>
      </c>
      <c r="AH89" s="1"/>
      <c r="AI89" s="27" t="s">
        <v>39</v>
      </c>
      <c r="AJ89" s="27" t="s">
        <v>40</v>
      </c>
      <c r="AK89" s="27" t="s">
        <v>41</v>
      </c>
      <c r="AL89" s="27" t="s">
        <v>42</v>
      </c>
      <c r="AM89" s="27" t="s">
        <v>38</v>
      </c>
      <c r="AN89" s="1"/>
    </row>
    <row r="90" spans="1:40" s="21" customFormat="1" ht="30" customHeight="1" thickTop="1" x14ac:dyDescent="0.45">
      <c r="A90" s="1"/>
      <c r="B90" s="28" t="s">
        <v>252</v>
      </c>
      <c r="C90" s="29">
        <f>AB90</f>
        <v>6384</v>
      </c>
      <c r="D90" s="94">
        <f>AB90/AG90</f>
        <v>0.12395635120966177</v>
      </c>
      <c r="E90" s="29">
        <f>AC90</f>
        <v>13866</v>
      </c>
      <c r="F90" s="94">
        <f>AC90/AG90</f>
        <v>0.26923226282474466</v>
      </c>
      <c r="G90" s="29">
        <f>AD90</f>
        <v>4799</v>
      </c>
      <c r="H90" s="94">
        <f>AD90/AG90</f>
        <v>9.3180847345734147E-2</v>
      </c>
      <c r="I90" s="29">
        <f>AE90</f>
        <v>1326</v>
      </c>
      <c r="J90" s="94">
        <f>AE90/AG90</f>
        <v>2.5746572948623356E-2</v>
      </c>
      <c r="K90" s="95">
        <f>AF90</f>
        <v>25127</v>
      </c>
      <c r="L90" s="65">
        <f>AF90/AG90</f>
        <v>0.48788396567123604</v>
      </c>
      <c r="M90" s="96">
        <f>(4*AB90+3*AC90+2*AD90+1*AE90)/SUM(AB90:AE90)</f>
        <v>2.9595450236966823</v>
      </c>
      <c r="O90" s="22"/>
      <c r="P90" s="23"/>
      <c r="AA90" s="26" t="s">
        <v>252</v>
      </c>
      <c r="AB90" s="89">
        <v>6384</v>
      </c>
      <c r="AC90" s="89">
        <v>13866</v>
      </c>
      <c r="AD90" s="89">
        <v>4799</v>
      </c>
      <c r="AE90" s="89">
        <v>1326</v>
      </c>
      <c r="AF90" s="89">
        <v>25127</v>
      </c>
      <c r="AG90" s="26">
        <f>SUM(AB90:AF90)</f>
        <v>51502</v>
      </c>
      <c r="AH90" s="26" t="s">
        <v>252</v>
      </c>
      <c r="AI90" s="33">
        <f>D90</f>
        <v>0.12395635120966177</v>
      </c>
      <c r="AJ90" s="33">
        <f>F90</f>
        <v>0.26923226282474466</v>
      </c>
      <c r="AK90" s="33">
        <f>H90</f>
        <v>9.3180847345734147E-2</v>
      </c>
      <c r="AL90" s="33">
        <f>J90</f>
        <v>2.5746572948623356E-2</v>
      </c>
      <c r="AM90" s="33">
        <f>L90</f>
        <v>0.48788396567123604</v>
      </c>
      <c r="AN90" s="1"/>
    </row>
    <row r="91" spans="1:40" s="21" customFormat="1" ht="30" customHeight="1" x14ac:dyDescent="0.45">
      <c r="A91" s="1"/>
      <c r="B91" s="90" t="s">
        <v>253</v>
      </c>
      <c r="C91" s="91">
        <f>AB91</f>
        <v>10742</v>
      </c>
      <c r="D91" s="65">
        <f>AB91/AG91</f>
        <v>0.22877222872963476</v>
      </c>
      <c r="E91" s="91">
        <f>AC91</f>
        <v>16460</v>
      </c>
      <c r="F91" s="65">
        <f>AC91/AG91</f>
        <v>0.35054839740176763</v>
      </c>
      <c r="G91" s="91">
        <f>AD91</f>
        <v>6231</v>
      </c>
      <c r="H91" s="65">
        <f>AD91/AG91</f>
        <v>0.13270152273453306</v>
      </c>
      <c r="I91" s="91">
        <f>AE91</f>
        <v>2655</v>
      </c>
      <c r="J91" s="65">
        <f>AE91/AG91</f>
        <v>5.6543499094878075E-2</v>
      </c>
      <c r="K91" s="91">
        <f>AF91</f>
        <v>10867</v>
      </c>
      <c r="L91" s="65">
        <f>AF91/AG91</f>
        <v>0.23143435203918644</v>
      </c>
      <c r="M91" s="97">
        <f>(4*AB91+3*AC91+2*AD91+1*AE91)/SUM(AB91:AE91)</f>
        <v>2.977859676346708</v>
      </c>
      <c r="O91" s="22"/>
      <c r="P91" s="23"/>
      <c r="AA91" s="26" t="s">
        <v>253</v>
      </c>
      <c r="AB91" s="89">
        <v>10742</v>
      </c>
      <c r="AC91" s="89">
        <v>16460</v>
      </c>
      <c r="AD91" s="89">
        <v>6231</v>
      </c>
      <c r="AE91" s="89">
        <v>2655</v>
      </c>
      <c r="AF91" s="89">
        <v>10867</v>
      </c>
      <c r="AG91" s="26">
        <f>SUM(AB91:AF91)</f>
        <v>46955</v>
      </c>
      <c r="AH91" s="26" t="s">
        <v>253</v>
      </c>
      <c r="AI91" s="33">
        <f>D91</f>
        <v>0.22877222872963476</v>
      </c>
      <c r="AJ91" s="33">
        <f>F91</f>
        <v>0.35054839740176763</v>
      </c>
      <c r="AK91" s="33">
        <f>H91</f>
        <v>0.13270152273453306</v>
      </c>
      <c r="AL91" s="33">
        <f>J91</f>
        <v>5.6543499094878075E-2</v>
      </c>
      <c r="AM91" s="33">
        <f>L91</f>
        <v>0.23143435203918644</v>
      </c>
      <c r="AN91" s="1"/>
    </row>
    <row r="92" spans="1:40" s="21" customFormat="1" ht="30" customHeight="1" x14ac:dyDescent="0.45">
      <c r="A92" s="1"/>
      <c r="B92" s="90" t="s">
        <v>254</v>
      </c>
      <c r="C92" s="91">
        <f>AB92</f>
        <v>395</v>
      </c>
      <c r="D92" s="65">
        <f>AB92/AG92</f>
        <v>0.15105162523900573</v>
      </c>
      <c r="E92" s="91">
        <f>AC92</f>
        <v>772</v>
      </c>
      <c r="F92" s="65">
        <f>AC92/AG92</f>
        <v>0.29521988527724663</v>
      </c>
      <c r="G92" s="91">
        <f>AD92</f>
        <v>370</v>
      </c>
      <c r="H92" s="65">
        <f>AD92/AG92</f>
        <v>0.14149139579349904</v>
      </c>
      <c r="I92" s="91">
        <f>AE92</f>
        <v>219</v>
      </c>
      <c r="J92" s="65">
        <f>AE92/AG92</f>
        <v>8.3747609942638621E-2</v>
      </c>
      <c r="K92" s="91">
        <f>AF92</f>
        <v>859</v>
      </c>
      <c r="L92" s="65">
        <f>AF92/AG92</f>
        <v>0.32848948374760994</v>
      </c>
      <c r="M92" s="97">
        <f>(4*AB92+3*AC92+2*AD92+1*AE92)/SUM(AB92:AE92)</f>
        <v>2.7648063781321186</v>
      </c>
      <c r="O92" s="22"/>
      <c r="P92" s="23"/>
      <c r="AA92" s="26" t="s">
        <v>254</v>
      </c>
      <c r="AB92" s="89">
        <v>395</v>
      </c>
      <c r="AC92" s="89">
        <v>772</v>
      </c>
      <c r="AD92" s="89">
        <v>370</v>
      </c>
      <c r="AE92" s="89">
        <v>219</v>
      </c>
      <c r="AF92" s="89">
        <v>859</v>
      </c>
      <c r="AG92" s="26">
        <f>SUM(AB92:AF92)</f>
        <v>2615</v>
      </c>
      <c r="AH92" s="26" t="s">
        <v>254</v>
      </c>
      <c r="AI92" s="33">
        <f>D92</f>
        <v>0.15105162523900573</v>
      </c>
      <c r="AJ92" s="33">
        <f>F92</f>
        <v>0.29521988527724663</v>
      </c>
      <c r="AK92" s="33">
        <f>H92</f>
        <v>0.14149139579349904</v>
      </c>
      <c r="AL92" s="33">
        <f>J92</f>
        <v>8.3747609942638621E-2</v>
      </c>
      <c r="AM92" s="33">
        <f>L92</f>
        <v>0.32848948374760994</v>
      </c>
      <c r="AN92" s="1"/>
    </row>
    <row r="93" spans="1:40" s="21" customFormat="1" ht="30" customHeight="1" x14ac:dyDescent="0.45">
      <c r="A93" s="5"/>
      <c r="B93" s="10"/>
      <c r="E93" s="22"/>
      <c r="G93" s="22"/>
      <c r="I93" s="22"/>
      <c r="K93" s="22"/>
      <c r="M93" s="22"/>
      <c r="O93" s="22"/>
      <c r="P93" s="23"/>
    </row>
    <row r="94" spans="1:40" s="21" customFormat="1" ht="30" customHeight="1" x14ac:dyDescent="0.45">
      <c r="A94" s="5"/>
      <c r="B94" s="10"/>
      <c r="E94" s="22"/>
      <c r="G94" s="22"/>
      <c r="I94" s="22"/>
      <c r="K94" s="22"/>
      <c r="M94" s="22"/>
      <c r="O94" s="22"/>
      <c r="P94" s="23"/>
    </row>
    <row r="95" spans="1:40" s="21" customFormat="1" ht="30" customHeight="1" x14ac:dyDescent="0.45">
      <c r="A95" s="21">
        <v>15</v>
      </c>
      <c r="B95" s="10" t="s">
        <v>46</v>
      </c>
      <c r="E95" s="22"/>
      <c r="G95" s="22"/>
      <c r="I95" s="22"/>
      <c r="K95" s="22"/>
      <c r="M95" s="22"/>
      <c r="O95" s="22"/>
      <c r="P95" s="23"/>
      <c r="AA95" s="21" t="s">
        <v>13</v>
      </c>
    </row>
    <row r="96" spans="1:40" s="21" customFormat="1" ht="30" customHeight="1" thickBot="1" x14ac:dyDescent="0.5">
      <c r="A96" s="1"/>
      <c r="B96" s="24" t="s">
        <v>3</v>
      </c>
      <c r="C96" s="146" t="s">
        <v>34</v>
      </c>
      <c r="D96" s="147"/>
      <c r="E96" s="146" t="s">
        <v>35</v>
      </c>
      <c r="F96" s="147"/>
      <c r="G96" s="146" t="s">
        <v>36</v>
      </c>
      <c r="H96" s="147"/>
      <c r="I96" s="146" t="s">
        <v>37</v>
      </c>
      <c r="J96" s="147"/>
      <c r="K96" s="146" t="s">
        <v>38</v>
      </c>
      <c r="L96" s="147"/>
      <c r="M96" s="59" t="s">
        <v>18</v>
      </c>
      <c r="O96" s="22"/>
      <c r="P96" s="23"/>
      <c r="AA96" s="26"/>
      <c r="AB96" s="27" t="s">
        <v>39</v>
      </c>
      <c r="AC96" s="27" t="s">
        <v>40</v>
      </c>
      <c r="AD96" s="27" t="s">
        <v>41</v>
      </c>
      <c r="AE96" s="27" t="s">
        <v>42</v>
      </c>
      <c r="AF96" s="27" t="s">
        <v>38</v>
      </c>
      <c r="AG96" s="26" t="s">
        <v>23</v>
      </c>
      <c r="AH96" s="1"/>
      <c r="AI96" s="27" t="s">
        <v>39</v>
      </c>
      <c r="AJ96" s="27" t="s">
        <v>40</v>
      </c>
      <c r="AK96" s="27" t="s">
        <v>41</v>
      </c>
      <c r="AL96" s="27" t="s">
        <v>42</v>
      </c>
      <c r="AM96" s="27" t="s">
        <v>38</v>
      </c>
      <c r="AN96" s="1"/>
    </row>
    <row r="97" spans="1:40" s="21" customFormat="1" ht="30" customHeight="1" thickTop="1" x14ac:dyDescent="0.45">
      <c r="A97" s="1"/>
      <c r="B97" s="28" t="s">
        <v>252</v>
      </c>
      <c r="C97" s="29">
        <f>AB97</f>
        <v>2853</v>
      </c>
      <c r="D97" s="94">
        <f>AB97/AG97</f>
        <v>5.5395906955069706E-2</v>
      </c>
      <c r="E97" s="29">
        <f>AC97</f>
        <v>2397</v>
      </c>
      <c r="F97" s="94">
        <f>AC97/AG97</f>
        <v>4.6541881868665293E-2</v>
      </c>
      <c r="G97" s="29">
        <f>AD97</f>
        <v>850</v>
      </c>
      <c r="H97" s="94">
        <f>AD97/AG97</f>
        <v>1.6504213428604714E-2</v>
      </c>
      <c r="I97" s="29">
        <f>AE97</f>
        <v>324</v>
      </c>
      <c r="J97" s="94">
        <f>AE97/AG97</f>
        <v>6.2910178245505028E-3</v>
      </c>
      <c r="K97" s="95">
        <f>AF97</f>
        <v>45078</v>
      </c>
      <c r="L97" s="65">
        <f>AF97/AG97</f>
        <v>0.87526697992310976</v>
      </c>
      <c r="M97" s="96">
        <f>(4*AB97+3*AC97+2*AD97+1*AE97)/SUM(AB97:AE97)</f>
        <v>3.2109277708592776</v>
      </c>
      <c r="O97" s="22"/>
      <c r="P97" s="23"/>
      <c r="AA97" s="26" t="s">
        <v>252</v>
      </c>
      <c r="AB97" s="89">
        <v>2853</v>
      </c>
      <c r="AC97" s="89">
        <v>2397</v>
      </c>
      <c r="AD97" s="89">
        <v>850</v>
      </c>
      <c r="AE97" s="89">
        <v>324</v>
      </c>
      <c r="AF97" s="89">
        <v>45078</v>
      </c>
      <c r="AG97" s="26">
        <f>SUM(AB97:AF97)</f>
        <v>51502</v>
      </c>
      <c r="AH97" s="26" t="s">
        <v>252</v>
      </c>
      <c r="AI97" s="33">
        <f>D97</f>
        <v>5.5395906955069706E-2</v>
      </c>
      <c r="AJ97" s="33">
        <f>F97</f>
        <v>4.6541881868665293E-2</v>
      </c>
      <c r="AK97" s="33">
        <f>H97</f>
        <v>1.6504213428604714E-2</v>
      </c>
      <c r="AL97" s="33">
        <f>J97</f>
        <v>6.2910178245505028E-3</v>
      </c>
      <c r="AM97" s="33">
        <f>L97</f>
        <v>0.87526697992310976</v>
      </c>
      <c r="AN97" s="1"/>
    </row>
    <row r="98" spans="1:40" s="21" customFormat="1" ht="30" customHeight="1" x14ac:dyDescent="0.45">
      <c r="A98" s="1"/>
      <c r="B98" s="90" t="s">
        <v>253</v>
      </c>
      <c r="C98" s="91">
        <f>AB98</f>
        <v>5295</v>
      </c>
      <c r="D98" s="65">
        <f>AB98/AG98</f>
        <v>0.11276754339260994</v>
      </c>
      <c r="E98" s="91">
        <f>AC98</f>
        <v>4555</v>
      </c>
      <c r="F98" s="65">
        <f>AC98/AG98</f>
        <v>9.700777340006389E-2</v>
      </c>
      <c r="G98" s="91">
        <f>AD98</f>
        <v>1780</v>
      </c>
      <c r="H98" s="65">
        <f>AD98/AG98</f>
        <v>3.7908635928016188E-2</v>
      </c>
      <c r="I98" s="91">
        <f>AE98</f>
        <v>873</v>
      </c>
      <c r="J98" s="65">
        <f>AE98/AG98</f>
        <v>1.859226919390906E-2</v>
      </c>
      <c r="K98" s="91">
        <f>AF98</f>
        <v>34452</v>
      </c>
      <c r="L98" s="65">
        <f>AF98/AG98</f>
        <v>0.7337237780854009</v>
      </c>
      <c r="M98" s="97">
        <f>(4*AB98+3*AC98+2*AD98+1*AE98)/SUM(AB98:AE98)</f>
        <v>3.1414860433495959</v>
      </c>
      <c r="O98" s="22"/>
      <c r="P98" s="23"/>
      <c r="AA98" s="26" t="s">
        <v>253</v>
      </c>
      <c r="AB98" s="89">
        <v>5295</v>
      </c>
      <c r="AC98" s="89">
        <v>4555</v>
      </c>
      <c r="AD98" s="89">
        <v>1780</v>
      </c>
      <c r="AE98" s="89">
        <v>873</v>
      </c>
      <c r="AF98" s="89">
        <v>34452</v>
      </c>
      <c r="AG98" s="26">
        <f>SUM(AB98:AF98)</f>
        <v>46955</v>
      </c>
      <c r="AH98" s="26" t="s">
        <v>253</v>
      </c>
      <c r="AI98" s="33">
        <f>D98</f>
        <v>0.11276754339260994</v>
      </c>
      <c r="AJ98" s="33">
        <f>F98</f>
        <v>9.700777340006389E-2</v>
      </c>
      <c r="AK98" s="33">
        <f>H98</f>
        <v>3.7908635928016188E-2</v>
      </c>
      <c r="AL98" s="33">
        <f>J98</f>
        <v>1.859226919390906E-2</v>
      </c>
      <c r="AM98" s="33">
        <f>L98</f>
        <v>0.7337237780854009</v>
      </c>
      <c r="AN98" s="1"/>
    </row>
    <row r="99" spans="1:40" s="21" customFormat="1" ht="30" customHeight="1" x14ac:dyDescent="0.45">
      <c r="A99" s="1"/>
      <c r="B99" s="90" t="s">
        <v>254</v>
      </c>
      <c r="C99" s="91">
        <f>AB99</f>
        <v>221</v>
      </c>
      <c r="D99" s="65">
        <f>AB99/AG99</f>
        <v>8.4512428298279152E-2</v>
      </c>
      <c r="E99" s="91">
        <f>AC99</f>
        <v>210</v>
      </c>
      <c r="F99" s="65">
        <f>AC99/AG99</f>
        <v>8.0305927342256209E-2</v>
      </c>
      <c r="G99" s="91">
        <f>AD99</f>
        <v>66</v>
      </c>
      <c r="H99" s="65">
        <f>AD99/AG99</f>
        <v>2.5239005736137667E-2</v>
      </c>
      <c r="I99" s="91">
        <f>AE99</f>
        <v>44</v>
      </c>
      <c r="J99" s="65">
        <f>AE99/AG99</f>
        <v>1.6826003824091777E-2</v>
      </c>
      <c r="K99" s="91">
        <f>AF99</f>
        <v>2074</v>
      </c>
      <c r="L99" s="65">
        <f>AF99/AG99</f>
        <v>0.79311663479923522</v>
      </c>
      <c r="M99" s="97">
        <f>(4*AB99+3*AC99+2*AD99+1*AE99)/SUM(AB99:AE99)</f>
        <v>3.1238447319778189</v>
      </c>
      <c r="O99" s="22"/>
      <c r="P99" s="23"/>
      <c r="AA99" s="26" t="s">
        <v>254</v>
      </c>
      <c r="AB99" s="89">
        <v>221</v>
      </c>
      <c r="AC99" s="89">
        <v>210</v>
      </c>
      <c r="AD99" s="89">
        <v>66</v>
      </c>
      <c r="AE99" s="89">
        <v>44</v>
      </c>
      <c r="AF99" s="89">
        <v>2074</v>
      </c>
      <c r="AG99" s="26">
        <f>SUM(AB99:AF99)</f>
        <v>2615</v>
      </c>
      <c r="AH99" s="26" t="s">
        <v>254</v>
      </c>
      <c r="AI99" s="33">
        <f>D99</f>
        <v>8.4512428298279152E-2</v>
      </c>
      <c r="AJ99" s="33">
        <f>F99</f>
        <v>8.0305927342256209E-2</v>
      </c>
      <c r="AK99" s="33">
        <f>H99</f>
        <v>2.5239005736137667E-2</v>
      </c>
      <c r="AL99" s="33">
        <f>J99</f>
        <v>1.6826003824091777E-2</v>
      </c>
      <c r="AM99" s="33">
        <f>L99</f>
        <v>0.79311663479923522</v>
      </c>
      <c r="AN99" s="1"/>
    </row>
    <row r="100" spans="1:40" s="21" customFormat="1" ht="30" customHeight="1" x14ac:dyDescent="0.45">
      <c r="A100" s="5"/>
      <c r="B100" s="10"/>
      <c r="E100" s="22"/>
      <c r="G100" s="22"/>
      <c r="I100" s="22"/>
      <c r="K100" s="22"/>
      <c r="M100" s="22"/>
      <c r="O100" s="22"/>
      <c r="P100" s="23"/>
    </row>
    <row r="101" spans="1:40" s="21" customFormat="1" ht="30" customHeight="1" x14ac:dyDescent="0.45">
      <c r="A101" s="5"/>
      <c r="B101" s="10"/>
      <c r="E101" s="22"/>
      <c r="G101" s="22"/>
      <c r="I101" s="22"/>
      <c r="K101" s="22"/>
      <c r="M101" s="22"/>
      <c r="O101" s="22"/>
      <c r="P101" s="23"/>
    </row>
    <row r="102" spans="1:40" s="21" customFormat="1" ht="30" customHeight="1" x14ac:dyDescent="0.45">
      <c r="A102" s="21">
        <v>16</v>
      </c>
      <c r="B102" s="10" t="s">
        <v>47</v>
      </c>
      <c r="E102" s="22"/>
      <c r="G102" s="22"/>
      <c r="I102" s="22"/>
      <c r="K102" s="22"/>
      <c r="M102" s="22"/>
      <c r="O102" s="22"/>
      <c r="P102" s="23"/>
      <c r="AA102" s="21" t="s">
        <v>13</v>
      </c>
    </row>
    <row r="103" spans="1:40" s="21" customFormat="1" ht="30" customHeight="1" thickBot="1" x14ac:dyDescent="0.5">
      <c r="A103" s="1"/>
      <c r="B103" s="24" t="s">
        <v>3</v>
      </c>
      <c r="C103" s="146" t="s">
        <v>34</v>
      </c>
      <c r="D103" s="147"/>
      <c r="E103" s="146" t="s">
        <v>35</v>
      </c>
      <c r="F103" s="147"/>
      <c r="G103" s="146" t="s">
        <v>36</v>
      </c>
      <c r="H103" s="147"/>
      <c r="I103" s="146" t="s">
        <v>37</v>
      </c>
      <c r="J103" s="147"/>
      <c r="K103" s="146" t="s">
        <v>38</v>
      </c>
      <c r="L103" s="147"/>
      <c r="M103" s="59" t="s">
        <v>18</v>
      </c>
      <c r="O103" s="22"/>
      <c r="P103" s="23"/>
      <c r="AA103" s="26"/>
      <c r="AB103" s="27" t="s">
        <v>39</v>
      </c>
      <c r="AC103" s="27" t="s">
        <v>40</v>
      </c>
      <c r="AD103" s="27" t="s">
        <v>41</v>
      </c>
      <c r="AE103" s="27" t="s">
        <v>42</v>
      </c>
      <c r="AF103" s="27" t="s">
        <v>38</v>
      </c>
      <c r="AG103" s="26" t="s">
        <v>23</v>
      </c>
      <c r="AH103" s="1"/>
      <c r="AI103" s="27" t="s">
        <v>39</v>
      </c>
      <c r="AJ103" s="27" t="s">
        <v>40</v>
      </c>
      <c r="AK103" s="27" t="s">
        <v>41</v>
      </c>
      <c r="AL103" s="27" t="s">
        <v>42</v>
      </c>
      <c r="AM103" s="27" t="s">
        <v>38</v>
      </c>
      <c r="AN103" s="1"/>
    </row>
    <row r="104" spans="1:40" s="21" customFormat="1" ht="30" customHeight="1" thickTop="1" x14ac:dyDescent="0.45">
      <c r="A104" s="1"/>
      <c r="B104" s="28" t="s">
        <v>252</v>
      </c>
      <c r="C104" s="29">
        <f>AB104</f>
        <v>1825</v>
      </c>
      <c r="D104" s="94">
        <f>AB104/AG104</f>
        <v>3.5435517067298354E-2</v>
      </c>
      <c r="E104" s="29">
        <f>AC104</f>
        <v>1447</v>
      </c>
      <c r="F104" s="94">
        <f>AC104/AG104</f>
        <v>2.8095996271989436E-2</v>
      </c>
      <c r="G104" s="29">
        <f>AD104</f>
        <v>615</v>
      </c>
      <c r="H104" s="94">
        <f>AD104/AG104</f>
        <v>1.1941283833637529E-2</v>
      </c>
      <c r="I104" s="29">
        <f>AE104</f>
        <v>244</v>
      </c>
      <c r="J104" s="94">
        <f>AE104/AG104</f>
        <v>4.737680090093589E-3</v>
      </c>
      <c r="K104" s="95">
        <f>AF104</f>
        <v>47371</v>
      </c>
      <c r="L104" s="65">
        <f>AF104/AG104</f>
        <v>0.91978952273698111</v>
      </c>
      <c r="M104" s="96">
        <f>(4*AB104+3*AC104+2*AD104+1*AE104)/SUM(AB104:AE104)</f>
        <v>3.1747760832728154</v>
      </c>
      <c r="O104" s="22"/>
      <c r="P104" s="23"/>
      <c r="AA104" s="26" t="s">
        <v>252</v>
      </c>
      <c r="AB104" s="89">
        <v>1825</v>
      </c>
      <c r="AC104" s="89">
        <v>1447</v>
      </c>
      <c r="AD104" s="89">
        <v>615</v>
      </c>
      <c r="AE104" s="89">
        <v>244</v>
      </c>
      <c r="AF104" s="89">
        <v>47371</v>
      </c>
      <c r="AG104" s="26">
        <f>SUM(AB104:AF104)</f>
        <v>51502</v>
      </c>
      <c r="AH104" s="26" t="s">
        <v>252</v>
      </c>
      <c r="AI104" s="33">
        <f>D104</f>
        <v>3.5435517067298354E-2</v>
      </c>
      <c r="AJ104" s="33">
        <f>F104</f>
        <v>2.8095996271989436E-2</v>
      </c>
      <c r="AK104" s="33">
        <f>H104</f>
        <v>1.1941283833637529E-2</v>
      </c>
      <c r="AL104" s="33">
        <f>J104</f>
        <v>4.737680090093589E-3</v>
      </c>
      <c r="AM104" s="33">
        <f>L104</f>
        <v>0.91978952273698111</v>
      </c>
      <c r="AN104" s="1"/>
    </row>
    <row r="105" spans="1:40" s="21" customFormat="1" ht="30" customHeight="1" x14ac:dyDescent="0.45">
      <c r="A105" s="1"/>
      <c r="B105" s="90" t="s">
        <v>253</v>
      </c>
      <c r="C105" s="91">
        <f>AB105</f>
        <v>3057</v>
      </c>
      <c r="D105" s="65">
        <f>AB105/AG105</f>
        <v>6.5104887658396338E-2</v>
      </c>
      <c r="E105" s="91">
        <f>AC105</f>
        <v>1851</v>
      </c>
      <c r="F105" s="65">
        <f>AC105/AG105</f>
        <v>3.9420721967841549E-2</v>
      </c>
      <c r="G105" s="91">
        <f>AD105</f>
        <v>749</v>
      </c>
      <c r="H105" s="65">
        <f>AD105/AG105</f>
        <v>1.5951442870833776E-2</v>
      </c>
      <c r="I105" s="91">
        <f>AE105</f>
        <v>354</v>
      </c>
      <c r="J105" s="65">
        <f>AE105/AG105</f>
        <v>7.5391332126504102E-3</v>
      </c>
      <c r="K105" s="91">
        <f>AF105</f>
        <v>40944</v>
      </c>
      <c r="L105" s="65">
        <f>AF105/AG105</f>
        <v>0.87198381429027794</v>
      </c>
      <c r="M105" s="97">
        <f>(4*AB105+3*AC105+2*AD105+1*AE105)/SUM(AB105:AE105)</f>
        <v>3.2661786724338713</v>
      </c>
      <c r="O105" s="22"/>
      <c r="P105" s="23"/>
      <c r="AA105" s="26" t="s">
        <v>253</v>
      </c>
      <c r="AB105" s="89">
        <v>3057</v>
      </c>
      <c r="AC105" s="89">
        <v>1851</v>
      </c>
      <c r="AD105" s="89">
        <v>749</v>
      </c>
      <c r="AE105" s="89">
        <v>354</v>
      </c>
      <c r="AF105" s="89">
        <v>40944</v>
      </c>
      <c r="AG105" s="26">
        <f>SUM(AB105:AF105)</f>
        <v>46955</v>
      </c>
      <c r="AH105" s="26" t="s">
        <v>253</v>
      </c>
      <c r="AI105" s="33">
        <f>D105</f>
        <v>6.5104887658396338E-2</v>
      </c>
      <c r="AJ105" s="33">
        <f>F105</f>
        <v>3.9420721967841549E-2</v>
      </c>
      <c r="AK105" s="33">
        <f>H105</f>
        <v>1.5951442870833776E-2</v>
      </c>
      <c r="AL105" s="33">
        <f>J105</f>
        <v>7.5391332126504102E-3</v>
      </c>
      <c r="AM105" s="33">
        <f>L105</f>
        <v>0.87198381429027794</v>
      </c>
      <c r="AN105" s="1"/>
    </row>
    <row r="106" spans="1:40" s="21" customFormat="1" ht="30" customHeight="1" x14ac:dyDescent="0.45">
      <c r="A106" s="1"/>
      <c r="B106" s="90" t="s">
        <v>254</v>
      </c>
      <c r="C106" s="91">
        <f>AB106</f>
        <v>179</v>
      </c>
      <c r="D106" s="65">
        <f>AB106/AG106</f>
        <v>6.845124282982791E-2</v>
      </c>
      <c r="E106" s="91">
        <f>AC106</f>
        <v>97</v>
      </c>
      <c r="F106" s="65">
        <f>AC106/AG106</f>
        <v>3.7093690248565965E-2</v>
      </c>
      <c r="G106" s="91">
        <f>AD106</f>
        <v>25</v>
      </c>
      <c r="H106" s="65">
        <f>AD106/AG106</f>
        <v>9.5602294455066923E-3</v>
      </c>
      <c r="I106" s="91">
        <f>AE106</f>
        <v>16</v>
      </c>
      <c r="J106" s="65">
        <f>AE106/AG106</f>
        <v>6.1185468451242829E-3</v>
      </c>
      <c r="K106" s="91">
        <f>AF106</f>
        <v>2298</v>
      </c>
      <c r="L106" s="65">
        <f>AF106/AG106</f>
        <v>0.87877629063097518</v>
      </c>
      <c r="M106" s="97">
        <f>(4*AB106+3*AC106+2*AD106+1*AE106)/SUM(AB106:AE106)</f>
        <v>3.3848580441640377</v>
      </c>
      <c r="O106" s="22"/>
      <c r="P106" s="23"/>
      <c r="AA106" s="26" t="s">
        <v>254</v>
      </c>
      <c r="AB106" s="89">
        <v>179</v>
      </c>
      <c r="AC106" s="89">
        <v>97</v>
      </c>
      <c r="AD106" s="89">
        <v>25</v>
      </c>
      <c r="AE106" s="89">
        <v>16</v>
      </c>
      <c r="AF106" s="89">
        <v>2298</v>
      </c>
      <c r="AG106" s="26">
        <f>SUM(AB106:AF106)</f>
        <v>2615</v>
      </c>
      <c r="AH106" s="26" t="s">
        <v>254</v>
      </c>
      <c r="AI106" s="33">
        <f>D106</f>
        <v>6.845124282982791E-2</v>
      </c>
      <c r="AJ106" s="33">
        <f>F106</f>
        <v>3.7093690248565965E-2</v>
      </c>
      <c r="AK106" s="33">
        <f>H106</f>
        <v>9.5602294455066923E-3</v>
      </c>
      <c r="AL106" s="33">
        <f>J106</f>
        <v>6.1185468451242829E-3</v>
      </c>
      <c r="AM106" s="33">
        <f>L106</f>
        <v>0.87877629063097518</v>
      </c>
      <c r="AN106" s="1"/>
    </row>
    <row r="107" spans="1:40" s="21" customFormat="1" ht="30" customHeight="1" x14ac:dyDescent="0.45">
      <c r="A107" s="5"/>
      <c r="B107" s="10"/>
      <c r="E107" s="22"/>
      <c r="G107" s="22"/>
      <c r="I107" s="22"/>
      <c r="K107" s="22"/>
      <c r="M107" s="22"/>
      <c r="O107" s="22"/>
      <c r="P107" s="23"/>
    </row>
    <row r="108" spans="1:40" s="21" customFormat="1" ht="30" customHeight="1" x14ac:dyDescent="0.45">
      <c r="A108" s="5"/>
      <c r="B108" s="10"/>
      <c r="E108" s="22"/>
      <c r="G108" s="22"/>
      <c r="I108" s="22"/>
      <c r="K108" s="22"/>
      <c r="M108" s="22"/>
      <c r="O108" s="22"/>
      <c r="P108" s="23"/>
    </row>
    <row r="109" spans="1:40" s="21" customFormat="1" ht="30" customHeight="1" x14ac:dyDescent="0.45">
      <c r="A109" s="21">
        <v>17</v>
      </c>
      <c r="B109" s="10" t="s">
        <v>48</v>
      </c>
      <c r="E109" s="22"/>
      <c r="G109" s="22"/>
      <c r="I109" s="22"/>
      <c r="K109" s="22"/>
      <c r="M109" s="22"/>
      <c r="O109" s="22"/>
      <c r="P109" s="23"/>
      <c r="AA109" s="21" t="s">
        <v>13</v>
      </c>
    </row>
    <row r="110" spans="1:40" s="21" customFormat="1" ht="30" customHeight="1" thickBot="1" x14ac:dyDescent="0.5">
      <c r="A110" s="1"/>
      <c r="B110" s="24" t="s">
        <v>3</v>
      </c>
      <c r="C110" s="146" t="s">
        <v>34</v>
      </c>
      <c r="D110" s="147"/>
      <c r="E110" s="146" t="s">
        <v>35</v>
      </c>
      <c r="F110" s="147"/>
      <c r="G110" s="146" t="s">
        <v>36</v>
      </c>
      <c r="H110" s="147"/>
      <c r="I110" s="146" t="s">
        <v>37</v>
      </c>
      <c r="J110" s="147"/>
      <c r="K110" s="146" t="s">
        <v>38</v>
      </c>
      <c r="L110" s="147"/>
      <c r="M110" s="59" t="s">
        <v>18</v>
      </c>
      <c r="O110" s="22"/>
      <c r="P110" s="23"/>
      <c r="AA110" s="26"/>
      <c r="AB110" s="27" t="s">
        <v>39</v>
      </c>
      <c r="AC110" s="27" t="s">
        <v>40</v>
      </c>
      <c r="AD110" s="27" t="s">
        <v>41</v>
      </c>
      <c r="AE110" s="27" t="s">
        <v>42</v>
      </c>
      <c r="AF110" s="27" t="s">
        <v>38</v>
      </c>
      <c r="AG110" s="26" t="s">
        <v>23</v>
      </c>
      <c r="AH110" s="1"/>
      <c r="AI110" s="27" t="s">
        <v>39</v>
      </c>
      <c r="AJ110" s="27" t="s">
        <v>40</v>
      </c>
      <c r="AK110" s="27" t="s">
        <v>41</v>
      </c>
      <c r="AL110" s="27" t="s">
        <v>42</v>
      </c>
      <c r="AM110" s="27" t="s">
        <v>38</v>
      </c>
      <c r="AN110" s="1"/>
    </row>
    <row r="111" spans="1:40" s="21" customFormat="1" ht="30" customHeight="1" thickTop="1" x14ac:dyDescent="0.45">
      <c r="A111" s="1"/>
      <c r="B111" s="28" t="s">
        <v>252</v>
      </c>
      <c r="C111" s="29">
        <f>AB111</f>
        <v>2047</v>
      </c>
      <c r="D111" s="94">
        <f>AB111/AG111</f>
        <v>3.9746029280416297E-2</v>
      </c>
      <c r="E111" s="29">
        <f>AC111</f>
        <v>2727</v>
      </c>
      <c r="F111" s="94">
        <f>AC111/AG111</f>
        <v>5.2949400023300064E-2</v>
      </c>
      <c r="G111" s="29">
        <f>AD111</f>
        <v>978</v>
      </c>
      <c r="H111" s="94">
        <f>AD111/AG111</f>
        <v>1.8989553803735779E-2</v>
      </c>
      <c r="I111" s="29">
        <f>AE111</f>
        <v>390</v>
      </c>
      <c r="J111" s="94">
        <f>AE111/AG111</f>
        <v>7.5725214554774574E-3</v>
      </c>
      <c r="K111" s="95">
        <f>AF111</f>
        <v>45360</v>
      </c>
      <c r="L111" s="65">
        <f>AF111/AG111</f>
        <v>0.88074249543707039</v>
      </c>
      <c r="M111" s="96">
        <f>(4*AB111+3*AC111+2*AD111+1*AE111)/SUM(AB111:AE111)</f>
        <v>3.0470530771735591</v>
      </c>
      <c r="O111" s="22"/>
      <c r="P111" s="23"/>
      <c r="AA111" s="26" t="s">
        <v>252</v>
      </c>
      <c r="AB111" s="89">
        <v>2047</v>
      </c>
      <c r="AC111" s="89">
        <v>2727</v>
      </c>
      <c r="AD111" s="89">
        <v>978</v>
      </c>
      <c r="AE111" s="89">
        <v>390</v>
      </c>
      <c r="AF111" s="89">
        <v>45360</v>
      </c>
      <c r="AG111" s="26">
        <f>SUM(AB111:AF111)</f>
        <v>51502</v>
      </c>
      <c r="AH111" s="26" t="s">
        <v>252</v>
      </c>
      <c r="AI111" s="33">
        <f>D111</f>
        <v>3.9746029280416297E-2</v>
      </c>
      <c r="AJ111" s="33">
        <f>F111</f>
        <v>5.2949400023300064E-2</v>
      </c>
      <c r="AK111" s="33">
        <f>H111</f>
        <v>1.8989553803735779E-2</v>
      </c>
      <c r="AL111" s="33">
        <f>J111</f>
        <v>7.5725214554774574E-3</v>
      </c>
      <c r="AM111" s="33">
        <f>L111</f>
        <v>0.88074249543707039</v>
      </c>
      <c r="AN111" s="1"/>
    </row>
    <row r="112" spans="1:40" s="21" customFormat="1" ht="30" customHeight="1" x14ac:dyDescent="0.45">
      <c r="A112" s="1"/>
      <c r="B112" s="90" t="s">
        <v>253</v>
      </c>
      <c r="C112" s="91">
        <f>AB112</f>
        <v>2210</v>
      </c>
      <c r="D112" s="65">
        <f>AB112/AG112</f>
        <v>4.7066340112874028E-2</v>
      </c>
      <c r="E112" s="91">
        <f>AC112</f>
        <v>2942</v>
      </c>
      <c r="F112" s="65">
        <f>AC112/AG112</f>
        <v>6.2655734213608774E-2</v>
      </c>
      <c r="G112" s="91">
        <f>AD112</f>
        <v>1172</v>
      </c>
      <c r="H112" s="65">
        <f>AD112/AG112</f>
        <v>2.4960068150356726E-2</v>
      </c>
      <c r="I112" s="91">
        <f>AE112</f>
        <v>549</v>
      </c>
      <c r="J112" s="65">
        <f>AE112/AG112</f>
        <v>1.169204557555106E-2</v>
      </c>
      <c r="K112" s="91">
        <f>AF112</f>
        <v>40082</v>
      </c>
      <c r="L112" s="65">
        <f>AF112/AG112</f>
        <v>0.85362581194760945</v>
      </c>
      <c r="M112" s="97">
        <f>(4*AB112+3*AC112+2*AD112+1*AE112)/SUM(AB112:AE112)</f>
        <v>2.9912701876909646</v>
      </c>
      <c r="O112" s="22"/>
      <c r="P112" s="23"/>
      <c r="AA112" s="26" t="s">
        <v>253</v>
      </c>
      <c r="AB112" s="89">
        <v>2210</v>
      </c>
      <c r="AC112" s="89">
        <v>2942</v>
      </c>
      <c r="AD112" s="89">
        <v>1172</v>
      </c>
      <c r="AE112" s="89">
        <v>549</v>
      </c>
      <c r="AF112" s="89">
        <v>40082</v>
      </c>
      <c r="AG112" s="26">
        <f>SUM(AB112:AF112)</f>
        <v>46955</v>
      </c>
      <c r="AH112" s="26" t="s">
        <v>253</v>
      </c>
      <c r="AI112" s="33">
        <f>D112</f>
        <v>4.7066340112874028E-2</v>
      </c>
      <c r="AJ112" s="33">
        <f>F112</f>
        <v>6.2655734213608774E-2</v>
      </c>
      <c r="AK112" s="33">
        <f>H112</f>
        <v>2.4960068150356726E-2</v>
      </c>
      <c r="AL112" s="33">
        <f>J112</f>
        <v>1.169204557555106E-2</v>
      </c>
      <c r="AM112" s="33">
        <f>L112</f>
        <v>0.85362581194760945</v>
      </c>
      <c r="AN112" s="1"/>
    </row>
    <row r="113" spans="1:40" s="21" customFormat="1" ht="30" customHeight="1" x14ac:dyDescent="0.45">
      <c r="A113" s="1"/>
      <c r="B113" s="90" t="s">
        <v>254</v>
      </c>
      <c r="C113" s="91">
        <f>AB113</f>
        <v>92</v>
      </c>
      <c r="D113" s="65">
        <f>AB113/AG113</f>
        <v>3.518164435946463E-2</v>
      </c>
      <c r="E113" s="91">
        <f>AC113</f>
        <v>142</v>
      </c>
      <c r="F113" s="65">
        <f>AC113/AG113</f>
        <v>5.4302103250478011E-2</v>
      </c>
      <c r="G113" s="91">
        <f>AD113</f>
        <v>51</v>
      </c>
      <c r="H113" s="65">
        <f>AD113/AG113</f>
        <v>1.9502868068833654E-2</v>
      </c>
      <c r="I113" s="91">
        <f>AE113</f>
        <v>32</v>
      </c>
      <c r="J113" s="65">
        <f>AE113/AG113</f>
        <v>1.2237093690248566E-2</v>
      </c>
      <c r="K113" s="91">
        <f>AF113</f>
        <v>2298</v>
      </c>
      <c r="L113" s="65">
        <f>AF113/AG113</f>
        <v>0.87877629063097518</v>
      </c>
      <c r="M113" s="97">
        <f>(4*AB113+3*AC113+2*AD113+1*AE113)/SUM(AB113:AE113)</f>
        <v>2.9274447949526814</v>
      </c>
      <c r="O113" s="22"/>
      <c r="P113" s="23"/>
      <c r="AA113" s="26" t="s">
        <v>254</v>
      </c>
      <c r="AB113" s="89">
        <v>92</v>
      </c>
      <c r="AC113" s="89">
        <v>142</v>
      </c>
      <c r="AD113" s="89">
        <v>51</v>
      </c>
      <c r="AE113" s="89">
        <v>32</v>
      </c>
      <c r="AF113" s="89">
        <v>2298</v>
      </c>
      <c r="AG113" s="26">
        <f>SUM(AB113:AF113)</f>
        <v>2615</v>
      </c>
      <c r="AH113" s="26" t="s">
        <v>254</v>
      </c>
      <c r="AI113" s="33">
        <f>D113</f>
        <v>3.518164435946463E-2</v>
      </c>
      <c r="AJ113" s="33">
        <f>F113</f>
        <v>5.4302103250478011E-2</v>
      </c>
      <c r="AK113" s="33">
        <f>H113</f>
        <v>1.9502868068833654E-2</v>
      </c>
      <c r="AL113" s="33">
        <f>J113</f>
        <v>1.2237093690248566E-2</v>
      </c>
      <c r="AM113" s="33">
        <f>L113</f>
        <v>0.87877629063097518</v>
      </c>
      <c r="AN113" s="1"/>
    </row>
    <row r="114" spans="1:40" s="21" customFormat="1" ht="30" customHeight="1" x14ac:dyDescent="0.45">
      <c r="A114" s="5"/>
      <c r="B114" s="10"/>
      <c r="E114" s="22"/>
      <c r="G114" s="22"/>
      <c r="I114" s="22"/>
      <c r="K114" s="22"/>
      <c r="M114" s="22"/>
      <c r="O114" s="22"/>
      <c r="P114" s="23"/>
    </row>
    <row r="115" spans="1:40" s="21" customFormat="1" ht="30" customHeight="1" x14ac:dyDescent="0.45">
      <c r="A115" s="5"/>
      <c r="B115" s="10"/>
      <c r="E115" s="22"/>
      <c r="G115" s="22"/>
      <c r="I115" s="22"/>
      <c r="K115" s="22"/>
      <c r="M115" s="22"/>
      <c r="O115" s="22"/>
      <c r="P115" s="23"/>
    </row>
    <row r="116" spans="1:40" s="21" customFormat="1" ht="30" customHeight="1" x14ac:dyDescent="0.45">
      <c r="A116" s="21">
        <v>18</v>
      </c>
      <c r="B116" s="10" t="s">
        <v>49</v>
      </c>
      <c r="E116" s="22"/>
      <c r="G116" s="22"/>
      <c r="I116" s="22"/>
      <c r="K116" s="22"/>
      <c r="M116" s="22"/>
      <c r="O116" s="22"/>
      <c r="P116" s="23"/>
      <c r="AA116" s="21" t="s">
        <v>13</v>
      </c>
    </row>
    <row r="117" spans="1:40" s="21" customFormat="1" ht="30" customHeight="1" thickBot="1" x14ac:dyDescent="0.5">
      <c r="A117" s="1"/>
      <c r="B117" s="24" t="s">
        <v>3</v>
      </c>
      <c r="C117" s="146" t="s">
        <v>34</v>
      </c>
      <c r="D117" s="147"/>
      <c r="E117" s="146" t="s">
        <v>35</v>
      </c>
      <c r="F117" s="147"/>
      <c r="G117" s="146" t="s">
        <v>36</v>
      </c>
      <c r="H117" s="147"/>
      <c r="I117" s="146" t="s">
        <v>37</v>
      </c>
      <c r="J117" s="147"/>
      <c r="K117" s="146" t="s">
        <v>38</v>
      </c>
      <c r="L117" s="147"/>
      <c r="M117" s="59" t="s">
        <v>18</v>
      </c>
      <c r="O117" s="22"/>
      <c r="P117" s="23"/>
      <c r="AA117" s="26"/>
      <c r="AB117" s="27" t="s">
        <v>39</v>
      </c>
      <c r="AC117" s="27" t="s">
        <v>40</v>
      </c>
      <c r="AD117" s="27" t="s">
        <v>41</v>
      </c>
      <c r="AE117" s="27" t="s">
        <v>42</v>
      </c>
      <c r="AF117" s="27" t="s">
        <v>38</v>
      </c>
      <c r="AG117" s="26" t="s">
        <v>23</v>
      </c>
      <c r="AH117" s="1"/>
      <c r="AI117" s="27" t="s">
        <v>39</v>
      </c>
      <c r="AJ117" s="27" t="s">
        <v>40</v>
      </c>
      <c r="AK117" s="27" t="s">
        <v>41</v>
      </c>
      <c r="AL117" s="27" t="s">
        <v>42</v>
      </c>
      <c r="AM117" s="27" t="s">
        <v>38</v>
      </c>
      <c r="AN117" s="1"/>
    </row>
    <row r="118" spans="1:40" s="21" customFormat="1" ht="30" customHeight="1" thickTop="1" x14ac:dyDescent="0.45">
      <c r="A118" s="1"/>
      <c r="B118" s="28" t="s">
        <v>252</v>
      </c>
      <c r="C118" s="29">
        <f>AB118</f>
        <v>4339</v>
      </c>
      <c r="D118" s="94">
        <f>AB118/AG118</f>
        <v>8.4249155372606896E-2</v>
      </c>
      <c r="E118" s="29">
        <f>AC118</f>
        <v>6766</v>
      </c>
      <c r="F118" s="94">
        <f>AC118/AG118</f>
        <v>0.13137353889169354</v>
      </c>
      <c r="G118" s="29">
        <f>AD118</f>
        <v>1899</v>
      </c>
      <c r="H118" s="94">
        <f>AD118/AG118</f>
        <v>3.6872354471671004E-2</v>
      </c>
      <c r="I118" s="29">
        <f>AE118</f>
        <v>629</v>
      </c>
      <c r="J118" s="94">
        <f>AE118/AG118</f>
        <v>1.2213117937167488E-2</v>
      </c>
      <c r="K118" s="95">
        <f>AF118</f>
        <v>37869</v>
      </c>
      <c r="L118" s="65">
        <f>AF118/AG118</f>
        <v>0.7352918333268611</v>
      </c>
      <c r="M118" s="96">
        <f>(4*AB118+3*AC118+2*AD118+1*AE118)/SUM(AB118:AE118)</f>
        <v>3.0867013863419643</v>
      </c>
      <c r="O118" s="22"/>
      <c r="P118" s="23"/>
      <c r="AA118" s="26" t="s">
        <v>252</v>
      </c>
      <c r="AB118" s="89">
        <v>4339</v>
      </c>
      <c r="AC118" s="89">
        <v>6766</v>
      </c>
      <c r="AD118" s="89">
        <v>1899</v>
      </c>
      <c r="AE118" s="89">
        <v>629</v>
      </c>
      <c r="AF118" s="89">
        <v>37869</v>
      </c>
      <c r="AG118" s="26">
        <f>SUM(AB118:AF118)</f>
        <v>51502</v>
      </c>
      <c r="AH118" s="26" t="s">
        <v>252</v>
      </c>
      <c r="AI118" s="33">
        <f>D118</f>
        <v>8.4249155372606896E-2</v>
      </c>
      <c r="AJ118" s="33">
        <f>F118</f>
        <v>0.13137353889169354</v>
      </c>
      <c r="AK118" s="33">
        <f>H118</f>
        <v>3.6872354471671004E-2</v>
      </c>
      <c r="AL118" s="33">
        <f>J118</f>
        <v>1.2213117937167488E-2</v>
      </c>
      <c r="AM118" s="33">
        <f>L118</f>
        <v>0.7352918333268611</v>
      </c>
      <c r="AN118" s="1"/>
    </row>
    <row r="119" spans="1:40" s="21" customFormat="1" ht="30" customHeight="1" x14ac:dyDescent="0.45">
      <c r="A119" s="1"/>
      <c r="B119" s="90" t="s">
        <v>253</v>
      </c>
      <c r="C119" s="91">
        <f>AB119</f>
        <v>4827</v>
      </c>
      <c r="D119" s="65">
        <f>AB119/AG119</f>
        <v>0.10280055372164838</v>
      </c>
      <c r="E119" s="91">
        <f>AC119</f>
        <v>8207</v>
      </c>
      <c r="F119" s="65">
        <f>AC119/AG119</f>
        <v>0.17478436801192632</v>
      </c>
      <c r="G119" s="91">
        <f>AD119</f>
        <v>2447</v>
      </c>
      <c r="H119" s="65">
        <f>AD119/AG119</f>
        <v>5.2113725907784049E-2</v>
      </c>
      <c r="I119" s="91">
        <f>AE119</f>
        <v>876</v>
      </c>
      <c r="J119" s="65">
        <f>AE119/AG119</f>
        <v>1.8656160153338302E-2</v>
      </c>
      <c r="K119" s="91">
        <f>AF119</f>
        <v>30598</v>
      </c>
      <c r="L119" s="65">
        <f>AF119/AG119</f>
        <v>0.65164519220530293</v>
      </c>
      <c r="M119" s="97">
        <f>(4*AB119+3*AC119+2*AD119+1*AE119)/SUM(AB119:AE119)</f>
        <v>3.038393348413523</v>
      </c>
      <c r="O119" s="22"/>
      <c r="P119" s="23"/>
      <c r="AA119" s="26" t="s">
        <v>253</v>
      </c>
      <c r="AB119" s="89">
        <v>4827</v>
      </c>
      <c r="AC119" s="89">
        <v>8207</v>
      </c>
      <c r="AD119" s="89">
        <v>2447</v>
      </c>
      <c r="AE119" s="89">
        <v>876</v>
      </c>
      <c r="AF119" s="89">
        <v>30598</v>
      </c>
      <c r="AG119" s="26">
        <f>SUM(AB119:AF119)</f>
        <v>46955</v>
      </c>
      <c r="AH119" s="26" t="s">
        <v>253</v>
      </c>
      <c r="AI119" s="33">
        <f>D119</f>
        <v>0.10280055372164838</v>
      </c>
      <c r="AJ119" s="33">
        <f>F119</f>
        <v>0.17478436801192632</v>
      </c>
      <c r="AK119" s="33">
        <f>H119</f>
        <v>5.2113725907784049E-2</v>
      </c>
      <c r="AL119" s="33">
        <f>J119</f>
        <v>1.8656160153338302E-2</v>
      </c>
      <c r="AM119" s="33">
        <f>L119</f>
        <v>0.65164519220530293</v>
      </c>
      <c r="AN119" s="1"/>
    </row>
    <row r="120" spans="1:40" s="21" customFormat="1" ht="30" customHeight="1" x14ac:dyDescent="0.45">
      <c r="A120" s="1"/>
      <c r="B120" s="90" t="s">
        <v>254</v>
      </c>
      <c r="C120" s="91">
        <f>AB120</f>
        <v>207</v>
      </c>
      <c r="D120" s="65">
        <f>AB120/AG120</f>
        <v>7.9158699808795405E-2</v>
      </c>
      <c r="E120" s="91">
        <f>AC120</f>
        <v>303</v>
      </c>
      <c r="F120" s="65">
        <f>AC120/AG120</f>
        <v>0.1158699808795411</v>
      </c>
      <c r="G120" s="91">
        <f>AD120</f>
        <v>87</v>
      </c>
      <c r="H120" s="65">
        <f>AD120/AG120</f>
        <v>3.3269598470363287E-2</v>
      </c>
      <c r="I120" s="91">
        <f>AE120</f>
        <v>50</v>
      </c>
      <c r="J120" s="65">
        <f>AE120/AG120</f>
        <v>1.9120458891013385E-2</v>
      </c>
      <c r="K120" s="91">
        <f>AF120</f>
        <v>1968</v>
      </c>
      <c r="L120" s="65">
        <f>AF120/AG120</f>
        <v>0.75258126195028685</v>
      </c>
      <c r="M120" s="97">
        <f>(4*AB120+3*AC120+2*AD120+1*AE120)/SUM(AB120:AE120)</f>
        <v>3.0309119010819163</v>
      </c>
      <c r="O120" s="22"/>
      <c r="P120" s="23"/>
      <c r="AA120" s="26" t="s">
        <v>254</v>
      </c>
      <c r="AB120" s="89">
        <v>207</v>
      </c>
      <c r="AC120" s="89">
        <v>303</v>
      </c>
      <c r="AD120" s="89">
        <v>87</v>
      </c>
      <c r="AE120" s="89">
        <v>50</v>
      </c>
      <c r="AF120" s="89">
        <v>1968</v>
      </c>
      <c r="AG120" s="26">
        <f>SUM(AB120:AF120)</f>
        <v>2615</v>
      </c>
      <c r="AH120" s="26" t="s">
        <v>254</v>
      </c>
      <c r="AI120" s="33">
        <f>D120</f>
        <v>7.9158699808795405E-2</v>
      </c>
      <c r="AJ120" s="33">
        <f>F120</f>
        <v>0.1158699808795411</v>
      </c>
      <c r="AK120" s="33">
        <f>H120</f>
        <v>3.3269598470363287E-2</v>
      </c>
      <c r="AL120" s="33">
        <f>J120</f>
        <v>1.9120458891013385E-2</v>
      </c>
      <c r="AM120" s="33">
        <f>L120</f>
        <v>0.75258126195028685</v>
      </c>
      <c r="AN120" s="1"/>
    </row>
    <row r="121" spans="1:40" s="21" customFormat="1" ht="30" customHeight="1" x14ac:dyDescent="0.45">
      <c r="A121" s="5"/>
      <c r="B121" s="10"/>
      <c r="E121" s="22"/>
      <c r="G121" s="22"/>
      <c r="I121" s="22"/>
      <c r="K121" s="22"/>
      <c r="M121" s="22"/>
      <c r="O121" s="22"/>
      <c r="P121" s="23"/>
    </row>
    <row r="122" spans="1:40" s="21" customFormat="1" ht="30" customHeight="1" x14ac:dyDescent="0.45">
      <c r="A122" s="5"/>
      <c r="B122" s="10"/>
      <c r="E122" s="22"/>
      <c r="G122" s="22"/>
      <c r="I122" s="22"/>
      <c r="K122" s="22"/>
      <c r="M122" s="22"/>
      <c r="O122" s="22"/>
      <c r="P122" s="23"/>
    </row>
    <row r="123" spans="1:40" s="21" customFormat="1" ht="30" customHeight="1" x14ac:dyDescent="0.45">
      <c r="A123" s="21">
        <v>19</v>
      </c>
      <c r="B123" s="10" t="s">
        <v>140</v>
      </c>
      <c r="E123" s="22"/>
      <c r="G123" s="22"/>
      <c r="I123" s="22"/>
      <c r="K123" s="22"/>
      <c r="M123" s="22"/>
      <c r="O123" s="22"/>
      <c r="P123" s="23"/>
      <c r="AA123" s="21" t="s">
        <v>13</v>
      </c>
    </row>
    <row r="124" spans="1:40" s="21" customFormat="1" ht="30" customHeight="1" thickBot="1" x14ac:dyDescent="0.5">
      <c r="A124" s="1"/>
      <c r="B124" s="24" t="s">
        <v>3</v>
      </c>
      <c r="C124" s="146" t="s">
        <v>34</v>
      </c>
      <c r="D124" s="147"/>
      <c r="E124" s="146" t="s">
        <v>35</v>
      </c>
      <c r="F124" s="147"/>
      <c r="G124" s="146" t="s">
        <v>36</v>
      </c>
      <c r="H124" s="147"/>
      <c r="I124" s="146" t="s">
        <v>37</v>
      </c>
      <c r="J124" s="147"/>
      <c r="K124" s="146" t="s">
        <v>38</v>
      </c>
      <c r="L124" s="147"/>
      <c r="M124" s="59" t="s">
        <v>18</v>
      </c>
      <c r="O124" s="22"/>
      <c r="P124" s="23"/>
      <c r="AA124" s="26"/>
      <c r="AB124" s="27" t="s">
        <v>39</v>
      </c>
      <c r="AC124" s="27" t="s">
        <v>40</v>
      </c>
      <c r="AD124" s="27" t="s">
        <v>41</v>
      </c>
      <c r="AE124" s="27" t="s">
        <v>42</v>
      </c>
      <c r="AF124" s="27" t="s">
        <v>38</v>
      </c>
      <c r="AG124" s="26" t="s">
        <v>23</v>
      </c>
      <c r="AH124" s="1"/>
      <c r="AI124" s="27" t="s">
        <v>39</v>
      </c>
      <c r="AJ124" s="27" t="s">
        <v>40</v>
      </c>
      <c r="AK124" s="27" t="s">
        <v>41</v>
      </c>
      <c r="AL124" s="27" t="s">
        <v>42</v>
      </c>
      <c r="AM124" s="27" t="s">
        <v>38</v>
      </c>
      <c r="AN124" s="1"/>
    </row>
    <row r="125" spans="1:40" s="21" customFormat="1" ht="30" customHeight="1" thickTop="1" x14ac:dyDescent="0.45">
      <c r="A125" s="1"/>
      <c r="B125" s="28" t="s">
        <v>252</v>
      </c>
      <c r="C125" s="29">
        <f>AB125</f>
        <v>20943</v>
      </c>
      <c r="D125" s="94">
        <f>AB125/AG125</f>
        <v>0.40664440215913944</v>
      </c>
      <c r="E125" s="29">
        <f>AC125</f>
        <v>19298</v>
      </c>
      <c r="F125" s="94">
        <f>AC125/AG125</f>
        <v>0.37470389499436912</v>
      </c>
      <c r="G125" s="29">
        <f>AD125</f>
        <v>2407</v>
      </c>
      <c r="H125" s="94">
        <f>AD125/AG125</f>
        <v>4.6736049085472409E-2</v>
      </c>
      <c r="I125" s="29">
        <f>AE125</f>
        <v>767</v>
      </c>
      <c r="J125" s="94">
        <f>AE125/AG125</f>
        <v>1.4892625529105665E-2</v>
      </c>
      <c r="K125" s="95">
        <f>AF125</f>
        <v>8087</v>
      </c>
      <c r="L125" s="65">
        <f>AF125/AG125</f>
        <v>0.15702302823191333</v>
      </c>
      <c r="M125" s="96">
        <f>(4*AB125+3*AC125+2*AD125+1*AE125)/SUM(AB125:AE125)</f>
        <v>3.3916158009904409</v>
      </c>
      <c r="O125" s="22"/>
      <c r="P125" s="23"/>
      <c r="AA125" s="26" t="s">
        <v>252</v>
      </c>
      <c r="AB125" s="89">
        <v>20943</v>
      </c>
      <c r="AC125" s="89">
        <v>19298</v>
      </c>
      <c r="AD125" s="89">
        <v>2407</v>
      </c>
      <c r="AE125" s="89">
        <v>767</v>
      </c>
      <c r="AF125" s="89">
        <v>8087</v>
      </c>
      <c r="AG125" s="26">
        <f>SUM(AB125:AF125)</f>
        <v>51502</v>
      </c>
      <c r="AH125" s="26" t="s">
        <v>252</v>
      </c>
      <c r="AI125" s="33">
        <f>D125</f>
        <v>0.40664440215913944</v>
      </c>
      <c r="AJ125" s="33">
        <f>F125</f>
        <v>0.37470389499436912</v>
      </c>
      <c r="AK125" s="33">
        <f>H125</f>
        <v>4.6736049085472409E-2</v>
      </c>
      <c r="AL125" s="33">
        <f>J125</f>
        <v>1.4892625529105665E-2</v>
      </c>
      <c r="AM125" s="33">
        <f>L125</f>
        <v>0.15702302823191333</v>
      </c>
      <c r="AN125" s="1"/>
    </row>
    <row r="126" spans="1:40" s="21" customFormat="1" ht="30" customHeight="1" x14ac:dyDescent="0.45">
      <c r="A126" s="1"/>
      <c r="B126" s="90" t="s">
        <v>253</v>
      </c>
      <c r="C126" s="91">
        <f>AB126</f>
        <v>20275</v>
      </c>
      <c r="D126" s="65">
        <f>AB126/AG126</f>
        <v>0.4317964008092855</v>
      </c>
      <c r="E126" s="91">
        <f>AC126</f>
        <v>19011</v>
      </c>
      <c r="F126" s="65">
        <f>AC126/AG126</f>
        <v>0.40487700990309872</v>
      </c>
      <c r="G126" s="91">
        <f>AD126</f>
        <v>2915</v>
      </c>
      <c r="H126" s="65">
        <f>AD126/AG126</f>
        <v>6.2080715578745609E-2</v>
      </c>
      <c r="I126" s="91">
        <f>AE126</f>
        <v>882</v>
      </c>
      <c r="J126" s="65">
        <f>AE126/AG126</f>
        <v>1.8783942072196785E-2</v>
      </c>
      <c r="K126" s="91">
        <f>AF126</f>
        <v>3872</v>
      </c>
      <c r="L126" s="65">
        <f>AF126/AG126</f>
        <v>8.2461931636673411E-2</v>
      </c>
      <c r="M126" s="97">
        <f>(4*AB126+3*AC126+2*AD126+1*AE126)/SUM(AB126:AE126)</f>
        <v>3.36199893229348</v>
      </c>
      <c r="O126" s="22"/>
      <c r="P126" s="23"/>
      <c r="AA126" s="26" t="s">
        <v>253</v>
      </c>
      <c r="AB126" s="89">
        <v>20275</v>
      </c>
      <c r="AC126" s="89">
        <v>19011</v>
      </c>
      <c r="AD126" s="89">
        <v>2915</v>
      </c>
      <c r="AE126" s="89">
        <v>882</v>
      </c>
      <c r="AF126" s="89">
        <v>3872</v>
      </c>
      <c r="AG126" s="26">
        <f>SUM(AB126:AF126)</f>
        <v>46955</v>
      </c>
      <c r="AH126" s="26" t="s">
        <v>253</v>
      </c>
      <c r="AI126" s="33">
        <f>D126</f>
        <v>0.4317964008092855</v>
      </c>
      <c r="AJ126" s="33">
        <f>F126</f>
        <v>0.40487700990309872</v>
      </c>
      <c r="AK126" s="33">
        <f>H126</f>
        <v>6.2080715578745609E-2</v>
      </c>
      <c r="AL126" s="33">
        <f>J126</f>
        <v>1.8783942072196785E-2</v>
      </c>
      <c r="AM126" s="33">
        <f>L126</f>
        <v>8.2461931636673411E-2</v>
      </c>
      <c r="AN126" s="1"/>
    </row>
    <row r="127" spans="1:40" s="21" customFormat="1" ht="30" customHeight="1" x14ac:dyDescent="0.45">
      <c r="A127" s="1"/>
      <c r="B127" s="90" t="s">
        <v>254</v>
      </c>
      <c r="C127" s="91">
        <f>AB127</f>
        <v>1186</v>
      </c>
      <c r="D127" s="65">
        <f>AB127/AG127</f>
        <v>0.45353728489483747</v>
      </c>
      <c r="E127" s="91">
        <f>AC127</f>
        <v>1015</v>
      </c>
      <c r="F127" s="65">
        <f>AC127/AG127</f>
        <v>0.3881453154875717</v>
      </c>
      <c r="G127" s="91">
        <f>AD127</f>
        <v>169</v>
      </c>
      <c r="H127" s="65">
        <f>AD127/AG127</f>
        <v>6.462715105162524E-2</v>
      </c>
      <c r="I127" s="91">
        <f>AE127</f>
        <v>108</v>
      </c>
      <c r="J127" s="65">
        <f>AE127/AG127</f>
        <v>4.1300191204588908E-2</v>
      </c>
      <c r="K127" s="91">
        <f>AF127</f>
        <v>137</v>
      </c>
      <c r="L127" s="65">
        <f>AF127/AG127</f>
        <v>5.2390057361376675E-2</v>
      </c>
      <c r="M127" s="97">
        <f>(4*AB127+3*AC127+2*AD127+1*AE127)/SUM(AB127:AE127)</f>
        <v>3.3232445520581115</v>
      </c>
      <c r="O127" s="22"/>
      <c r="P127" s="23"/>
      <c r="AA127" s="26" t="s">
        <v>254</v>
      </c>
      <c r="AB127" s="89">
        <v>1186</v>
      </c>
      <c r="AC127" s="89">
        <v>1015</v>
      </c>
      <c r="AD127" s="89">
        <v>169</v>
      </c>
      <c r="AE127" s="89">
        <v>108</v>
      </c>
      <c r="AF127" s="89">
        <v>137</v>
      </c>
      <c r="AG127" s="26">
        <f>SUM(AB127:AF127)</f>
        <v>2615</v>
      </c>
      <c r="AH127" s="26" t="s">
        <v>254</v>
      </c>
      <c r="AI127" s="33">
        <f>D127</f>
        <v>0.45353728489483747</v>
      </c>
      <c r="AJ127" s="33">
        <f>F127</f>
        <v>0.3881453154875717</v>
      </c>
      <c r="AK127" s="33">
        <f>H127</f>
        <v>6.462715105162524E-2</v>
      </c>
      <c r="AL127" s="33">
        <f>J127</f>
        <v>4.1300191204588908E-2</v>
      </c>
      <c r="AM127" s="33">
        <f>L127</f>
        <v>5.2390057361376675E-2</v>
      </c>
      <c r="AN127" s="1"/>
    </row>
    <row r="128" spans="1:40" s="21" customFormat="1" ht="30" customHeight="1" x14ac:dyDescent="0.45">
      <c r="A128" s="5"/>
      <c r="B128" s="10"/>
      <c r="E128" s="22"/>
      <c r="G128" s="22"/>
      <c r="I128" s="22"/>
      <c r="K128" s="22"/>
      <c r="M128" s="22"/>
      <c r="O128" s="22"/>
      <c r="P128" s="23"/>
    </row>
    <row r="129" spans="1:40" s="21" customFormat="1" ht="30" customHeight="1" x14ac:dyDescent="0.45">
      <c r="A129" s="5"/>
      <c r="B129" s="10"/>
      <c r="E129" s="22"/>
      <c r="G129" s="22"/>
      <c r="I129" s="22"/>
      <c r="K129" s="22"/>
      <c r="M129" s="22"/>
      <c r="O129" s="22"/>
      <c r="P129" s="23"/>
    </row>
    <row r="130" spans="1:40" s="21" customFormat="1" ht="30" customHeight="1" x14ac:dyDescent="0.45">
      <c r="A130" s="21">
        <v>20</v>
      </c>
      <c r="B130" s="10" t="s">
        <v>51</v>
      </c>
      <c r="E130" s="22"/>
      <c r="G130" s="22"/>
      <c r="I130" s="22"/>
      <c r="K130" s="22"/>
      <c r="M130" s="22"/>
      <c r="O130" s="22"/>
      <c r="P130" s="23"/>
      <c r="AA130" s="21" t="s">
        <v>13</v>
      </c>
    </row>
    <row r="131" spans="1:40" s="21" customFormat="1" ht="30" customHeight="1" thickBot="1" x14ac:dyDescent="0.5">
      <c r="A131" s="1"/>
      <c r="B131" s="24" t="s">
        <v>3</v>
      </c>
      <c r="C131" s="146" t="s">
        <v>34</v>
      </c>
      <c r="D131" s="147"/>
      <c r="E131" s="146" t="s">
        <v>35</v>
      </c>
      <c r="F131" s="147"/>
      <c r="G131" s="146" t="s">
        <v>36</v>
      </c>
      <c r="H131" s="147"/>
      <c r="I131" s="146" t="s">
        <v>37</v>
      </c>
      <c r="J131" s="147"/>
      <c r="K131" s="146" t="s">
        <v>38</v>
      </c>
      <c r="L131" s="147"/>
      <c r="M131" s="59" t="s">
        <v>18</v>
      </c>
      <c r="O131" s="22"/>
      <c r="P131" s="23"/>
      <c r="AA131" s="26"/>
      <c r="AB131" s="27" t="s">
        <v>39</v>
      </c>
      <c r="AC131" s="27" t="s">
        <v>40</v>
      </c>
      <c r="AD131" s="27" t="s">
        <v>41</v>
      </c>
      <c r="AE131" s="27" t="s">
        <v>42</v>
      </c>
      <c r="AF131" s="27" t="s">
        <v>38</v>
      </c>
      <c r="AG131" s="26" t="s">
        <v>23</v>
      </c>
      <c r="AH131" s="1"/>
      <c r="AI131" s="27" t="s">
        <v>39</v>
      </c>
      <c r="AJ131" s="27" t="s">
        <v>40</v>
      </c>
      <c r="AK131" s="27" t="s">
        <v>41</v>
      </c>
      <c r="AL131" s="27" t="s">
        <v>42</v>
      </c>
      <c r="AM131" s="27" t="s">
        <v>38</v>
      </c>
      <c r="AN131" s="1"/>
    </row>
    <row r="132" spans="1:40" s="21" customFormat="1" ht="30" customHeight="1" thickTop="1" x14ac:dyDescent="0.45">
      <c r="A132" s="1"/>
      <c r="B132" s="28" t="s">
        <v>252</v>
      </c>
      <c r="C132" s="29">
        <f>AB132</f>
        <v>7400</v>
      </c>
      <c r="D132" s="94">
        <f>AB132/AG132</f>
        <v>0.14368374043726456</v>
      </c>
      <c r="E132" s="29">
        <f>AC132</f>
        <v>16067</v>
      </c>
      <c r="F132" s="94">
        <f>AC132/AG132</f>
        <v>0.31196846724399052</v>
      </c>
      <c r="G132" s="29">
        <f>AD132</f>
        <v>6694</v>
      </c>
      <c r="H132" s="94">
        <f>AD132/AG132</f>
        <v>0.12997553493068231</v>
      </c>
      <c r="I132" s="29">
        <f>AE132</f>
        <v>2461</v>
      </c>
      <c r="J132" s="94">
        <f>AE132/AG132</f>
        <v>4.7784552056230827E-2</v>
      </c>
      <c r="K132" s="95">
        <f>AF132</f>
        <v>18880</v>
      </c>
      <c r="L132" s="65">
        <f>AF132/AG132</f>
        <v>0.36658770533183177</v>
      </c>
      <c r="M132" s="96">
        <f>(4*AB132+3*AC132+2*AD132+1*AE132)/SUM(AB132:AE132)</f>
        <v>2.8707620624118695</v>
      </c>
      <c r="O132" s="22"/>
      <c r="P132" s="23"/>
      <c r="AA132" s="26" t="s">
        <v>252</v>
      </c>
      <c r="AB132" s="89">
        <v>7400</v>
      </c>
      <c r="AC132" s="89">
        <v>16067</v>
      </c>
      <c r="AD132" s="89">
        <v>6694</v>
      </c>
      <c r="AE132" s="89">
        <v>2461</v>
      </c>
      <c r="AF132" s="89">
        <v>18880</v>
      </c>
      <c r="AG132" s="26">
        <f>SUM(AB132:AF132)</f>
        <v>51502</v>
      </c>
      <c r="AH132" s="26" t="s">
        <v>252</v>
      </c>
      <c r="AI132" s="33">
        <f>D132</f>
        <v>0.14368374043726456</v>
      </c>
      <c r="AJ132" s="33">
        <f>F132</f>
        <v>0.31196846724399052</v>
      </c>
      <c r="AK132" s="33">
        <f>H132</f>
        <v>0.12997553493068231</v>
      </c>
      <c r="AL132" s="33">
        <f>J132</f>
        <v>4.7784552056230827E-2</v>
      </c>
      <c r="AM132" s="33">
        <f>L132</f>
        <v>0.36658770533183177</v>
      </c>
      <c r="AN132" s="1"/>
    </row>
    <row r="133" spans="1:40" s="21" customFormat="1" ht="30" customHeight="1" x14ac:dyDescent="0.45">
      <c r="A133" s="1"/>
      <c r="B133" s="90" t="s">
        <v>253</v>
      </c>
      <c r="C133" s="91">
        <f>AB133</f>
        <v>5858</v>
      </c>
      <c r="D133" s="65">
        <f>AB133/AG133</f>
        <v>0.12475774677883079</v>
      </c>
      <c r="E133" s="91">
        <f>AC133</f>
        <v>14192</v>
      </c>
      <c r="F133" s="65">
        <f>AC133/AG133</f>
        <v>0.30224683207326164</v>
      </c>
      <c r="G133" s="91">
        <f>AD133</f>
        <v>7484</v>
      </c>
      <c r="H133" s="65">
        <f>AD133/AG133</f>
        <v>0.15938664678947928</v>
      </c>
      <c r="I133" s="91">
        <f>AE133</f>
        <v>2580</v>
      </c>
      <c r="J133" s="65">
        <f>AE133/AG133</f>
        <v>5.4946225109147054E-2</v>
      </c>
      <c r="K133" s="91">
        <f>AF133</f>
        <v>16841</v>
      </c>
      <c r="L133" s="65">
        <f>AF133/AG133</f>
        <v>0.3586625492492812</v>
      </c>
      <c r="M133" s="97">
        <f>(4*AB133+3*AC133+2*AD133+1*AE133)/SUM(AB133:AE133)</f>
        <v>2.774656306037059</v>
      </c>
      <c r="O133" s="22"/>
      <c r="P133" s="23"/>
      <c r="AA133" s="26" t="s">
        <v>253</v>
      </c>
      <c r="AB133" s="89">
        <v>5858</v>
      </c>
      <c r="AC133" s="89">
        <v>14192</v>
      </c>
      <c r="AD133" s="89">
        <v>7484</v>
      </c>
      <c r="AE133" s="89">
        <v>2580</v>
      </c>
      <c r="AF133" s="89">
        <v>16841</v>
      </c>
      <c r="AG133" s="26">
        <f>SUM(AB133:AF133)</f>
        <v>46955</v>
      </c>
      <c r="AH133" s="26" t="s">
        <v>253</v>
      </c>
      <c r="AI133" s="33">
        <f>D133</f>
        <v>0.12475774677883079</v>
      </c>
      <c r="AJ133" s="33">
        <f>F133</f>
        <v>0.30224683207326164</v>
      </c>
      <c r="AK133" s="33">
        <f>H133</f>
        <v>0.15938664678947928</v>
      </c>
      <c r="AL133" s="33">
        <f>J133</f>
        <v>5.4946225109147054E-2</v>
      </c>
      <c r="AM133" s="33">
        <f>L133</f>
        <v>0.3586625492492812</v>
      </c>
      <c r="AN133" s="1"/>
    </row>
    <row r="134" spans="1:40" s="21" customFormat="1" ht="30" customHeight="1" x14ac:dyDescent="0.45">
      <c r="A134" s="1"/>
      <c r="B134" s="90" t="s">
        <v>254</v>
      </c>
      <c r="C134" s="91">
        <f>AB134</f>
        <v>175</v>
      </c>
      <c r="D134" s="65">
        <f>AB134/AG134</f>
        <v>6.6921606118546847E-2</v>
      </c>
      <c r="E134" s="91">
        <f>AC134</f>
        <v>652</v>
      </c>
      <c r="F134" s="65">
        <f>AC134/AG134</f>
        <v>0.24933078393881453</v>
      </c>
      <c r="G134" s="91">
        <f>AD134</f>
        <v>523</v>
      </c>
      <c r="H134" s="65">
        <f>AD134/AG134</f>
        <v>0.2</v>
      </c>
      <c r="I134" s="91">
        <f>AE134</f>
        <v>269</v>
      </c>
      <c r="J134" s="65">
        <f>AE134/AG134</f>
        <v>0.102868068833652</v>
      </c>
      <c r="K134" s="91">
        <f>AF134</f>
        <v>996</v>
      </c>
      <c r="L134" s="65">
        <f>AF134/AG134</f>
        <v>0.38087954110898664</v>
      </c>
      <c r="M134" s="97">
        <f>(4*AB134+3*AC134+2*AD134+1*AE134)/SUM(AB134:AE134)</f>
        <v>2.4527486102532428</v>
      </c>
      <c r="O134" s="22"/>
      <c r="P134" s="23"/>
      <c r="AA134" s="26" t="s">
        <v>254</v>
      </c>
      <c r="AB134" s="89">
        <v>175</v>
      </c>
      <c r="AC134" s="89">
        <v>652</v>
      </c>
      <c r="AD134" s="89">
        <v>523</v>
      </c>
      <c r="AE134" s="89">
        <v>269</v>
      </c>
      <c r="AF134" s="89">
        <v>996</v>
      </c>
      <c r="AG134" s="26">
        <f>SUM(AB134:AF134)</f>
        <v>2615</v>
      </c>
      <c r="AH134" s="26" t="s">
        <v>254</v>
      </c>
      <c r="AI134" s="33">
        <f>D134</f>
        <v>6.6921606118546847E-2</v>
      </c>
      <c r="AJ134" s="33">
        <f>F134</f>
        <v>0.24933078393881453</v>
      </c>
      <c r="AK134" s="33">
        <f>H134</f>
        <v>0.2</v>
      </c>
      <c r="AL134" s="33">
        <f>J134</f>
        <v>0.102868068833652</v>
      </c>
      <c r="AM134" s="33">
        <f>L134</f>
        <v>0.38087954110898664</v>
      </c>
      <c r="AN134" s="1"/>
    </row>
    <row r="135" spans="1:40" s="21" customFormat="1" ht="30" customHeight="1" x14ac:dyDescent="0.45">
      <c r="A135" s="5"/>
      <c r="B135" s="10"/>
      <c r="E135" s="22"/>
      <c r="G135" s="22"/>
      <c r="I135" s="22"/>
      <c r="K135" s="22"/>
      <c r="M135" s="22"/>
      <c r="O135" s="22"/>
      <c r="P135" s="23"/>
    </row>
    <row r="136" spans="1:40" s="21" customFormat="1" ht="30" customHeight="1" x14ac:dyDescent="0.45">
      <c r="A136" s="5"/>
      <c r="B136" s="10"/>
      <c r="E136" s="22"/>
      <c r="G136" s="22"/>
      <c r="I136" s="22"/>
      <c r="K136" s="22"/>
      <c r="M136" s="22"/>
      <c r="O136" s="22"/>
      <c r="P136" s="23"/>
    </row>
    <row r="137" spans="1:40" s="21" customFormat="1" ht="30" customHeight="1" x14ac:dyDescent="0.45">
      <c r="A137" s="5"/>
      <c r="B137" s="10" t="s">
        <v>141</v>
      </c>
      <c r="E137" s="22"/>
      <c r="G137" s="22"/>
      <c r="I137" s="22"/>
      <c r="K137" s="22"/>
      <c r="M137" s="22"/>
      <c r="O137" s="22"/>
      <c r="P137" s="23"/>
    </row>
    <row r="138" spans="1:40" s="21" customFormat="1" ht="30" customHeight="1" x14ac:dyDescent="0.45">
      <c r="A138" s="5"/>
      <c r="B138" s="14" t="s">
        <v>142</v>
      </c>
      <c r="E138" s="22"/>
      <c r="G138" s="22"/>
      <c r="I138" s="22"/>
      <c r="K138" s="22"/>
      <c r="M138" s="22"/>
      <c r="O138" s="22"/>
      <c r="P138" s="23"/>
    </row>
    <row r="139" spans="1:40" s="21" customFormat="1" ht="30" customHeight="1" x14ac:dyDescent="0.45">
      <c r="A139" s="5"/>
      <c r="B139" s="10"/>
      <c r="E139" s="22"/>
      <c r="G139" s="22"/>
      <c r="I139" s="22"/>
      <c r="K139" s="22"/>
      <c r="M139" s="22"/>
      <c r="O139" s="22"/>
      <c r="P139" s="23"/>
    </row>
    <row r="140" spans="1:40" s="21" customFormat="1" ht="30" customHeight="1" x14ac:dyDescent="0.45">
      <c r="A140" s="21">
        <v>21</v>
      </c>
      <c r="B140" s="10" t="s">
        <v>255</v>
      </c>
      <c r="E140" s="22"/>
      <c r="G140" s="22"/>
      <c r="I140" s="22"/>
      <c r="K140" s="22"/>
      <c r="M140" s="22"/>
      <c r="O140" s="22"/>
      <c r="P140" s="23"/>
      <c r="AA140" s="21" t="s">
        <v>13</v>
      </c>
    </row>
    <row r="141" spans="1:40" s="21" customFormat="1" ht="30" customHeight="1" thickBot="1" x14ac:dyDescent="0.5">
      <c r="A141" s="1"/>
      <c r="B141" s="24" t="s">
        <v>3</v>
      </c>
      <c r="C141" s="140" t="s">
        <v>55</v>
      </c>
      <c r="D141" s="140"/>
      <c r="E141" s="140" t="s">
        <v>56</v>
      </c>
      <c r="F141" s="140"/>
      <c r="G141" s="140" t="s">
        <v>57</v>
      </c>
      <c r="H141" s="140"/>
      <c r="I141" s="140" t="s">
        <v>58</v>
      </c>
      <c r="J141" s="140"/>
      <c r="K141" s="25" t="s">
        <v>18</v>
      </c>
      <c r="M141" s="22"/>
      <c r="O141" s="22"/>
      <c r="P141" s="23"/>
      <c r="AA141" s="26"/>
      <c r="AB141" s="27" t="s">
        <v>55</v>
      </c>
      <c r="AC141" s="27" t="s">
        <v>56</v>
      </c>
      <c r="AD141" s="27" t="s">
        <v>57</v>
      </c>
      <c r="AE141" s="27" t="s">
        <v>58</v>
      </c>
      <c r="AF141" s="26" t="s">
        <v>23</v>
      </c>
      <c r="AG141" s="1"/>
      <c r="AH141" s="27" t="s">
        <v>55</v>
      </c>
      <c r="AI141" s="27" t="s">
        <v>56</v>
      </c>
      <c r="AJ141" s="27" t="s">
        <v>57</v>
      </c>
      <c r="AK141" s="27" t="s">
        <v>58</v>
      </c>
      <c r="AN141" s="1"/>
    </row>
    <row r="142" spans="1:40" s="21" customFormat="1" ht="30" customHeight="1" thickTop="1" x14ac:dyDescent="0.45">
      <c r="A142" s="1"/>
      <c r="B142" s="28" t="s">
        <v>252</v>
      </c>
      <c r="C142" s="29">
        <f>AB142</f>
        <v>13340</v>
      </c>
      <c r="D142" s="30">
        <f>AB142/AF142</f>
        <v>0.25901906722069046</v>
      </c>
      <c r="E142" s="29">
        <f>AC142</f>
        <v>31024</v>
      </c>
      <c r="F142" s="30">
        <f>AC142/AF142</f>
        <v>0.60238437342239137</v>
      </c>
      <c r="G142" s="29">
        <f>AD142</f>
        <v>6283</v>
      </c>
      <c r="H142" s="30">
        <f>AD142/AF142</f>
        <v>0.12199526231990991</v>
      </c>
      <c r="I142" s="29">
        <f>AE142</f>
        <v>855</v>
      </c>
      <c r="J142" s="30">
        <f>AE142/AF142</f>
        <v>1.6601297037008272E-2</v>
      </c>
      <c r="K142" s="31">
        <f>(4*C142+3*E142+2*G142+1*I142)/AF142</f>
        <v>3.103821210826764</v>
      </c>
      <c r="M142" s="22"/>
      <c r="O142" s="22"/>
      <c r="P142" s="23"/>
      <c r="AA142" s="26" t="s">
        <v>252</v>
      </c>
      <c r="AB142" s="89">
        <v>13340</v>
      </c>
      <c r="AC142" s="89">
        <v>31024</v>
      </c>
      <c r="AD142" s="89">
        <v>6283</v>
      </c>
      <c r="AE142" s="89">
        <v>855</v>
      </c>
      <c r="AF142" s="26">
        <f>SUM(AB142:AE142)</f>
        <v>51502</v>
      </c>
      <c r="AG142" s="26" t="s">
        <v>252</v>
      </c>
      <c r="AH142" s="33">
        <f>D142</f>
        <v>0.25901906722069046</v>
      </c>
      <c r="AI142" s="33">
        <f>F142</f>
        <v>0.60238437342239137</v>
      </c>
      <c r="AJ142" s="33">
        <f>H142</f>
        <v>0.12199526231990991</v>
      </c>
      <c r="AK142" s="33">
        <f>J142</f>
        <v>1.6601297037008272E-2</v>
      </c>
      <c r="AN142" s="1"/>
    </row>
    <row r="143" spans="1:40" s="21" customFormat="1" ht="30" customHeight="1" x14ac:dyDescent="0.45">
      <c r="A143" s="1"/>
      <c r="B143" s="90" t="s">
        <v>253</v>
      </c>
      <c r="C143" s="91">
        <f>AB143</f>
        <v>18322</v>
      </c>
      <c r="D143" s="92">
        <f>AB143/AF143</f>
        <v>0.39020338622084977</v>
      </c>
      <c r="E143" s="91">
        <f>AC143</f>
        <v>24543</v>
      </c>
      <c r="F143" s="92">
        <f>AC143/AF143</f>
        <v>0.52269193909061873</v>
      </c>
      <c r="G143" s="91">
        <f>AD143</f>
        <v>3441</v>
      </c>
      <c r="H143" s="92">
        <f>AD143/AF143</f>
        <v>7.3282930465339152E-2</v>
      </c>
      <c r="I143" s="91">
        <f>AE143</f>
        <v>649</v>
      </c>
      <c r="J143" s="92">
        <f>AE143/AF143</f>
        <v>1.3821744223192418E-2</v>
      </c>
      <c r="K143" s="93">
        <f>(4*C143+3*E143+2*G143+1*I143)/AF143</f>
        <v>3.2892769673091258</v>
      </c>
      <c r="M143" s="22"/>
      <c r="O143" s="22"/>
      <c r="P143" s="23"/>
      <c r="AA143" s="26" t="s">
        <v>253</v>
      </c>
      <c r="AB143" s="89">
        <v>18322</v>
      </c>
      <c r="AC143" s="89">
        <v>24543</v>
      </c>
      <c r="AD143" s="89">
        <v>3441</v>
      </c>
      <c r="AE143" s="89">
        <v>649</v>
      </c>
      <c r="AF143" s="26">
        <f>SUM(AB143:AE143)</f>
        <v>46955</v>
      </c>
      <c r="AG143" s="26" t="s">
        <v>253</v>
      </c>
      <c r="AH143" s="33">
        <f>D143</f>
        <v>0.39020338622084977</v>
      </c>
      <c r="AI143" s="33">
        <f>F143</f>
        <v>0.52269193909061873</v>
      </c>
      <c r="AJ143" s="33">
        <f>H143</f>
        <v>7.3282930465339152E-2</v>
      </c>
      <c r="AK143" s="33">
        <f>J143</f>
        <v>1.3821744223192418E-2</v>
      </c>
      <c r="AN143" s="1"/>
    </row>
    <row r="144" spans="1:40" s="21" customFormat="1" ht="30" customHeight="1" x14ac:dyDescent="0.45">
      <c r="A144" s="1"/>
      <c r="B144" s="90" t="s">
        <v>254</v>
      </c>
      <c r="C144" s="91">
        <f>AB144</f>
        <v>1410</v>
      </c>
      <c r="D144" s="92">
        <f>AB144/AF144</f>
        <v>0.53919694072657742</v>
      </c>
      <c r="E144" s="91">
        <f>AC144</f>
        <v>1060</v>
      </c>
      <c r="F144" s="92">
        <f>AC144/AF144</f>
        <v>0.40535372848948376</v>
      </c>
      <c r="G144" s="91">
        <f>AD144</f>
        <v>115</v>
      </c>
      <c r="H144" s="92">
        <f>AD144/AF144</f>
        <v>4.3977055449330782E-2</v>
      </c>
      <c r="I144" s="91">
        <f>AE144</f>
        <v>30</v>
      </c>
      <c r="J144" s="92">
        <f>AE144/AF144</f>
        <v>1.1472275334608031E-2</v>
      </c>
      <c r="K144" s="93">
        <f>(4*C144+3*E144+2*G144+1*I144)/AF144</f>
        <v>3.4722753346080304</v>
      </c>
      <c r="M144" s="22"/>
      <c r="O144" s="22"/>
      <c r="P144" s="23"/>
      <c r="AA144" s="26" t="s">
        <v>254</v>
      </c>
      <c r="AB144" s="89">
        <v>1410</v>
      </c>
      <c r="AC144" s="89">
        <v>1060</v>
      </c>
      <c r="AD144" s="89">
        <v>115</v>
      </c>
      <c r="AE144" s="89">
        <v>30</v>
      </c>
      <c r="AF144" s="26">
        <f>SUM(AB144:AE144)</f>
        <v>2615</v>
      </c>
      <c r="AG144" s="26" t="s">
        <v>254</v>
      </c>
      <c r="AH144" s="33">
        <f>D144</f>
        <v>0.53919694072657742</v>
      </c>
      <c r="AI144" s="33">
        <f>F144</f>
        <v>0.40535372848948376</v>
      </c>
      <c r="AJ144" s="33">
        <f>H144</f>
        <v>4.3977055449330782E-2</v>
      </c>
      <c r="AK144" s="33">
        <f>J144</f>
        <v>1.1472275334608031E-2</v>
      </c>
      <c r="AN144" s="1"/>
    </row>
    <row r="145" spans="1:40" s="21" customFormat="1" ht="30" customHeight="1" x14ac:dyDescent="0.45">
      <c r="A145" s="5"/>
      <c r="B145" s="10"/>
      <c r="E145" s="22"/>
      <c r="G145" s="22"/>
      <c r="I145" s="22"/>
      <c r="K145" s="22"/>
      <c r="M145" s="22"/>
      <c r="O145" s="22"/>
      <c r="P145" s="23"/>
    </row>
    <row r="146" spans="1:40" s="21" customFormat="1" ht="30" customHeight="1" x14ac:dyDescent="0.45">
      <c r="A146" s="5"/>
      <c r="B146" s="10"/>
      <c r="E146" s="22"/>
      <c r="G146" s="22"/>
      <c r="I146" s="22"/>
      <c r="K146" s="22"/>
      <c r="M146" s="22"/>
      <c r="O146" s="22"/>
      <c r="P146" s="23"/>
    </row>
    <row r="147" spans="1:40" s="21" customFormat="1" ht="30" customHeight="1" x14ac:dyDescent="0.45">
      <c r="A147" s="21">
        <v>22</v>
      </c>
      <c r="B147" s="10" t="s">
        <v>144</v>
      </c>
      <c r="E147" s="22"/>
      <c r="G147" s="22"/>
      <c r="I147" s="22"/>
      <c r="K147" s="22"/>
      <c r="M147" s="22"/>
      <c r="O147" s="22"/>
      <c r="P147" s="23"/>
      <c r="AA147" s="21" t="s">
        <v>13</v>
      </c>
    </row>
    <row r="148" spans="1:40" s="21" customFormat="1" ht="30" customHeight="1" thickBot="1" x14ac:dyDescent="0.5">
      <c r="A148" s="1"/>
      <c r="B148" s="24" t="s">
        <v>3</v>
      </c>
      <c r="C148" s="140" t="s">
        <v>55</v>
      </c>
      <c r="D148" s="140"/>
      <c r="E148" s="140" t="s">
        <v>56</v>
      </c>
      <c r="F148" s="140"/>
      <c r="G148" s="140" t="s">
        <v>57</v>
      </c>
      <c r="H148" s="140"/>
      <c r="I148" s="140" t="s">
        <v>58</v>
      </c>
      <c r="J148" s="140"/>
      <c r="K148" s="25" t="s">
        <v>18</v>
      </c>
      <c r="M148" s="22"/>
      <c r="O148" s="22"/>
      <c r="P148" s="23"/>
      <c r="AA148" s="26"/>
      <c r="AB148" s="27" t="s">
        <v>55</v>
      </c>
      <c r="AC148" s="27" t="s">
        <v>56</v>
      </c>
      <c r="AD148" s="27" t="s">
        <v>57</v>
      </c>
      <c r="AE148" s="27" t="s">
        <v>58</v>
      </c>
      <c r="AF148" s="26" t="s">
        <v>23</v>
      </c>
      <c r="AG148" s="1"/>
      <c r="AH148" s="27" t="s">
        <v>55</v>
      </c>
      <c r="AI148" s="27" t="s">
        <v>56</v>
      </c>
      <c r="AJ148" s="27" t="s">
        <v>57</v>
      </c>
      <c r="AK148" s="27" t="s">
        <v>58</v>
      </c>
      <c r="AN148" s="1"/>
    </row>
    <row r="149" spans="1:40" s="21" customFormat="1" ht="30" customHeight="1" thickTop="1" x14ac:dyDescent="0.45">
      <c r="A149" s="1"/>
      <c r="B149" s="28" t="s">
        <v>252</v>
      </c>
      <c r="C149" s="29">
        <f>AB149</f>
        <v>13109</v>
      </c>
      <c r="D149" s="30">
        <f>AB149/AF149</f>
        <v>0.25453380451244612</v>
      </c>
      <c r="E149" s="29">
        <f>AC149</f>
        <v>26846</v>
      </c>
      <c r="F149" s="30">
        <f>AC149/AF149</f>
        <v>0.52126131024037903</v>
      </c>
      <c r="G149" s="29">
        <f>AD149</f>
        <v>9787</v>
      </c>
      <c r="H149" s="30">
        <f>AD149/AF149</f>
        <v>0.19003145508912275</v>
      </c>
      <c r="I149" s="29">
        <f>AE149</f>
        <v>1760</v>
      </c>
      <c r="J149" s="30">
        <f>AE149/AF149</f>
        <v>3.4173430158052118E-2</v>
      </c>
      <c r="K149" s="31">
        <f>(4*C149+3*E149+2*G149+1*I149)/AF149</f>
        <v>2.9961554891072191</v>
      </c>
      <c r="M149" s="22"/>
      <c r="O149" s="22"/>
      <c r="P149" s="23"/>
      <c r="AA149" s="26" t="s">
        <v>252</v>
      </c>
      <c r="AB149" s="89">
        <v>13109</v>
      </c>
      <c r="AC149" s="89">
        <v>26846</v>
      </c>
      <c r="AD149" s="89">
        <v>9787</v>
      </c>
      <c r="AE149" s="89">
        <v>1760</v>
      </c>
      <c r="AF149" s="26">
        <f>SUM(AB149:AE149)</f>
        <v>51502</v>
      </c>
      <c r="AG149" s="26" t="s">
        <v>252</v>
      </c>
      <c r="AH149" s="33">
        <f>D149</f>
        <v>0.25453380451244612</v>
      </c>
      <c r="AI149" s="33">
        <f>F149</f>
        <v>0.52126131024037903</v>
      </c>
      <c r="AJ149" s="33">
        <f>H149</f>
        <v>0.19003145508912275</v>
      </c>
      <c r="AK149" s="33">
        <f>J149</f>
        <v>3.4173430158052118E-2</v>
      </c>
      <c r="AN149" s="1"/>
    </row>
    <row r="150" spans="1:40" s="21" customFormat="1" ht="30" customHeight="1" x14ac:dyDescent="0.45">
      <c r="A150" s="1"/>
      <c r="B150" s="90" t="s">
        <v>253</v>
      </c>
      <c r="C150" s="91">
        <f>AB150</f>
        <v>16687</v>
      </c>
      <c r="D150" s="92">
        <f>AB150/AF150</f>
        <v>0.35538281333191352</v>
      </c>
      <c r="E150" s="91">
        <f>AC150</f>
        <v>21691</v>
      </c>
      <c r="F150" s="92">
        <f>AC150/AF150</f>
        <v>0.4619529336598871</v>
      </c>
      <c r="G150" s="91">
        <f>AD150</f>
        <v>6829</v>
      </c>
      <c r="H150" s="92">
        <f>AD150/AF150</f>
        <v>0.14543712064742839</v>
      </c>
      <c r="I150" s="91">
        <f>AE150</f>
        <v>1748</v>
      </c>
      <c r="J150" s="92">
        <f>AE150/AF150</f>
        <v>3.7227132360770951E-2</v>
      </c>
      <c r="K150" s="93">
        <f>(4*C150+3*E150+2*G150+1*I150)/AF150</f>
        <v>3.1354914279629433</v>
      </c>
      <c r="M150" s="22"/>
      <c r="O150" s="22"/>
      <c r="P150" s="23"/>
      <c r="AA150" s="26" t="s">
        <v>253</v>
      </c>
      <c r="AB150" s="89">
        <v>16687</v>
      </c>
      <c r="AC150" s="89">
        <v>21691</v>
      </c>
      <c r="AD150" s="89">
        <v>6829</v>
      </c>
      <c r="AE150" s="89">
        <v>1748</v>
      </c>
      <c r="AF150" s="26">
        <f>SUM(AB150:AE150)</f>
        <v>46955</v>
      </c>
      <c r="AG150" s="26" t="s">
        <v>253</v>
      </c>
      <c r="AH150" s="33">
        <f>D150</f>
        <v>0.35538281333191352</v>
      </c>
      <c r="AI150" s="33">
        <f>F150</f>
        <v>0.4619529336598871</v>
      </c>
      <c r="AJ150" s="33">
        <f>H150</f>
        <v>0.14543712064742839</v>
      </c>
      <c r="AK150" s="33">
        <f>J150</f>
        <v>3.7227132360770951E-2</v>
      </c>
      <c r="AN150" s="1"/>
    </row>
    <row r="151" spans="1:40" s="21" customFormat="1" ht="30" customHeight="1" x14ac:dyDescent="0.45">
      <c r="A151" s="1"/>
      <c r="B151" s="90" t="s">
        <v>254</v>
      </c>
      <c r="C151" s="91">
        <f>AB151</f>
        <v>1486</v>
      </c>
      <c r="D151" s="92">
        <f>AB151/AF151</f>
        <v>0.56826003824091775</v>
      </c>
      <c r="E151" s="91">
        <f>AC151</f>
        <v>987</v>
      </c>
      <c r="F151" s="92">
        <f>AC151/AF151</f>
        <v>0.37743785850860423</v>
      </c>
      <c r="G151" s="91">
        <f>AD151</f>
        <v>108</v>
      </c>
      <c r="H151" s="92">
        <f>AD151/AF151</f>
        <v>4.1300191204588908E-2</v>
      </c>
      <c r="I151" s="91">
        <f>AE151</f>
        <v>34</v>
      </c>
      <c r="J151" s="92">
        <f>AE151/AF151</f>
        <v>1.3001912045889101E-2</v>
      </c>
      <c r="K151" s="93">
        <f>(4*C151+3*E151+2*G151+1*I151)/AF151</f>
        <v>3.5009560229445507</v>
      </c>
      <c r="M151" s="22"/>
      <c r="O151" s="22"/>
      <c r="P151" s="23"/>
      <c r="AA151" s="26" t="s">
        <v>254</v>
      </c>
      <c r="AB151" s="89">
        <v>1486</v>
      </c>
      <c r="AC151" s="89">
        <v>987</v>
      </c>
      <c r="AD151" s="89">
        <v>108</v>
      </c>
      <c r="AE151" s="89">
        <v>34</v>
      </c>
      <c r="AF151" s="26">
        <f>SUM(AB151:AE151)</f>
        <v>2615</v>
      </c>
      <c r="AG151" s="26" t="s">
        <v>254</v>
      </c>
      <c r="AH151" s="33">
        <f>D151</f>
        <v>0.56826003824091775</v>
      </c>
      <c r="AI151" s="33">
        <f>F151</f>
        <v>0.37743785850860423</v>
      </c>
      <c r="AJ151" s="33">
        <f>H151</f>
        <v>4.1300191204588908E-2</v>
      </c>
      <c r="AK151" s="33">
        <f>J151</f>
        <v>1.3001912045889101E-2</v>
      </c>
      <c r="AN151" s="1"/>
    </row>
    <row r="152" spans="1:40" s="21" customFormat="1" ht="30" customHeight="1" x14ac:dyDescent="0.45">
      <c r="A152" s="5"/>
      <c r="B152" s="10"/>
      <c r="E152" s="22"/>
      <c r="G152" s="22"/>
      <c r="I152" s="22"/>
      <c r="K152" s="22"/>
      <c r="M152" s="22"/>
      <c r="O152" s="22"/>
      <c r="P152" s="23"/>
    </row>
    <row r="153" spans="1:40" s="21" customFormat="1" ht="30" customHeight="1" x14ac:dyDescent="0.45">
      <c r="A153" s="5"/>
      <c r="B153" s="10"/>
      <c r="E153" s="22"/>
      <c r="G153" s="22"/>
      <c r="I153" s="22"/>
      <c r="K153" s="98"/>
      <c r="M153" s="22"/>
      <c r="O153" s="22"/>
      <c r="P153" s="23"/>
    </row>
    <row r="154" spans="1:40" s="21" customFormat="1" ht="30" customHeight="1" x14ac:dyDescent="0.45">
      <c r="A154" s="21">
        <v>23</v>
      </c>
      <c r="B154" s="10" t="s">
        <v>145</v>
      </c>
      <c r="E154" s="22"/>
      <c r="G154" s="22"/>
      <c r="I154" s="22"/>
      <c r="K154" s="22"/>
      <c r="M154" s="22"/>
      <c r="O154" s="22"/>
      <c r="P154" s="23"/>
      <c r="AA154" s="21" t="s">
        <v>13</v>
      </c>
    </row>
    <row r="155" spans="1:40" s="21" customFormat="1" ht="30" customHeight="1" thickBot="1" x14ac:dyDescent="0.5">
      <c r="A155" s="1"/>
      <c r="B155" s="24" t="s">
        <v>3</v>
      </c>
      <c r="C155" s="140" t="s">
        <v>55</v>
      </c>
      <c r="D155" s="140"/>
      <c r="E155" s="140" t="s">
        <v>56</v>
      </c>
      <c r="F155" s="140"/>
      <c r="G155" s="140" t="s">
        <v>256</v>
      </c>
      <c r="H155" s="140"/>
      <c r="I155" s="140" t="s">
        <v>58</v>
      </c>
      <c r="J155" s="140"/>
      <c r="K155" s="25" t="s">
        <v>18</v>
      </c>
      <c r="M155" s="22"/>
      <c r="O155" s="22"/>
      <c r="P155" s="23"/>
      <c r="AA155" s="26"/>
      <c r="AB155" s="27" t="s">
        <v>55</v>
      </c>
      <c r="AC155" s="27" t="s">
        <v>56</v>
      </c>
      <c r="AD155" s="27" t="s">
        <v>57</v>
      </c>
      <c r="AE155" s="27" t="s">
        <v>58</v>
      </c>
      <c r="AF155" s="26" t="s">
        <v>23</v>
      </c>
      <c r="AG155" s="1"/>
      <c r="AH155" s="27" t="s">
        <v>55</v>
      </c>
      <c r="AI155" s="27" t="s">
        <v>56</v>
      </c>
      <c r="AJ155" s="27" t="s">
        <v>57</v>
      </c>
      <c r="AK155" s="27" t="s">
        <v>58</v>
      </c>
      <c r="AN155" s="1"/>
    </row>
    <row r="156" spans="1:40" s="21" customFormat="1" ht="30" customHeight="1" thickTop="1" x14ac:dyDescent="0.45">
      <c r="A156" s="1"/>
      <c r="B156" s="28" t="s">
        <v>252</v>
      </c>
      <c r="C156" s="29">
        <f>AB156</f>
        <v>11093</v>
      </c>
      <c r="D156" s="30">
        <f>AB156/AF156</f>
        <v>0.21538969360413188</v>
      </c>
      <c r="E156" s="29">
        <f>AC156</f>
        <v>27817</v>
      </c>
      <c r="F156" s="30">
        <f>AC156/AF156</f>
        <v>0.54011494699234985</v>
      </c>
      <c r="G156" s="29">
        <f>AD156</f>
        <v>10924</v>
      </c>
      <c r="H156" s="30">
        <f>AD156/AF156</f>
        <v>0.21210826764009164</v>
      </c>
      <c r="I156" s="29">
        <f>AE156</f>
        <v>1668</v>
      </c>
      <c r="J156" s="30">
        <f>AE156/AF156</f>
        <v>3.2387091763426662E-2</v>
      </c>
      <c r="K156" s="31">
        <f>(4*C156+3*E156+2*G156+1*I156)/AF156</f>
        <v>2.9385072424371868</v>
      </c>
      <c r="M156" s="22"/>
      <c r="O156" s="22"/>
      <c r="P156" s="23"/>
      <c r="AA156" s="26" t="s">
        <v>252</v>
      </c>
      <c r="AB156" s="89">
        <v>11093</v>
      </c>
      <c r="AC156" s="89">
        <v>27817</v>
      </c>
      <c r="AD156" s="89">
        <v>10924</v>
      </c>
      <c r="AE156" s="89">
        <v>1668</v>
      </c>
      <c r="AF156" s="26">
        <f>SUM(AB156:AE156)</f>
        <v>51502</v>
      </c>
      <c r="AG156" s="26" t="s">
        <v>252</v>
      </c>
      <c r="AH156" s="33">
        <f>D156</f>
        <v>0.21538969360413188</v>
      </c>
      <c r="AI156" s="33">
        <f>F156</f>
        <v>0.54011494699234985</v>
      </c>
      <c r="AJ156" s="33">
        <f>H156</f>
        <v>0.21210826764009164</v>
      </c>
      <c r="AK156" s="33">
        <f>J156</f>
        <v>3.2387091763426662E-2</v>
      </c>
      <c r="AN156" s="1"/>
    </row>
    <row r="157" spans="1:40" s="21" customFormat="1" ht="30" customHeight="1" x14ac:dyDescent="0.45">
      <c r="A157" s="1"/>
      <c r="B157" s="90" t="s">
        <v>253</v>
      </c>
      <c r="C157" s="91">
        <f>AB157</f>
        <v>15582</v>
      </c>
      <c r="D157" s="92">
        <f>AB157/AF157</f>
        <v>0.3318496432754765</v>
      </c>
      <c r="E157" s="91">
        <f>AC157</f>
        <v>24729</v>
      </c>
      <c r="F157" s="92">
        <f>AC157/AF157</f>
        <v>0.52665317857523164</v>
      </c>
      <c r="G157" s="91">
        <f>AD157</f>
        <v>5634</v>
      </c>
      <c r="H157" s="92">
        <f>AD157/AF157</f>
        <v>0.11998722180811415</v>
      </c>
      <c r="I157" s="91">
        <f>AE157</f>
        <v>1010</v>
      </c>
      <c r="J157" s="92">
        <f>AE157/AF157</f>
        <v>2.1509956341177722E-2</v>
      </c>
      <c r="K157" s="93">
        <f>(4*C157+3*E157+2*G157+1*I157)/AF157</f>
        <v>3.1688425087850067</v>
      </c>
      <c r="M157" s="22"/>
      <c r="O157" s="22"/>
      <c r="P157" s="23"/>
      <c r="AA157" s="26" t="s">
        <v>253</v>
      </c>
      <c r="AB157" s="89">
        <v>15582</v>
      </c>
      <c r="AC157" s="89">
        <v>24729</v>
      </c>
      <c r="AD157" s="89">
        <v>5634</v>
      </c>
      <c r="AE157" s="89">
        <v>1010</v>
      </c>
      <c r="AF157" s="26">
        <f>SUM(AB157:AE157)</f>
        <v>46955</v>
      </c>
      <c r="AG157" s="26" t="s">
        <v>253</v>
      </c>
      <c r="AH157" s="33">
        <f>D157</f>
        <v>0.3318496432754765</v>
      </c>
      <c r="AI157" s="33">
        <f>F157</f>
        <v>0.52665317857523164</v>
      </c>
      <c r="AJ157" s="33">
        <f>H157</f>
        <v>0.11998722180811415</v>
      </c>
      <c r="AK157" s="33">
        <f>J157</f>
        <v>2.1509956341177722E-2</v>
      </c>
      <c r="AN157" s="1"/>
    </row>
    <row r="158" spans="1:40" s="21" customFormat="1" ht="30" customHeight="1" x14ac:dyDescent="0.45">
      <c r="A158" s="1"/>
      <c r="B158" s="90" t="s">
        <v>254</v>
      </c>
      <c r="C158" s="91">
        <f>AB158</f>
        <v>812</v>
      </c>
      <c r="D158" s="92">
        <f>AB158/AF158</f>
        <v>0.31051625239005737</v>
      </c>
      <c r="E158" s="91">
        <f>AC158</f>
        <v>1350</v>
      </c>
      <c r="F158" s="92">
        <f>AC158/AF158</f>
        <v>0.51625239005736134</v>
      </c>
      <c r="G158" s="91">
        <f>AD158</f>
        <v>362</v>
      </c>
      <c r="H158" s="92">
        <f>AD158/AF158</f>
        <v>0.13843212237093691</v>
      </c>
      <c r="I158" s="91">
        <f>AE158</f>
        <v>91</v>
      </c>
      <c r="J158" s="92">
        <f>AE158/AF158</f>
        <v>3.4799235181644357E-2</v>
      </c>
      <c r="K158" s="93">
        <f>(4*C158+3*E158+2*G158+1*I158)/AF158</f>
        <v>3.1024856596558319</v>
      </c>
      <c r="M158" s="22"/>
      <c r="O158" s="22"/>
      <c r="P158" s="23"/>
      <c r="AA158" s="26" t="s">
        <v>254</v>
      </c>
      <c r="AB158" s="89">
        <v>812</v>
      </c>
      <c r="AC158" s="89">
        <v>1350</v>
      </c>
      <c r="AD158" s="89">
        <v>362</v>
      </c>
      <c r="AE158" s="89">
        <v>91</v>
      </c>
      <c r="AF158" s="26">
        <f>SUM(AB158:AE158)</f>
        <v>2615</v>
      </c>
      <c r="AG158" s="26" t="s">
        <v>254</v>
      </c>
      <c r="AH158" s="33">
        <f>D158</f>
        <v>0.31051625239005737</v>
      </c>
      <c r="AI158" s="33">
        <f>F158</f>
        <v>0.51625239005736134</v>
      </c>
      <c r="AJ158" s="33">
        <f>H158</f>
        <v>0.13843212237093691</v>
      </c>
      <c r="AK158" s="33">
        <f>J158</f>
        <v>3.4799235181644357E-2</v>
      </c>
      <c r="AN158" s="1"/>
    </row>
    <row r="159" spans="1:40" s="21" customFormat="1" ht="30" customHeight="1" x14ac:dyDescent="0.45">
      <c r="A159" s="5"/>
      <c r="B159" s="10"/>
      <c r="E159" s="22"/>
      <c r="G159" s="22"/>
      <c r="I159" s="22"/>
      <c r="K159" s="22"/>
      <c r="M159" s="22"/>
      <c r="O159" s="22"/>
      <c r="P159" s="23"/>
    </row>
    <row r="160" spans="1:40" s="21" customFormat="1" ht="30" customHeight="1" x14ac:dyDescent="0.45">
      <c r="A160" s="5"/>
      <c r="B160" s="10"/>
      <c r="E160" s="22"/>
      <c r="G160" s="22"/>
      <c r="I160" s="22"/>
      <c r="K160" s="22"/>
      <c r="M160" s="22"/>
      <c r="O160" s="22"/>
      <c r="P160" s="23"/>
    </row>
    <row r="161" spans="1:39" s="21" customFormat="1" ht="30" customHeight="1" x14ac:dyDescent="0.45">
      <c r="A161" s="5">
        <v>24</v>
      </c>
      <c r="B161" s="10" t="s">
        <v>146</v>
      </c>
      <c r="E161" s="22"/>
      <c r="G161" s="22"/>
      <c r="I161" s="22"/>
      <c r="K161" s="22"/>
      <c r="M161" s="22"/>
      <c r="O161" s="22"/>
      <c r="P161" s="23"/>
      <c r="AA161" s="21" t="s">
        <v>13</v>
      </c>
    </row>
    <row r="162" spans="1:39" ht="30" customHeight="1" thickBot="1" x14ac:dyDescent="0.5">
      <c r="A162" s="5"/>
      <c r="B162" s="24" t="s">
        <v>3</v>
      </c>
      <c r="C162" s="140" t="s">
        <v>55</v>
      </c>
      <c r="D162" s="140"/>
      <c r="E162" s="140" t="s">
        <v>56</v>
      </c>
      <c r="F162" s="140"/>
      <c r="G162" s="140" t="s">
        <v>57</v>
      </c>
      <c r="H162" s="140"/>
      <c r="I162" s="140" t="s">
        <v>58</v>
      </c>
      <c r="J162" s="140"/>
      <c r="K162" s="25" t="s">
        <v>18</v>
      </c>
      <c r="L162" s="5"/>
      <c r="M162" s="8"/>
      <c r="N162" s="5"/>
      <c r="O162" s="8"/>
      <c r="P162" s="5"/>
      <c r="Q162" s="5"/>
      <c r="AA162" s="26"/>
      <c r="AB162" s="27" t="s">
        <v>55</v>
      </c>
      <c r="AC162" s="27" t="s">
        <v>56</v>
      </c>
      <c r="AD162" s="27" t="s">
        <v>57</v>
      </c>
      <c r="AE162" s="27" t="s">
        <v>58</v>
      </c>
      <c r="AF162" s="26" t="s">
        <v>23</v>
      </c>
      <c r="AH162" s="27" t="s">
        <v>55</v>
      </c>
      <c r="AI162" s="27" t="s">
        <v>56</v>
      </c>
      <c r="AJ162" s="27" t="s">
        <v>57</v>
      </c>
      <c r="AK162" s="27" t="s">
        <v>58</v>
      </c>
      <c r="AL162" s="21"/>
      <c r="AM162" s="21"/>
    </row>
    <row r="163" spans="1:39" ht="30" customHeight="1" thickTop="1" x14ac:dyDescent="0.45">
      <c r="A163" s="5"/>
      <c r="B163" s="28" t="s">
        <v>252</v>
      </c>
      <c r="C163" s="29">
        <f>AB163</f>
        <v>8898</v>
      </c>
      <c r="D163" s="30">
        <f>AB163/AF163</f>
        <v>0.1727699895149703</v>
      </c>
      <c r="E163" s="29">
        <f>AC163</f>
        <v>26957</v>
      </c>
      <c r="F163" s="30">
        <f>AC163/AF163</f>
        <v>0.52341656634693801</v>
      </c>
      <c r="G163" s="29">
        <f>AD163</f>
        <v>13416</v>
      </c>
      <c r="H163" s="30">
        <f>AD163/AF163</f>
        <v>0.26049473806842455</v>
      </c>
      <c r="I163" s="29">
        <f>AE163</f>
        <v>2231</v>
      </c>
      <c r="J163" s="30">
        <f>AE163/AF163</f>
        <v>4.3318706069667194E-2</v>
      </c>
      <c r="K163" s="31">
        <f>(4*C163+3*E163+2*G163+1*I163)/AF163</f>
        <v>2.8256378393072112</v>
      </c>
      <c r="L163" s="5"/>
      <c r="M163" s="8"/>
      <c r="N163" s="5"/>
      <c r="O163" s="8"/>
      <c r="P163" s="5"/>
      <c r="Q163" s="5"/>
      <c r="AA163" s="26" t="s">
        <v>252</v>
      </c>
      <c r="AB163" s="89">
        <v>8898</v>
      </c>
      <c r="AC163" s="89">
        <v>26957</v>
      </c>
      <c r="AD163" s="89">
        <v>13416</v>
      </c>
      <c r="AE163" s="89">
        <v>2231</v>
      </c>
      <c r="AF163" s="26">
        <f>SUM(AB163:AE163)</f>
        <v>51502</v>
      </c>
      <c r="AG163" s="26" t="s">
        <v>252</v>
      </c>
      <c r="AH163" s="33">
        <f>D163</f>
        <v>0.1727699895149703</v>
      </c>
      <c r="AI163" s="33">
        <f>F163</f>
        <v>0.52341656634693801</v>
      </c>
      <c r="AJ163" s="33">
        <f>H163</f>
        <v>0.26049473806842455</v>
      </c>
      <c r="AK163" s="33">
        <f>J163</f>
        <v>4.3318706069667194E-2</v>
      </c>
      <c r="AL163" s="21"/>
      <c r="AM163" s="21"/>
    </row>
    <row r="164" spans="1:39" ht="30" customHeight="1" x14ac:dyDescent="0.45">
      <c r="A164" s="5"/>
      <c r="B164" s="90" t="s">
        <v>253</v>
      </c>
      <c r="C164" s="91">
        <f>AB164</f>
        <v>12302</v>
      </c>
      <c r="D164" s="92">
        <f>AB164/AF164</f>
        <v>0.26199552763283995</v>
      </c>
      <c r="E164" s="91">
        <f>AC164</f>
        <v>25554</v>
      </c>
      <c r="F164" s="92">
        <f>AC164/AF164</f>
        <v>0.54422319241827277</v>
      </c>
      <c r="G164" s="91">
        <f>AD164</f>
        <v>7788</v>
      </c>
      <c r="H164" s="92">
        <f>AD164/AF164</f>
        <v>0.16586093067830901</v>
      </c>
      <c r="I164" s="91">
        <f>AE164</f>
        <v>1311</v>
      </c>
      <c r="J164" s="92">
        <f>AE164/AF164</f>
        <v>2.7920349270578213E-2</v>
      </c>
      <c r="K164" s="93">
        <f>(4*C164+3*E164+2*G164+1*I164)/AF164</f>
        <v>3.0402938984133745</v>
      </c>
      <c r="L164" s="5"/>
      <c r="M164" s="8"/>
      <c r="N164" s="5"/>
      <c r="O164" s="8"/>
      <c r="P164" s="5"/>
      <c r="Q164" s="5"/>
      <c r="AA164" s="26" t="s">
        <v>253</v>
      </c>
      <c r="AB164" s="89">
        <v>12302</v>
      </c>
      <c r="AC164" s="89">
        <v>25554</v>
      </c>
      <c r="AD164" s="89">
        <v>7788</v>
      </c>
      <c r="AE164" s="89">
        <v>1311</v>
      </c>
      <c r="AF164" s="26">
        <f>SUM(AB164:AE164)</f>
        <v>46955</v>
      </c>
      <c r="AG164" s="26" t="s">
        <v>253</v>
      </c>
      <c r="AH164" s="33">
        <f>D164</f>
        <v>0.26199552763283995</v>
      </c>
      <c r="AI164" s="33">
        <f>F164</f>
        <v>0.54422319241827277</v>
      </c>
      <c r="AJ164" s="33">
        <f>H164</f>
        <v>0.16586093067830901</v>
      </c>
      <c r="AK164" s="33">
        <f>J164</f>
        <v>2.7920349270578213E-2</v>
      </c>
      <c r="AL164" s="21"/>
      <c r="AM164" s="21"/>
    </row>
    <row r="165" spans="1:39" ht="30" customHeight="1" x14ac:dyDescent="0.45">
      <c r="A165" s="5"/>
      <c r="B165" s="90" t="s">
        <v>254</v>
      </c>
      <c r="C165" s="91">
        <f>AB165</f>
        <v>489</v>
      </c>
      <c r="D165" s="92">
        <f>AB165/AF165</f>
        <v>0.18699808795411091</v>
      </c>
      <c r="E165" s="91">
        <f>AC165</f>
        <v>1284</v>
      </c>
      <c r="F165" s="92">
        <f>AC165/AF165</f>
        <v>0.49101338432122371</v>
      </c>
      <c r="G165" s="91">
        <f>AD165</f>
        <v>671</v>
      </c>
      <c r="H165" s="92">
        <f>AD165/AF165</f>
        <v>0.25659655831739964</v>
      </c>
      <c r="I165" s="91">
        <f>AE165</f>
        <v>171</v>
      </c>
      <c r="J165" s="92">
        <f>AE165/AF165</f>
        <v>6.5391969407265771E-2</v>
      </c>
      <c r="K165" s="93">
        <f>(4*C165+3*E165+2*G165+1*I165)/AF165</f>
        <v>2.7996175908221796</v>
      </c>
      <c r="L165" s="5"/>
      <c r="M165" s="8"/>
      <c r="N165" s="5"/>
      <c r="O165" s="8"/>
      <c r="P165" s="5"/>
      <c r="Q165" s="5"/>
      <c r="AA165" s="26" t="s">
        <v>254</v>
      </c>
      <c r="AB165" s="89">
        <v>489</v>
      </c>
      <c r="AC165" s="89">
        <v>1284</v>
      </c>
      <c r="AD165" s="89">
        <v>671</v>
      </c>
      <c r="AE165" s="89">
        <v>171</v>
      </c>
      <c r="AF165" s="26">
        <f>SUM(AB165:AE165)</f>
        <v>2615</v>
      </c>
      <c r="AG165" s="26" t="s">
        <v>254</v>
      </c>
      <c r="AH165" s="33">
        <f>D165</f>
        <v>0.18699808795411091</v>
      </c>
      <c r="AI165" s="33">
        <f>F165</f>
        <v>0.49101338432122371</v>
      </c>
      <c r="AJ165" s="33">
        <f>H165</f>
        <v>0.25659655831739964</v>
      </c>
      <c r="AK165" s="33">
        <f>J165</f>
        <v>6.5391969407265771E-2</v>
      </c>
      <c r="AL165" s="21"/>
      <c r="AM165" s="21"/>
    </row>
    <row r="166" spans="1:39" ht="30" customHeight="1" x14ac:dyDescent="0.45">
      <c r="A166" s="5"/>
      <c r="B166" s="34"/>
      <c r="C166" s="35"/>
      <c r="D166" s="36"/>
      <c r="E166" s="35"/>
      <c r="F166" s="36"/>
      <c r="G166" s="35"/>
      <c r="H166" s="36"/>
      <c r="I166" s="35"/>
      <c r="J166" s="36"/>
      <c r="K166" s="37"/>
      <c r="L166" s="5"/>
      <c r="M166" s="8"/>
      <c r="N166" s="5"/>
      <c r="O166" s="8"/>
      <c r="P166" s="5"/>
      <c r="Q166" s="5"/>
      <c r="AL166" s="21"/>
      <c r="AM166" s="21"/>
    </row>
    <row r="167" spans="1:39" ht="30" customHeight="1" x14ac:dyDescent="0.45">
      <c r="C167" s="14"/>
      <c r="D167" s="11"/>
      <c r="E167" s="14"/>
      <c r="F167" s="11"/>
      <c r="G167" s="14"/>
      <c r="H167" s="11"/>
      <c r="I167" s="14"/>
      <c r="J167" s="11"/>
      <c r="K167" s="14"/>
      <c r="P167" s="38"/>
      <c r="AL167" s="21"/>
      <c r="AM167" s="21"/>
    </row>
    <row r="168" spans="1:39" s="21" customFormat="1" ht="30" customHeight="1" x14ac:dyDescent="0.45">
      <c r="A168" s="5">
        <v>25</v>
      </c>
      <c r="B168" s="10" t="s">
        <v>69</v>
      </c>
      <c r="E168" s="22"/>
      <c r="G168" s="22"/>
      <c r="I168" s="22"/>
      <c r="K168" s="22"/>
      <c r="M168" s="22"/>
      <c r="O168" s="22"/>
      <c r="P168" s="23"/>
      <c r="AA168" s="21" t="s">
        <v>13</v>
      </c>
    </row>
    <row r="169" spans="1:39" ht="30" customHeight="1" thickBot="1" x14ac:dyDescent="0.5">
      <c r="A169" s="5"/>
      <c r="B169" s="24" t="s">
        <v>3</v>
      </c>
      <c r="C169" s="140" t="s">
        <v>55</v>
      </c>
      <c r="D169" s="140"/>
      <c r="E169" s="140" t="s">
        <v>56</v>
      </c>
      <c r="F169" s="140"/>
      <c r="G169" s="140" t="s">
        <v>57</v>
      </c>
      <c r="H169" s="140"/>
      <c r="I169" s="140" t="s">
        <v>58</v>
      </c>
      <c r="J169" s="140"/>
      <c r="K169" s="25" t="s">
        <v>18</v>
      </c>
      <c r="L169" s="5"/>
      <c r="M169" s="8"/>
      <c r="N169" s="5"/>
      <c r="O169" s="8"/>
      <c r="P169" s="5"/>
      <c r="Q169" s="5"/>
      <c r="AA169" s="26"/>
      <c r="AB169" s="27" t="s">
        <v>55</v>
      </c>
      <c r="AC169" s="27" t="s">
        <v>56</v>
      </c>
      <c r="AD169" s="27" t="s">
        <v>57</v>
      </c>
      <c r="AE169" s="27" t="s">
        <v>58</v>
      </c>
      <c r="AF169" s="26" t="s">
        <v>23</v>
      </c>
      <c r="AH169" s="27" t="s">
        <v>55</v>
      </c>
      <c r="AI169" s="27" t="s">
        <v>56</v>
      </c>
      <c r="AJ169" s="27" t="s">
        <v>57</v>
      </c>
      <c r="AK169" s="27" t="s">
        <v>58</v>
      </c>
    </row>
    <row r="170" spans="1:39" ht="30" customHeight="1" thickTop="1" x14ac:dyDescent="0.45">
      <c r="A170" s="5"/>
      <c r="B170" s="28" t="s">
        <v>252</v>
      </c>
      <c r="C170" s="29">
        <f>AB170</f>
        <v>8250</v>
      </c>
      <c r="D170" s="30">
        <f>AB170/AF170</f>
        <v>0.16018795386586929</v>
      </c>
      <c r="E170" s="29">
        <f>AC170</f>
        <v>25938</v>
      </c>
      <c r="F170" s="30">
        <f>AC170/AF170</f>
        <v>0.50363092695429301</v>
      </c>
      <c r="G170" s="29">
        <f>AD170</f>
        <v>14949</v>
      </c>
      <c r="H170" s="30">
        <f>AD170/AF170</f>
        <v>0.29026057240495517</v>
      </c>
      <c r="I170" s="29">
        <f>AE170</f>
        <v>2365</v>
      </c>
      <c r="J170" s="30">
        <f>AE170/AF170</f>
        <v>4.5920546774882526E-2</v>
      </c>
      <c r="K170" s="31">
        <f>(4*C170+3*E170+2*G170+1*I170)/AF170</f>
        <v>2.7780862879111492</v>
      </c>
      <c r="L170" s="5"/>
      <c r="M170" s="8"/>
      <c r="N170" s="5"/>
      <c r="O170" s="8"/>
      <c r="P170" s="5"/>
      <c r="Q170" s="5"/>
      <c r="AA170" s="26" t="s">
        <v>252</v>
      </c>
      <c r="AB170" s="89">
        <v>8250</v>
      </c>
      <c r="AC170" s="89">
        <v>25938</v>
      </c>
      <c r="AD170" s="89">
        <v>14949</v>
      </c>
      <c r="AE170" s="89">
        <v>2365</v>
      </c>
      <c r="AF170" s="26">
        <f>SUM(AB170:AE170)</f>
        <v>51502</v>
      </c>
      <c r="AG170" s="26" t="s">
        <v>252</v>
      </c>
      <c r="AH170" s="33">
        <f>D170</f>
        <v>0.16018795386586929</v>
      </c>
      <c r="AI170" s="33">
        <f>F170</f>
        <v>0.50363092695429301</v>
      </c>
      <c r="AJ170" s="33">
        <f>H170</f>
        <v>0.29026057240495517</v>
      </c>
      <c r="AK170" s="33">
        <f>J170</f>
        <v>4.5920546774882526E-2</v>
      </c>
    </row>
    <row r="171" spans="1:39" ht="30" customHeight="1" x14ac:dyDescent="0.45">
      <c r="A171" s="5"/>
      <c r="B171" s="90" t="s">
        <v>253</v>
      </c>
      <c r="C171" s="91">
        <f>AB171</f>
        <v>11274</v>
      </c>
      <c r="D171" s="92">
        <f>AB171/AF171</f>
        <v>0.24010222553508678</v>
      </c>
      <c r="E171" s="91">
        <f>AC171</f>
        <v>25300</v>
      </c>
      <c r="F171" s="92">
        <f>AC171/AF171</f>
        <v>0.5388137578532638</v>
      </c>
      <c r="G171" s="91">
        <f>AD171</f>
        <v>8922</v>
      </c>
      <c r="H171" s="92">
        <f>AD171/AF171</f>
        <v>0.19001171334256203</v>
      </c>
      <c r="I171" s="91">
        <f>AE171</f>
        <v>1459</v>
      </c>
      <c r="J171" s="92">
        <f>AE171/AF171</f>
        <v>3.1072303269087425E-2</v>
      </c>
      <c r="K171" s="93">
        <f>(4*C171+3*E171+2*G171+1*I171)/AF171</f>
        <v>2.98794590565435</v>
      </c>
      <c r="L171" s="5"/>
      <c r="M171" s="8"/>
      <c r="N171" s="5"/>
      <c r="O171" s="8"/>
      <c r="P171" s="5"/>
      <c r="Q171" s="5"/>
      <c r="AA171" s="26" t="s">
        <v>253</v>
      </c>
      <c r="AB171" s="89">
        <v>11274</v>
      </c>
      <c r="AC171" s="89">
        <v>25300</v>
      </c>
      <c r="AD171" s="89">
        <v>8922</v>
      </c>
      <c r="AE171" s="89">
        <v>1459</v>
      </c>
      <c r="AF171" s="26">
        <f>SUM(AB171:AE171)</f>
        <v>46955</v>
      </c>
      <c r="AG171" s="26" t="s">
        <v>253</v>
      </c>
      <c r="AH171" s="33">
        <f>D171</f>
        <v>0.24010222553508678</v>
      </c>
      <c r="AI171" s="33">
        <f>F171</f>
        <v>0.5388137578532638</v>
      </c>
      <c r="AJ171" s="33">
        <f>H171</f>
        <v>0.19001171334256203</v>
      </c>
      <c r="AK171" s="33">
        <f>J171</f>
        <v>3.1072303269087425E-2</v>
      </c>
    </row>
    <row r="172" spans="1:39" ht="30" customHeight="1" x14ac:dyDescent="0.45">
      <c r="A172" s="5"/>
      <c r="B172" s="90" t="s">
        <v>254</v>
      </c>
      <c r="C172" s="91">
        <f>AB172</f>
        <v>538</v>
      </c>
      <c r="D172" s="92">
        <f>AB172/AF172</f>
        <v>0.205736137667304</v>
      </c>
      <c r="E172" s="91">
        <f>AC172</f>
        <v>1388</v>
      </c>
      <c r="F172" s="92">
        <f>AC172/AF172</f>
        <v>0.53078393881453156</v>
      </c>
      <c r="G172" s="91">
        <f>AD172</f>
        <v>564</v>
      </c>
      <c r="H172" s="92">
        <f>AD172/AF172</f>
        <v>0.21567877629063098</v>
      </c>
      <c r="I172" s="91">
        <f>AE172</f>
        <v>125</v>
      </c>
      <c r="J172" s="92">
        <f>AE172/AF172</f>
        <v>4.780114722753346E-2</v>
      </c>
      <c r="K172" s="93">
        <f>(4*C172+3*E172+2*G172+1*I172)/AF172</f>
        <v>2.8944550669216063</v>
      </c>
      <c r="L172" s="5"/>
      <c r="M172" s="8"/>
      <c r="N172" s="5"/>
      <c r="O172" s="8"/>
      <c r="P172" s="5"/>
      <c r="Q172" s="5"/>
      <c r="AA172" s="26" t="s">
        <v>254</v>
      </c>
      <c r="AB172" s="89">
        <v>538</v>
      </c>
      <c r="AC172" s="89">
        <v>1388</v>
      </c>
      <c r="AD172" s="89">
        <v>564</v>
      </c>
      <c r="AE172" s="89">
        <v>125</v>
      </c>
      <c r="AF172" s="26">
        <f>SUM(AB172:AE172)</f>
        <v>2615</v>
      </c>
      <c r="AG172" s="26" t="s">
        <v>254</v>
      </c>
      <c r="AH172" s="33">
        <f>D172</f>
        <v>0.205736137667304</v>
      </c>
      <c r="AI172" s="33">
        <f>F172</f>
        <v>0.53078393881453156</v>
      </c>
      <c r="AJ172" s="33">
        <f>H172</f>
        <v>0.21567877629063098</v>
      </c>
      <c r="AK172" s="33">
        <f>J172</f>
        <v>4.780114722753346E-2</v>
      </c>
    </row>
    <row r="173" spans="1:39" ht="30" customHeight="1" x14ac:dyDescent="0.45">
      <c r="A173" s="5"/>
      <c r="B173" s="34"/>
      <c r="C173" s="35"/>
      <c r="D173" s="36"/>
      <c r="E173" s="35"/>
      <c r="F173" s="36"/>
      <c r="G173" s="35"/>
      <c r="H173" s="36"/>
      <c r="I173" s="35"/>
      <c r="J173" s="36"/>
      <c r="K173" s="37"/>
      <c r="L173" s="5"/>
      <c r="M173" s="8"/>
      <c r="N173" s="5"/>
      <c r="O173" s="8"/>
      <c r="P173" s="5"/>
      <c r="Q173" s="5"/>
    </row>
    <row r="174" spans="1:39" ht="30" customHeight="1" x14ac:dyDescent="0.45">
      <c r="C174" s="14"/>
      <c r="D174" s="11"/>
      <c r="E174" s="14"/>
      <c r="F174" s="11"/>
      <c r="G174" s="14"/>
      <c r="H174" s="11"/>
      <c r="I174" s="14"/>
      <c r="J174" s="11"/>
      <c r="K174" s="14"/>
      <c r="P174" s="38"/>
    </row>
    <row r="175" spans="1:39" s="21" customFormat="1" ht="30" customHeight="1" x14ac:dyDescent="0.45">
      <c r="A175" s="5">
        <v>26</v>
      </c>
      <c r="B175" s="10" t="s">
        <v>70</v>
      </c>
      <c r="E175" s="22"/>
      <c r="G175" s="22"/>
      <c r="I175" s="22"/>
      <c r="K175" s="22"/>
      <c r="M175" s="22"/>
      <c r="O175" s="22"/>
      <c r="P175" s="23"/>
      <c r="AA175" s="21" t="s">
        <v>13</v>
      </c>
    </row>
    <row r="176" spans="1:39" ht="30" customHeight="1" thickBot="1" x14ac:dyDescent="0.5">
      <c r="A176" s="5"/>
      <c r="B176" s="24" t="s">
        <v>3</v>
      </c>
      <c r="C176" s="140" t="s">
        <v>55</v>
      </c>
      <c r="D176" s="140"/>
      <c r="E176" s="140" t="s">
        <v>56</v>
      </c>
      <c r="F176" s="140"/>
      <c r="G176" s="140" t="s">
        <v>57</v>
      </c>
      <c r="H176" s="140"/>
      <c r="I176" s="140" t="s">
        <v>58</v>
      </c>
      <c r="J176" s="140"/>
      <c r="K176" s="25" t="s">
        <v>18</v>
      </c>
      <c r="L176" s="5"/>
      <c r="M176" s="8"/>
      <c r="N176" s="5"/>
      <c r="O176" s="8"/>
      <c r="P176" s="5"/>
      <c r="Q176" s="5"/>
      <c r="AA176" s="26"/>
      <c r="AB176" s="27" t="s">
        <v>55</v>
      </c>
      <c r="AC176" s="27" t="s">
        <v>56</v>
      </c>
      <c r="AD176" s="27" t="s">
        <v>57</v>
      </c>
      <c r="AE176" s="27" t="s">
        <v>58</v>
      </c>
      <c r="AF176" s="26" t="s">
        <v>23</v>
      </c>
      <c r="AH176" s="27" t="s">
        <v>55</v>
      </c>
      <c r="AI176" s="27" t="s">
        <v>56</v>
      </c>
      <c r="AJ176" s="27" t="s">
        <v>57</v>
      </c>
      <c r="AK176" s="27" t="s">
        <v>58</v>
      </c>
    </row>
    <row r="177" spans="1:37" ht="30" customHeight="1" thickTop="1" x14ac:dyDescent="0.45">
      <c r="A177" s="5"/>
      <c r="B177" s="28" t="s">
        <v>252</v>
      </c>
      <c r="C177" s="29">
        <f>AB177</f>
        <v>4784</v>
      </c>
      <c r="D177" s="30">
        <f>AB177/AF177</f>
        <v>9.2889596520523476E-2</v>
      </c>
      <c r="E177" s="29">
        <f>AC177</f>
        <v>18266</v>
      </c>
      <c r="F177" s="30">
        <f>AC177/AF177</f>
        <v>0.35466583821987496</v>
      </c>
      <c r="G177" s="29">
        <f>AD177</f>
        <v>20000</v>
      </c>
      <c r="H177" s="30">
        <f>AD177/AF177</f>
        <v>0.38833443361422859</v>
      </c>
      <c r="I177" s="29">
        <f>AE177</f>
        <v>8452</v>
      </c>
      <c r="J177" s="30">
        <f>AE177/AF177</f>
        <v>0.164110131645373</v>
      </c>
      <c r="K177" s="31">
        <f>(4*C177+3*E177+2*G177+1*I177)/AF177</f>
        <v>2.3763348996155491</v>
      </c>
      <c r="L177" s="5"/>
      <c r="M177" s="8"/>
      <c r="N177" s="5"/>
      <c r="O177" s="8"/>
      <c r="P177" s="5"/>
      <c r="Q177" s="5"/>
      <c r="AA177" s="26" t="s">
        <v>252</v>
      </c>
      <c r="AB177" s="89">
        <v>4784</v>
      </c>
      <c r="AC177" s="89">
        <v>18266</v>
      </c>
      <c r="AD177" s="89">
        <v>20000</v>
      </c>
      <c r="AE177" s="89">
        <v>8452</v>
      </c>
      <c r="AF177" s="26">
        <f>SUM(AB177:AE177)</f>
        <v>51502</v>
      </c>
      <c r="AG177" s="26" t="s">
        <v>252</v>
      </c>
      <c r="AH177" s="33">
        <f>D177</f>
        <v>9.2889596520523476E-2</v>
      </c>
      <c r="AI177" s="33">
        <f>F177</f>
        <v>0.35466583821987496</v>
      </c>
      <c r="AJ177" s="33">
        <f>H177</f>
        <v>0.38833443361422859</v>
      </c>
      <c r="AK177" s="33">
        <f>J177</f>
        <v>0.164110131645373</v>
      </c>
    </row>
    <row r="178" spans="1:37" ht="30" customHeight="1" x14ac:dyDescent="0.45">
      <c r="A178" s="5"/>
      <c r="B178" s="90" t="s">
        <v>253</v>
      </c>
      <c r="C178" s="91">
        <f>AB178</f>
        <v>4955</v>
      </c>
      <c r="D178" s="92">
        <f>AB178/AF178</f>
        <v>0.10552656799062933</v>
      </c>
      <c r="E178" s="91">
        <f>AC178</f>
        <v>14718</v>
      </c>
      <c r="F178" s="92">
        <f>AC178/AF178</f>
        <v>0.3134490469598552</v>
      </c>
      <c r="G178" s="91">
        <f>AD178</f>
        <v>17772</v>
      </c>
      <c r="H178" s="92">
        <f>AD178/AF178</f>
        <v>0.37849004365882227</v>
      </c>
      <c r="I178" s="91">
        <f>AE178</f>
        <v>9510</v>
      </c>
      <c r="J178" s="92">
        <f>AE178/AF178</f>
        <v>0.20253434139069321</v>
      </c>
      <c r="K178" s="93">
        <f>(4*C178+3*E178+2*G178+1*I178)/AF178</f>
        <v>2.3219678415504208</v>
      </c>
      <c r="L178" s="5"/>
      <c r="M178" s="8"/>
      <c r="N178" s="5"/>
      <c r="O178" s="8"/>
      <c r="P178" s="5"/>
      <c r="Q178" s="5"/>
      <c r="AA178" s="26" t="s">
        <v>253</v>
      </c>
      <c r="AB178" s="89">
        <v>4955</v>
      </c>
      <c r="AC178" s="89">
        <v>14718</v>
      </c>
      <c r="AD178" s="89">
        <v>17772</v>
      </c>
      <c r="AE178" s="89">
        <v>9510</v>
      </c>
      <c r="AF178" s="26">
        <f>SUM(AB178:AE178)</f>
        <v>46955</v>
      </c>
      <c r="AG178" s="26" t="s">
        <v>253</v>
      </c>
      <c r="AH178" s="33">
        <f>D178</f>
        <v>0.10552656799062933</v>
      </c>
      <c r="AI178" s="33">
        <f>F178</f>
        <v>0.3134490469598552</v>
      </c>
      <c r="AJ178" s="33">
        <f>H178</f>
        <v>0.37849004365882227</v>
      </c>
      <c r="AK178" s="33">
        <f>J178</f>
        <v>0.20253434139069321</v>
      </c>
    </row>
    <row r="179" spans="1:37" ht="30" customHeight="1" x14ac:dyDescent="0.45">
      <c r="A179" s="5"/>
      <c r="B179" s="90" t="s">
        <v>254</v>
      </c>
      <c r="C179" s="91">
        <f>AB179</f>
        <v>195</v>
      </c>
      <c r="D179" s="92">
        <f>AB179/AF179</f>
        <v>7.4569789674952203E-2</v>
      </c>
      <c r="E179" s="91">
        <f>AC179</f>
        <v>761</v>
      </c>
      <c r="F179" s="92">
        <f>AC179/AF179</f>
        <v>0.2910133843212237</v>
      </c>
      <c r="G179" s="91">
        <f>AD179</f>
        <v>1037</v>
      </c>
      <c r="H179" s="92">
        <f>AD179/AF179</f>
        <v>0.39655831739961761</v>
      </c>
      <c r="I179" s="91">
        <f>AE179</f>
        <v>622</v>
      </c>
      <c r="J179" s="92">
        <f>AE179/AF179</f>
        <v>0.23785850860420651</v>
      </c>
      <c r="K179" s="93">
        <f>(4*C179+3*E179+2*G179+1*I179)/AF179</f>
        <v>2.2022944550669217</v>
      </c>
      <c r="L179" s="5"/>
      <c r="M179" s="8"/>
      <c r="N179" s="5"/>
      <c r="O179" s="8"/>
      <c r="P179" s="5"/>
      <c r="Q179" s="5"/>
      <c r="AA179" s="26" t="s">
        <v>254</v>
      </c>
      <c r="AB179" s="89">
        <v>195</v>
      </c>
      <c r="AC179" s="89">
        <v>761</v>
      </c>
      <c r="AD179" s="89">
        <v>1037</v>
      </c>
      <c r="AE179" s="89">
        <v>622</v>
      </c>
      <c r="AF179" s="26">
        <f>SUM(AB179:AE179)</f>
        <v>2615</v>
      </c>
      <c r="AG179" s="26" t="s">
        <v>254</v>
      </c>
      <c r="AH179" s="33">
        <f>D179</f>
        <v>7.4569789674952203E-2</v>
      </c>
      <c r="AI179" s="33">
        <f>F179</f>
        <v>0.2910133843212237</v>
      </c>
      <c r="AJ179" s="33">
        <f>H179</f>
        <v>0.39655831739961761</v>
      </c>
      <c r="AK179" s="33">
        <f>J179</f>
        <v>0.23785850860420651</v>
      </c>
    </row>
    <row r="180" spans="1:37" ht="30" customHeight="1" x14ac:dyDescent="0.45">
      <c r="A180" s="5"/>
      <c r="B180" s="34"/>
      <c r="C180" s="35"/>
      <c r="D180" s="36"/>
      <c r="E180" s="35"/>
      <c r="F180" s="36"/>
      <c r="G180" s="35"/>
      <c r="H180" s="36"/>
      <c r="I180" s="35"/>
      <c r="J180" s="36"/>
      <c r="K180" s="37"/>
      <c r="L180" s="5"/>
      <c r="M180" s="8"/>
      <c r="N180" s="5"/>
      <c r="O180" s="8"/>
      <c r="P180" s="5"/>
      <c r="Q180" s="5"/>
    </row>
    <row r="181" spans="1:37" ht="30" customHeight="1" x14ac:dyDescent="0.45">
      <c r="C181" s="14"/>
      <c r="D181" s="11"/>
      <c r="E181" s="14"/>
      <c r="F181" s="11"/>
      <c r="G181" s="14"/>
      <c r="H181" s="11"/>
      <c r="I181" s="14"/>
      <c r="J181" s="11"/>
      <c r="K181" s="14"/>
      <c r="P181" s="38"/>
    </row>
    <row r="182" spans="1:37" s="21" customFormat="1" ht="30" customHeight="1" x14ac:dyDescent="0.45">
      <c r="A182" s="5">
        <v>27</v>
      </c>
      <c r="B182" s="10" t="s">
        <v>71</v>
      </c>
      <c r="E182" s="22"/>
      <c r="G182" s="22"/>
      <c r="I182" s="22"/>
      <c r="K182" s="22"/>
      <c r="M182" s="22"/>
      <c r="O182" s="22"/>
      <c r="P182" s="23"/>
      <c r="AA182" s="21" t="s">
        <v>13</v>
      </c>
    </row>
    <row r="183" spans="1:37" ht="30" customHeight="1" thickBot="1" x14ac:dyDescent="0.5">
      <c r="A183" s="5"/>
      <c r="B183" s="24" t="s">
        <v>3</v>
      </c>
      <c r="C183" s="140" t="s">
        <v>55</v>
      </c>
      <c r="D183" s="140"/>
      <c r="E183" s="140" t="s">
        <v>56</v>
      </c>
      <c r="F183" s="140"/>
      <c r="G183" s="140" t="s">
        <v>57</v>
      </c>
      <c r="H183" s="140"/>
      <c r="I183" s="140" t="s">
        <v>58</v>
      </c>
      <c r="J183" s="140"/>
      <c r="K183" s="25" t="s">
        <v>18</v>
      </c>
      <c r="L183" s="5"/>
      <c r="M183" s="8"/>
      <c r="N183" s="5"/>
      <c r="O183" s="8"/>
      <c r="P183" s="5"/>
      <c r="Q183" s="5"/>
      <c r="AA183" s="26"/>
      <c r="AB183" s="27" t="s">
        <v>55</v>
      </c>
      <c r="AC183" s="27" t="s">
        <v>56</v>
      </c>
      <c r="AD183" s="27" t="s">
        <v>57</v>
      </c>
      <c r="AE183" s="27" t="s">
        <v>58</v>
      </c>
      <c r="AF183" s="26" t="s">
        <v>23</v>
      </c>
      <c r="AH183" s="27" t="s">
        <v>55</v>
      </c>
      <c r="AI183" s="27" t="s">
        <v>56</v>
      </c>
      <c r="AJ183" s="27" t="s">
        <v>57</v>
      </c>
      <c r="AK183" s="27" t="s">
        <v>58</v>
      </c>
    </row>
    <row r="184" spans="1:37" ht="30" customHeight="1" thickTop="1" x14ac:dyDescent="0.45">
      <c r="A184" s="5"/>
      <c r="B184" s="28" t="s">
        <v>252</v>
      </c>
      <c r="C184" s="29">
        <f>AB184</f>
        <v>4708</v>
      </c>
      <c r="D184" s="30">
        <f>AB184/AF184</f>
        <v>9.1413925672789401E-2</v>
      </c>
      <c r="E184" s="29">
        <f>AC184</f>
        <v>16683</v>
      </c>
      <c r="F184" s="30">
        <f>AC184/AF184</f>
        <v>0.32392916779930875</v>
      </c>
      <c r="G184" s="29">
        <f>AD184</f>
        <v>20636</v>
      </c>
      <c r="H184" s="30">
        <f>AD184/AF184</f>
        <v>0.40068346860316106</v>
      </c>
      <c r="I184" s="29">
        <f>AE184</f>
        <v>9475</v>
      </c>
      <c r="J184" s="30">
        <f>AE184/AF184</f>
        <v>0.18397343792474077</v>
      </c>
      <c r="K184" s="31">
        <f>(4*C184+3*E184+2*G184+1*I184)/AF184</f>
        <v>2.3227835812201469</v>
      </c>
      <c r="L184" s="5"/>
      <c r="M184" s="8"/>
      <c r="N184" s="5"/>
      <c r="O184" s="8"/>
      <c r="P184" s="5"/>
      <c r="Q184" s="5"/>
      <c r="AA184" s="26" t="s">
        <v>252</v>
      </c>
      <c r="AB184" s="89">
        <v>4708</v>
      </c>
      <c r="AC184" s="89">
        <v>16683</v>
      </c>
      <c r="AD184" s="89">
        <v>20636</v>
      </c>
      <c r="AE184" s="89">
        <v>9475</v>
      </c>
      <c r="AF184" s="26">
        <f>SUM(AB184:AE184)</f>
        <v>51502</v>
      </c>
      <c r="AG184" s="26" t="s">
        <v>252</v>
      </c>
      <c r="AH184" s="33">
        <f>D184</f>
        <v>9.1413925672789401E-2</v>
      </c>
      <c r="AI184" s="33">
        <f>F184</f>
        <v>0.32392916779930875</v>
      </c>
      <c r="AJ184" s="33">
        <f>H184</f>
        <v>0.40068346860316106</v>
      </c>
      <c r="AK184" s="33">
        <f>J184</f>
        <v>0.18397343792474077</v>
      </c>
    </row>
    <row r="185" spans="1:37" ht="30" customHeight="1" x14ac:dyDescent="0.45">
      <c r="A185" s="5"/>
      <c r="B185" s="90" t="s">
        <v>253</v>
      </c>
      <c r="C185" s="91">
        <f>AB185</f>
        <v>4409</v>
      </c>
      <c r="D185" s="92">
        <f>AB185/AF185</f>
        <v>9.3898413374507508E-2</v>
      </c>
      <c r="E185" s="91">
        <f>AC185</f>
        <v>12567</v>
      </c>
      <c r="F185" s="92">
        <f>AC185/AF185</f>
        <v>0.26763922904908954</v>
      </c>
      <c r="G185" s="91">
        <f>AD185</f>
        <v>18793</v>
      </c>
      <c r="H185" s="92">
        <f>AD185/AF185</f>
        <v>0.40023426685124053</v>
      </c>
      <c r="I185" s="91">
        <f>AE185</f>
        <v>11186</v>
      </c>
      <c r="J185" s="92">
        <f>AE185/AF185</f>
        <v>0.23822809072516238</v>
      </c>
      <c r="K185" s="93">
        <f>(4*C185+3*E185+2*G185+1*I185)/AF185</f>
        <v>2.2172079650729422</v>
      </c>
      <c r="L185" s="5"/>
      <c r="M185" s="8"/>
      <c r="N185" s="5"/>
      <c r="O185" s="8"/>
      <c r="P185" s="5"/>
      <c r="Q185" s="5"/>
      <c r="AA185" s="26" t="s">
        <v>253</v>
      </c>
      <c r="AB185" s="89">
        <v>4409</v>
      </c>
      <c r="AC185" s="89">
        <v>12567</v>
      </c>
      <c r="AD185" s="89">
        <v>18793</v>
      </c>
      <c r="AE185" s="89">
        <v>11186</v>
      </c>
      <c r="AF185" s="26">
        <f>SUM(AB185:AE185)</f>
        <v>46955</v>
      </c>
      <c r="AG185" s="26" t="s">
        <v>253</v>
      </c>
      <c r="AH185" s="33">
        <f>D185</f>
        <v>9.3898413374507508E-2</v>
      </c>
      <c r="AI185" s="33">
        <f>F185</f>
        <v>0.26763922904908954</v>
      </c>
      <c r="AJ185" s="33">
        <f>H185</f>
        <v>0.40023426685124053</v>
      </c>
      <c r="AK185" s="33">
        <f>J185</f>
        <v>0.23822809072516238</v>
      </c>
    </row>
    <row r="186" spans="1:37" ht="30" customHeight="1" x14ac:dyDescent="0.45">
      <c r="A186" s="5"/>
      <c r="B186" s="90" t="s">
        <v>254</v>
      </c>
      <c r="C186" s="91">
        <f>AB186</f>
        <v>148</v>
      </c>
      <c r="D186" s="92">
        <f>AB186/AF186</f>
        <v>5.6596558317399619E-2</v>
      </c>
      <c r="E186" s="91">
        <f>AC186</f>
        <v>490</v>
      </c>
      <c r="F186" s="92">
        <f>AC186/AF186</f>
        <v>0.18738049713193117</v>
      </c>
      <c r="G186" s="91">
        <f>AD186</f>
        <v>1120</v>
      </c>
      <c r="H186" s="92">
        <f>AD186/AF186</f>
        <v>0.42829827915869984</v>
      </c>
      <c r="I186" s="91">
        <f>AE186</f>
        <v>857</v>
      </c>
      <c r="J186" s="92">
        <f>AE186/AF186</f>
        <v>0.32772466539196943</v>
      </c>
      <c r="K186" s="93">
        <f>(4*C186+3*E186+2*G186+1*I186)/AF186</f>
        <v>1.9728489483747611</v>
      </c>
      <c r="L186" s="5"/>
      <c r="M186" s="8"/>
      <c r="N186" s="5"/>
      <c r="O186" s="8"/>
      <c r="P186" s="5"/>
      <c r="Q186" s="5"/>
      <c r="AA186" s="26" t="s">
        <v>254</v>
      </c>
      <c r="AB186" s="89">
        <v>148</v>
      </c>
      <c r="AC186" s="89">
        <v>490</v>
      </c>
      <c r="AD186" s="89">
        <v>1120</v>
      </c>
      <c r="AE186" s="89">
        <v>857</v>
      </c>
      <c r="AF186" s="26">
        <f>SUM(AB186:AE186)</f>
        <v>2615</v>
      </c>
      <c r="AG186" s="26" t="s">
        <v>254</v>
      </c>
      <c r="AH186" s="33">
        <f>D186</f>
        <v>5.6596558317399619E-2</v>
      </c>
      <c r="AI186" s="33">
        <f>F186</f>
        <v>0.18738049713193117</v>
      </c>
      <c r="AJ186" s="33">
        <f>H186</f>
        <v>0.42829827915869984</v>
      </c>
      <c r="AK186" s="33">
        <f>J186</f>
        <v>0.32772466539196943</v>
      </c>
    </row>
    <row r="187" spans="1:37" ht="30" customHeight="1" x14ac:dyDescent="0.45">
      <c r="A187" s="5"/>
      <c r="B187" s="34"/>
      <c r="C187" s="35"/>
      <c r="D187" s="36"/>
      <c r="E187" s="35"/>
      <c r="F187" s="36"/>
      <c r="G187" s="35"/>
      <c r="H187" s="36"/>
      <c r="I187" s="35"/>
      <c r="J187" s="36"/>
      <c r="K187" s="37"/>
      <c r="L187" s="5"/>
      <c r="M187" s="8"/>
      <c r="N187" s="5"/>
      <c r="O187" s="8"/>
      <c r="P187" s="5"/>
      <c r="Q187" s="5"/>
    </row>
    <row r="188" spans="1:37" ht="30" customHeight="1" x14ac:dyDescent="0.45">
      <c r="C188" s="14"/>
      <c r="D188" s="11"/>
      <c r="E188" s="14"/>
      <c r="F188" s="11"/>
      <c r="G188" s="14"/>
      <c r="H188" s="11"/>
      <c r="I188" s="14"/>
      <c r="J188" s="11"/>
      <c r="K188" s="14"/>
      <c r="P188" s="38"/>
    </row>
    <row r="189" spans="1:37" s="21" customFormat="1" ht="30" customHeight="1" x14ac:dyDescent="0.45">
      <c r="A189" s="5">
        <v>28</v>
      </c>
      <c r="B189" s="10" t="s">
        <v>72</v>
      </c>
      <c r="E189" s="22"/>
      <c r="G189" s="22"/>
      <c r="I189" s="22"/>
      <c r="K189" s="22"/>
      <c r="M189" s="22"/>
      <c r="O189" s="22"/>
      <c r="P189" s="23"/>
      <c r="AA189" s="21" t="s">
        <v>13</v>
      </c>
    </row>
    <row r="190" spans="1:37" ht="30" customHeight="1" thickBot="1" x14ac:dyDescent="0.5">
      <c r="A190" s="5"/>
      <c r="B190" s="24" t="s">
        <v>3</v>
      </c>
      <c r="C190" s="140" t="s">
        <v>55</v>
      </c>
      <c r="D190" s="140"/>
      <c r="E190" s="140" t="s">
        <v>56</v>
      </c>
      <c r="F190" s="140"/>
      <c r="G190" s="140" t="s">
        <v>57</v>
      </c>
      <c r="H190" s="140"/>
      <c r="I190" s="140" t="s">
        <v>58</v>
      </c>
      <c r="J190" s="140"/>
      <c r="K190" s="25" t="s">
        <v>18</v>
      </c>
      <c r="L190" s="5"/>
      <c r="M190" s="8"/>
      <c r="N190" s="5"/>
      <c r="O190" s="8"/>
      <c r="P190" s="5"/>
      <c r="Q190" s="5"/>
      <c r="AA190" s="26"/>
      <c r="AB190" s="27" t="s">
        <v>55</v>
      </c>
      <c r="AC190" s="27" t="s">
        <v>56</v>
      </c>
      <c r="AD190" s="27" t="s">
        <v>57</v>
      </c>
      <c r="AE190" s="27" t="s">
        <v>58</v>
      </c>
      <c r="AF190" s="26" t="s">
        <v>23</v>
      </c>
      <c r="AH190" s="27" t="s">
        <v>55</v>
      </c>
      <c r="AI190" s="27" t="s">
        <v>56</v>
      </c>
      <c r="AJ190" s="27" t="s">
        <v>57</v>
      </c>
      <c r="AK190" s="27" t="s">
        <v>58</v>
      </c>
    </row>
    <row r="191" spans="1:37" ht="30" customHeight="1" thickTop="1" x14ac:dyDescent="0.45">
      <c r="A191" s="5"/>
      <c r="B191" s="28" t="s">
        <v>252</v>
      </c>
      <c r="C191" s="29">
        <f>AB191</f>
        <v>5227</v>
      </c>
      <c r="D191" s="30">
        <f>AB191/AF191</f>
        <v>0.10149120422507864</v>
      </c>
      <c r="E191" s="29">
        <f>AC191</f>
        <v>20523</v>
      </c>
      <c r="F191" s="30">
        <f>AC191/AF191</f>
        <v>0.39848937905324067</v>
      </c>
      <c r="G191" s="29">
        <f>AD191</f>
        <v>17814</v>
      </c>
      <c r="H191" s="30">
        <f>AD191/AF191</f>
        <v>0.34588948002019337</v>
      </c>
      <c r="I191" s="29">
        <f>AE191</f>
        <v>7938</v>
      </c>
      <c r="J191" s="30">
        <f>AE191/AF191</f>
        <v>0.15412993670148731</v>
      </c>
      <c r="K191" s="31">
        <f>(4*C191+3*E191+2*G191+1*I191)/AF191</f>
        <v>2.4473418508019105</v>
      </c>
      <c r="L191" s="5"/>
      <c r="M191" s="8"/>
      <c r="N191" s="5"/>
      <c r="O191" s="8"/>
      <c r="P191" s="5"/>
      <c r="Q191" s="5"/>
      <c r="AA191" s="26" t="s">
        <v>252</v>
      </c>
      <c r="AB191" s="89">
        <v>5227</v>
      </c>
      <c r="AC191" s="89">
        <v>20523</v>
      </c>
      <c r="AD191" s="89">
        <v>17814</v>
      </c>
      <c r="AE191" s="89">
        <v>7938</v>
      </c>
      <c r="AF191" s="26">
        <f>SUM(AB191:AE191)</f>
        <v>51502</v>
      </c>
      <c r="AG191" s="26" t="s">
        <v>252</v>
      </c>
      <c r="AH191" s="33">
        <f>D191</f>
        <v>0.10149120422507864</v>
      </c>
      <c r="AI191" s="33">
        <f>F191</f>
        <v>0.39848937905324067</v>
      </c>
      <c r="AJ191" s="33">
        <f>H191</f>
        <v>0.34588948002019337</v>
      </c>
      <c r="AK191" s="33">
        <f>J191</f>
        <v>0.15412993670148731</v>
      </c>
    </row>
    <row r="192" spans="1:37" ht="30" customHeight="1" x14ac:dyDescent="0.45">
      <c r="A192" s="5"/>
      <c r="B192" s="90" t="s">
        <v>253</v>
      </c>
      <c r="C192" s="91">
        <f>AB192</f>
        <v>5985</v>
      </c>
      <c r="D192" s="92">
        <f>AB192/AF192</f>
        <v>0.12746246406133532</v>
      </c>
      <c r="E192" s="91">
        <f>AC192</f>
        <v>18425</v>
      </c>
      <c r="F192" s="92">
        <f>AC192/AF192</f>
        <v>0.39239697582792032</v>
      </c>
      <c r="G192" s="91">
        <f>AD192</f>
        <v>15397</v>
      </c>
      <c r="H192" s="92">
        <f>AD192/AF192</f>
        <v>0.32790970077734</v>
      </c>
      <c r="I192" s="91">
        <f>AE192</f>
        <v>7148</v>
      </c>
      <c r="J192" s="92">
        <f>AE192/AF192</f>
        <v>0.15223085933340433</v>
      </c>
      <c r="K192" s="93">
        <f>(4*C192+3*E192+2*G192+1*I192)/AF192</f>
        <v>2.4950910446171868</v>
      </c>
      <c r="L192" s="5"/>
      <c r="M192" s="8"/>
      <c r="N192" s="5"/>
      <c r="O192" s="8"/>
      <c r="P192" s="5"/>
      <c r="Q192" s="5"/>
      <c r="AA192" s="26" t="s">
        <v>253</v>
      </c>
      <c r="AB192" s="89">
        <v>5985</v>
      </c>
      <c r="AC192" s="89">
        <v>18425</v>
      </c>
      <c r="AD192" s="89">
        <v>15397</v>
      </c>
      <c r="AE192" s="89">
        <v>7148</v>
      </c>
      <c r="AF192" s="26">
        <f>SUM(AB192:AE192)</f>
        <v>46955</v>
      </c>
      <c r="AG192" s="26" t="s">
        <v>253</v>
      </c>
      <c r="AH192" s="33">
        <f>D192</f>
        <v>0.12746246406133532</v>
      </c>
      <c r="AI192" s="33">
        <f>F192</f>
        <v>0.39239697582792032</v>
      </c>
      <c r="AJ192" s="33">
        <f>H192</f>
        <v>0.32790970077734</v>
      </c>
      <c r="AK192" s="33">
        <f>J192</f>
        <v>0.15223085933340433</v>
      </c>
    </row>
    <row r="193" spans="1:37" ht="30" customHeight="1" x14ac:dyDescent="0.45">
      <c r="A193" s="5"/>
      <c r="B193" s="90" t="s">
        <v>254</v>
      </c>
      <c r="C193" s="91">
        <f>AB193</f>
        <v>292</v>
      </c>
      <c r="D193" s="92">
        <f>AB193/AF193</f>
        <v>0.11166347992351816</v>
      </c>
      <c r="E193" s="91">
        <f>AC193</f>
        <v>1111</v>
      </c>
      <c r="F193" s="92">
        <f>AC193/AF193</f>
        <v>0.42485659655831742</v>
      </c>
      <c r="G193" s="91">
        <f>AD193</f>
        <v>840</v>
      </c>
      <c r="H193" s="92">
        <f>AD193/AF193</f>
        <v>0.32122370936902483</v>
      </c>
      <c r="I193" s="91">
        <f>AE193</f>
        <v>372</v>
      </c>
      <c r="J193" s="92">
        <f>AE193/AF193</f>
        <v>0.14225621414913958</v>
      </c>
      <c r="K193" s="93">
        <f>(4*C193+3*E193+2*G193+1*I193)/AF193</f>
        <v>2.5059273422562143</v>
      </c>
      <c r="L193" s="5"/>
      <c r="M193" s="8"/>
      <c r="N193" s="5"/>
      <c r="O193" s="8"/>
      <c r="P193" s="5"/>
      <c r="Q193" s="5"/>
      <c r="AA193" s="26" t="s">
        <v>254</v>
      </c>
      <c r="AB193" s="89">
        <v>292</v>
      </c>
      <c r="AC193" s="89">
        <v>1111</v>
      </c>
      <c r="AD193" s="89">
        <v>840</v>
      </c>
      <c r="AE193" s="89">
        <v>372</v>
      </c>
      <c r="AF193" s="26">
        <f>SUM(AB193:AE193)</f>
        <v>2615</v>
      </c>
      <c r="AG193" s="26" t="s">
        <v>254</v>
      </c>
      <c r="AH193" s="33">
        <f>D193</f>
        <v>0.11166347992351816</v>
      </c>
      <c r="AI193" s="33">
        <f>F193</f>
        <v>0.42485659655831742</v>
      </c>
      <c r="AJ193" s="33">
        <f>H193</f>
        <v>0.32122370936902483</v>
      </c>
      <c r="AK193" s="33">
        <f>J193</f>
        <v>0.14225621414913958</v>
      </c>
    </row>
    <row r="194" spans="1:37" ht="30" customHeight="1" x14ac:dyDescent="0.45">
      <c r="A194" s="5"/>
      <c r="B194" s="34"/>
      <c r="C194" s="35"/>
      <c r="D194" s="36"/>
      <c r="E194" s="35"/>
      <c r="F194" s="36"/>
      <c r="G194" s="35"/>
      <c r="H194" s="36"/>
      <c r="I194" s="35"/>
      <c r="J194" s="36"/>
      <c r="K194" s="37"/>
      <c r="L194" s="5"/>
      <c r="M194" s="8"/>
      <c r="N194" s="5"/>
      <c r="O194" s="8"/>
      <c r="P194" s="5"/>
      <c r="Q194" s="5"/>
    </row>
    <row r="195" spans="1:37" ht="30" customHeight="1" x14ac:dyDescent="0.45">
      <c r="C195" s="14"/>
      <c r="D195" s="11"/>
      <c r="E195" s="14"/>
      <c r="F195" s="11"/>
      <c r="G195" s="14"/>
      <c r="H195" s="11"/>
      <c r="I195" s="14"/>
      <c r="J195" s="11"/>
      <c r="K195" s="14"/>
      <c r="P195" s="38"/>
    </row>
    <row r="196" spans="1:37" s="21" customFormat="1" ht="30" customHeight="1" x14ac:dyDescent="0.45">
      <c r="A196" s="5">
        <v>29</v>
      </c>
      <c r="B196" s="10" t="s">
        <v>73</v>
      </c>
      <c r="E196" s="22"/>
      <c r="G196" s="22"/>
      <c r="I196" s="22"/>
      <c r="K196" s="22"/>
      <c r="M196" s="22"/>
      <c r="O196" s="22"/>
      <c r="P196" s="23"/>
      <c r="AA196" s="21" t="s">
        <v>13</v>
      </c>
    </row>
    <row r="197" spans="1:37" ht="30" customHeight="1" thickBot="1" x14ac:dyDescent="0.5">
      <c r="A197" s="5"/>
      <c r="B197" s="24" t="s">
        <v>3</v>
      </c>
      <c r="C197" s="140" t="s">
        <v>55</v>
      </c>
      <c r="D197" s="140"/>
      <c r="E197" s="140" t="s">
        <v>56</v>
      </c>
      <c r="F197" s="140"/>
      <c r="G197" s="140" t="s">
        <v>57</v>
      </c>
      <c r="H197" s="140"/>
      <c r="I197" s="140" t="s">
        <v>58</v>
      </c>
      <c r="J197" s="140"/>
      <c r="K197" s="25" t="s">
        <v>18</v>
      </c>
      <c r="L197" s="5"/>
      <c r="M197" s="8"/>
      <c r="N197" s="5"/>
      <c r="O197" s="8"/>
      <c r="P197" s="5"/>
      <c r="Q197" s="5"/>
      <c r="AA197" s="26"/>
      <c r="AB197" s="27" t="s">
        <v>55</v>
      </c>
      <c r="AC197" s="27" t="s">
        <v>56</v>
      </c>
      <c r="AD197" s="27" t="s">
        <v>57</v>
      </c>
      <c r="AE197" s="27" t="s">
        <v>58</v>
      </c>
      <c r="AF197" s="26" t="s">
        <v>23</v>
      </c>
      <c r="AH197" s="27" t="s">
        <v>55</v>
      </c>
      <c r="AI197" s="27" t="s">
        <v>56</v>
      </c>
      <c r="AJ197" s="27" t="s">
        <v>57</v>
      </c>
      <c r="AK197" s="27" t="s">
        <v>58</v>
      </c>
    </row>
    <row r="198" spans="1:37" ht="30" customHeight="1" thickTop="1" x14ac:dyDescent="0.45">
      <c r="A198" s="5"/>
      <c r="B198" s="28" t="s">
        <v>252</v>
      </c>
      <c r="C198" s="29">
        <f>AB198</f>
        <v>8670</v>
      </c>
      <c r="D198" s="30">
        <f>AB198/AF198</f>
        <v>0.16834297697176809</v>
      </c>
      <c r="E198" s="29">
        <f>AC198</f>
        <v>29746</v>
      </c>
      <c r="F198" s="30">
        <f>AC198/AF198</f>
        <v>0.57756980311444217</v>
      </c>
      <c r="G198" s="29">
        <f>AD198</f>
        <v>11078</v>
      </c>
      <c r="H198" s="30">
        <f>AD198/AF198</f>
        <v>0.21509844277892121</v>
      </c>
      <c r="I198" s="29">
        <f>AE198</f>
        <v>2008</v>
      </c>
      <c r="J198" s="30">
        <f>AE198/AF198</f>
        <v>3.8988777134868549E-2</v>
      </c>
      <c r="K198" s="31">
        <f>(4*C198+3*E198+2*G198+1*I198)/AF198</f>
        <v>2.8752669799231096</v>
      </c>
      <c r="L198" s="5"/>
      <c r="M198" s="8"/>
      <c r="N198" s="5"/>
      <c r="O198" s="8"/>
      <c r="P198" s="5"/>
      <c r="Q198" s="5"/>
      <c r="AA198" s="26" t="s">
        <v>252</v>
      </c>
      <c r="AB198" s="89">
        <v>8670</v>
      </c>
      <c r="AC198" s="89">
        <v>29746</v>
      </c>
      <c r="AD198" s="89">
        <v>11078</v>
      </c>
      <c r="AE198" s="89">
        <v>2008</v>
      </c>
      <c r="AF198" s="26">
        <f>SUM(AB198:AE198)</f>
        <v>51502</v>
      </c>
      <c r="AG198" s="26" t="s">
        <v>252</v>
      </c>
      <c r="AH198" s="33">
        <f>D198</f>
        <v>0.16834297697176809</v>
      </c>
      <c r="AI198" s="33">
        <f>F198</f>
        <v>0.57756980311444217</v>
      </c>
      <c r="AJ198" s="33">
        <f>H198</f>
        <v>0.21509844277892121</v>
      </c>
      <c r="AK198" s="33">
        <f>J198</f>
        <v>3.8988777134868549E-2</v>
      </c>
    </row>
    <row r="199" spans="1:37" ht="30" customHeight="1" x14ac:dyDescent="0.45">
      <c r="A199" s="5"/>
      <c r="B199" s="90" t="s">
        <v>253</v>
      </c>
      <c r="C199" s="91">
        <f>AB199</f>
        <v>12110</v>
      </c>
      <c r="D199" s="92">
        <f>AB199/AF199</f>
        <v>0.25790650622936856</v>
      </c>
      <c r="E199" s="91">
        <f>AC199</f>
        <v>27204</v>
      </c>
      <c r="F199" s="92">
        <f>AC199/AF199</f>
        <v>0.57936322010435526</v>
      </c>
      <c r="G199" s="91">
        <f>AD199</f>
        <v>6231</v>
      </c>
      <c r="H199" s="92">
        <f>AD199/AF199</f>
        <v>0.13270152273453306</v>
      </c>
      <c r="I199" s="91">
        <f>AE199</f>
        <v>1410</v>
      </c>
      <c r="J199" s="92">
        <f>AE199/AF199</f>
        <v>3.0028750931743158E-2</v>
      </c>
      <c r="K199" s="93">
        <f>(4*C199+3*E199+2*G199+1*I199)/AF199</f>
        <v>3.0651474816313491</v>
      </c>
      <c r="L199" s="5"/>
      <c r="M199" s="8"/>
      <c r="N199" s="5"/>
      <c r="O199" s="8"/>
      <c r="P199" s="5"/>
      <c r="Q199" s="5"/>
      <c r="AA199" s="26" t="s">
        <v>253</v>
      </c>
      <c r="AB199" s="89">
        <v>12110</v>
      </c>
      <c r="AC199" s="89">
        <v>27204</v>
      </c>
      <c r="AD199" s="89">
        <v>6231</v>
      </c>
      <c r="AE199" s="89">
        <v>1410</v>
      </c>
      <c r="AF199" s="26">
        <f>SUM(AB199:AE199)</f>
        <v>46955</v>
      </c>
      <c r="AG199" s="26" t="s">
        <v>253</v>
      </c>
      <c r="AH199" s="33">
        <f>D199</f>
        <v>0.25790650622936856</v>
      </c>
      <c r="AI199" s="33">
        <f>F199</f>
        <v>0.57936322010435526</v>
      </c>
      <c r="AJ199" s="33">
        <f>H199</f>
        <v>0.13270152273453306</v>
      </c>
      <c r="AK199" s="33">
        <f>J199</f>
        <v>3.0028750931743158E-2</v>
      </c>
    </row>
    <row r="200" spans="1:37" ht="30" customHeight="1" x14ac:dyDescent="0.45">
      <c r="A200" s="5"/>
      <c r="B200" s="90" t="s">
        <v>254</v>
      </c>
      <c r="C200" s="91">
        <f>AB200</f>
        <v>579</v>
      </c>
      <c r="D200" s="92">
        <f>AB200/AF200</f>
        <v>0.221414913957935</v>
      </c>
      <c r="E200" s="91">
        <f>AC200</f>
        <v>1502</v>
      </c>
      <c r="F200" s="92">
        <f>AC200/AF200</f>
        <v>0.57437858508604211</v>
      </c>
      <c r="G200" s="91">
        <f>AD200</f>
        <v>417</v>
      </c>
      <c r="H200" s="92">
        <f>AD200/AF200</f>
        <v>0.15946462715105161</v>
      </c>
      <c r="I200" s="91">
        <f>AE200</f>
        <v>117</v>
      </c>
      <c r="J200" s="92">
        <f>AE200/AF200</f>
        <v>4.474187380497132E-2</v>
      </c>
      <c r="K200" s="93">
        <f>(4*C200+3*E200+2*G200+1*I200)/AF200</f>
        <v>2.9724665391969407</v>
      </c>
      <c r="L200" s="5"/>
      <c r="M200" s="8"/>
      <c r="N200" s="5"/>
      <c r="O200" s="8"/>
      <c r="P200" s="5"/>
      <c r="Q200" s="5"/>
      <c r="AA200" s="26" t="s">
        <v>254</v>
      </c>
      <c r="AB200" s="89">
        <v>579</v>
      </c>
      <c r="AC200" s="89">
        <v>1502</v>
      </c>
      <c r="AD200" s="89">
        <v>417</v>
      </c>
      <c r="AE200" s="89">
        <v>117</v>
      </c>
      <c r="AF200" s="26">
        <f>SUM(AB200:AE200)</f>
        <v>2615</v>
      </c>
      <c r="AG200" s="26" t="s">
        <v>254</v>
      </c>
      <c r="AH200" s="33">
        <f>D200</f>
        <v>0.221414913957935</v>
      </c>
      <c r="AI200" s="33">
        <f>F200</f>
        <v>0.57437858508604211</v>
      </c>
      <c r="AJ200" s="33">
        <f>H200</f>
        <v>0.15946462715105161</v>
      </c>
      <c r="AK200" s="33">
        <f>J200</f>
        <v>4.474187380497132E-2</v>
      </c>
    </row>
    <row r="201" spans="1:37" ht="30" customHeight="1" x14ac:dyDescent="0.45">
      <c r="A201" s="5"/>
      <c r="B201" s="34"/>
      <c r="C201" s="35"/>
      <c r="D201" s="36"/>
      <c r="E201" s="35"/>
      <c r="F201" s="36"/>
      <c r="G201" s="35"/>
      <c r="H201" s="36"/>
      <c r="I201" s="35"/>
      <c r="J201" s="36"/>
      <c r="K201" s="37"/>
      <c r="L201" s="5"/>
      <c r="M201" s="8"/>
      <c r="N201" s="5"/>
      <c r="O201" s="8"/>
      <c r="P201" s="5"/>
      <c r="Q201" s="5"/>
    </row>
    <row r="202" spans="1:37" ht="30" customHeight="1" x14ac:dyDescent="0.45">
      <c r="C202" s="14"/>
      <c r="D202" s="11"/>
      <c r="E202" s="14"/>
      <c r="F202" s="11"/>
      <c r="G202" s="14"/>
      <c r="H202" s="11"/>
      <c r="I202" s="14"/>
      <c r="J202" s="11"/>
      <c r="K202" s="14"/>
      <c r="P202" s="38"/>
    </row>
    <row r="203" spans="1:37" s="21" customFormat="1" ht="30" customHeight="1" x14ac:dyDescent="0.45">
      <c r="A203" s="5">
        <v>30</v>
      </c>
      <c r="B203" s="10" t="s">
        <v>74</v>
      </c>
      <c r="E203" s="22"/>
      <c r="G203" s="22"/>
      <c r="I203" s="22"/>
      <c r="K203" s="22"/>
      <c r="M203" s="22"/>
      <c r="O203" s="22"/>
      <c r="P203" s="23"/>
      <c r="AA203" s="21" t="s">
        <v>13</v>
      </c>
    </row>
    <row r="204" spans="1:37" ht="30" customHeight="1" thickBot="1" x14ac:dyDescent="0.5">
      <c r="A204" s="5"/>
      <c r="B204" s="24" t="s">
        <v>3</v>
      </c>
      <c r="C204" s="140" t="s">
        <v>55</v>
      </c>
      <c r="D204" s="140"/>
      <c r="E204" s="140" t="s">
        <v>56</v>
      </c>
      <c r="F204" s="140"/>
      <c r="G204" s="140" t="s">
        <v>57</v>
      </c>
      <c r="H204" s="140"/>
      <c r="I204" s="140" t="s">
        <v>58</v>
      </c>
      <c r="J204" s="140"/>
      <c r="K204" s="25" t="s">
        <v>18</v>
      </c>
      <c r="L204" s="5"/>
      <c r="M204" s="8"/>
      <c r="N204" s="5"/>
      <c r="O204" s="8"/>
      <c r="P204" s="5"/>
      <c r="Q204" s="5"/>
      <c r="AA204" s="26"/>
      <c r="AB204" s="27" t="s">
        <v>55</v>
      </c>
      <c r="AC204" s="27" t="s">
        <v>56</v>
      </c>
      <c r="AD204" s="27" t="s">
        <v>57</v>
      </c>
      <c r="AE204" s="27" t="s">
        <v>58</v>
      </c>
      <c r="AF204" s="26" t="s">
        <v>23</v>
      </c>
      <c r="AH204" s="27" t="s">
        <v>55</v>
      </c>
      <c r="AI204" s="27" t="s">
        <v>56</v>
      </c>
      <c r="AJ204" s="27" t="s">
        <v>57</v>
      </c>
      <c r="AK204" s="27" t="s">
        <v>58</v>
      </c>
    </row>
    <row r="205" spans="1:37" ht="30" customHeight="1" thickTop="1" x14ac:dyDescent="0.45">
      <c r="A205" s="5"/>
      <c r="B205" s="28" t="s">
        <v>252</v>
      </c>
      <c r="C205" s="29">
        <f>AB205</f>
        <v>12421</v>
      </c>
      <c r="D205" s="30">
        <f>AB205/AF205</f>
        <v>0.24117509999611667</v>
      </c>
      <c r="E205" s="29">
        <f>AC205</f>
        <v>27744</v>
      </c>
      <c r="F205" s="30">
        <f>AC205/AF205</f>
        <v>0.53869752630965784</v>
      </c>
      <c r="G205" s="29">
        <f>AD205</f>
        <v>8907</v>
      </c>
      <c r="H205" s="30">
        <f>AD205/AF205</f>
        <v>0.17294474001009669</v>
      </c>
      <c r="I205" s="29">
        <f>AE205</f>
        <v>2430</v>
      </c>
      <c r="J205" s="30">
        <f>AE205/AF205</f>
        <v>4.7182633684128769E-2</v>
      </c>
      <c r="K205" s="31">
        <f>(4*C205+3*E205+2*G205+1*I205)/AF205</f>
        <v>2.9738650926177623</v>
      </c>
      <c r="L205" s="5"/>
      <c r="M205" s="8"/>
      <c r="N205" s="5"/>
      <c r="O205" s="8"/>
      <c r="P205" s="5"/>
      <c r="Q205" s="5"/>
      <c r="AA205" s="26" t="s">
        <v>252</v>
      </c>
      <c r="AB205" s="89">
        <v>12421</v>
      </c>
      <c r="AC205" s="89">
        <v>27744</v>
      </c>
      <c r="AD205" s="89">
        <v>8907</v>
      </c>
      <c r="AE205" s="89">
        <v>2430</v>
      </c>
      <c r="AF205" s="26">
        <f>SUM(AB205:AE205)</f>
        <v>51502</v>
      </c>
      <c r="AG205" s="26" t="s">
        <v>252</v>
      </c>
      <c r="AH205" s="33">
        <f>D205</f>
        <v>0.24117509999611667</v>
      </c>
      <c r="AI205" s="33">
        <f>F205</f>
        <v>0.53869752630965784</v>
      </c>
      <c r="AJ205" s="33">
        <f>H205</f>
        <v>0.17294474001009669</v>
      </c>
      <c r="AK205" s="33">
        <f>J205</f>
        <v>4.7182633684128769E-2</v>
      </c>
    </row>
    <row r="206" spans="1:37" ht="30" customHeight="1" x14ac:dyDescent="0.45">
      <c r="A206" s="5"/>
      <c r="B206" s="90" t="s">
        <v>253</v>
      </c>
      <c r="C206" s="91">
        <f>AB206</f>
        <v>16032</v>
      </c>
      <c r="D206" s="92">
        <f>AB206/AF206</f>
        <v>0.34143328718986266</v>
      </c>
      <c r="E206" s="91">
        <f>AC206</f>
        <v>23698</v>
      </c>
      <c r="F206" s="92">
        <f>AC206/AF206</f>
        <v>0.50469598551804917</v>
      </c>
      <c r="G206" s="91">
        <f>AD206</f>
        <v>5566</v>
      </c>
      <c r="H206" s="92">
        <f>AD206/AF206</f>
        <v>0.11853902672771803</v>
      </c>
      <c r="I206" s="91">
        <f>AE206</f>
        <v>1659</v>
      </c>
      <c r="J206" s="92">
        <f>AE206/AF206</f>
        <v>3.5331700564370142E-2</v>
      </c>
      <c r="K206" s="93">
        <f>(4*C206+3*E206+2*G206+1*I206)/AF206</f>
        <v>3.1522308593334043</v>
      </c>
      <c r="L206" s="5"/>
      <c r="M206" s="8"/>
      <c r="N206" s="5"/>
      <c r="O206" s="8"/>
      <c r="P206" s="5"/>
      <c r="Q206" s="5"/>
      <c r="AA206" s="26" t="s">
        <v>253</v>
      </c>
      <c r="AB206" s="89">
        <v>16032</v>
      </c>
      <c r="AC206" s="89">
        <v>23698</v>
      </c>
      <c r="AD206" s="89">
        <v>5566</v>
      </c>
      <c r="AE206" s="89">
        <v>1659</v>
      </c>
      <c r="AF206" s="26">
        <f>SUM(AB206:AE206)</f>
        <v>46955</v>
      </c>
      <c r="AG206" s="26" t="s">
        <v>253</v>
      </c>
      <c r="AH206" s="33">
        <f>D206</f>
        <v>0.34143328718986266</v>
      </c>
      <c r="AI206" s="33">
        <f>F206</f>
        <v>0.50469598551804917</v>
      </c>
      <c r="AJ206" s="33">
        <f>H206</f>
        <v>0.11853902672771803</v>
      </c>
      <c r="AK206" s="33">
        <f>J206</f>
        <v>3.5331700564370142E-2</v>
      </c>
    </row>
    <row r="207" spans="1:37" ht="30" customHeight="1" x14ac:dyDescent="0.45">
      <c r="A207" s="5"/>
      <c r="B207" s="90" t="s">
        <v>254</v>
      </c>
      <c r="C207" s="91">
        <f>AB207</f>
        <v>735</v>
      </c>
      <c r="D207" s="92">
        <f>AB207/AF207</f>
        <v>0.28107074569789675</v>
      </c>
      <c r="E207" s="91">
        <f>AC207</f>
        <v>1386</v>
      </c>
      <c r="F207" s="92">
        <f>AC207/AF207</f>
        <v>0.53001912045889099</v>
      </c>
      <c r="G207" s="91">
        <f>AD207</f>
        <v>359</v>
      </c>
      <c r="H207" s="92">
        <f>AD207/AF207</f>
        <v>0.13728489483747611</v>
      </c>
      <c r="I207" s="91">
        <f>AE207</f>
        <v>135</v>
      </c>
      <c r="J207" s="92">
        <f>AE207/AF207</f>
        <v>5.1625239005736137E-2</v>
      </c>
      <c r="K207" s="93">
        <f>(4*C207+3*E207+2*G207+1*I207)/AF207</f>
        <v>3.0405353728489484</v>
      </c>
      <c r="L207" s="5"/>
      <c r="M207" s="8"/>
      <c r="N207" s="5"/>
      <c r="O207" s="8"/>
      <c r="P207" s="5"/>
      <c r="Q207" s="5"/>
      <c r="AA207" s="26" t="s">
        <v>254</v>
      </c>
      <c r="AB207" s="89">
        <v>735</v>
      </c>
      <c r="AC207" s="89">
        <v>1386</v>
      </c>
      <c r="AD207" s="89">
        <v>359</v>
      </c>
      <c r="AE207" s="89">
        <v>135</v>
      </c>
      <c r="AF207" s="26">
        <f>SUM(AB207:AE207)</f>
        <v>2615</v>
      </c>
      <c r="AG207" s="26" t="s">
        <v>254</v>
      </c>
      <c r="AH207" s="33">
        <f>D207</f>
        <v>0.28107074569789675</v>
      </c>
      <c r="AI207" s="33">
        <f>F207</f>
        <v>0.53001912045889099</v>
      </c>
      <c r="AJ207" s="33">
        <f>H207</f>
        <v>0.13728489483747611</v>
      </c>
      <c r="AK207" s="33">
        <f>J207</f>
        <v>5.1625239005736137E-2</v>
      </c>
    </row>
    <row r="208" spans="1:37" ht="30" customHeight="1" x14ac:dyDescent="0.45">
      <c r="A208" s="5"/>
      <c r="B208" s="34"/>
      <c r="C208" s="35"/>
      <c r="D208" s="36"/>
      <c r="E208" s="35"/>
      <c r="F208" s="36"/>
      <c r="G208" s="35"/>
      <c r="H208" s="36"/>
      <c r="I208" s="35"/>
      <c r="J208" s="36"/>
      <c r="K208" s="37"/>
      <c r="L208" s="5"/>
      <c r="M208" s="8"/>
      <c r="N208" s="5"/>
      <c r="O208" s="8"/>
      <c r="P208" s="5"/>
      <c r="Q208" s="5"/>
    </row>
    <row r="209" spans="1:37" ht="30" customHeight="1" x14ac:dyDescent="0.45">
      <c r="C209" s="14"/>
      <c r="D209" s="11"/>
      <c r="E209" s="14"/>
      <c r="F209" s="11"/>
      <c r="G209" s="14"/>
      <c r="H209" s="11"/>
      <c r="I209" s="14"/>
      <c r="J209" s="11"/>
      <c r="K209" s="14"/>
      <c r="P209" s="38"/>
    </row>
    <row r="210" spans="1:37" s="21" customFormat="1" ht="30" customHeight="1" x14ac:dyDescent="0.45">
      <c r="A210" s="5">
        <v>31</v>
      </c>
      <c r="B210" s="10" t="s">
        <v>75</v>
      </c>
      <c r="E210" s="22"/>
      <c r="G210" s="22"/>
      <c r="I210" s="22"/>
      <c r="K210" s="22"/>
      <c r="M210" s="22"/>
      <c r="O210" s="22"/>
      <c r="P210" s="23"/>
      <c r="AA210" s="21" t="s">
        <v>13</v>
      </c>
    </row>
    <row r="211" spans="1:37" ht="30" customHeight="1" thickBot="1" x14ac:dyDescent="0.5">
      <c r="A211" s="5"/>
      <c r="B211" s="24" t="s">
        <v>3</v>
      </c>
      <c r="C211" s="140" t="s">
        <v>55</v>
      </c>
      <c r="D211" s="140"/>
      <c r="E211" s="140" t="s">
        <v>56</v>
      </c>
      <c r="F211" s="140"/>
      <c r="G211" s="140" t="s">
        <v>57</v>
      </c>
      <c r="H211" s="140"/>
      <c r="I211" s="140" t="s">
        <v>58</v>
      </c>
      <c r="J211" s="140"/>
      <c r="K211" s="25" t="s">
        <v>18</v>
      </c>
      <c r="L211" s="5"/>
      <c r="M211" s="8"/>
      <c r="N211" s="5"/>
      <c r="O211" s="8"/>
      <c r="P211" s="5"/>
      <c r="Q211" s="5"/>
      <c r="AA211" s="26"/>
      <c r="AB211" s="27" t="s">
        <v>55</v>
      </c>
      <c r="AC211" s="27" t="s">
        <v>56</v>
      </c>
      <c r="AD211" s="27" t="s">
        <v>57</v>
      </c>
      <c r="AE211" s="27" t="s">
        <v>58</v>
      </c>
      <c r="AF211" s="26" t="s">
        <v>23</v>
      </c>
      <c r="AH211" s="27" t="s">
        <v>55</v>
      </c>
      <c r="AI211" s="27" t="s">
        <v>56</v>
      </c>
      <c r="AJ211" s="27" t="s">
        <v>57</v>
      </c>
      <c r="AK211" s="27" t="s">
        <v>58</v>
      </c>
    </row>
    <row r="212" spans="1:37" ht="30" customHeight="1" thickTop="1" x14ac:dyDescent="0.45">
      <c r="A212" s="5"/>
      <c r="B212" s="28" t="s">
        <v>252</v>
      </c>
      <c r="C212" s="29">
        <f>AB212</f>
        <v>8370</v>
      </c>
      <c r="D212" s="30">
        <f>AB212/AF212</f>
        <v>0.16251796046755465</v>
      </c>
      <c r="E212" s="29">
        <f>AC212</f>
        <v>25010</v>
      </c>
      <c r="F212" s="30">
        <f>AC212/AF212</f>
        <v>0.48561220923459281</v>
      </c>
      <c r="G212" s="29">
        <f>AD212</f>
        <v>14183</v>
      </c>
      <c r="H212" s="30">
        <f>AD212/AF212</f>
        <v>0.27538736359753019</v>
      </c>
      <c r="I212" s="29">
        <f>AE212</f>
        <v>3939</v>
      </c>
      <c r="J212" s="30">
        <f>AE212/AF212</f>
        <v>7.6482466700322313E-2</v>
      </c>
      <c r="K212" s="31">
        <f>(4*C212+3*E212+2*G212+1*I212)/AF212</f>
        <v>2.7341656634693798</v>
      </c>
      <c r="L212" s="5"/>
      <c r="M212" s="8"/>
      <c r="N212" s="5"/>
      <c r="O212" s="8"/>
      <c r="P212" s="5"/>
      <c r="Q212" s="5"/>
      <c r="AA212" s="26" t="s">
        <v>252</v>
      </c>
      <c r="AB212" s="89">
        <v>8370</v>
      </c>
      <c r="AC212" s="89">
        <v>25010</v>
      </c>
      <c r="AD212" s="89">
        <v>14183</v>
      </c>
      <c r="AE212" s="89">
        <v>3939</v>
      </c>
      <c r="AF212" s="26">
        <f>SUM(AB212:AE212)</f>
        <v>51502</v>
      </c>
      <c r="AG212" s="26" t="s">
        <v>252</v>
      </c>
      <c r="AH212" s="33">
        <f>D212</f>
        <v>0.16251796046755465</v>
      </c>
      <c r="AI212" s="33">
        <f>F212</f>
        <v>0.48561220923459281</v>
      </c>
      <c r="AJ212" s="33">
        <f>H212</f>
        <v>0.27538736359753019</v>
      </c>
      <c r="AK212" s="33">
        <f>J212</f>
        <v>7.6482466700322313E-2</v>
      </c>
    </row>
    <row r="213" spans="1:37" ht="30" customHeight="1" x14ac:dyDescent="0.45">
      <c r="A213" s="5"/>
      <c r="B213" s="90" t="s">
        <v>253</v>
      </c>
      <c r="C213" s="91">
        <f>AB213</f>
        <v>10495</v>
      </c>
      <c r="D213" s="92">
        <f>AB213/AF213</f>
        <v>0.22351187306996059</v>
      </c>
      <c r="E213" s="91">
        <f>AC213</f>
        <v>23198</v>
      </c>
      <c r="F213" s="92">
        <f>AC213/AF213</f>
        <v>0.4940474922798424</v>
      </c>
      <c r="G213" s="91">
        <f>AD213</f>
        <v>10341</v>
      </c>
      <c r="H213" s="92">
        <f>AD213/AF213</f>
        <v>0.22023213715259291</v>
      </c>
      <c r="I213" s="91">
        <f>AE213</f>
        <v>2921</v>
      </c>
      <c r="J213" s="92">
        <f>AE213/AF213</f>
        <v>6.2208497497604091E-2</v>
      </c>
      <c r="K213" s="93">
        <f>(4*C213+3*E213+2*G213+1*I213)/AF213</f>
        <v>2.8788627409221594</v>
      </c>
      <c r="L213" s="5"/>
      <c r="M213" s="8"/>
      <c r="N213" s="5"/>
      <c r="O213" s="8"/>
      <c r="P213" s="5"/>
      <c r="Q213" s="5"/>
      <c r="AA213" s="26" t="s">
        <v>253</v>
      </c>
      <c r="AB213" s="89">
        <v>10495</v>
      </c>
      <c r="AC213" s="89">
        <v>23198</v>
      </c>
      <c r="AD213" s="89">
        <v>10341</v>
      </c>
      <c r="AE213" s="89">
        <v>2921</v>
      </c>
      <c r="AF213" s="26">
        <f>SUM(AB213:AE213)</f>
        <v>46955</v>
      </c>
      <c r="AG213" s="26" t="s">
        <v>253</v>
      </c>
      <c r="AH213" s="33">
        <f>D213</f>
        <v>0.22351187306996059</v>
      </c>
      <c r="AI213" s="33">
        <f>F213</f>
        <v>0.4940474922798424</v>
      </c>
      <c r="AJ213" s="33">
        <f>H213</f>
        <v>0.22023213715259291</v>
      </c>
      <c r="AK213" s="33">
        <f>J213</f>
        <v>6.2208497497604091E-2</v>
      </c>
    </row>
    <row r="214" spans="1:37" ht="30" customHeight="1" x14ac:dyDescent="0.45">
      <c r="A214" s="5"/>
      <c r="B214" s="90" t="s">
        <v>254</v>
      </c>
      <c r="C214" s="91">
        <f>AB214</f>
        <v>389</v>
      </c>
      <c r="D214" s="92">
        <f>AB214/AF214</f>
        <v>0.14875717017208412</v>
      </c>
      <c r="E214" s="91">
        <f>AC214</f>
        <v>1152</v>
      </c>
      <c r="F214" s="92">
        <f>AC214/AF214</f>
        <v>0.44053537284894839</v>
      </c>
      <c r="G214" s="91">
        <f>AD214</f>
        <v>755</v>
      </c>
      <c r="H214" s="92">
        <f>AD214/AF214</f>
        <v>0.28871892925430209</v>
      </c>
      <c r="I214" s="91">
        <f>AE214</f>
        <v>319</v>
      </c>
      <c r="J214" s="92">
        <f>AE214/AF214</f>
        <v>0.1219885277246654</v>
      </c>
      <c r="K214" s="93">
        <f>(4*C214+3*E214+2*G214+1*I214)/AF214</f>
        <v>2.6160611854684515</v>
      </c>
      <c r="L214" s="5"/>
      <c r="M214" s="8"/>
      <c r="N214" s="5"/>
      <c r="O214" s="8"/>
      <c r="P214" s="5"/>
      <c r="Q214" s="5"/>
      <c r="AA214" s="26" t="s">
        <v>254</v>
      </c>
      <c r="AB214" s="89">
        <v>389</v>
      </c>
      <c r="AC214" s="89">
        <v>1152</v>
      </c>
      <c r="AD214" s="89">
        <v>755</v>
      </c>
      <c r="AE214" s="89">
        <v>319</v>
      </c>
      <c r="AF214" s="26">
        <f>SUM(AB214:AE214)</f>
        <v>2615</v>
      </c>
      <c r="AG214" s="26" t="s">
        <v>254</v>
      </c>
      <c r="AH214" s="33">
        <f>D214</f>
        <v>0.14875717017208412</v>
      </c>
      <c r="AI214" s="33">
        <f>F214</f>
        <v>0.44053537284894839</v>
      </c>
      <c r="AJ214" s="33">
        <f>H214</f>
        <v>0.28871892925430209</v>
      </c>
      <c r="AK214" s="33">
        <f>J214</f>
        <v>0.1219885277246654</v>
      </c>
    </row>
    <row r="215" spans="1:37" ht="30" customHeight="1" x14ac:dyDescent="0.45">
      <c r="A215" s="5"/>
      <c r="B215" s="34"/>
      <c r="C215" s="35"/>
      <c r="D215" s="36"/>
      <c r="E215" s="35"/>
      <c r="F215" s="36"/>
      <c r="G215" s="35"/>
      <c r="H215" s="36"/>
      <c r="I215" s="35"/>
      <c r="J215" s="36"/>
      <c r="K215" s="37"/>
      <c r="L215" s="5"/>
      <c r="M215" s="8"/>
      <c r="N215" s="5"/>
      <c r="O215" s="8"/>
      <c r="P215" s="5"/>
      <c r="Q215" s="5"/>
    </row>
    <row r="216" spans="1:37" ht="30" customHeight="1" x14ac:dyDescent="0.45">
      <c r="C216" s="14"/>
      <c r="D216" s="11"/>
      <c r="E216" s="14"/>
      <c r="F216" s="11"/>
      <c r="G216" s="14"/>
      <c r="H216" s="11"/>
      <c r="I216" s="14"/>
      <c r="J216" s="11"/>
      <c r="K216" s="14"/>
      <c r="P216" s="38"/>
    </row>
    <row r="217" spans="1:37" s="21" customFormat="1" ht="30" customHeight="1" x14ac:dyDescent="0.45">
      <c r="A217" s="5">
        <v>32</v>
      </c>
      <c r="B217" s="10" t="s">
        <v>76</v>
      </c>
      <c r="E217" s="22"/>
      <c r="G217" s="22"/>
      <c r="I217" s="22"/>
      <c r="K217" s="22"/>
      <c r="M217" s="22"/>
      <c r="O217" s="22"/>
      <c r="P217" s="23"/>
      <c r="AA217" s="21" t="s">
        <v>13</v>
      </c>
    </row>
    <row r="218" spans="1:37" ht="30" customHeight="1" thickBot="1" x14ac:dyDescent="0.5">
      <c r="A218" s="5"/>
      <c r="B218" s="24" t="s">
        <v>3</v>
      </c>
      <c r="C218" s="140" t="s">
        <v>55</v>
      </c>
      <c r="D218" s="140"/>
      <c r="E218" s="140" t="s">
        <v>56</v>
      </c>
      <c r="F218" s="140"/>
      <c r="G218" s="140" t="s">
        <v>57</v>
      </c>
      <c r="H218" s="140"/>
      <c r="I218" s="140" t="s">
        <v>58</v>
      </c>
      <c r="J218" s="140"/>
      <c r="K218" s="25" t="s">
        <v>18</v>
      </c>
      <c r="L218" s="5"/>
      <c r="M218" s="8"/>
      <c r="N218" s="5"/>
      <c r="O218" s="8"/>
      <c r="P218" s="5"/>
      <c r="Q218" s="5"/>
      <c r="AA218" s="26"/>
      <c r="AB218" s="27" t="s">
        <v>55</v>
      </c>
      <c r="AC218" s="27" t="s">
        <v>56</v>
      </c>
      <c r="AD218" s="27" t="s">
        <v>57</v>
      </c>
      <c r="AE218" s="27" t="s">
        <v>58</v>
      </c>
      <c r="AF218" s="26" t="s">
        <v>23</v>
      </c>
      <c r="AH218" s="27" t="s">
        <v>55</v>
      </c>
      <c r="AI218" s="27" t="s">
        <v>56</v>
      </c>
      <c r="AJ218" s="27" t="s">
        <v>57</v>
      </c>
      <c r="AK218" s="27" t="s">
        <v>58</v>
      </c>
    </row>
    <row r="219" spans="1:37" ht="30" customHeight="1" thickTop="1" x14ac:dyDescent="0.45">
      <c r="A219" s="5"/>
      <c r="B219" s="28" t="s">
        <v>252</v>
      </c>
      <c r="C219" s="29">
        <f>AB219</f>
        <v>10031</v>
      </c>
      <c r="D219" s="30">
        <f>AB219/AF219</f>
        <v>0.19476913517921635</v>
      </c>
      <c r="E219" s="29">
        <f>AC219</f>
        <v>23452</v>
      </c>
      <c r="F219" s="30">
        <f>AC219/AF219</f>
        <v>0.45536095685604444</v>
      </c>
      <c r="G219" s="29">
        <f>AD219</f>
        <v>13320</v>
      </c>
      <c r="H219" s="30">
        <f>AD219/AF219</f>
        <v>0.25863073278707621</v>
      </c>
      <c r="I219" s="29">
        <f>AE219</f>
        <v>4699</v>
      </c>
      <c r="J219" s="30">
        <f>AE219/AF219</f>
        <v>9.1239175177663001E-2</v>
      </c>
      <c r="K219" s="31">
        <f>(4*C219+3*E219+2*G219+1*I219)/AF219</f>
        <v>2.753660052036814</v>
      </c>
      <c r="L219" s="5"/>
      <c r="M219" s="8"/>
      <c r="N219" s="5"/>
      <c r="O219" s="8"/>
      <c r="P219" s="5"/>
      <c r="Q219" s="5"/>
      <c r="AA219" s="26" t="s">
        <v>252</v>
      </c>
      <c r="AB219" s="89">
        <v>10031</v>
      </c>
      <c r="AC219" s="89">
        <v>23452</v>
      </c>
      <c r="AD219" s="89">
        <v>13320</v>
      </c>
      <c r="AE219" s="89">
        <v>4699</v>
      </c>
      <c r="AF219" s="26">
        <f>SUM(AB219:AE219)</f>
        <v>51502</v>
      </c>
      <c r="AG219" s="26" t="s">
        <v>252</v>
      </c>
      <c r="AH219" s="33">
        <f>D219</f>
        <v>0.19476913517921635</v>
      </c>
      <c r="AI219" s="33">
        <f>F219</f>
        <v>0.45536095685604444</v>
      </c>
      <c r="AJ219" s="33">
        <f>H219</f>
        <v>0.25863073278707621</v>
      </c>
      <c r="AK219" s="33">
        <f>J219</f>
        <v>9.1239175177663001E-2</v>
      </c>
    </row>
    <row r="220" spans="1:37" ht="30" customHeight="1" x14ac:dyDescent="0.45">
      <c r="A220" s="5"/>
      <c r="B220" s="90" t="s">
        <v>253</v>
      </c>
      <c r="C220" s="91">
        <f>AB220</f>
        <v>11104</v>
      </c>
      <c r="D220" s="92">
        <f>AB220/AF220</f>
        <v>0.23648173783409648</v>
      </c>
      <c r="E220" s="91">
        <f>AC220</f>
        <v>20494</v>
      </c>
      <c r="F220" s="92">
        <f>AC220/AF220</f>
        <v>0.43646044084762003</v>
      </c>
      <c r="G220" s="91">
        <f>AD220</f>
        <v>11144</v>
      </c>
      <c r="H220" s="92">
        <f>AD220/AF220</f>
        <v>0.23733361729315303</v>
      </c>
      <c r="I220" s="91">
        <f>AE220</f>
        <v>4213</v>
      </c>
      <c r="J220" s="92">
        <f>AE220/AF220</f>
        <v>8.9724204025130441E-2</v>
      </c>
      <c r="K220" s="93">
        <f>(4*C220+3*E220+2*G220+1*I220)/AF220</f>
        <v>2.8196997124906824</v>
      </c>
      <c r="L220" s="5"/>
      <c r="M220" s="8"/>
      <c r="N220" s="5"/>
      <c r="O220" s="8"/>
      <c r="P220" s="5"/>
      <c r="Q220" s="5"/>
      <c r="AA220" s="26" t="s">
        <v>253</v>
      </c>
      <c r="AB220" s="89">
        <v>11104</v>
      </c>
      <c r="AC220" s="89">
        <v>20494</v>
      </c>
      <c r="AD220" s="89">
        <v>11144</v>
      </c>
      <c r="AE220" s="89">
        <v>4213</v>
      </c>
      <c r="AF220" s="26">
        <f>SUM(AB220:AE220)</f>
        <v>46955</v>
      </c>
      <c r="AG220" s="26" t="s">
        <v>253</v>
      </c>
      <c r="AH220" s="33">
        <f>D220</f>
        <v>0.23648173783409648</v>
      </c>
      <c r="AI220" s="33">
        <f>F220</f>
        <v>0.43646044084762003</v>
      </c>
      <c r="AJ220" s="33">
        <f>H220</f>
        <v>0.23733361729315303</v>
      </c>
      <c r="AK220" s="33">
        <f>J220</f>
        <v>8.9724204025130441E-2</v>
      </c>
    </row>
    <row r="221" spans="1:37" ht="30" customHeight="1" x14ac:dyDescent="0.45">
      <c r="A221" s="5"/>
      <c r="B221" s="90" t="s">
        <v>254</v>
      </c>
      <c r="C221" s="91">
        <f>AB221</f>
        <v>323</v>
      </c>
      <c r="D221" s="92">
        <f>AB221/AF221</f>
        <v>0.12351816443594646</v>
      </c>
      <c r="E221" s="91">
        <f>AC221</f>
        <v>869</v>
      </c>
      <c r="F221" s="92">
        <f>AC221/AF221</f>
        <v>0.33231357552581264</v>
      </c>
      <c r="G221" s="91">
        <f>AD221</f>
        <v>922</v>
      </c>
      <c r="H221" s="92">
        <f>AD221/AF221</f>
        <v>0.35258126195028683</v>
      </c>
      <c r="I221" s="91">
        <f>AE221</f>
        <v>501</v>
      </c>
      <c r="J221" s="92">
        <f>AE221/AF221</f>
        <v>0.19158699808795412</v>
      </c>
      <c r="K221" s="93">
        <f>(4*C221+3*E221+2*G221+1*I221)/AF221</f>
        <v>2.3877629063097516</v>
      </c>
      <c r="L221" s="5"/>
      <c r="M221" s="8"/>
      <c r="N221" s="5"/>
      <c r="O221" s="8"/>
      <c r="P221" s="5"/>
      <c r="Q221" s="5"/>
      <c r="AA221" s="26" t="s">
        <v>254</v>
      </c>
      <c r="AB221" s="89">
        <v>323</v>
      </c>
      <c r="AC221" s="89">
        <v>869</v>
      </c>
      <c r="AD221" s="89">
        <v>922</v>
      </c>
      <c r="AE221" s="89">
        <v>501</v>
      </c>
      <c r="AF221" s="26">
        <f>SUM(AB221:AE221)</f>
        <v>2615</v>
      </c>
      <c r="AG221" s="26" t="s">
        <v>254</v>
      </c>
      <c r="AH221" s="33">
        <f>D221</f>
        <v>0.12351816443594646</v>
      </c>
      <c r="AI221" s="33">
        <f>F221</f>
        <v>0.33231357552581264</v>
      </c>
      <c r="AJ221" s="33">
        <f>H221</f>
        <v>0.35258126195028683</v>
      </c>
      <c r="AK221" s="33">
        <f>J221</f>
        <v>0.19158699808795412</v>
      </c>
    </row>
    <row r="222" spans="1:37" ht="30" customHeight="1" x14ac:dyDescent="0.45">
      <c r="A222" s="5"/>
      <c r="B222" s="34"/>
      <c r="C222" s="35"/>
      <c r="D222" s="36"/>
      <c r="E222" s="35"/>
      <c r="F222" s="36"/>
      <c r="G222" s="35"/>
      <c r="H222" s="36"/>
      <c r="I222" s="35"/>
      <c r="J222" s="36"/>
      <c r="K222" s="37"/>
      <c r="L222" s="5"/>
      <c r="M222" s="8"/>
      <c r="N222" s="5"/>
      <c r="O222" s="8"/>
      <c r="P222" s="5"/>
      <c r="Q222" s="5"/>
    </row>
    <row r="223" spans="1:37" ht="30" customHeight="1" x14ac:dyDescent="0.45">
      <c r="C223" s="14"/>
      <c r="D223" s="11"/>
      <c r="E223" s="14"/>
      <c r="F223" s="11"/>
      <c r="G223" s="14"/>
      <c r="H223" s="11"/>
      <c r="I223" s="14"/>
      <c r="J223" s="11"/>
      <c r="K223" s="14"/>
      <c r="P223" s="38"/>
    </row>
    <row r="224" spans="1:37" s="21" customFormat="1" ht="30" customHeight="1" x14ac:dyDescent="0.45">
      <c r="A224" s="5">
        <v>33</v>
      </c>
      <c r="B224" s="10" t="s">
        <v>77</v>
      </c>
      <c r="E224" s="22"/>
      <c r="G224" s="22"/>
      <c r="I224" s="22"/>
      <c r="K224" s="22"/>
      <c r="M224" s="22"/>
      <c r="O224" s="22"/>
      <c r="P224" s="23"/>
      <c r="AA224" s="21" t="s">
        <v>13</v>
      </c>
    </row>
    <row r="225" spans="1:37" ht="30" customHeight="1" thickBot="1" x14ac:dyDescent="0.5">
      <c r="A225" s="5"/>
      <c r="B225" s="24" t="s">
        <v>3</v>
      </c>
      <c r="C225" s="140" t="s">
        <v>55</v>
      </c>
      <c r="D225" s="140"/>
      <c r="E225" s="140" t="s">
        <v>56</v>
      </c>
      <c r="F225" s="140"/>
      <c r="G225" s="140" t="s">
        <v>57</v>
      </c>
      <c r="H225" s="140"/>
      <c r="I225" s="140" t="s">
        <v>58</v>
      </c>
      <c r="J225" s="140"/>
      <c r="K225" s="25" t="s">
        <v>18</v>
      </c>
      <c r="L225" s="5"/>
      <c r="M225" s="8"/>
      <c r="N225" s="5"/>
      <c r="O225" s="8"/>
      <c r="P225" s="5"/>
      <c r="Q225" s="5"/>
      <c r="AA225" s="26"/>
      <c r="AB225" s="27" t="s">
        <v>55</v>
      </c>
      <c r="AC225" s="27" t="s">
        <v>56</v>
      </c>
      <c r="AD225" s="27" t="s">
        <v>57</v>
      </c>
      <c r="AE225" s="27" t="s">
        <v>58</v>
      </c>
      <c r="AF225" s="26" t="s">
        <v>23</v>
      </c>
      <c r="AH225" s="27" t="s">
        <v>55</v>
      </c>
      <c r="AI225" s="27" t="s">
        <v>56</v>
      </c>
      <c r="AJ225" s="27" t="s">
        <v>57</v>
      </c>
      <c r="AK225" s="27" t="s">
        <v>58</v>
      </c>
    </row>
    <row r="226" spans="1:37" ht="30" customHeight="1" thickTop="1" x14ac:dyDescent="0.45">
      <c r="A226" s="5"/>
      <c r="B226" s="28" t="s">
        <v>252</v>
      </c>
      <c r="C226" s="29">
        <f>AB226</f>
        <v>8457</v>
      </c>
      <c r="D226" s="30">
        <f>AB226/AF226</f>
        <v>0.16420721525377655</v>
      </c>
      <c r="E226" s="29">
        <f>AC226</f>
        <v>26306</v>
      </c>
      <c r="F226" s="30">
        <f>AC226/AF226</f>
        <v>0.51077628053279489</v>
      </c>
      <c r="G226" s="29">
        <f>AD226</f>
        <v>13359</v>
      </c>
      <c r="H226" s="30">
        <f>AD226/AF226</f>
        <v>0.25938798493262399</v>
      </c>
      <c r="I226" s="29">
        <f>AE226</f>
        <v>3380</v>
      </c>
      <c r="J226" s="30">
        <f>AE226/AF226</f>
        <v>6.5628519280804626E-2</v>
      </c>
      <c r="K226" s="31">
        <f>(4*C226+3*E226+2*G226+1*I226)/AF226</f>
        <v>2.7735621917595434</v>
      </c>
      <c r="L226" s="5"/>
      <c r="M226" s="8"/>
      <c r="N226" s="5"/>
      <c r="O226" s="8"/>
      <c r="P226" s="5"/>
      <c r="Q226" s="5"/>
      <c r="AA226" s="26" t="s">
        <v>252</v>
      </c>
      <c r="AB226" s="89">
        <v>8457</v>
      </c>
      <c r="AC226" s="89">
        <v>26306</v>
      </c>
      <c r="AD226" s="89">
        <v>13359</v>
      </c>
      <c r="AE226" s="89">
        <v>3380</v>
      </c>
      <c r="AF226" s="26">
        <f>SUM(AB226:AE226)</f>
        <v>51502</v>
      </c>
      <c r="AG226" s="26" t="s">
        <v>252</v>
      </c>
      <c r="AH226" s="33">
        <f>D226</f>
        <v>0.16420721525377655</v>
      </c>
      <c r="AI226" s="33">
        <f>F226</f>
        <v>0.51077628053279489</v>
      </c>
      <c r="AJ226" s="33">
        <f>H226</f>
        <v>0.25938798493262399</v>
      </c>
      <c r="AK226" s="33">
        <f>J226</f>
        <v>6.5628519280804626E-2</v>
      </c>
    </row>
    <row r="227" spans="1:37" ht="30" customHeight="1" x14ac:dyDescent="0.45">
      <c r="A227" s="5"/>
      <c r="B227" s="90" t="s">
        <v>253</v>
      </c>
      <c r="C227" s="91">
        <f>AB227</f>
        <v>10936</v>
      </c>
      <c r="D227" s="92">
        <f>AB227/AF227</f>
        <v>0.23290384410605899</v>
      </c>
      <c r="E227" s="91">
        <f>AC227</f>
        <v>25133</v>
      </c>
      <c r="F227" s="92">
        <f>AC227/AF227</f>
        <v>0.53525716111170274</v>
      </c>
      <c r="G227" s="91">
        <f>AD227</f>
        <v>8561</v>
      </c>
      <c r="H227" s="92">
        <f>AD227/AF227</f>
        <v>0.18232350122457672</v>
      </c>
      <c r="I227" s="91">
        <f>AE227</f>
        <v>2325</v>
      </c>
      <c r="J227" s="92">
        <f>AE227/AF227</f>
        <v>4.9515493557661591E-2</v>
      </c>
      <c r="K227" s="93">
        <f>(4*C227+3*E227+2*G227+1*I227)/AF227</f>
        <v>2.9515493557661592</v>
      </c>
      <c r="L227" s="5"/>
      <c r="M227" s="8"/>
      <c r="N227" s="5"/>
      <c r="O227" s="8"/>
      <c r="P227" s="5"/>
      <c r="Q227" s="5"/>
      <c r="AA227" s="26" t="s">
        <v>253</v>
      </c>
      <c r="AB227" s="89">
        <v>10936</v>
      </c>
      <c r="AC227" s="89">
        <v>25133</v>
      </c>
      <c r="AD227" s="89">
        <v>8561</v>
      </c>
      <c r="AE227" s="89">
        <v>2325</v>
      </c>
      <c r="AF227" s="26">
        <f>SUM(AB227:AE227)</f>
        <v>46955</v>
      </c>
      <c r="AG227" s="26" t="s">
        <v>253</v>
      </c>
      <c r="AH227" s="33">
        <f>D227</f>
        <v>0.23290384410605899</v>
      </c>
      <c r="AI227" s="33">
        <f>F227</f>
        <v>0.53525716111170274</v>
      </c>
      <c r="AJ227" s="33">
        <f>H227</f>
        <v>0.18232350122457672</v>
      </c>
      <c r="AK227" s="33">
        <f>J227</f>
        <v>4.9515493557661591E-2</v>
      </c>
    </row>
    <row r="228" spans="1:37" ht="30" customHeight="1" x14ac:dyDescent="0.45">
      <c r="A228" s="5"/>
      <c r="B228" s="90" t="s">
        <v>254</v>
      </c>
      <c r="C228" s="91">
        <f>AB228</f>
        <v>460</v>
      </c>
      <c r="D228" s="92">
        <f>AB228/AF228</f>
        <v>0.17590822179732313</v>
      </c>
      <c r="E228" s="91">
        <f>AC228</f>
        <v>1251</v>
      </c>
      <c r="F228" s="92">
        <f>AC228/AF228</f>
        <v>0.47839388145315487</v>
      </c>
      <c r="G228" s="91">
        <f>AD228</f>
        <v>641</v>
      </c>
      <c r="H228" s="92">
        <f>AD228/AF228</f>
        <v>0.2451242829827916</v>
      </c>
      <c r="I228" s="91">
        <f>AE228</f>
        <v>263</v>
      </c>
      <c r="J228" s="92">
        <f>AE228/AF228</f>
        <v>0.10057361376673041</v>
      </c>
      <c r="K228" s="93">
        <f>(4*C228+3*E228+2*G228+1*I228)/AF228</f>
        <v>2.7296367112810707</v>
      </c>
      <c r="L228" s="5"/>
      <c r="M228" s="8"/>
      <c r="N228" s="5"/>
      <c r="O228" s="8"/>
      <c r="P228" s="5"/>
      <c r="Q228" s="5"/>
      <c r="AA228" s="26" t="s">
        <v>254</v>
      </c>
      <c r="AB228" s="89">
        <v>460</v>
      </c>
      <c r="AC228" s="89">
        <v>1251</v>
      </c>
      <c r="AD228" s="89">
        <v>641</v>
      </c>
      <c r="AE228" s="89">
        <v>263</v>
      </c>
      <c r="AF228" s="26">
        <f>SUM(AB228:AE228)</f>
        <v>2615</v>
      </c>
      <c r="AG228" s="26" t="s">
        <v>254</v>
      </c>
      <c r="AH228" s="33">
        <f>D228</f>
        <v>0.17590822179732313</v>
      </c>
      <c r="AI228" s="33">
        <f>F228</f>
        <v>0.47839388145315487</v>
      </c>
      <c r="AJ228" s="33">
        <f>H228</f>
        <v>0.2451242829827916</v>
      </c>
      <c r="AK228" s="33">
        <f>J228</f>
        <v>0.10057361376673041</v>
      </c>
    </row>
    <row r="229" spans="1:37" ht="30" customHeight="1" x14ac:dyDescent="0.45">
      <c r="A229" s="5"/>
      <c r="B229" s="35"/>
      <c r="C229" s="35"/>
      <c r="D229" s="36"/>
      <c r="E229" s="35"/>
      <c r="F229" s="36"/>
      <c r="G229" s="35"/>
      <c r="H229" s="36"/>
      <c r="I229" s="35"/>
      <c r="J229" s="36"/>
      <c r="K229" s="37"/>
      <c r="L229" s="5"/>
      <c r="M229" s="8"/>
      <c r="N229" s="5"/>
      <c r="O229" s="8"/>
      <c r="P229" s="5"/>
      <c r="Q229" s="5"/>
      <c r="AB229" s="89"/>
      <c r="AC229" s="89"/>
      <c r="AD229" s="89"/>
      <c r="AE229" s="89"/>
      <c r="AH229" s="33"/>
      <c r="AI229" s="33"/>
      <c r="AJ229" s="33"/>
      <c r="AK229" s="33"/>
    </row>
    <row r="230" spans="1:37" ht="30" customHeight="1" x14ac:dyDescent="0.45">
      <c r="C230" s="14"/>
      <c r="D230" s="11"/>
      <c r="E230" s="14"/>
      <c r="F230" s="11"/>
      <c r="G230" s="14"/>
      <c r="H230" s="11"/>
      <c r="I230" s="14"/>
      <c r="J230" s="11"/>
      <c r="K230" s="14"/>
      <c r="P230" s="38"/>
    </row>
    <row r="231" spans="1:37" s="21" customFormat="1" ht="30" customHeight="1" x14ac:dyDescent="0.45">
      <c r="A231" s="5">
        <v>34</v>
      </c>
      <c r="B231" s="10" t="s">
        <v>78</v>
      </c>
      <c r="E231" s="22"/>
      <c r="G231" s="22"/>
      <c r="I231" s="22"/>
      <c r="K231" s="22"/>
      <c r="M231" s="22"/>
      <c r="O231" s="22"/>
      <c r="P231" s="23"/>
      <c r="AA231" s="21" t="s">
        <v>13</v>
      </c>
    </row>
    <row r="232" spans="1:37" ht="30" customHeight="1" thickBot="1" x14ac:dyDescent="0.5">
      <c r="A232" s="5"/>
      <c r="B232" s="24" t="s">
        <v>3</v>
      </c>
      <c r="C232" s="140" t="s">
        <v>55</v>
      </c>
      <c r="D232" s="140"/>
      <c r="E232" s="140" t="s">
        <v>56</v>
      </c>
      <c r="F232" s="140"/>
      <c r="G232" s="140" t="s">
        <v>57</v>
      </c>
      <c r="H232" s="140"/>
      <c r="I232" s="140" t="s">
        <v>58</v>
      </c>
      <c r="J232" s="140"/>
      <c r="K232" s="25" t="s">
        <v>18</v>
      </c>
      <c r="L232" s="5"/>
      <c r="M232" s="8"/>
      <c r="N232" s="5"/>
      <c r="O232" s="8"/>
      <c r="P232" s="5"/>
      <c r="Q232" s="5"/>
      <c r="AA232" s="26"/>
      <c r="AB232" s="27" t="s">
        <v>55</v>
      </c>
      <c r="AC232" s="27" t="s">
        <v>56</v>
      </c>
      <c r="AD232" s="27" t="s">
        <v>57</v>
      </c>
      <c r="AE232" s="27" t="s">
        <v>58</v>
      </c>
      <c r="AF232" s="26" t="s">
        <v>23</v>
      </c>
      <c r="AH232" s="27" t="s">
        <v>55</v>
      </c>
      <c r="AI232" s="27" t="s">
        <v>56</v>
      </c>
      <c r="AJ232" s="27" t="s">
        <v>57</v>
      </c>
      <c r="AK232" s="27" t="s">
        <v>58</v>
      </c>
    </row>
    <row r="233" spans="1:37" ht="30" customHeight="1" thickTop="1" x14ac:dyDescent="0.45">
      <c r="A233" s="5"/>
      <c r="B233" s="28" t="s">
        <v>252</v>
      </c>
      <c r="C233" s="29">
        <f>AB233</f>
        <v>13798</v>
      </c>
      <c r="D233" s="30">
        <f>AB233/AF233</f>
        <v>0.2679119257504563</v>
      </c>
      <c r="E233" s="29">
        <f>AC233</f>
        <v>28673</v>
      </c>
      <c r="F233" s="30">
        <f>AC233/AF233</f>
        <v>0.55673566075103875</v>
      </c>
      <c r="G233" s="29">
        <f>AD233</f>
        <v>6951</v>
      </c>
      <c r="H233" s="30">
        <f>AD233/AF233</f>
        <v>0.13496563240262513</v>
      </c>
      <c r="I233" s="29">
        <f>AE233</f>
        <v>2080</v>
      </c>
      <c r="J233" s="30">
        <f>AE233/AF233</f>
        <v>4.0386781095879773E-2</v>
      </c>
      <c r="K233" s="31">
        <f>(4*C233+3*E233+2*G233+1*I233)/AF233</f>
        <v>3.0521727311560718</v>
      </c>
      <c r="L233" s="5"/>
      <c r="M233" s="8"/>
      <c r="N233" s="5"/>
      <c r="O233" s="8"/>
      <c r="P233" s="5"/>
      <c r="Q233" s="5"/>
      <c r="AA233" s="26" t="s">
        <v>252</v>
      </c>
      <c r="AB233" s="89">
        <v>13798</v>
      </c>
      <c r="AC233" s="89">
        <v>28673</v>
      </c>
      <c r="AD233" s="89">
        <v>6951</v>
      </c>
      <c r="AE233" s="89">
        <v>2080</v>
      </c>
      <c r="AF233" s="26">
        <f>SUM(AB233:AE233)</f>
        <v>51502</v>
      </c>
      <c r="AG233" s="26" t="s">
        <v>252</v>
      </c>
      <c r="AH233" s="33">
        <f>D233</f>
        <v>0.2679119257504563</v>
      </c>
      <c r="AI233" s="33">
        <f>F233</f>
        <v>0.55673566075103875</v>
      </c>
      <c r="AJ233" s="33">
        <f>H233</f>
        <v>0.13496563240262513</v>
      </c>
      <c r="AK233" s="33">
        <f>J233</f>
        <v>4.0386781095879773E-2</v>
      </c>
    </row>
    <row r="234" spans="1:37" ht="30" customHeight="1" x14ac:dyDescent="0.45">
      <c r="A234" s="5"/>
      <c r="B234" s="90" t="s">
        <v>253</v>
      </c>
      <c r="C234" s="91">
        <f>AB234</f>
        <v>17774</v>
      </c>
      <c r="D234" s="92">
        <f>AB234/AF234</f>
        <v>0.37853263763177508</v>
      </c>
      <c r="E234" s="91">
        <f>AC234</f>
        <v>23644</v>
      </c>
      <c r="F234" s="92">
        <f>AC234/AF234</f>
        <v>0.50354594824832288</v>
      </c>
      <c r="G234" s="91">
        <f>AD234</f>
        <v>4158</v>
      </c>
      <c r="H234" s="92">
        <f>AD234/AF234</f>
        <v>8.8552869768927692E-2</v>
      </c>
      <c r="I234" s="91">
        <f>AE234</f>
        <v>1379</v>
      </c>
      <c r="J234" s="92">
        <f>AE234/AF234</f>
        <v>2.9368544350974336E-2</v>
      </c>
      <c r="K234" s="93">
        <f>(4*C234+3*E234+2*G234+1*I234)/AF234</f>
        <v>3.2312426791608986</v>
      </c>
      <c r="L234" s="5"/>
      <c r="M234" s="8"/>
      <c r="N234" s="5"/>
      <c r="O234" s="8"/>
      <c r="P234" s="5"/>
      <c r="Q234" s="5"/>
      <c r="AA234" s="26" t="s">
        <v>253</v>
      </c>
      <c r="AB234" s="89">
        <v>17774</v>
      </c>
      <c r="AC234" s="89">
        <v>23644</v>
      </c>
      <c r="AD234" s="89">
        <v>4158</v>
      </c>
      <c r="AE234" s="89">
        <v>1379</v>
      </c>
      <c r="AF234" s="26">
        <f>SUM(AB234:AE234)</f>
        <v>46955</v>
      </c>
      <c r="AG234" s="26" t="s">
        <v>253</v>
      </c>
      <c r="AH234" s="33">
        <f>D234</f>
        <v>0.37853263763177508</v>
      </c>
      <c r="AI234" s="33">
        <f>F234</f>
        <v>0.50354594824832288</v>
      </c>
      <c r="AJ234" s="33">
        <f>H234</f>
        <v>8.8552869768927692E-2</v>
      </c>
      <c r="AK234" s="33">
        <f>J234</f>
        <v>2.9368544350974336E-2</v>
      </c>
    </row>
    <row r="235" spans="1:37" ht="30" customHeight="1" x14ac:dyDescent="0.45">
      <c r="A235" s="5"/>
      <c r="B235" s="90" t="s">
        <v>254</v>
      </c>
      <c r="C235" s="91">
        <f>AB235</f>
        <v>1114</v>
      </c>
      <c r="D235" s="92">
        <f>AB235/AF235</f>
        <v>0.42600382409177823</v>
      </c>
      <c r="E235" s="91">
        <f>AC235</f>
        <v>1232</v>
      </c>
      <c r="F235" s="92">
        <f>AC235/AF235</f>
        <v>0.47112810707456981</v>
      </c>
      <c r="G235" s="91">
        <f>AD235</f>
        <v>170</v>
      </c>
      <c r="H235" s="92">
        <f>AD235/AF235</f>
        <v>6.5009560229445512E-2</v>
      </c>
      <c r="I235" s="91">
        <f>AE235</f>
        <v>99</v>
      </c>
      <c r="J235" s="92">
        <f>AE235/AF235</f>
        <v>3.7858508604206503E-2</v>
      </c>
      <c r="K235" s="93">
        <f>(4*C235+3*E235+2*G235+1*I235)/AF235</f>
        <v>3.2852772466539197</v>
      </c>
      <c r="L235" s="5"/>
      <c r="M235" s="8"/>
      <c r="N235" s="5"/>
      <c r="O235" s="8"/>
      <c r="P235" s="5"/>
      <c r="Q235" s="5"/>
      <c r="AA235" s="26" t="s">
        <v>254</v>
      </c>
      <c r="AB235" s="89">
        <v>1114</v>
      </c>
      <c r="AC235" s="89">
        <v>1232</v>
      </c>
      <c r="AD235" s="89">
        <v>170</v>
      </c>
      <c r="AE235" s="89">
        <v>99</v>
      </c>
      <c r="AF235" s="26">
        <f>SUM(AB235:AE235)</f>
        <v>2615</v>
      </c>
      <c r="AG235" s="26" t="s">
        <v>254</v>
      </c>
      <c r="AH235" s="33">
        <f>D235</f>
        <v>0.42600382409177823</v>
      </c>
      <c r="AI235" s="33">
        <f>F235</f>
        <v>0.47112810707456981</v>
      </c>
      <c r="AJ235" s="33">
        <f>H235</f>
        <v>6.5009560229445512E-2</v>
      </c>
      <c r="AK235" s="33">
        <f>J235</f>
        <v>3.7858508604206503E-2</v>
      </c>
    </row>
    <row r="236" spans="1:37" ht="30" customHeight="1" x14ac:dyDescent="0.45">
      <c r="A236" s="5"/>
      <c r="B236" s="35"/>
      <c r="C236" s="35"/>
      <c r="D236" s="36"/>
      <c r="E236" s="35"/>
      <c r="F236" s="36"/>
      <c r="G236" s="35"/>
      <c r="H236" s="36"/>
      <c r="I236" s="35"/>
      <c r="J236" s="36"/>
      <c r="K236" s="37"/>
      <c r="L236" s="5"/>
      <c r="M236" s="8"/>
      <c r="N236" s="5"/>
      <c r="O236" s="8"/>
      <c r="P236" s="5"/>
      <c r="Q236" s="5"/>
      <c r="AB236" s="89"/>
      <c r="AC236" s="89"/>
      <c r="AD236" s="89"/>
      <c r="AE236" s="89"/>
      <c r="AH236" s="33"/>
      <c r="AI236" s="33"/>
      <c r="AJ236" s="33"/>
      <c r="AK236" s="33"/>
    </row>
    <row r="237" spans="1:37" ht="30" customHeight="1" x14ac:dyDescent="0.45">
      <c r="B237" s="14"/>
      <c r="C237" s="14"/>
      <c r="D237" s="11"/>
      <c r="E237" s="14"/>
      <c r="F237" s="11"/>
      <c r="G237" s="14"/>
      <c r="H237" s="11"/>
      <c r="I237" s="14"/>
      <c r="J237" s="11"/>
      <c r="K237" s="14"/>
      <c r="P237" s="38"/>
    </row>
    <row r="238" spans="1:37" ht="30" customHeight="1" x14ac:dyDescent="0.45">
      <c r="A238" s="5"/>
      <c r="B238" s="35"/>
      <c r="C238" s="35"/>
      <c r="D238" s="36"/>
      <c r="E238" s="35"/>
      <c r="F238" s="36"/>
      <c r="G238" s="35"/>
      <c r="H238" s="36"/>
      <c r="I238" s="35"/>
      <c r="J238" s="36"/>
      <c r="K238" s="37"/>
      <c r="L238" s="5"/>
      <c r="M238" s="8"/>
      <c r="N238" s="5"/>
      <c r="O238" s="8"/>
      <c r="P238" s="5"/>
      <c r="Q238" s="5"/>
      <c r="AB238" s="89"/>
      <c r="AC238" s="89"/>
      <c r="AD238" s="89"/>
      <c r="AE238" s="89"/>
      <c r="AH238" s="33"/>
      <c r="AI238" s="33"/>
      <c r="AJ238" s="33"/>
      <c r="AK238" s="33"/>
    </row>
    <row r="239" spans="1:37" ht="30" customHeight="1" x14ac:dyDescent="0.45">
      <c r="A239" s="5"/>
      <c r="B239" s="10" t="s">
        <v>148</v>
      </c>
      <c r="C239" s="35"/>
      <c r="D239" s="36"/>
      <c r="E239" s="35"/>
      <c r="F239" s="36"/>
      <c r="G239" s="35"/>
      <c r="H239" s="36"/>
      <c r="I239" s="35"/>
      <c r="J239" s="36"/>
      <c r="K239" s="37"/>
      <c r="L239" s="5"/>
      <c r="M239" s="8"/>
      <c r="N239" s="5"/>
      <c r="O239" s="8"/>
      <c r="P239" s="5"/>
      <c r="Q239" s="5"/>
    </row>
    <row r="240" spans="1:37" ht="30" customHeight="1" x14ac:dyDescent="0.45">
      <c r="A240" s="5"/>
      <c r="B240" s="14" t="s">
        <v>149</v>
      </c>
      <c r="C240" s="35"/>
      <c r="D240" s="36"/>
      <c r="E240" s="35"/>
      <c r="F240" s="36"/>
      <c r="G240" s="35"/>
      <c r="H240" s="36"/>
      <c r="I240" s="35"/>
      <c r="J240" s="36"/>
      <c r="K240" s="37"/>
      <c r="L240" s="5"/>
      <c r="M240" s="8"/>
      <c r="N240" s="5"/>
      <c r="O240" s="8"/>
      <c r="P240" s="5"/>
      <c r="Q240" s="5"/>
    </row>
    <row r="241" spans="1:37" ht="30" customHeight="1" x14ac:dyDescent="0.45">
      <c r="C241" s="14"/>
      <c r="D241" s="11"/>
      <c r="E241" s="14"/>
      <c r="F241" s="11"/>
      <c r="G241" s="14"/>
      <c r="H241" s="11"/>
      <c r="I241" s="14"/>
      <c r="J241" s="11"/>
      <c r="K241" s="14"/>
      <c r="P241" s="38"/>
    </row>
    <row r="242" spans="1:37" s="21" customFormat="1" ht="30" customHeight="1" x14ac:dyDescent="0.45">
      <c r="A242" s="5">
        <v>35</v>
      </c>
      <c r="B242" s="10" t="s">
        <v>81</v>
      </c>
      <c r="E242" s="22"/>
      <c r="G242" s="22"/>
      <c r="I242" s="22"/>
      <c r="K242" s="22"/>
      <c r="M242" s="22"/>
      <c r="O242" s="22"/>
      <c r="P242" s="23"/>
      <c r="AA242" s="21" t="s">
        <v>13</v>
      </c>
    </row>
    <row r="243" spans="1:37" ht="30" customHeight="1" thickBot="1" x14ac:dyDescent="0.5">
      <c r="A243" s="5"/>
      <c r="B243" s="24" t="s">
        <v>3</v>
      </c>
      <c r="C243" s="140" t="s">
        <v>55</v>
      </c>
      <c r="D243" s="140"/>
      <c r="E243" s="140" t="s">
        <v>56</v>
      </c>
      <c r="F243" s="140"/>
      <c r="G243" s="140" t="s">
        <v>57</v>
      </c>
      <c r="H243" s="140"/>
      <c r="I243" s="140" t="s">
        <v>58</v>
      </c>
      <c r="J243" s="140"/>
      <c r="K243" s="25" t="s">
        <v>18</v>
      </c>
      <c r="L243" s="5"/>
      <c r="M243" s="8"/>
      <c r="N243" s="5"/>
      <c r="O243" s="8"/>
      <c r="P243" s="5"/>
      <c r="Q243" s="5"/>
      <c r="AA243" s="26"/>
      <c r="AB243" s="27" t="s">
        <v>82</v>
      </c>
      <c r="AC243" s="27" t="s">
        <v>83</v>
      </c>
      <c r="AD243" s="27" t="s">
        <v>84</v>
      </c>
      <c r="AE243" s="27" t="s">
        <v>86</v>
      </c>
      <c r="AF243" s="26" t="s">
        <v>23</v>
      </c>
      <c r="AH243" s="27" t="s">
        <v>82</v>
      </c>
      <c r="AI243" s="27" t="s">
        <v>83</v>
      </c>
      <c r="AJ243" s="27" t="s">
        <v>84</v>
      </c>
      <c r="AK243" s="27" t="s">
        <v>86</v>
      </c>
    </row>
    <row r="244" spans="1:37" ht="30" customHeight="1" thickTop="1" x14ac:dyDescent="0.45">
      <c r="A244" s="5"/>
      <c r="B244" s="28" t="s">
        <v>252</v>
      </c>
      <c r="C244" s="29">
        <f>AB244</f>
        <v>12519</v>
      </c>
      <c r="D244" s="30">
        <f>AB244/AF244</f>
        <v>0.24307793872082636</v>
      </c>
      <c r="E244" s="29">
        <f>AC244</f>
        <v>28563</v>
      </c>
      <c r="F244" s="30">
        <f>AC244/AF244</f>
        <v>0.55459982136616048</v>
      </c>
      <c r="G244" s="29">
        <f>AD244</f>
        <v>8576</v>
      </c>
      <c r="H244" s="30">
        <f>AD244/AF244</f>
        <v>0.1665178051337812</v>
      </c>
      <c r="I244" s="29">
        <f>AE244</f>
        <v>1844</v>
      </c>
      <c r="J244" s="30">
        <f>AE244/AF244</f>
        <v>3.5804434779231877E-2</v>
      </c>
      <c r="K244" s="31">
        <f>(4*C244+3*E244+2*G244+1*I244)/AF244</f>
        <v>3.0049512640285814</v>
      </c>
      <c r="L244" s="5"/>
      <c r="M244" s="8"/>
      <c r="N244" s="5"/>
      <c r="O244" s="8"/>
      <c r="P244" s="5"/>
      <c r="Q244" s="5"/>
      <c r="AA244" s="26" t="s">
        <v>252</v>
      </c>
      <c r="AB244" s="89">
        <v>12519</v>
      </c>
      <c r="AC244" s="89">
        <v>28563</v>
      </c>
      <c r="AD244" s="89">
        <v>8576</v>
      </c>
      <c r="AE244" s="89">
        <v>1844</v>
      </c>
      <c r="AF244" s="26">
        <f>SUM(AB244:AE244)</f>
        <v>51502</v>
      </c>
      <c r="AG244" s="26" t="s">
        <v>252</v>
      </c>
      <c r="AH244" s="33">
        <f>D244</f>
        <v>0.24307793872082636</v>
      </c>
      <c r="AI244" s="33">
        <f>F244</f>
        <v>0.55459982136616048</v>
      </c>
      <c r="AJ244" s="33">
        <f>H244</f>
        <v>0.1665178051337812</v>
      </c>
      <c r="AK244" s="33">
        <f>J244</f>
        <v>3.5804434779231877E-2</v>
      </c>
    </row>
    <row r="245" spans="1:37" ht="30" customHeight="1" x14ac:dyDescent="0.45">
      <c r="A245" s="5"/>
      <c r="B245" s="90" t="s">
        <v>253</v>
      </c>
      <c r="C245" s="91">
        <f>AB245</f>
        <v>11647</v>
      </c>
      <c r="D245" s="92">
        <f>AB245/AF245</f>
        <v>0.24804600149078906</v>
      </c>
      <c r="E245" s="91">
        <f>AC245</f>
        <v>25713</v>
      </c>
      <c r="F245" s="92">
        <f>AC245/AF245</f>
        <v>0.54760941326802259</v>
      </c>
      <c r="G245" s="91">
        <f>AD245</f>
        <v>7818</v>
      </c>
      <c r="H245" s="92">
        <f>AD245/AF245</f>
        <v>0.16649984027260142</v>
      </c>
      <c r="I245" s="91">
        <f>AE245</f>
        <v>1777</v>
      </c>
      <c r="J245" s="92">
        <f>AE245/AF245</f>
        <v>3.7844744968586946E-2</v>
      </c>
      <c r="K245" s="93">
        <f>(4*C245+3*E245+2*G245+1*I245)/AF245</f>
        <v>3.0058566712810135</v>
      </c>
      <c r="L245" s="5"/>
      <c r="M245" s="8"/>
      <c r="N245" s="5"/>
      <c r="O245" s="8"/>
      <c r="P245" s="5"/>
      <c r="Q245" s="5"/>
      <c r="AA245" s="26" t="s">
        <v>253</v>
      </c>
      <c r="AB245" s="89">
        <v>11647</v>
      </c>
      <c r="AC245" s="89">
        <v>25713</v>
      </c>
      <c r="AD245" s="89">
        <v>7818</v>
      </c>
      <c r="AE245" s="89">
        <v>1777</v>
      </c>
      <c r="AF245" s="26">
        <f>SUM(AB245:AE245)</f>
        <v>46955</v>
      </c>
      <c r="AG245" s="26" t="s">
        <v>253</v>
      </c>
      <c r="AH245" s="33">
        <f>D245</f>
        <v>0.24804600149078906</v>
      </c>
      <c r="AI245" s="33">
        <f>F245</f>
        <v>0.54760941326802259</v>
      </c>
      <c r="AJ245" s="33">
        <f>H245</f>
        <v>0.16649984027260142</v>
      </c>
      <c r="AK245" s="33">
        <f>J245</f>
        <v>3.7844744968586946E-2</v>
      </c>
    </row>
    <row r="246" spans="1:37" ht="30" customHeight="1" x14ac:dyDescent="0.45">
      <c r="A246" s="5"/>
      <c r="B246" s="90" t="s">
        <v>254</v>
      </c>
      <c r="C246" s="91">
        <f>AB246</f>
        <v>814</v>
      </c>
      <c r="D246" s="92">
        <f>AB246/AF246</f>
        <v>0.31128107074569789</v>
      </c>
      <c r="E246" s="91">
        <f>AC246</f>
        <v>1344</v>
      </c>
      <c r="F246" s="92">
        <f>AC246/AF246</f>
        <v>0.51395793499043974</v>
      </c>
      <c r="G246" s="91">
        <f>AD246</f>
        <v>315</v>
      </c>
      <c r="H246" s="92">
        <f>AD246/AF246</f>
        <v>0.12045889101338432</v>
      </c>
      <c r="I246" s="91">
        <f>AE246</f>
        <v>142</v>
      </c>
      <c r="J246" s="92">
        <f>AE246/AF246</f>
        <v>5.4302103250478011E-2</v>
      </c>
      <c r="K246" s="93">
        <f>(4*C246+3*E246+2*G246+1*I246)/AF246</f>
        <v>3.0822179732313577</v>
      </c>
      <c r="L246" s="5"/>
      <c r="M246" s="8"/>
      <c r="N246" s="5"/>
      <c r="O246" s="8"/>
      <c r="P246" s="5"/>
      <c r="Q246" s="5"/>
      <c r="AA246" s="26" t="s">
        <v>254</v>
      </c>
      <c r="AB246" s="89">
        <v>814</v>
      </c>
      <c r="AC246" s="89">
        <v>1344</v>
      </c>
      <c r="AD246" s="89">
        <v>315</v>
      </c>
      <c r="AE246" s="89">
        <v>142</v>
      </c>
      <c r="AF246" s="26">
        <f>SUM(AB246:AE246)</f>
        <v>2615</v>
      </c>
      <c r="AG246" s="26" t="s">
        <v>254</v>
      </c>
      <c r="AH246" s="33">
        <f>D246</f>
        <v>0.31128107074569789</v>
      </c>
      <c r="AI246" s="33">
        <f>F246</f>
        <v>0.51395793499043974</v>
      </c>
      <c r="AJ246" s="33">
        <f>H246</f>
        <v>0.12045889101338432</v>
      </c>
      <c r="AK246" s="33">
        <f>J246</f>
        <v>5.4302103250478011E-2</v>
      </c>
    </row>
    <row r="247" spans="1:37" ht="30" customHeight="1" x14ac:dyDescent="0.45">
      <c r="A247" s="5"/>
      <c r="B247" s="34"/>
      <c r="C247" s="35"/>
      <c r="D247" s="36"/>
      <c r="E247" s="35"/>
      <c r="F247" s="36"/>
      <c r="G247" s="35"/>
      <c r="H247" s="36"/>
      <c r="I247" s="35"/>
      <c r="J247" s="36"/>
      <c r="K247" s="37"/>
      <c r="L247" s="5"/>
      <c r="M247" s="8"/>
      <c r="N247" s="5"/>
      <c r="O247" s="8"/>
      <c r="P247" s="5"/>
      <c r="Q247" s="5"/>
    </row>
    <row r="248" spans="1:37" ht="30" customHeight="1" x14ac:dyDescent="0.45">
      <c r="C248" s="14"/>
      <c r="D248" s="11"/>
      <c r="E248" s="14"/>
      <c r="F248" s="11"/>
      <c r="G248" s="14"/>
      <c r="H248" s="11"/>
      <c r="I248" s="14"/>
      <c r="J248" s="11"/>
      <c r="K248" s="14"/>
      <c r="P248" s="38"/>
    </row>
    <row r="249" spans="1:37" s="21" customFormat="1" ht="30" customHeight="1" x14ac:dyDescent="0.45">
      <c r="A249" s="5">
        <v>36</v>
      </c>
      <c r="B249" s="10" t="s">
        <v>87</v>
      </c>
      <c r="E249" s="22"/>
      <c r="G249" s="22"/>
      <c r="I249" s="22"/>
      <c r="K249" s="22"/>
      <c r="M249" s="22"/>
      <c r="O249" s="22"/>
      <c r="P249" s="23"/>
      <c r="AA249" s="21" t="s">
        <v>13</v>
      </c>
    </row>
    <row r="250" spans="1:37" ht="30" customHeight="1" thickBot="1" x14ac:dyDescent="0.5">
      <c r="A250" s="5"/>
      <c r="B250" s="24" t="s">
        <v>3</v>
      </c>
      <c r="C250" s="140" t="s">
        <v>82</v>
      </c>
      <c r="D250" s="140"/>
      <c r="E250" s="140" t="s">
        <v>83</v>
      </c>
      <c r="F250" s="140"/>
      <c r="G250" s="140" t="s">
        <v>84</v>
      </c>
      <c r="H250" s="140"/>
      <c r="I250" s="140" t="s">
        <v>86</v>
      </c>
      <c r="J250" s="140"/>
      <c r="K250" s="25" t="s">
        <v>18</v>
      </c>
      <c r="L250" s="5"/>
      <c r="M250" s="8"/>
      <c r="N250" s="5"/>
      <c r="O250" s="8"/>
      <c r="P250" s="5"/>
      <c r="Q250" s="5"/>
      <c r="AA250" s="26"/>
      <c r="AB250" s="27" t="s">
        <v>82</v>
      </c>
      <c r="AC250" s="27" t="s">
        <v>83</v>
      </c>
      <c r="AD250" s="27" t="s">
        <v>84</v>
      </c>
      <c r="AE250" s="27" t="s">
        <v>86</v>
      </c>
      <c r="AF250" s="26" t="s">
        <v>23</v>
      </c>
      <c r="AH250" s="27" t="s">
        <v>82</v>
      </c>
      <c r="AI250" s="27" t="s">
        <v>83</v>
      </c>
      <c r="AJ250" s="27" t="s">
        <v>84</v>
      </c>
      <c r="AK250" s="27" t="s">
        <v>86</v>
      </c>
    </row>
    <row r="251" spans="1:37" ht="30" customHeight="1" thickTop="1" x14ac:dyDescent="0.45">
      <c r="A251" s="5"/>
      <c r="B251" s="28" t="s">
        <v>252</v>
      </c>
      <c r="C251" s="29">
        <f>AB251</f>
        <v>5996</v>
      </c>
      <c r="D251" s="30">
        <f>AB251/AF251</f>
        <v>0.11642266319754573</v>
      </c>
      <c r="E251" s="29">
        <f>AC251</f>
        <v>18770</v>
      </c>
      <c r="F251" s="30">
        <f>AC251/AF251</f>
        <v>0.3644518659469535</v>
      </c>
      <c r="G251" s="29">
        <f>AD251</f>
        <v>19405</v>
      </c>
      <c r="H251" s="30">
        <f>AD251/AF251</f>
        <v>0.37678148421420526</v>
      </c>
      <c r="I251" s="29">
        <f>AE251</f>
        <v>7331</v>
      </c>
      <c r="J251" s="30">
        <f>AE251/AF251</f>
        <v>0.14234398664129549</v>
      </c>
      <c r="K251" s="31">
        <f>(4*C251+3*E251+2*G251+1*I251)/AF251</f>
        <v>2.4549532057007495</v>
      </c>
      <c r="L251" s="5"/>
      <c r="M251" s="8"/>
      <c r="N251" s="5"/>
      <c r="O251" s="8"/>
      <c r="P251" s="5"/>
      <c r="Q251" s="5"/>
      <c r="AA251" s="26" t="s">
        <v>252</v>
      </c>
      <c r="AB251" s="89">
        <v>5996</v>
      </c>
      <c r="AC251" s="89">
        <v>18770</v>
      </c>
      <c r="AD251" s="89">
        <v>19405</v>
      </c>
      <c r="AE251" s="89">
        <v>7331</v>
      </c>
      <c r="AF251" s="26">
        <f>SUM(AB251:AE251)</f>
        <v>51502</v>
      </c>
      <c r="AG251" s="26" t="s">
        <v>252</v>
      </c>
      <c r="AH251" s="33">
        <f>D251</f>
        <v>0.11642266319754573</v>
      </c>
      <c r="AI251" s="33">
        <f>F251</f>
        <v>0.3644518659469535</v>
      </c>
      <c r="AJ251" s="33">
        <f>H251</f>
        <v>0.37678148421420526</v>
      </c>
      <c r="AK251" s="33">
        <f>J251</f>
        <v>0.14234398664129549</v>
      </c>
    </row>
    <row r="252" spans="1:37" ht="30" customHeight="1" x14ac:dyDescent="0.45">
      <c r="A252" s="5"/>
      <c r="B252" s="90" t="s">
        <v>253</v>
      </c>
      <c r="C252" s="91">
        <f>AB252</f>
        <v>5983</v>
      </c>
      <c r="D252" s="92">
        <f>AB252/AF252</f>
        <v>0.12741987008838249</v>
      </c>
      <c r="E252" s="91">
        <f>AC252</f>
        <v>17581</v>
      </c>
      <c r="F252" s="92">
        <f>AC252/AF252</f>
        <v>0.37442231924182728</v>
      </c>
      <c r="G252" s="91">
        <f>AD252</f>
        <v>16941</v>
      </c>
      <c r="H252" s="92">
        <f>AD252/AF252</f>
        <v>0.3607922478969226</v>
      </c>
      <c r="I252" s="91">
        <f>AE252</f>
        <v>6450</v>
      </c>
      <c r="J252" s="92">
        <f>AE252/AF252</f>
        <v>0.13736556277286763</v>
      </c>
      <c r="K252" s="93">
        <f>(4*C252+3*E252+2*G252+1*I252)/AF252</f>
        <v>2.4918964966457247</v>
      </c>
      <c r="L252" s="5"/>
      <c r="M252" s="8"/>
      <c r="N252" s="5"/>
      <c r="O252" s="8"/>
      <c r="P252" s="5"/>
      <c r="Q252" s="5"/>
      <c r="AA252" s="26" t="s">
        <v>253</v>
      </c>
      <c r="AB252" s="89">
        <v>5983</v>
      </c>
      <c r="AC252" s="89">
        <v>17581</v>
      </c>
      <c r="AD252" s="89">
        <v>16941</v>
      </c>
      <c r="AE252" s="89">
        <v>6450</v>
      </c>
      <c r="AF252" s="26">
        <f>SUM(AB252:AE252)</f>
        <v>46955</v>
      </c>
      <c r="AG252" s="26" t="s">
        <v>253</v>
      </c>
      <c r="AH252" s="33">
        <f>D252</f>
        <v>0.12741987008838249</v>
      </c>
      <c r="AI252" s="33">
        <f>F252</f>
        <v>0.37442231924182728</v>
      </c>
      <c r="AJ252" s="33">
        <f>H252</f>
        <v>0.3607922478969226</v>
      </c>
      <c r="AK252" s="33">
        <f>J252</f>
        <v>0.13736556277286763</v>
      </c>
    </row>
    <row r="253" spans="1:37" ht="30" customHeight="1" x14ac:dyDescent="0.45">
      <c r="A253" s="5"/>
      <c r="B253" s="90" t="s">
        <v>254</v>
      </c>
      <c r="C253" s="91">
        <f>AB253</f>
        <v>305</v>
      </c>
      <c r="D253" s="92">
        <f>AB253/AF253</f>
        <v>0.11663479923518165</v>
      </c>
      <c r="E253" s="91">
        <f>AC253</f>
        <v>935</v>
      </c>
      <c r="F253" s="92">
        <f>AC253/AF253</f>
        <v>0.35755258126195028</v>
      </c>
      <c r="G253" s="91">
        <f>AD253</f>
        <v>870</v>
      </c>
      <c r="H253" s="92">
        <f>AD253/AF253</f>
        <v>0.33269598470363287</v>
      </c>
      <c r="I253" s="91">
        <f>AE253</f>
        <v>505</v>
      </c>
      <c r="J253" s="92">
        <f>AE253/AF253</f>
        <v>0.19311663479923519</v>
      </c>
      <c r="K253" s="93">
        <f>(4*C253+3*E253+2*G253+1*I253)/AF253</f>
        <v>2.3977055449330784</v>
      </c>
      <c r="L253" s="5"/>
      <c r="M253" s="8"/>
      <c r="N253" s="5"/>
      <c r="O253" s="8"/>
      <c r="P253" s="5"/>
      <c r="Q253" s="5"/>
      <c r="AA253" s="26" t="s">
        <v>254</v>
      </c>
      <c r="AB253" s="89">
        <v>305</v>
      </c>
      <c r="AC253" s="89">
        <v>935</v>
      </c>
      <c r="AD253" s="89">
        <v>870</v>
      </c>
      <c r="AE253" s="89">
        <v>505</v>
      </c>
      <c r="AF253" s="26">
        <f>SUM(AB253:AE253)</f>
        <v>2615</v>
      </c>
      <c r="AG253" s="26" t="s">
        <v>254</v>
      </c>
      <c r="AH253" s="33">
        <f>D253</f>
        <v>0.11663479923518165</v>
      </c>
      <c r="AI253" s="33">
        <f>F253</f>
        <v>0.35755258126195028</v>
      </c>
      <c r="AJ253" s="33">
        <f>H253</f>
        <v>0.33269598470363287</v>
      </c>
      <c r="AK253" s="33">
        <f>J253</f>
        <v>0.19311663479923519</v>
      </c>
    </row>
    <row r="254" spans="1:37" ht="30" customHeight="1" x14ac:dyDescent="0.45">
      <c r="A254" s="5"/>
      <c r="B254" s="34"/>
      <c r="C254" s="35"/>
      <c r="D254" s="36"/>
      <c r="E254" s="35"/>
      <c r="F254" s="36"/>
      <c r="G254" s="35"/>
      <c r="H254" s="36"/>
      <c r="I254" s="35"/>
      <c r="J254" s="36"/>
      <c r="K254" s="37"/>
      <c r="L254" s="5"/>
      <c r="M254" s="8"/>
      <c r="N254" s="5"/>
      <c r="O254" s="8"/>
      <c r="P254" s="5"/>
      <c r="Q254" s="5"/>
    </row>
    <row r="255" spans="1:37" ht="30" customHeight="1" x14ac:dyDescent="0.45">
      <c r="C255" s="14"/>
      <c r="D255" s="11"/>
      <c r="E255" s="14"/>
      <c r="F255" s="11"/>
      <c r="G255" s="14"/>
      <c r="H255" s="11"/>
      <c r="I255" s="14"/>
      <c r="J255" s="11"/>
      <c r="K255" s="14"/>
      <c r="P255" s="38"/>
    </row>
    <row r="256" spans="1:37" s="21" customFormat="1" ht="30" customHeight="1" x14ac:dyDescent="0.45">
      <c r="A256" s="5">
        <v>37</v>
      </c>
      <c r="B256" s="115" t="s">
        <v>88</v>
      </c>
      <c r="C256" s="99"/>
      <c r="D256" s="99"/>
      <c r="E256" s="99"/>
      <c r="F256" s="99"/>
      <c r="G256" s="99"/>
      <c r="H256" s="99"/>
      <c r="I256" s="99"/>
      <c r="J256" s="99"/>
      <c r="K256" s="99"/>
      <c r="M256" s="22"/>
      <c r="O256" s="22"/>
      <c r="P256" s="23"/>
      <c r="AA256" s="21" t="s">
        <v>13</v>
      </c>
    </row>
    <row r="257" spans="1:37" ht="30" customHeight="1" thickBot="1" x14ac:dyDescent="0.5">
      <c r="A257" s="5"/>
      <c r="B257" s="24" t="s">
        <v>3</v>
      </c>
      <c r="C257" s="140" t="s">
        <v>82</v>
      </c>
      <c r="D257" s="140"/>
      <c r="E257" s="140" t="s">
        <v>83</v>
      </c>
      <c r="F257" s="140"/>
      <c r="G257" s="140" t="s">
        <v>84</v>
      </c>
      <c r="H257" s="140"/>
      <c r="I257" s="140" t="s">
        <v>86</v>
      </c>
      <c r="J257" s="140"/>
      <c r="K257" s="25" t="s">
        <v>18</v>
      </c>
      <c r="L257" s="5"/>
      <c r="M257" s="8"/>
      <c r="N257" s="5"/>
      <c r="O257" s="8"/>
      <c r="P257" s="5"/>
      <c r="Q257" s="5"/>
      <c r="AA257" s="26"/>
      <c r="AB257" s="27" t="s">
        <v>82</v>
      </c>
      <c r="AC257" s="27" t="s">
        <v>83</v>
      </c>
      <c r="AD257" s="27" t="s">
        <v>84</v>
      </c>
      <c r="AE257" s="27" t="s">
        <v>86</v>
      </c>
      <c r="AF257" s="26" t="s">
        <v>23</v>
      </c>
      <c r="AH257" s="27" t="s">
        <v>82</v>
      </c>
      <c r="AI257" s="27" t="s">
        <v>83</v>
      </c>
      <c r="AJ257" s="27" t="s">
        <v>84</v>
      </c>
      <c r="AK257" s="27" t="s">
        <v>86</v>
      </c>
    </row>
    <row r="258" spans="1:37" ht="30" customHeight="1" thickTop="1" x14ac:dyDescent="0.45">
      <c r="A258" s="5"/>
      <c r="B258" s="28" t="s">
        <v>252</v>
      </c>
      <c r="C258" s="29">
        <f>AB258</f>
        <v>12388</v>
      </c>
      <c r="D258" s="30">
        <f>AB258/AF258</f>
        <v>0.24053434818065317</v>
      </c>
      <c r="E258" s="29">
        <f>AC258</f>
        <v>28017</v>
      </c>
      <c r="F258" s="30">
        <f>AC258/AF258</f>
        <v>0.54399829132849209</v>
      </c>
      <c r="G258" s="29">
        <f>AD258</f>
        <v>8549</v>
      </c>
      <c r="H258" s="30">
        <f>AD258/AF258</f>
        <v>0.16599355364840201</v>
      </c>
      <c r="I258" s="29">
        <f>AE258</f>
        <v>2548</v>
      </c>
      <c r="J258" s="30">
        <f>AE258/AF258</f>
        <v>4.9473806842452721E-2</v>
      </c>
      <c r="K258" s="31">
        <f>(4*C258+3*E258+2*G258+1*I258)/AF258</f>
        <v>2.9755931808473459</v>
      </c>
      <c r="L258" s="5"/>
      <c r="M258" s="8"/>
      <c r="N258" s="5"/>
      <c r="O258" s="8"/>
      <c r="P258" s="5"/>
      <c r="Q258" s="5"/>
      <c r="AA258" s="26" t="s">
        <v>252</v>
      </c>
      <c r="AB258" s="89">
        <v>12388</v>
      </c>
      <c r="AC258" s="89">
        <v>28017</v>
      </c>
      <c r="AD258" s="89">
        <v>8549</v>
      </c>
      <c r="AE258" s="89">
        <v>2548</v>
      </c>
      <c r="AF258" s="26">
        <f>SUM(AB258:AE258)</f>
        <v>51502</v>
      </c>
      <c r="AG258" s="26" t="s">
        <v>252</v>
      </c>
      <c r="AH258" s="33">
        <f>D258</f>
        <v>0.24053434818065317</v>
      </c>
      <c r="AI258" s="33">
        <f>F258</f>
        <v>0.54399829132849209</v>
      </c>
      <c r="AJ258" s="33">
        <f>H258</f>
        <v>0.16599355364840201</v>
      </c>
      <c r="AK258" s="33">
        <f>J258</f>
        <v>4.9473806842452721E-2</v>
      </c>
    </row>
    <row r="259" spans="1:37" ht="30" customHeight="1" x14ac:dyDescent="0.45">
      <c r="A259" s="5"/>
      <c r="B259" s="90" t="s">
        <v>253</v>
      </c>
      <c r="C259" s="91">
        <f>AB259</f>
        <v>13005</v>
      </c>
      <c r="D259" s="92">
        <f>AB259/AF259</f>
        <v>0.27696730912575873</v>
      </c>
      <c r="E259" s="91">
        <f>AC259</f>
        <v>25018</v>
      </c>
      <c r="F259" s="92">
        <f>AC259/AF259</f>
        <v>0.53280800766691516</v>
      </c>
      <c r="G259" s="91">
        <f>AD259</f>
        <v>6757</v>
      </c>
      <c r="H259" s="92">
        <f>AD259/AF259</f>
        <v>0.1439037376211266</v>
      </c>
      <c r="I259" s="91">
        <f>AE259</f>
        <v>2175</v>
      </c>
      <c r="J259" s="92">
        <f>AE259/AF259</f>
        <v>4.6320945586199549E-2</v>
      </c>
      <c r="K259" s="93">
        <f>(4*C259+3*E259+2*G259+1*I259)/AF259</f>
        <v>3.040421680332233</v>
      </c>
      <c r="L259" s="5"/>
      <c r="M259" s="8"/>
      <c r="N259" s="5"/>
      <c r="O259" s="8"/>
      <c r="P259" s="5"/>
      <c r="Q259" s="5"/>
      <c r="AA259" s="26" t="s">
        <v>253</v>
      </c>
      <c r="AB259" s="89">
        <v>13005</v>
      </c>
      <c r="AC259" s="89">
        <v>25018</v>
      </c>
      <c r="AD259" s="89">
        <v>6757</v>
      </c>
      <c r="AE259" s="89">
        <v>2175</v>
      </c>
      <c r="AF259" s="26">
        <f>SUM(AB259:AE259)</f>
        <v>46955</v>
      </c>
      <c r="AG259" s="26" t="s">
        <v>253</v>
      </c>
      <c r="AH259" s="33">
        <f>D259</f>
        <v>0.27696730912575873</v>
      </c>
      <c r="AI259" s="33">
        <f>F259</f>
        <v>0.53280800766691516</v>
      </c>
      <c r="AJ259" s="33">
        <f>H259</f>
        <v>0.1439037376211266</v>
      </c>
      <c r="AK259" s="33">
        <f>J259</f>
        <v>4.6320945586199549E-2</v>
      </c>
    </row>
    <row r="260" spans="1:37" ht="30" customHeight="1" x14ac:dyDescent="0.45">
      <c r="A260" s="5"/>
      <c r="B260" s="90" t="s">
        <v>254</v>
      </c>
      <c r="C260" s="91">
        <f>AB260</f>
        <v>558</v>
      </c>
      <c r="D260" s="92">
        <f>AB260/AF260</f>
        <v>0.21338432122370937</v>
      </c>
      <c r="E260" s="91">
        <f>AC260</f>
        <v>1328</v>
      </c>
      <c r="F260" s="92">
        <f>AC260/AF260</f>
        <v>0.50783938814531548</v>
      </c>
      <c r="G260" s="91">
        <f>AD260</f>
        <v>476</v>
      </c>
      <c r="H260" s="92">
        <f>AD260/AF260</f>
        <v>0.18202676864244741</v>
      </c>
      <c r="I260" s="91">
        <f>AE260</f>
        <v>253</v>
      </c>
      <c r="J260" s="92">
        <f>AE260/AF260</f>
        <v>9.6749521988527723E-2</v>
      </c>
      <c r="K260" s="93">
        <f>(4*C260+3*E260+2*G260+1*I260)/AF260</f>
        <v>2.8378585086042065</v>
      </c>
      <c r="L260" s="5"/>
      <c r="M260" s="8"/>
      <c r="N260" s="5"/>
      <c r="O260" s="8"/>
      <c r="P260" s="5"/>
      <c r="Q260" s="5"/>
      <c r="AA260" s="26" t="s">
        <v>254</v>
      </c>
      <c r="AB260" s="89">
        <v>558</v>
      </c>
      <c r="AC260" s="89">
        <v>1328</v>
      </c>
      <c r="AD260" s="89">
        <v>476</v>
      </c>
      <c r="AE260" s="89">
        <v>253</v>
      </c>
      <c r="AF260" s="26">
        <f>SUM(AB260:AE260)</f>
        <v>2615</v>
      </c>
      <c r="AG260" s="26" t="s">
        <v>254</v>
      </c>
      <c r="AH260" s="33">
        <f>D260</f>
        <v>0.21338432122370937</v>
      </c>
      <c r="AI260" s="33">
        <f>F260</f>
        <v>0.50783938814531548</v>
      </c>
      <c r="AJ260" s="33">
        <f>H260</f>
        <v>0.18202676864244741</v>
      </c>
      <c r="AK260" s="33">
        <f>J260</f>
        <v>9.6749521988527723E-2</v>
      </c>
    </row>
    <row r="261" spans="1:37" ht="30" customHeight="1" x14ac:dyDescent="0.45">
      <c r="A261" s="5"/>
      <c r="B261" s="35"/>
      <c r="C261" s="35"/>
      <c r="D261" s="36"/>
      <c r="E261" s="35"/>
      <c r="F261" s="36"/>
      <c r="G261" s="35"/>
      <c r="H261" s="36"/>
      <c r="I261" s="35"/>
      <c r="J261" s="36"/>
      <c r="K261" s="37"/>
      <c r="L261" s="5"/>
      <c r="M261" s="8"/>
      <c r="N261" s="5"/>
      <c r="O261" s="8"/>
      <c r="P261" s="5"/>
      <c r="Q261" s="5"/>
      <c r="AB261" s="89"/>
      <c r="AC261" s="89"/>
      <c r="AD261" s="89"/>
      <c r="AE261" s="89"/>
      <c r="AH261" s="33"/>
      <c r="AI261" s="33"/>
      <c r="AJ261" s="33"/>
      <c r="AK261" s="33"/>
    </row>
    <row r="262" spans="1:37" ht="30" customHeight="1" x14ac:dyDescent="0.45">
      <c r="B262" s="14"/>
      <c r="C262" s="14"/>
      <c r="D262" s="11"/>
      <c r="E262" s="14"/>
      <c r="F262" s="11"/>
      <c r="G262" s="14"/>
      <c r="H262" s="11"/>
      <c r="I262" s="14"/>
      <c r="J262" s="11"/>
      <c r="K262" s="14"/>
      <c r="P262" s="38"/>
    </row>
    <row r="263" spans="1:37" s="21" customFormat="1" ht="30" customHeight="1" x14ac:dyDescent="0.45">
      <c r="A263" s="5">
        <v>38</v>
      </c>
      <c r="B263" s="115" t="s">
        <v>89</v>
      </c>
      <c r="C263" s="99"/>
      <c r="D263" s="99"/>
      <c r="E263" s="99"/>
      <c r="F263" s="99"/>
      <c r="G263" s="99"/>
      <c r="H263" s="99"/>
      <c r="I263" s="99"/>
      <c r="J263" s="99"/>
      <c r="K263" s="99"/>
      <c r="M263" s="22"/>
      <c r="O263" s="22"/>
      <c r="P263" s="23"/>
      <c r="AA263" s="21" t="s">
        <v>13</v>
      </c>
    </row>
    <row r="264" spans="1:37" ht="30" customHeight="1" thickBot="1" x14ac:dyDescent="0.5">
      <c r="A264" s="5"/>
      <c r="B264" s="24" t="s">
        <v>3</v>
      </c>
      <c r="C264" s="140" t="s">
        <v>82</v>
      </c>
      <c r="D264" s="140"/>
      <c r="E264" s="140" t="s">
        <v>83</v>
      </c>
      <c r="F264" s="140"/>
      <c r="G264" s="140" t="s">
        <v>84</v>
      </c>
      <c r="H264" s="140"/>
      <c r="I264" s="140" t="s">
        <v>86</v>
      </c>
      <c r="J264" s="140"/>
      <c r="K264" s="25" t="s">
        <v>18</v>
      </c>
      <c r="L264" s="5"/>
      <c r="M264" s="8"/>
      <c r="N264" s="5"/>
      <c r="O264" s="8"/>
      <c r="P264" s="5"/>
      <c r="Q264" s="5"/>
      <c r="AA264" s="26"/>
      <c r="AB264" s="27" t="s">
        <v>82</v>
      </c>
      <c r="AC264" s="27" t="s">
        <v>83</v>
      </c>
      <c r="AD264" s="27" t="s">
        <v>84</v>
      </c>
      <c r="AE264" s="27" t="s">
        <v>86</v>
      </c>
      <c r="AF264" s="26" t="s">
        <v>23</v>
      </c>
      <c r="AH264" s="27" t="s">
        <v>82</v>
      </c>
      <c r="AI264" s="27" t="s">
        <v>83</v>
      </c>
      <c r="AJ264" s="27" t="s">
        <v>84</v>
      </c>
      <c r="AK264" s="27" t="s">
        <v>86</v>
      </c>
    </row>
    <row r="265" spans="1:37" ht="30" customHeight="1" thickTop="1" x14ac:dyDescent="0.45">
      <c r="A265" s="5"/>
      <c r="B265" s="28" t="s">
        <v>252</v>
      </c>
      <c r="C265" s="29">
        <f>AB265</f>
        <v>14430</v>
      </c>
      <c r="D265" s="30">
        <f>AB265/AF265</f>
        <v>0.28018329385266594</v>
      </c>
      <c r="E265" s="29">
        <f>AC265</f>
        <v>26330</v>
      </c>
      <c r="F265" s="30">
        <f>AC265/AF265</f>
        <v>0.51124228185313192</v>
      </c>
      <c r="G265" s="29">
        <f>AD265</f>
        <v>8350</v>
      </c>
      <c r="H265" s="30">
        <f>AD265/AF265</f>
        <v>0.16212962603394043</v>
      </c>
      <c r="I265" s="29">
        <f>AE265</f>
        <v>2392</v>
      </c>
      <c r="J265" s="30">
        <f>AE265/AF265</f>
        <v>4.6444798260261738E-2</v>
      </c>
      <c r="K265" s="31">
        <f>(4*C265+3*E265+2*G265+1*I265)/AF265</f>
        <v>3.0251640712982022</v>
      </c>
      <c r="L265" s="5"/>
      <c r="M265" s="8"/>
      <c r="N265" s="5"/>
      <c r="O265" s="8"/>
      <c r="P265" s="5"/>
      <c r="Q265" s="5"/>
      <c r="AA265" s="26" t="s">
        <v>252</v>
      </c>
      <c r="AB265" s="89">
        <v>14430</v>
      </c>
      <c r="AC265" s="89">
        <v>26330</v>
      </c>
      <c r="AD265" s="89">
        <v>8350</v>
      </c>
      <c r="AE265" s="89">
        <v>2392</v>
      </c>
      <c r="AF265" s="26">
        <f>SUM(AB265:AE265)</f>
        <v>51502</v>
      </c>
      <c r="AG265" s="26" t="s">
        <v>252</v>
      </c>
      <c r="AH265" s="33">
        <f>D265</f>
        <v>0.28018329385266594</v>
      </c>
      <c r="AI265" s="33">
        <f>F265</f>
        <v>0.51124228185313192</v>
      </c>
      <c r="AJ265" s="33">
        <f>H265</f>
        <v>0.16212962603394043</v>
      </c>
      <c r="AK265" s="33">
        <f>J265</f>
        <v>4.6444798260261738E-2</v>
      </c>
    </row>
    <row r="266" spans="1:37" ht="30" customHeight="1" x14ac:dyDescent="0.45">
      <c r="A266" s="5"/>
      <c r="B266" s="90" t="s">
        <v>253</v>
      </c>
      <c r="C266" s="91">
        <f>AB266</f>
        <v>16573</v>
      </c>
      <c r="D266" s="92">
        <f>AB266/AF266</f>
        <v>0.3529549568736024</v>
      </c>
      <c r="E266" s="91">
        <f>AC266</f>
        <v>23402</v>
      </c>
      <c r="F266" s="92">
        <f>AC266/AF266</f>
        <v>0.49839207752103076</v>
      </c>
      <c r="G266" s="91">
        <f>AD266</f>
        <v>5236</v>
      </c>
      <c r="H266" s="92">
        <f>AD266/AF266</f>
        <v>0.11151102119050155</v>
      </c>
      <c r="I266" s="91">
        <f>AE266</f>
        <v>1744</v>
      </c>
      <c r="J266" s="92">
        <f>AE266/AF266</f>
        <v>3.7141944414865298E-2</v>
      </c>
      <c r="K266" s="93">
        <f>(4*C266+3*E266+2*G266+1*I266)/AF266</f>
        <v>3.16716004685337</v>
      </c>
      <c r="L266" s="5"/>
      <c r="M266" s="8"/>
      <c r="N266" s="5"/>
      <c r="O266" s="8"/>
      <c r="P266" s="5"/>
      <c r="Q266" s="5"/>
      <c r="AA266" s="26" t="s">
        <v>253</v>
      </c>
      <c r="AB266" s="89">
        <v>16573</v>
      </c>
      <c r="AC266" s="89">
        <v>23402</v>
      </c>
      <c r="AD266" s="89">
        <v>5236</v>
      </c>
      <c r="AE266" s="89">
        <v>1744</v>
      </c>
      <c r="AF266" s="26">
        <f>SUM(AB266:AE266)</f>
        <v>46955</v>
      </c>
      <c r="AG266" s="26" t="s">
        <v>253</v>
      </c>
      <c r="AH266" s="33">
        <f>D266</f>
        <v>0.3529549568736024</v>
      </c>
      <c r="AI266" s="33">
        <f>F266</f>
        <v>0.49839207752103076</v>
      </c>
      <c r="AJ266" s="33">
        <f>H266</f>
        <v>0.11151102119050155</v>
      </c>
      <c r="AK266" s="33">
        <f>J266</f>
        <v>3.7141944414865298E-2</v>
      </c>
    </row>
    <row r="267" spans="1:37" ht="30" customHeight="1" x14ac:dyDescent="0.45">
      <c r="A267" s="5"/>
      <c r="B267" s="90" t="s">
        <v>254</v>
      </c>
      <c r="C267" s="91">
        <f>AB267</f>
        <v>834</v>
      </c>
      <c r="D267" s="92">
        <f>AB267/AF267</f>
        <v>0.31892925430210323</v>
      </c>
      <c r="E267" s="91">
        <f>AC267</f>
        <v>1350</v>
      </c>
      <c r="F267" s="92">
        <f>AC267/AF267</f>
        <v>0.51625239005736134</v>
      </c>
      <c r="G267" s="91">
        <f>AD267</f>
        <v>298</v>
      </c>
      <c r="H267" s="92">
        <f>AD267/AF267</f>
        <v>0.11395793499043977</v>
      </c>
      <c r="I267" s="91">
        <f>AE267</f>
        <v>133</v>
      </c>
      <c r="J267" s="92">
        <f>AE267/AF267</f>
        <v>5.0860420650095606E-2</v>
      </c>
      <c r="K267" s="93">
        <f>(4*C267+3*E267+2*G267+1*I267)/AF267</f>
        <v>3.1032504780114722</v>
      </c>
      <c r="L267" s="5"/>
      <c r="M267" s="8"/>
      <c r="N267" s="5"/>
      <c r="O267" s="8"/>
      <c r="P267" s="5"/>
      <c r="Q267" s="5"/>
      <c r="AA267" s="26" t="s">
        <v>254</v>
      </c>
      <c r="AB267" s="89">
        <v>834</v>
      </c>
      <c r="AC267" s="89">
        <v>1350</v>
      </c>
      <c r="AD267" s="89">
        <v>298</v>
      </c>
      <c r="AE267" s="89">
        <v>133</v>
      </c>
      <c r="AF267" s="26">
        <f>SUM(AB267:AE267)</f>
        <v>2615</v>
      </c>
      <c r="AG267" s="26" t="s">
        <v>254</v>
      </c>
      <c r="AH267" s="33">
        <f>D267</f>
        <v>0.31892925430210323</v>
      </c>
      <c r="AI267" s="33">
        <f>F267</f>
        <v>0.51625239005736134</v>
      </c>
      <c r="AJ267" s="33">
        <f>H267</f>
        <v>0.11395793499043977</v>
      </c>
      <c r="AK267" s="33">
        <f>J267</f>
        <v>5.0860420650095606E-2</v>
      </c>
    </row>
    <row r="268" spans="1:37" ht="30" customHeight="1" x14ac:dyDescent="0.45">
      <c r="A268" s="5"/>
      <c r="B268" s="35"/>
      <c r="C268" s="35"/>
      <c r="D268" s="36"/>
      <c r="E268" s="35"/>
      <c r="F268" s="36"/>
      <c r="G268" s="35"/>
      <c r="H268" s="36"/>
      <c r="I268" s="35"/>
      <c r="J268" s="36"/>
      <c r="K268" s="37"/>
      <c r="L268" s="5"/>
      <c r="M268" s="8"/>
      <c r="N268" s="5"/>
      <c r="O268" s="8"/>
      <c r="P268" s="5"/>
      <c r="Q268" s="5"/>
      <c r="AB268" s="89"/>
      <c r="AC268" s="89"/>
      <c r="AD268" s="89"/>
      <c r="AE268" s="89"/>
      <c r="AH268" s="33"/>
      <c r="AI268" s="33"/>
      <c r="AJ268" s="33"/>
      <c r="AK268" s="33"/>
    </row>
    <row r="269" spans="1:37" ht="30" customHeight="1" x14ac:dyDescent="0.45">
      <c r="A269" s="5"/>
      <c r="B269" s="35"/>
      <c r="C269" s="35"/>
      <c r="D269" s="36"/>
      <c r="E269" s="35"/>
      <c r="F269" s="36"/>
      <c r="G269" s="35"/>
      <c r="H269" s="36"/>
      <c r="I269" s="35"/>
      <c r="J269" s="36"/>
      <c r="K269" s="37"/>
      <c r="L269" s="5"/>
      <c r="M269" s="8"/>
      <c r="N269" s="5"/>
      <c r="O269" s="8"/>
      <c r="P269" s="5"/>
      <c r="Q269" s="5"/>
      <c r="AB269" s="89"/>
      <c r="AC269" s="89"/>
      <c r="AD269" s="89"/>
      <c r="AE269" s="89"/>
      <c r="AH269" s="33"/>
      <c r="AI269" s="33"/>
      <c r="AJ269" s="33"/>
      <c r="AK269" s="33"/>
    </row>
    <row r="270" spans="1:37" ht="30" customHeight="1" x14ac:dyDescent="0.45">
      <c r="A270" s="5"/>
      <c r="B270" s="35"/>
      <c r="C270" s="35"/>
      <c r="D270" s="36"/>
      <c r="E270" s="35"/>
      <c r="F270" s="36"/>
      <c r="G270" s="35"/>
      <c r="H270" s="36"/>
      <c r="I270" s="35"/>
      <c r="J270" s="36"/>
      <c r="K270" s="37"/>
      <c r="L270" s="5"/>
      <c r="M270" s="8"/>
      <c r="N270" s="5"/>
      <c r="O270" s="8"/>
      <c r="P270" s="5"/>
      <c r="Q270" s="5"/>
    </row>
    <row r="271" spans="1:37" ht="30" customHeight="1" x14ac:dyDescent="0.45">
      <c r="A271" s="5"/>
      <c r="B271" s="10" t="s">
        <v>90</v>
      </c>
      <c r="C271" s="35"/>
      <c r="D271" s="36"/>
      <c r="E271" s="35"/>
      <c r="F271" s="36"/>
      <c r="G271" s="35"/>
      <c r="H271" s="36"/>
      <c r="I271" s="35"/>
      <c r="J271" s="36"/>
      <c r="K271" s="37"/>
      <c r="L271" s="5"/>
      <c r="M271" s="8"/>
      <c r="N271" s="5"/>
      <c r="O271" s="8"/>
      <c r="P271" s="5"/>
      <c r="Q271" s="5"/>
    </row>
    <row r="272" spans="1:37" ht="30" customHeight="1" x14ac:dyDescent="0.45">
      <c r="C272" s="14"/>
      <c r="D272" s="11"/>
      <c r="E272" s="14"/>
      <c r="F272" s="11"/>
      <c r="G272" s="14"/>
      <c r="H272" s="11"/>
      <c r="I272" s="14"/>
      <c r="J272" s="11"/>
      <c r="K272" s="14"/>
      <c r="P272" s="38"/>
    </row>
    <row r="273" spans="1:43" s="21" customFormat="1" ht="30" customHeight="1" x14ac:dyDescent="0.45">
      <c r="A273" s="5">
        <v>39</v>
      </c>
      <c r="B273" s="10" t="s">
        <v>235</v>
      </c>
      <c r="E273" s="22"/>
      <c r="G273" s="22"/>
      <c r="I273" s="22"/>
      <c r="K273" s="22"/>
      <c r="M273" s="22"/>
      <c r="O273" s="22"/>
      <c r="P273" s="23"/>
      <c r="AA273" s="21" t="s">
        <v>13</v>
      </c>
    </row>
    <row r="274" spans="1:43" ht="30" customHeight="1" thickBot="1" x14ac:dyDescent="0.5">
      <c r="A274" s="5"/>
      <c r="B274" s="24" t="s">
        <v>3</v>
      </c>
      <c r="C274" s="146" t="s">
        <v>92</v>
      </c>
      <c r="D274" s="147"/>
      <c r="E274" s="146" t="s">
        <v>93</v>
      </c>
      <c r="F274" s="147"/>
      <c r="G274" s="146" t="s">
        <v>94</v>
      </c>
      <c r="H274" s="147"/>
      <c r="I274" s="146" t="s">
        <v>95</v>
      </c>
      <c r="J274" s="147"/>
      <c r="K274" s="146" t="s">
        <v>96</v>
      </c>
      <c r="L274" s="147"/>
      <c r="M274" s="146" t="s">
        <v>97</v>
      </c>
      <c r="N274" s="147"/>
      <c r="O274" s="146" t="s">
        <v>98</v>
      </c>
      <c r="P274" s="158"/>
      <c r="Q274" s="5"/>
      <c r="AA274" s="26"/>
      <c r="AB274" s="27" t="s">
        <v>92</v>
      </c>
      <c r="AC274" s="27" t="s">
        <v>93</v>
      </c>
      <c r="AD274" s="27" t="s">
        <v>94</v>
      </c>
      <c r="AE274" s="27" t="s">
        <v>95</v>
      </c>
      <c r="AF274" s="27" t="s">
        <v>96</v>
      </c>
      <c r="AG274" s="27" t="s">
        <v>97</v>
      </c>
      <c r="AH274" s="27" t="s">
        <v>99</v>
      </c>
      <c r="AI274" s="26" t="s">
        <v>23</v>
      </c>
      <c r="AK274" s="27" t="s">
        <v>92</v>
      </c>
      <c r="AL274" s="27" t="s">
        <v>93</v>
      </c>
      <c r="AM274" s="27" t="s">
        <v>94</v>
      </c>
      <c r="AN274" s="27" t="s">
        <v>95</v>
      </c>
      <c r="AO274" s="27" t="s">
        <v>96</v>
      </c>
      <c r="AP274" s="27" t="s">
        <v>97</v>
      </c>
      <c r="AQ274" s="27" t="s">
        <v>99</v>
      </c>
    </row>
    <row r="275" spans="1:43" ht="30" customHeight="1" thickTop="1" x14ac:dyDescent="0.45">
      <c r="A275" s="5"/>
      <c r="B275" s="28" t="s">
        <v>252</v>
      </c>
      <c r="C275" s="100">
        <f>AB275</f>
        <v>231</v>
      </c>
      <c r="D275" s="94">
        <f>C275/AI275</f>
        <v>4.4852627082443402E-3</v>
      </c>
      <c r="E275" s="100">
        <f>AC275</f>
        <v>2973</v>
      </c>
      <c r="F275" s="94">
        <f>E275/AI275</f>
        <v>5.7725913556755076E-2</v>
      </c>
      <c r="G275" s="100">
        <f>AD275</f>
        <v>4170</v>
      </c>
      <c r="H275" s="94">
        <f>G275/AI275</f>
        <v>8.0967729408566655E-2</v>
      </c>
      <c r="I275" s="100">
        <f>AE275</f>
        <v>8750</v>
      </c>
      <c r="J275" s="94">
        <f>I275/AI275</f>
        <v>0.16989631470622499</v>
      </c>
      <c r="K275" s="100">
        <f>AF275</f>
        <v>15162</v>
      </c>
      <c r="L275" s="94">
        <f>K275/AI275</f>
        <v>0.29439633412294669</v>
      </c>
      <c r="M275" s="100">
        <f>AG275</f>
        <v>13238</v>
      </c>
      <c r="N275" s="94">
        <f>M275/AI275</f>
        <v>0.25703856160925792</v>
      </c>
      <c r="O275" s="100">
        <f>AH275</f>
        <v>6978</v>
      </c>
      <c r="P275" s="102">
        <f>O275/AI275</f>
        <v>0.13548988388800434</v>
      </c>
      <c r="Q275" s="5"/>
      <c r="AA275" s="26" t="s">
        <v>252</v>
      </c>
      <c r="AB275" s="89">
        <v>231</v>
      </c>
      <c r="AC275" s="89">
        <v>2973</v>
      </c>
      <c r="AD275" s="89">
        <v>4170</v>
      </c>
      <c r="AE275" s="89">
        <v>8750</v>
      </c>
      <c r="AF275" s="89">
        <v>15162</v>
      </c>
      <c r="AG275" s="89">
        <v>13238</v>
      </c>
      <c r="AH275" s="89">
        <v>6978</v>
      </c>
      <c r="AI275" s="26">
        <f>SUM(AB275:AH275)</f>
        <v>51502</v>
      </c>
      <c r="AJ275" s="26" t="s">
        <v>252</v>
      </c>
      <c r="AK275" s="33">
        <f>D275</f>
        <v>4.4852627082443402E-3</v>
      </c>
      <c r="AL275" s="33">
        <f>F275</f>
        <v>5.7725913556755076E-2</v>
      </c>
      <c r="AM275" s="33">
        <f>H275</f>
        <v>8.0967729408566655E-2</v>
      </c>
      <c r="AN275" s="33">
        <f>J275</f>
        <v>0.16989631470622499</v>
      </c>
      <c r="AO275" s="103">
        <f>L275</f>
        <v>0.29439633412294669</v>
      </c>
      <c r="AP275" s="103">
        <f>N275</f>
        <v>0.25703856160925792</v>
      </c>
      <c r="AQ275" s="103">
        <f>P275</f>
        <v>0.13548988388800434</v>
      </c>
    </row>
    <row r="276" spans="1:43" ht="30" customHeight="1" x14ac:dyDescent="0.45">
      <c r="A276" s="5"/>
      <c r="B276" s="125" t="s">
        <v>257</v>
      </c>
      <c r="C276" s="91">
        <f>AB276</f>
        <v>6861</v>
      </c>
      <c r="D276" s="65">
        <f>C276/AI276</f>
        <v>0.14611862421467361</v>
      </c>
      <c r="E276" s="91">
        <f>AC276</f>
        <v>23311</v>
      </c>
      <c r="F276" s="65">
        <f>E276/AI276</f>
        <v>0.49645405175167712</v>
      </c>
      <c r="G276" s="91">
        <f>AD276</f>
        <v>7386</v>
      </c>
      <c r="H276" s="65">
        <f>G276/AI276</f>
        <v>0.15729954211479075</v>
      </c>
      <c r="I276" s="91">
        <f>AE276</f>
        <v>2862</v>
      </c>
      <c r="J276" s="65">
        <f>I276/AI276</f>
        <v>6.0951975295495689E-2</v>
      </c>
      <c r="K276" s="91">
        <f>AF276</f>
        <v>1781</v>
      </c>
      <c r="L276" s="65">
        <f>K276/AI276</f>
        <v>3.7929932914492599E-2</v>
      </c>
      <c r="M276" s="91">
        <f>AG276</f>
        <v>1513</v>
      </c>
      <c r="N276" s="65">
        <f>M276/AI276</f>
        <v>3.222234053881376E-2</v>
      </c>
      <c r="O276" s="91">
        <f>AH276</f>
        <v>3241</v>
      </c>
      <c r="P276" s="65">
        <f>O276/AI276</f>
        <v>6.9023533170056439E-2</v>
      </c>
      <c r="Q276" s="5"/>
      <c r="AA276" s="26" t="s">
        <v>253</v>
      </c>
      <c r="AB276" s="89">
        <v>6861</v>
      </c>
      <c r="AC276" s="89">
        <v>23311</v>
      </c>
      <c r="AD276" s="89">
        <v>7386</v>
      </c>
      <c r="AE276" s="89">
        <v>2862</v>
      </c>
      <c r="AF276" s="89">
        <v>1781</v>
      </c>
      <c r="AG276" s="89">
        <v>1513</v>
      </c>
      <c r="AH276" s="89">
        <v>3241</v>
      </c>
      <c r="AI276" s="26">
        <f>SUM(AB276:AH276)</f>
        <v>46955</v>
      </c>
      <c r="AJ276" s="26" t="s">
        <v>253</v>
      </c>
      <c r="AK276" s="33">
        <f>D276</f>
        <v>0.14611862421467361</v>
      </c>
      <c r="AL276" s="33">
        <f>F276</f>
        <v>0.49645405175167712</v>
      </c>
      <c r="AM276" s="33">
        <f>H276</f>
        <v>0.15729954211479075</v>
      </c>
      <c r="AN276" s="33">
        <f>J276</f>
        <v>6.0951975295495689E-2</v>
      </c>
      <c r="AO276" s="103">
        <f>L276</f>
        <v>3.7929932914492599E-2</v>
      </c>
      <c r="AP276" s="103">
        <f>N276</f>
        <v>3.222234053881376E-2</v>
      </c>
      <c r="AQ276" s="103">
        <f>P276</f>
        <v>6.9023533170056439E-2</v>
      </c>
    </row>
    <row r="277" spans="1:43" ht="30" customHeight="1" x14ac:dyDescent="0.45">
      <c r="A277" s="5"/>
      <c r="B277" s="125" t="s">
        <v>258</v>
      </c>
      <c r="C277" s="91">
        <f>AB277</f>
        <v>428</v>
      </c>
      <c r="D277" s="65">
        <f>C277/AI277</f>
        <v>0.16367112810707457</v>
      </c>
      <c r="E277" s="91">
        <f>AC277</f>
        <v>381</v>
      </c>
      <c r="F277" s="65">
        <f>E277/AI277</f>
        <v>0.14569789674952199</v>
      </c>
      <c r="G277" s="91">
        <f>AD277</f>
        <v>324</v>
      </c>
      <c r="H277" s="65">
        <f>G277/AI277</f>
        <v>0.12390057361376673</v>
      </c>
      <c r="I277" s="91">
        <f>AE277</f>
        <v>165</v>
      </c>
      <c r="J277" s="65">
        <f>I277/AI277</f>
        <v>6.3097514340344163E-2</v>
      </c>
      <c r="K277" s="91">
        <f>AF277</f>
        <v>213</v>
      </c>
      <c r="L277" s="65">
        <f>K277/AI277</f>
        <v>8.1453154875717013E-2</v>
      </c>
      <c r="M277" s="91">
        <f>AG277</f>
        <v>404</v>
      </c>
      <c r="N277" s="65">
        <f>M277/AI277</f>
        <v>0.15449330783938814</v>
      </c>
      <c r="O277" s="91">
        <f>AH277</f>
        <v>700</v>
      </c>
      <c r="P277" s="65">
        <f>O277/AI277</f>
        <v>0.26768642447418739</v>
      </c>
      <c r="Q277" s="5"/>
      <c r="AA277" s="26" t="s">
        <v>254</v>
      </c>
      <c r="AB277" s="89">
        <v>428</v>
      </c>
      <c r="AC277" s="89">
        <v>381</v>
      </c>
      <c r="AD277" s="89">
        <v>324</v>
      </c>
      <c r="AE277" s="89">
        <v>165</v>
      </c>
      <c r="AF277" s="89">
        <v>213</v>
      </c>
      <c r="AG277" s="89">
        <v>404</v>
      </c>
      <c r="AH277" s="89">
        <v>700</v>
      </c>
      <c r="AI277" s="26">
        <f>SUM(AB277:AH277)</f>
        <v>2615</v>
      </c>
      <c r="AJ277" s="26" t="s">
        <v>254</v>
      </c>
      <c r="AK277" s="33">
        <f>D277</f>
        <v>0.16367112810707457</v>
      </c>
      <c r="AL277" s="33">
        <f>F277</f>
        <v>0.14569789674952199</v>
      </c>
      <c r="AM277" s="33">
        <f>H277</f>
        <v>0.12390057361376673</v>
      </c>
      <c r="AN277" s="33">
        <f>J277</f>
        <v>6.3097514340344163E-2</v>
      </c>
      <c r="AO277" s="103">
        <f>L277</f>
        <v>8.1453154875717013E-2</v>
      </c>
      <c r="AP277" s="103">
        <f>N277</f>
        <v>0.15449330783938814</v>
      </c>
      <c r="AQ277" s="103">
        <f>P277</f>
        <v>0.26768642447418739</v>
      </c>
    </row>
    <row r="278" spans="1:43" ht="30" customHeight="1" x14ac:dyDescent="0.45">
      <c r="A278" s="5"/>
      <c r="B278" s="125" t="s">
        <v>259</v>
      </c>
      <c r="C278" s="91">
        <f>C276+C277</f>
        <v>7289</v>
      </c>
      <c r="D278" s="65">
        <f>(C276+C277)/($C278+$E278+$G278+$I278+$K278+$M278+$O278)</f>
        <v>0.14704458341738955</v>
      </c>
      <c r="E278" s="91">
        <f>E276+E277</f>
        <v>23692</v>
      </c>
      <c r="F278" s="65">
        <f>(E276+E277)/($C278+$E278+$G278+$I278+$K278+$M278+$O278)</f>
        <v>0.4779503732096026</v>
      </c>
      <c r="G278" s="91">
        <f>G276+G277</f>
        <v>7710</v>
      </c>
      <c r="H278" s="65">
        <f>(G276+G277)/($C278+$E278+$G278+$I278+$K278+$M278+$O278)</f>
        <v>0.1555376235626387</v>
      </c>
      <c r="I278" s="91">
        <f>I276+I277</f>
        <v>3027</v>
      </c>
      <c r="J278" s="65">
        <f>(I276+I277)/($C278+$E278+$G278+$I278+$K278+$M278+$O278)</f>
        <v>6.106516037926165E-2</v>
      </c>
      <c r="K278" s="91">
        <f>K276+K277</f>
        <v>1994</v>
      </c>
      <c r="L278" s="65">
        <f>(K276+K277)/($C278+$E278+$G278+$I278+$K278+$M278+$O278)</f>
        <v>4.022594311075247E-2</v>
      </c>
      <c r="M278" s="91">
        <f>M276+M277</f>
        <v>1917</v>
      </c>
      <c r="N278" s="65">
        <f>(M276+M277)/($C278+$E278+$G278+$I278+$K278+$M278+$O278)</f>
        <v>3.8672584224329232E-2</v>
      </c>
      <c r="O278" s="91">
        <f>O276+O277</f>
        <v>3941</v>
      </c>
      <c r="P278" s="65">
        <f>(O276+O277)/($C278+$E278+$G278+$I278+$K278+$M278+$O278)</f>
        <v>7.950373209602582E-2</v>
      </c>
      <c r="Q278" s="5"/>
    </row>
    <row r="279" spans="1:43" ht="30" customHeight="1" x14ac:dyDescent="0.45">
      <c r="A279" s="5"/>
      <c r="B279" s="126"/>
      <c r="C279" s="116"/>
      <c r="D279" s="63"/>
      <c r="E279" s="35"/>
      <c r="F279" s="63"/>
      <c r="G279" s="35"/>
      <c r="H279" s="63"/>
      <c r="I279" s="35"/>
      <c r="J279" s="63"/>
      <c r="K279" s="35"/>
      <c r="L279" s="63"/>
      <c r="M279" s="35"/>
      <c r="N279" s="63"/>
      <c r="O279" s="35"/>
      <c r="P279" s="63"/>
      <c r="Q279" s="5"/>
    </row>
    <row r="280" spans="1:43" ht="30" customHeight="1" x14ac:dyDescent="0.45">
      <c r="A280" s="5"/>
      <c r="B280" s="126"/>
      <c r="C280" s="116"/>
      <c r="D280" s="63"/>
      <c r="E280" s="35"/>
      <c r="F280" s="63"/>
      <c r="G280" s="35"/>
      <c r="H280" s="63"/>
      <c r="I280" s="35"/>
      <c r="J280" s="63"/>
      <c r="K280" s="35"/>
      <c r="L280" s="63"/>
      <c r="M280" s="35"/>
      <c r="N280" s="63"/>
      <c r="O280" s="35"/>
      <c r="P280" s="63"/>
      <c r="Q280" s="5"/>
    </row>
    <row r="281" spans="1:43" ht="30" customHeight="1" x14ac:dyDescent="0.45">
      <c r="A281" s="5"/>
      <c r="B281" s="126"/>
      <c r="C281" s="116"/>
      <c r="D281" s="63"/>
      <c r="E281" s="35"/>
      <c r="F281" s="63"/>
      <c r="G281" s="35"/>
      <c r="H281" s="63"/>
      <c r="I281" s="35"/>
      <c r="J281" s="63"/>
      <c r="K281" s="35"/>
      <c r="L281" s="63"/>
      <c r="M281" s="35"/>
      <c r="N281" s="63"/>
      <c r="O281" s="35"/>
      <c r="P281" s="63"/>
      <c r="Q281" s="5"/>
    </row>
    <row r="282" spans="1:43" ht="30" customHeight="1" x14ac:dyDescent="0.45">
      <c r="A282" s="5"/>
      <c r="B282" s="126"/>
      <c r="C282" s="116"/>
      <c r="D282" s="63"/>
      <c r="E282" s="35"/>
      <c r="F282" s="63"/>
      <c r="G282" s="35"/>
      <c r="H282" s="63"/>
      <c r="I282" s="35"/>
      <c r="J282" s="63"/>
      <c r="K282" s="35"/>
      <c r="L282" s="63"/>
      <c r="M282" s="35"/>
      <c r="N282" s="63"/>
      <c r="O282" s="35"/>
      <c r="P282" s="63"/>
      <c r="Q282" s="5"/>
    </row>
    <row r="283" spans="1:43" ht="30" customHeight="1" x14ac:dyDescent="0.45">
      <c r="A283" s="5"/>
      <c r="B283" s="126"/>
      <c r="C283" s="116"/>
      <c r="D283" s="63"/>
      <c r="E283" s="35"/>
      <c r="F283" s="63"/>
      <c r="G283" s="35"/>
      <c r="H283" s="63"/>
      <c r="I283" s="35"/>
      <c r="J283" s="63"/>
      <c r="K283" s="35"/>
      <c r="L283" s="63"/>
      <c r="M283" s="35"/>
      <c r="N283" s="63"/>
      <c r="O283" s="35"/>
      <c r="P283" s="63"/>
      <c r="Q283" s="5"/>
    </row>
    <row r="284" spans="1:43" ht="30" customHeight="1" x14ac:dyDescent="0.45">
      <c r="A284" s="5"/>
      <c r="B284" s="126"/>
      <c r="C284" s="116"/>
      <c r="D284" s="63"/>
      <c r="E284" s="35"/>
      <c r="F284" s="63"/>
      <c r="G284" s="35"/>
      <c r="H284" s="63"/>
      <c r="I284" s="35"/>
      <c r="J284" s="63"/>
      <c r="K284" s="35"/>
      <c r="L284" s="63"/>
      <c r="M284" s="35"/>
      <c r="N284" s="63"/>
      <c r="O284" s="35"/>
      <c r="P284" s="63"/>
      <c r="Q284" s="5"/>
    </row>
    <row r="285" spans="1:43" ht="30" customHeight="1" x14ac:dyDescent="0.45">
      <c r="A285" s="5"/>
      <c r="B285" s="126"/>
      <c r="C285" s="116"/>
      <c r="D285" s="63"/>
      <c r="E285" s="35"/>
      <c r="F285" s="63"/>
      <c r="G285" s="35"/>
      <c r="H285" s="63"/>
      <c r="I285" s="35"/>
      <c r="J285" s="63"/>
      <c r="K285" s="35"/>
      <c r="L285" s="63"/>
      <c r="M285" s="35"/>
      <c r="N285" s="63"/>
      <c r="O285" s="35"/>
      <c r="P285" s="63"/>
      <c r="Q285" s="5"/>
    </row>
    <row r="286" spans="1:43" ht="30" customHeight="1" x14ac:dyDescent="0.45">
      <c r="A286" s="5"/>
      <c r="B286" s="126"/>
      <c r="C286" s="116"/>
      <c r="D286" s="63"/>
      <c r="E286" s="35"/>
      <c r="F286" s="63"/>
      <c r="G286" s="35"/>
      <c r="H286" s="63"/>
      <c r="I286" s="35"/>
      <c r="J286" s="63"/>
      <c r="K286" s="35"/>
      <c r="L286" s="63"/>
      <c r="M286" s="35"/>
      <c r="N286" s="63"/>
      <c r="O286" s="35"/>
      <c r="P286" s="63"/>
      <c r="Q286" s="5"/>
    </row>
    <row r="287" spans="1:43" ht="30" customHeight="1" x14ac:dyDescent="0.45">
      <c r="C287" s="127"/>
      <c r="D287" s="11"/>
      <c r="E287" s="14"/>
      <c r="F287" s="11"/>
      <c r="G287" s="14"/>
      <c r="H287" s="11"/>
      <c r="I287" s="14"/>
      <c r="J287" s="11"/>
      <c r="K287" s="14"/>
      <c r="P287" s="38"/>
    </row>
    <row r="288" spans="1:43" s="21" customFormat="1" ht="30" customHeight="1" x14ac:dyDescent="0.45">
      <c r="A288" s="5">
        <v>40</v>
      </c>
      <c r="B288" s="10" t="s">
        <v>100</v>
      </c>
      <c r="E288" s="22"/>
      <c r="G288" s="22"/>
      <c r="I288" s="22"/>
      <c r="K288" s="22"/>
      <c r="M288" s="22"/>
      <c r="O288" s="22"/>
      <c r="P288" s="23"/>
      <c r="AA288" s="21" t="s">
        <v>13</v>
      </c>
    </row>
    <row r="289" spans="1:43" ht="30" customHeight="1" thickBot="1" x14ac:dyDescent="0.5">
      <c r="A289" s="5"/>
      <c r="B289" s="24" t="s">
        <v>3</v>
      </c>
      <c r="C289" s="146" t="s">
        <v>92</v>
      </c>
      <c r="D289" s="147"/>
      <c r="E289" s="146" t="s">
        <v>93</v>
      </c>
      <c r="F289" s="147"/>
      <c r="G289" s="146" t="s">
        <v>94</v>
      </c>
      <c r="H289" s="147"/>
      <c r="I289" s="146" t="s">
        <v>95</v>
      </c>
      <c r="J289" s="147"/>
      <c r="K289" s="146" t="s">
        <v>96</v>
      </c>
      <c r="L289" s="147"/>
      <c r="M289" s="146" t="s">
        <v>97</v>
      </c>
      <c r="N289" s="147"/>
      <c r="O289" s="146" t="s">
        <v>98</v>
      </c>
      <c r="P289" s="158"/>
      <c r="Q289" s="5"/>
      <c r="AA289" s="26"/>
      <c r="AB289" s="27" t="s">
        <v>92</v>
      </c>
      <c r="AC289" s="27" t="s">
        <v>93</v>
      </c>
      <c r="AD289" s="27" t="s">
        <v>94</v>
      </c>
      <c r="AE289" s="27" t="s">
        <v>95</v>
      </c>
      <c r="AF289" s="27" t="s">
        <v>96</v>
      </c>
      <c r="AG289" s="27" t="s">
        <v>97</v>
      </c>
      <c r="AH289" s="27" t="s">
        <v>99</v>
      </c>
      <c r="AI289" s="26" t="s">
        <v>23</v>
      </c>
      <c r="AK289" s="27" t="s">
        <v>92</v>
      </c>
      <c r="AL289" s="27" t="s">
        <v>93</v>
      </c>
      <c r="AM289" s="27" t="s">
        <v>94</v>
      </c>
      <c r="AN289" s="27" t="s">
        <v>95</v>
      </c>
      <c r="AO289" s="27" t="s">
        <v>96</v>
      </c>
      <c r="AP289" s="27" t="s">
        <v>97</v>
      </c>
      <c r="AQ289" s="27" t="s">
        <v>99</v>
      </c>
    </row>
    <row r="290" spans="1:43" ht="30" customHeight="1" thickTop="1" x14ac:dyDescent="0.45">
      <c r="A290" s="5"/>
      <c r="B290" s="125" t="s">
        <v>257</v>
      </c>
      <c r="C290" s="91">
        <f>AB290</f>
        <v>5665</v>
      </c>
      <c r="D290" s="65">
        <f>C290/AI290</f>
        <v>0.12064742838888297</v>
      </c>
      <c r="E290" s="91">
        <f>AC290</f>
        <v>11228</v>
      </c>
      <c r="F290" s="65">
        <f>E290/AI290</f>
        <v>0.23912256415717176</v>
      </c>
      <c r="G290" s="91">
        <f>AD290</f>
        <v>7830</v>
      </c>
      <c r="H290" s="65">
        <f>G290/AI290</f>
        <v>0.16675540411031839</v>
      </c>
      <c r="I290" s="91">
        <f>AE290</f>
        <v>4722</v>
      </c>
      <c r="J290" s="65">
        <f>I290/AI290</f>
        <v>0.10056437014162496</v>
      </c>
      <c r="K290" s="91">
        <f>AF290</f>
        <v>4043</v>
      </c>
      <c r="L290" s="65">
        <f>K290/AI290</f>
        <v>8.6103716324140128E-2</v>
      </c>
      <c r="M290" s="91">
        <f>AG290</f>
        <v>3849</v>
      </c>
      <c r="N290" s="65">
        <f>M290/AI290</f>
        <v>8.1972100947715898E-2</v>
      </c>
      <c r="O290" s="91">
        <f>AH290</f>
        <v>9618</v>
      </c>
      <c r="P290" s="65">
        <f>O290/AI290</f>
        <v>0.2048344159301459</v>
      </c>
      <c r="Q290" s="5"/>
      <c r="AA290" s="26" t="s">
        <v>253</v>
      </c>
      <c r="AB290" s="89">
        <v>5665</v>
      </c>
      <c r="AC290" s="89">
        <v>11228</v>
      </c>
      <c r="AD290" s="89">
        <v>7830</v>
      </c>
      <c r="AE290" s="89">
        <v>4722</v>
      </c>
      <c r="AF290" s="89">
        <v>4043</v>
      </c>
      <c r="AG290" s="89">
        <v>3849</v>
      </c>
      <c r="AH290" s="89">
        <v>9618</v>
      </c>
      <c r="AI290" s="26">
        <f>SUM(AB290:AH290)</f>
        <v>46955</v>
      </c>
      <c r="AJ290" s="26" t="s">
        <v>253</v>
      </c>
      <c r="AK290" s="33">
        <f>D290</f>
        <v>0.12064742838888297</v>
      </c>
      <c r="AL290" s="33">
        <f>F290</f>
        <v>0.23912256415717176</v>
      </c>
      <c r="AM290" s="33">
        <f>H290</f>
        <v>0.16675540411031839</v>
      </c>
      <c r="AN290" s="33">
        <f>J290</f>
        <v>0.10056437014162496</v>
      </c>
      <c r="AO290" s="103">
        <f>L290</f>
        <v>8.6103716324140128E-2</v>
      </c>
      <c r="AP290" s="103">
        <f>N290</f>
        <v>8.1972100947715898E-2</v>
      </c>
      <c r="AQ290" s="103">
        <f>P290</f>
        <v>0.2048344159301459</v>
      </c>
    </row>
    <row r="291" spans="1:43" ht="30" customHeight="1" x14ac:dyDescent="0.45">
      <c r="A291" s="5"/>
      <c r="B291" s="125" t="s">
        <v>258</v>
      </c>
      <c r="C291" s="91">
        <f>AB291</f>
        <v>1539</v>
      </c>
      <c r="D291" s="65">
        <f>C291/AI291</f>
        <v>0.58852772466539194</v>
      </c>
      <c r="E291" s="91">
        <f>AC291</f>
        <v>255</v>
      </c>
      <c r="F291" s="65">
        <f>E291/AI291</f>
        <v>9.7514340344168254E-2</v>
      </c>
      <c r="G291" s="91">
        <f>AD291</f>
        <v>158</v>
      </c>
      <c r="H291" s="65">
        <f>G291/AI291</f>
        <v>6.0420650095602296E-2</v>
      </c>
      <c r="I291" s="91">
        <f>AE291</f>
        <v>75</v>
      </c>
      <c r="J291" s="65">
        <f>I291/AI291</f>
        <v>2.8680688336520075E-2</v>
      </c>
      <c r="K291" s="91">
        <f>AF291</f>
        <v>69</v>
      </c>
      <c r="L291" s="65">
        <f>K291/AI291</f>
        <v>2.6386233269598471E-2</v>
      </c>
      <c r="M291" s="91">
        <f>AG291</f>
        <v>79</v>
      </c>
      <c r="N291" s="65">
        <f>M291/AI291</f>
        <v>3.0210325047801148E-2</v>
      </c>
      <c r="O291" s="91">
        <f>AH291</f>
        <v>440</v>
      </c>
      <c r="P291" s="65">
        <f>O291/AI291</f>
        <v>0.16826003824091779</v>
      </c>
      <c r="Q291" s="5"/>
      <c r="AA291" s="26" t="s">
        <v>254</v>
      </c>
      <c r="AB291" s="89">
        <v>1539</v>
      </c>
      <c r="AC291" s="89">
        <v>255</v>
      </c>
      <c r="AD291" s="89">
        <v>158</v>
      </c>
      <c r="AE291" s="89">
        <v>75</v>
      </c>
      <c r="AF291" s="89">
        <v>69</v>
      </c>
      <c r="AG291" s="89">
        <v>79</v>
      </c>
      <c r="AH291" s="89">
        <v>440</v>
      </c>
      <c r="AI291" s="26">
        <f>SUM(AB291:AH291)</f>
        <v>2615</v>
      </c>
      <c r="AJ291" s="26" t="s">
        <v>254</v>
      </c>
      <c r="AK291" s="33">
        <f>D291</f>
        <v>0.58852772466539194</v>
      </c>
      <c r="AL291" s="33">
        <f>F291</f>
        <v>9.7514340344168254E-2</v>
      </c>
      <c r="AM291" s="33">
        <f>H291</f>
        <v>6.0420650095602296E-2</v>
      </c>
      <c r="AN291" s="33">
        <f>J291</f>
        <v>2.8680688336520075E-2</v>
      </c>
      <c r="AO291" s="103">
        <f>L291</f>
        <v>2.6386233269598471E-2</v>
      </c>
      <c r="AP291" s="103">
        <f>N291</f>
        <v>3.0210325047801148E-2</v>
      </c>
      <c r="AQ291" s="103">
        <f>P291</f>
        <v>0.16826003824091779</v>
      </c>
    </row>
    <row r="292" spans="1:43" ht="30" customHeight="1" x14ac:dyDescent="0.45">
      <c r="A292" s="5"/>
      <c r="B292" s="125" t="s">
        <v>259</v>
      </c>
      <c r="C292" s="91">
        <f>C290+C291</f>
        <v>7204</v>
      </c>
      <c r="D292" s="65">
        <f>(C290+C291)/($C292+$E292+$G292+$I292+$K292+$M292+$O292)</f>
        <v>0.14532983659471455</v>
      </c>
      <c r="E292" s="91">
        <f>E290+E291</f>
        <v>11483</v>
      </c>
      <c r="F292" s="65">
        <f>(E290+E291)/($C292+$E292+$G292+$I292+$K292+$M292+$O292)</f>
        <v>0.23165220899737746</v>
      </c>
      <c r="G292" s="91">
        <f>G290+G291</f>
        <v>7988</v>
      </c>
      <c r="H292" s="65">
        <f>(G290+G291)/($C292+$E292+$G292+$I292+$K292+$M292+$O292)</f>
        <v>0.16114585434738754</v>
      </c>
      <c r="I292" s="91">
        <f>I290+I291</f>
        <v>4797</v>
      </c>
      <c r="J292" s="65">
        <f>(I290+I291)/($C292+$E292+$G292+$I292+$K292+$M292+$O292)</f>
        <v>9.6772241274964699E-2</v>
      </c>
      <c r="K292" s="91">
        <f>K290+K291</f>
        <v>4112</v>
      </c>
      <c r="L292" s="65">
        <f>(K290+K291)/($C292+$E292+$G292+$I292+$K292+$M292+$O292)</f>
        <v>8.2953399233407304E-2</v>
      </c>
      <c r="M292" s="91">
        <f>M290+M291</f>
        <v>3928</v>
      </c>
      <c r="N292" s="65">
        <f>(M290+M291)/($C292+$E292+$G292+$I292+$K292+$M292+$O292)</f>
        <v>7.9241476699616703E-2</v>
      </c>
      <c r="O292" s="91">
        <f>O290+O291</f>
        <v>10058</v>
      </c>
      <c r="P292" s="65">
        <f>(O290+O291)/($C292+$E292+$G292+$I292+$K292+$M292+$O292)</f>
        <v>0.20290498285253178</v>
      </c>
      <c r="Q292" s="5"/>
    </row>
    <row r="293" spans="1:43" ht="30" customHeight="1" x14ac:dyDescent="0.45">
      <c r="A293" s="5"/>
      <c r="B293" s="126"/>
      <c r="C293" s="35"/>
      <c r="D293" s="63"/>
      <c r="E293" s="35"/>
      <c r="F293" s="63"/>
      <c r="G293" s="35"/>
      <c r="H293" s="63"/>
      <c r="I293" s="35"/>
      <c r="J293" s="63"/>
      <c r="K293" s="35"/>
      <c r="L293" s="63"/>
      <c r="M293" s="35"/>
      <c r="N293" s="63"/>
      <c r="O293" s="35"/>
      <c r="P293" s="63"/>
      <c r="Q293" s="5"/>
    </row>
    <row r="294" spans="1:43" ht="30" customHeight="1" x14ac:dyDescent="0.45">
      <c r="A294" s="5"/>
      <c r="B294" s="126"/>
      <c r="C294" s="35"/>
      <c r="D294" s="63"/>
      <c r="E294" s="35"/>
      <c r="F294" s="63"/>
      <c r="G294" s="35"/>
      <c r="H294" s="63"/>
      <c r="I294" s="35"/>
      <c r="J294" s="63"/>
      <c r="K294" s="35"/>
      <c r="L294" s="63"/>
      <c r="M294" s="35"/>
      <c r="N294" s="63"/>
      <c r="O294" s="35"/>
      <c r="P294" s="63"/>
      <c r="Q294" s="5"/>
    </row>
    <row r="295" spans="1:43" ht="30" customHeight="1" x14ac:dyDescent="0.45">
      <c r="A295" s="5"/>
      <c r="B295" s="126"/>
      <c r="C295" s="35"/>
      <c r="D295" s="63"/>
      <c r="E295" s="35"/>
      <c r="F295" s="63"/>
      <c r="G295" s="35"/>
      <c r="H295" s="63"/>
      <c r="I295" s="35"/>
      <c r="J295" s="63"/>
      <c r="K295" s="35"/>
      <c r="L295" s="63"/>
      <c r="M295" s="35"/>
      <c r="N295" s="63"/>
      <c r="O295" s="35"/>
      <c r="P295" s="63"/>
      <c r="Q295" s="5"/>
    </row>
    <row r="296" spans="1:43" ht="30" customHeight="1" x14ac:dyDescent="0.45">
      <c r="A296" s="5"/>
      <c r="B296" s="126"/>
      <c r="C296" s="35"/>
      <c r="D296" s="63"/>
      <c r="E296" s="35"/>
      <c r="F296" s="63"/>
      <c r="G296" s="35"/>
      <c r="H296" s="63"/>
      <c r="I296" s="35"/>
      <c r="J296" s="63"/>
      <c r="K296" s="35"/>
      <c r="L296" s="63"/>
      <c r="M296" s="35"/>
      <c r="N296" s="63"/>
      <c r="O296" s="35"/>
      <c r="P296" s="63"/>
      <c r="Q296" s="5"/>
    </row>
    <row r="297" spans="1:43" ht="30" customHeight="1" x14ac:dyDescent="0.45">
      <c r="A297" s="5"/>
      <c r="B297" s="126"/>
      <c r="C297" s="35"/>
      <c r="D297" s="63"/>
      <c r="E297" s="35"/>
      <c r="F297" s="63"/>
      <c r="G297" s="35"/>
      <c r="H297" s="63"/>
      <c r="I297" s="35"/>
      <c r="J297" s="63"/>
      <c r="K297" s="35"/>
      <c r="L297" s="63"/>
      <c r="M297" s="35"/>
      <c r="N297" s="63"/>
      <c r="O297" s="35"/>
      <c r="P297" s="63"/>
      <c r="Q297" s="5"/>
    </row>
    <row r="298" spans="1:43" ht="30" customHeight="1" x14ac:dyDescent="0.45">
      <c r="A298" s="5"/>
      <c r="B298" s="126"/>
      <c r="C298" s="35"/>
      <c r="D298" s="63"/>
      <c r="E298" s="35"/>
      <c r="F298" s="63"/>
      <c r="G298" s="35"/>
      <c r="H298" s="63"/>
      <c r="I298" s="35"/>
      <c r="J298" s="63"/>
      <c r="K298" s="35"/>
      <c r="L298" s="63"/>
      <c r="M298" s="35"/>
      <c r="N298" s="63"/>
      <c r="O298" s="35"/>
      <c r="P298" s="63"/>
      <c r="Q298" s="5"/>
    </row>
    <row r="299" spans="1:43" ht="30" customHeight="1" x14ac:dyDescent="0.45">
      <c r="A299" s="5"/>
      <c r="B299" s="126"/>
      <c r="C299" s="35"/>
      <c r="D299" s="63"/>
      <c r="E299" s="35"/>
      <c r="F299" s="63"/>
      <c r="G299" s="35"/>
      <c r="H299" s="63"/>
      <c r="I299" s="35"/>
      <c r="J299" s="63"/>
      <c r="K299" s="35"/>
      <c r="L299" s="63"/>
      <c r="M299" s="35"/>
      <c r="N299" s="63"/>
      <c r="O299" s="35"/>
      <c r="P299" s="63"/>
      <c r="Q299" s="5"/>
    </row>
    <row r="300" spans="1:43" ht="30" customHeight="1" x14ac:dyDescent="0.45">
      <c r="A300" s="5"/>
      <c r="B300" s="126"/>
      <c r="C300" s="35"/>
      <c r="D300" s="63"/>
      <c r="E300" s="35"/>
      <c r="F300" s="63"/>
      <c r="G300" s="35"/>
      <c r="H300" s="63"/>
      <c r="I300" s="35"/>
      <c r="J300" s="63"/>
      <c r="K300" s="35"/>
      <c r="L300" s="63"/>
      <c r="M300" s="35"/>
      <c r="N300" s="63"/>
      <c r="O300" s="35"/>
      <c r="P300" s="63"/>
      <c r="Q300" s="5"/>
    </row>
    <row r="301" spans="1:43" ht="30" customHeight="1" x14ac:dyDescent="0.45">
      <c r="A301" s="5"/>
      <c r="B301" s="126"/>
      <c r="C301" s="35"/>
      <c r="D301" s="63"/>
      <c r="E301" s="35"/>
      <c r="F301" s="63"/>
      <c r="G301" s="35"/>
      <c r="H301" s="63"/>
      <c r="I301" s="35"/>
      <c r="J301" s="63"/>
      <c r="K301" s="35"/>
      <c r="L301" s="63"/>
      <c r="M301" s="35"/>
      <c r="N301" s="63"/>
      <c r="O301" s="35"/>
      <c r="P301" s="63"/>
      <c r="Q301" s="5"/>
    </row>
    <row r="302" spans="1:43" ht="30" customHeight="1" x14ac:dyDescent="0.45">
      <c r="A302" s="5"/>
      <c r="B302" s="126"/>
      <c r="C302" s="35"/>
      <c r="D302" s="63"/>
      <c r="E302" s="35"/>
      <c r="F302" s="63"/>
      <c r="G302" s="35"/>
      <c r="H302" s="63"/>
      <c r="I302" s="35"/>
      <c r="J302" s="63"/>
      <c r="K302" s="35"/>
      <c r="L302" s="63"/>
      <c r="M302" s="35"/>
      <c r="N302" s="63"/>
      <c r="O302" s="35"/>
      <c r="P302" s="63"/>
      <c r="Q302" s="5"/>
    </row>
    <row r="303" spans="1:43" ht="30" customHeight="1" x14ac:dyDescent="0.45">
      <c r="C303" s="14"/>
      <c r="D303" s="11"/>
      <c r="E303" s="14"/>
      <c r="F303" s="11"/>
      <c r="G303" s="14"/>
      <c r="H303" s="11"/>
      <c r="I303" s="14"/>
      <c r="J303" s="11"/>
      <c r="K303" s="14"/>
      <c r="P303" s="38"/>
    </row>
    <row r="304" spans="1:43" s="21" customFormat="1" ht="30" customHeight="1" x14ac:dyDescent="0.45">
      <c r="A304" s="5">
        <v>41</v>
      </c>
      <c r="B304" s="10" t="s">
        <v>167</v>
      </c>
      <c r="E304" s="22"/>
      <c r="G304" s="22"/>
      <c r="I304" s="22"/>
      <c r="K304" s="22"/>
      <c r="M304" s="22"/>
      <c r="O304" s="22"/>
      <c r="P304" s="23"/>
      <c r="AA304" s="21" t="s">
        <v>13</v>
      </c>
    </row>
    <row r="305" spans="1:43" ht="30" customHeight="1" thickBot="1" x14ac:dyDescent="0.5">
      <c r="A305" s="5"/>
      <c r="B305" s="24" t="s">
        <v>3</v>
      </c>
      <c r="C305" s="146" t="s">
        <v>92</v>
      </c>
      <c r="D305" s="147"/>
      <c r="E305" s="146" t="s">
        <v>93</v>
      </c>
      <c r="F305" s="147"/>
      <c r="G305" s="146" t="s">
        <v>94</v>
      </c>
      <c r="H305" s="147"/>
      <c r="I305" s="146" t="s">
        <v>95</v>
      </c>
      <c r="J305" s="147"/>
      <c r="K305" s="146" t="s">
        <v>96</v>
      </c>
      <c r="L305" s="147"/>
      <c r="M305" s="146" t="s">
        <v>97</v>
      </c>
      <c r="N305" s="147"/>
      <c r="O305" s="146" t="s">
        <v>98</v>
      </c>
      <c r="P305" s="158"/>
      <c r="Q305" s="5"/>
      <c r="AA305" s="26"/>
      <c r="AB305" s="27" t="s">
        <v>92</v>
      </c>
      <c r="AC305" s="27" t="s">
        <v>93</v>
      </c>
      <c r="AD305" s="27" t="s">
        <v>94</v>
      </c>
      <c r="AE305" s="27" t="s">
        <v>95</v>
      </c>
      <c r="AF305" s="27" t="s">
        <v>96</v>
      </c>
      <c r="AG305" s="27" t="s">
        <v>97</v>
      </c>
      <c r="AH305" s="27" t="s">
        <v>99</v>
      </c>
      <c r="AI305" s="26" t="s">
        <v>23</v>
      </c>
      <c r="AK305" s="27" t="s">
        <v>92</v>
      </c>
      <c r="AL305" s="27" t="s">
        <v>93</v>
      </c>
      <c r="AM305" s="27" t="s">
        <v>94</v>
      </c>
      <c r="AN305" s="27" t="s">
        <v>95</v>
      </c>
      <c r="AO305" s="27" t="s">
        <v>96</v>
      </c>
      <c r="AP305" s="27" t="s">
        <v>97</v>
      </c>
      <c r="AQ305" s="27" t="s">
        <v>99</v>
      </c>
    </row>
    <row r="306" spans="1:43" ht="30" customHeight="1" thickTop="1" x14ac:dyDescent="0.45">
      <c r="A306" s="5"/>
      <c r="B306" s="28" t="s">
        <v>252</v>
      </c>
      <c r="C306" s="100">
        <f>AB306</f>
        <v>1439</v>
      </c>
      <c r="D306" s="94">
        <f>C306/AI306</f>
        <v>2.7940662498543746E-2</v>
      </c>
      <c r="E306" s="100">
        <f>AC306</f>
        <v>23570</v>
      </c>
      <c r="F306" s="94">
        <f>E306/AI306</f>
        <v>0.45765213001436839</v>
      </c>
      <c r="G306" s="100">
        <f>AD306</f>
        <v>14357</v>
      </c>
      <c r="H306" s="94">
        <f>G306/AI306</f>
        <v>0.27876587316997398</v>
      </c>
      <c r="I306" s="100">
        <f>AE306</f>
        <v>6100</v>
      </c>
      <c r="J306" s="94">
        <f>I306/AI306</f>
        <v>0.11844200225233971</v>
      </c>
      <c r="K306" s="100">
        <f>AF306</f>
        <v>2969</v>
      </c>
      <c r="L306" s="94">
        <f>K306/AI306</f>
        <v>5.7648246670032231E-2</v>
      </c>
      <c r="M306" s="100">
        <f>AG306</f>
        <v>1573</v>
      </c>
      <c r="N306" s="94">
        <f>M306/AI306</f>
        <v>3.0542503203759078E-2</v>
      </c>
      <c r="O306" s="100">
        <f>AH306</f>
        <v>1494</v>
      </c>
      <c r="P306" s="102">
        <f>O306/AI306</f>
        <v>2.9008582190982873E-2</v>
      </c>
      <c r="Q306" s="5"/>
      <c r="AA306" s="26" t="s">
        <v>252</v>
      </c>
      <c r="AB306" s="89">
        <v>1439</v>
      </c>
      <c r="AC306" s="89">
        <v>23570</v>
      </c>
      <c r="AD306" s="89">
        <v>14357</v>
      </c>
      <c r="AE306" s="89">
        <v>6100</v>
      </c>
      <c r="AF306" s="89">
        <v>2969</v>
      </c>
      <c r="AG306" s="89">
        <v>1573</v>
      </c>
      <c r="AH306" s="89">
        <v>1494</v>
      </c>
      <c r="AI306" s="26">
        <f>SUM(AB306:AH306)</f>
        <v>51502</v>
      </c>
      <c r="AJ306" s="26" t="s">
        <v>252</v>
      </c>
      <c r="AK306" s="33">
        <f>D306</f>
        <v>2.7940662498543746E-2</v>
      </c>
      <c r="AL306" s="33">
        <f>F306</f>
        <v>0.45765213001436839</v>
      </c>
      <c r="AM306" s="33">
        <f>H306</f>
        <v>0.27876587316997398</v>
      </c>
      <c r="AN306" s="33">
        <f>J306</f>
        <v>0.11844200225233971</v>
      </c>
      <c r="AO306" s="103">
        <f>L306</f>
        <v>5.7648246670032231E-2</v>
      </c>
      <c r="AP306" s="103">
        <f>N306</f>
        <v>3.0542503203759078E-2</v>
      </c>
      <c r="AQ306" s="103">
        <f>P306</f>
        <v>2.9008582190982873E-2</v>
      </c>
    </row>
    <row r="307" spans="1:43" ht="30" customHeight="1" x14ac:dyDescent="0.45">
      <c r="A307" s="5"/>
      <c r="B307" s="125" t="s">
        <v>257</v>
      </c>
      <c r="C307" s="91">
        <f>AB307</f>
        <v>15527</v>
      </c>
      <c r="D307" s="65">
        <f>C307/AI307</f>
        <v>0.33067830901927375</v>
      </c>
      <c r="E307" s="91">
        <f>AC307</f>
        <v>21418</v>
      </c>
      <c r="F307" s="65">
        <f>E307/AI307</f>
        <v>0.45613885635182622</v>
      </c>
      <c r="G307" s="91">
        <f>AD307</f>
        <v>4769</v>
      </c>
      <c r="H307" s="65">
        <f>G307/AI307</f>
        <v>0.10156532850601639</v>
      </c>
      <c r="I307" s="91">
        <f>AE307</f>
        <v>1874</v>
      </c>
      <c r="J307" s="65">
        <f>I307/AI307</f>
        <v>3.9910552656799061E-2</v>
      </c>
      <c r="K307" s="91">
        <f>AF307</f>
        <v>1068</v>
      </c>
      <c r="L307" s="65">
        <f>K307/AI307</f>
        <v>2.2745181556809713E-2</v>
      </c>
      <c r="M307" s="91">
        <f>AG307</f>
        <v>611</v>
      </c>
      <c r="N307" s="65">
        <f>M307/AI307</f>
        <v>1.3012458737088702E-2</v>
      </c>
      <c r="O307" s="91">
        <f>AH307</f>
        <v>1688</v>
      </c>
      <c r="P307" s="65">
        <f>O307/AI307</f>
        <v>3.5949313172186137E-2</v>
      </c>
      <c r="Q307" s="5"/>
      <c r="AA307" s="26" t="s">
        <v>253</v>
      </c>
      <c r="AB307" s="89">
        <v>15527</v>
      </c>
      <c r="AC307" s="89">
        <v>21418</v>
      </c>
      <c r="AD307" s="89">
        <v>4769</v>
      </c>
      <c r="AE307" s="89">
        <v>1874</v>
      </c>
      <c r="AF307" s="89">
        <v>1068</v>
      </c>
      <c r="AG307" s="89">
        <v>611</v>
      </c>
      <c r="AH307" s="89">
        <v>1688</v>
      </c>
      <c r="AI307" s="26">
        <f>SUM(AB307:AH307)</f>
        <v>46955</v>
      </c>
      <c r="AJ307" s="26" t="s">
        <v>253</v>
      </c>
      <c r="AK307" s="33">
        <f>D307</f>
        <v>0.33067830901927375</v>
      </c>
      <c r="AL307" s="33">
        <f>F307</f>
        <v>0.45613885635182622</v>
      </c>
      <c r="AM307" s="33">
        <f>H307</f>
        <v>0.10156532850601639</v>
      </c>
      <c r="AN307" s="33">
        <f>J307</f>
        <v>3.9910552656799061E-2</v>
      </c>
      <c r="AO307" s="103">
        <f>L307</f>
        <v>2.2745181556809713E-2</v>
      </c>
      <c r="AP307" s="103">
        <f>N307</f>
        <v>1.3012458737088702E-2</v>
      </c>
      <c r="AQ307" s="103">
        <f>P307</f>
        <v>3.5949313172186137E-2</v>
      </c>
    </row>
    <row r="308" spans="1:43" ht="30" customHeight="1" x14ac:dyDescent="0.45">
      <c r="A308" s="5"/>
      <c r="B308" s="125" t="s">
        <v>258</v>
      </c>
      <c r="C308" s="91">
        <f>AB308</f>
        <v>563</v>
      </c>
      <c r="D308" s="65">
        <f>C308/AI308</f>
        <v>0.21529636711281069</v>
      </c>
      <c r="E308" s="91">
        <f>AC308</f>
        <v>654</v>
      </c>
      <c r="F308" s="65">
        <f>E308/AI308</f>
        <v>0.25009560229445504</v>
      </c>
      <c r="G308" s="91">
        <f>AD308</f>
        <v>330</v>
      </c>
      <c r="H308" s="65">
        <f>G308/AI308</f>
        <v>0.12619502868068833</v>
      </c>
      <c r="I308" s="91">
        <f>AE308</f>
        <v>177</v>
      </c>
      <c r="J308" s="65">
        <f>I308/AI308</f>
        <v>6.7686424474187379E-2</v>
      </c>
      <c r="K308" s="91">
        <f>AF308</f>
        <v>148</v>
      </c>
      <c r="L308" s="65">
        <f>K308/AI308</f>
        <v>5.6596558317399619E-2</v>
      </c>
      <c r="M308" s="91">
        <f>AG308</f>
        <v>160</v>
      </c>
      <c r="N308" s="65">
        <f>M308/AI308</f>
        <v>6.1185468451242828E-2</v>
      </c>
      <c r="O308" s="91">
        <f>AH308</f>
        <v>583</v>
      </c>
      <c r="P308" s="65">
        <f>O308/AI308</f>
        <v>0.22294455066921606</v>
      </c>
      <c r="Q308" s="5"/>
      <c r="AA308" s="26" t="s">
        <v>254</v>
      </c>
      <c r="AB308" s="89">
        <v>563</v>
      </c>
      <c r="AC308" s="89">
        <v>654</v>
      </c>
      <c r="AD308" s="89">
        <v>330</v>
      </c>
      <c r="AE308" s="89">
        <v>177</v>
      </c>
      <c r="AF308" s="89">
        <v>148</v>
      </c>
      <c r="AG308" s="89">
        <v>160</v>
      </c>
      <c r="AH308" s="89">
        <v>583</v>
      </c>
      <c r="AI308" s="26">
        <f>SUM(AB308:AH308)</f>
        <v>2615</v>
      </c>
      <c r="AJ308" s="26" t="s">
        <v>254</v>
      </c>
      <c r="AK308" s="33">
        <f>D308</f>
        <v>0.21529636711281069</v>
      </c>
      <c r="AL308" s="33">
        <f>F308</f>
        <v>0.25009560229445504</v>
      </c>
      <c r="AM308" s="33">
        <f>H308</f>
        <v>0.12619502868068833</v>
      </c>
      <c r="AN308" s="33">
        <f>J308</f>
        <v>6.7686424474187379E-2</v>
      </c>
      <c r="AO308" s="103">
        <f>L308</f>
        <v>5.6596558317399619E-2</v>
      </c>
      <c r="AP308" s="103">
        <f>N308</f>
        <v>6.1185468451242828E-2</v>
      </c>
      <c r="AQ308" s="103">
        <f>P308</f>
        <v>0.22294455066921606</v>
      </c>
    </row>
    <row r="309" spans="1:43" ht="30" customHeight="1" x14ac:dyDescent="0.45">
      <c r="A309" s="5"/>
      <c r="B309" s="125" t="s">
        <v>259</v>
      </c>
      <c r="C309" s="91">
        <f>C307+C308</f>
        <v>16090</v>
      </c>
      <c r="D309" s="65">
        <f>(C307+C308)/($C309+$E309+$G309+$I309+$K309+$M309+$O309)</f>
        <v>0.32459148678636274</v>
      </c>
      <c r="E309" s="91">
        <f>E307+E308</f>
        <v>22072</v>
      </c>
      <c r="F309" s="65">
        <f>(E307+E308)/($C309+$E309+$G309+$I309+$K309+$M309+$O309)</f>
        <v>0.44526931611862014</v>
      </c>
      <c r="G309" s="91">
        <f>G307+G308</f>
        <v>5099</v>
      </c>
      <c r="H309" s="65">
        <f>(G307+G308)/($C309+$E309+$G309+$I309+$K309+$M309+$O309)</f>
        <v>0.10286463586846883</v>
      </c>
      <c r="I309" s="91">
        <f>I307+I308</f>
        <v>2051</v>
      </c>
      <c r="J309" s="65">
        <f>(I307+I308)/($C309+$E309+$G309+$I309+$K309+$M309+$O309)</f>
        <v>4.1375832156546298E-2</v>
      </c>
      <c r="K309" s="91">
        <f>K307+K308</f>
        <v>1216</v>
      </c>
      <c r="L309" s="65">
        <f>(K307+K308)/($C309+$E309+$G309+$I309+$K309+$M309+$O309)</f>
        <v>2.4530966310268309E-2</v>
      </c>
      <c r="M309" s="91">
        <f>M307+M308</f>
        <v>771</v>
      </c>
      <c r="N309" s="65">
        <f>(M307+M308)/($C309+$E309+$G309+$I309+$K309+$M309+$O309)</f>
        <v>1.555376235626387E-2</v>
      </c>
      <c r="O309" s="91">
        <f>O307+O308</f>
        <v>2271</v>
      </c>
      <c r="P309" s="65">
        <f>(O307+O308)/($C309+$E309+$G309+$I309+$K309+$M309+$O309)</f>
        <v>4.5814000403469841E-2</v>
      </c>
      <c r="Q309" s="5"/>
    </row>
    <row r="310" spans="1:43" ht="30" customHeight="1" x14ac:dyDescent="0.45">
      <c r="A310" s="5"/>
      <c r="B310" s="126"/>
      <c r="C310" s="35"/>
      <c r="D310" s="63"/>
      <c r="E310" s="35"/>
      <c r="F310" s="63"/>
      <c r="G310" s="35"/>
      <c r="H310" s="63"/>
      <c r="I310" s="35"/>
      <c r="J310" s="63"/>
      <c r="K310" s="35"/>
      <c r="L310" s="63"/>
      <c r="M310" s="35"/>
      <c r="N310" s="63"/>
      <c r="O310" s="35"/>
      <c r="P310" s="63"/>
      <c r="Q310" s="5"/>
    </row>
    <row r="311" spans="1:43" ht="30" customHeight="1" x14ac:dyDescent="0.45">
      <c r="A311" s="5"/>
      <c r="B311" s="126"/>
      <c r="C311" s="35"/>
      <c r="D311" s="63"/>
      <c r="E311" s="35"/>
      <c r="F311" s="63"/>
      <c r="G311" s="35"/>
      <c r="H311" s="63"/>
      <c r="I311" s="35"/>
      <c r="J311" s="63"/>
      <c r="K311" s="35"/>
      <c r="L311" s="63"/>
      <c r="M311" s="35"/>
      <c r="N311" s="63"/>
      <c r="O311" s="35"/>
      <c r="P311" s="63"/>
      <c r="Q311" s="5"/>
    </row>
    <row r="312" spans="1:43" ht="30" customHeight="1" x14ac:dyDescent="0.45">
      <c r="A312" s="5"/>
      <c r="B312" s="126"/>
      <c r="C312" s="35"/>
      <c r="D312" s="63"/>
      <c r="E312" s="35"/>
      <c r="F312" s="63"/>
      <c r="G312" s="35"/>
      <c r="H312" s="63"/>
      <c r="I312" s="35"/>
      <c r="J312" s="63"/>
      <c r="K312" s="35"/>
      <c r="L312" s="63"/>
      <c r="M312" s="35"/>
      <c r="N312" s="63"/>
      <c r="O312" s="35"/>
      <c r="P312" s="63"/>
      <c r="Q312" s="5"/>
    </row>
    <row r="313" spans="1:43" ht="30" customHeight="1" x14ac:dyDescent="0.45">
      <c r="A313" s="5"/>
      <c r="B313" s="126"/>
      <c r="C313" s="35"/>
      <c r="D313" s="63"/>
      <c r="E313" s="35"/>
      <c r="F313" s="63"/>
      <c r="G313" s="35"/>
      <c r="H313" s="63"/>
      <c r="I313" s="35"/>
      <c r="J313" s="63"/>
      <c r="K313" s="35"/>
      <c r="L313" s="63"/>
      <c r="M313" s="35"/>
      <c r="N313" s="63"/>
      <c r="O313" s="35"/>
      <c r="P313" s="63"/>
      <c r="Q313" s="5"/>
    </row>
    <row r="314" spans="1:43" ht="30" customHeight="1" x14ac:dyDescent="0.45">
      <c r="A314" s="5"/>
      <c r="B314" s="126"/>
      <c r="C314" s="35"/>
      <c r="D314" s="63"/>
      <c r="E314" s="35"/>
      <c r="F314" s="63"/>
      <c r="G314" s="35"/>
      <c r="H314" s="63"/>
      <c r="I314" s="35"/>
      <c r="J314" s="63"/>
      <c r="K314" s="35"/>
      <c r="L314" s="63"/>
      <c r="M314" s="35"/>
      <c r="N314" s="63"/>
      <c r="O314" s="35"/>
      <c r="P314" s="63"/>
      <c r="Q314" s="5"/>
    </row>
    <row r="315" spans="1:43" ht="30" customHeight="1" x14ac:dyDescent="0.45">
      <c r="A315" s="5"/>
      <c r="B315" s="126"/>
      <c r="C315" s="35"/>
      <c r="D315" s="63"/>
      <c r="E315" s="35"/>
      <c r="F315" s="63"/>
      <c r="G315" s="35"/>
      <c r="H315" s="63"/>
      <c r="I315" s="35"/>
      <c r="J315" s="63"/>
      <c r="K315" s="35"/>
      <c r="L315" s="63"/>
      <c r="M315" s="35"/>
      <c r="N315" s="63"/>
      <c r="O315" s="35"/>
      <c r="P315" s="63"/>
      <c r="Q315" s="5"/>
    </row>
    <row r="316" spans="1:43" ht="30" customHeight="1" x14ac:dyDescent="0.45">
      <c r="A316" s="5"/>
      <c r="B316" s="126"/>
      <c r="C316" s="35"/>
      <c r="D316" s="63"/>
      <c r="E316" s="35"/>
      <c r="F316" s="63"/>
      <c r="G316" s="35"/>
      <c r="H316" s="63"/>
      <c r="I316" s="35"/>
      <c r="J316" s="63"/>
      <c r="K316" s="35"/>
      <c r="L316" s="63"/>
      <c r="M316" s="35"/>
      <c r="N316" s="63"/>
      <c r="O316" s="35"/>
      <c r="P316" s="63"/>
      <c r="Q316" s="5"/>
    </row>
    <row r="317" spans="1:43" ht="30" customHeight="1" x14ac:dyDescent="0.45">
      <c r="A317" s="5"/>
      <c r="B317" s="126"/>
      <c r="C317" s="35"/>
      <c r="D317" s="63"/>
      <c r="E317" s="35"/>
      <c r="F317" s="63"/>
      <c r="G317" s="35"/>
      <c r="H317" s="63"/>
      <c r="I317" s="35"/>
      <c r="J317" s="63"/>
      <c r="K317" s="35"/>
      <c r="L317" s="63"/>
      <c r="M317" s="35"/>
      <c r="N317" s="63"/>
      <c r="O317" s="35"/>
      <c r="P317" s="63"/>
      <c r="Q317" s="5"/>
    </row>
    <row r="318" spans="1:43" ht="30" customHeight="1" x14ac:dyDescent="0.45">
      <c r="A318" s="5"/>
      <c r="B318" s="126"/>
      <c r="C318" s="35"/>
      <c r="D318" s="63"/>
      <c r="E318" s="35"/>
      <c r="F318" s="63"/>
      <c r="G318" s="35"/>
      <c r="H318" s="63"/>
      <c r="I318" s="35"/>
      <c r="J318" s="63"/>
      <c r="K318" s="35"/>
      <c r="L318" s="63"/>
      <c r="M318" s="35"/>
      <c r="N318" s="63"/>
      <c r="O318" s="35"/>
      <c r="P318" s="63"/>
      <c r="Q318" s="5"/>
    </row>
    <row r="319" spans="1:43" ht="30" customHeight="1" x14ac:dyDescent="0.45">
      <c r="A319" s="5"/>
      <c r="B319" s="126"/>
      <c r="C319" s="35"/>
      <c r="D319" s="63"/>
      <c r="E319" s="35"/>
      <c r="F319" s="63"/>
      <c r="G319" s="35"/>
      <c r="H319" s="63"/>
      <c r="I319" s="35"/>
      <c r="J319" s="63"/>
      <c r="K319" s="35"/>
      <c r="L319" s="63"/>
      <c r="M319" s="35"/>
      <c r="N319" s="63"/>
      <c r="O319" s="35"/>
      <c r="P319" s="63"/>
      <c r="Q319" s="5"/>
    </row>
    <row r="320" spans="1:43" ht="30" customHeight="1" x14ac:dyDescent="0.45">
      <c r="C320" s="14"/>
      <c r="D320" s="11"/>
      <c r="E320" s="14"/>
      <c r="F320" s="11"/>
      <c r="G320" s="14"/>
      <c r="H320" s="11"/>
      <c r="I320" s="14"/>
      <c r="J320" s="11"/>
      <c r="K320" s="14"/>
      <c r="P320" s="38"/>
    </row>
    <row r="321" spans="1:43" s="21" customFormat="1" ht="30" customHeight="1" x14ac:dyDescent="0.45">
      <c r="A321" s="5">
        <v>42</v>
      </c>
      <c r="B321" s="10" t="s">
        <v>102</v>
      </c>
      <c r="E321" s="22"/>
      <c r="G321" s="22"/>
      <c r="I321" s="22"/>
      <c r="K321" s="22"/>
      <c r="M321" s="22"/>
      <c r="O321" s="22"/>
      <c r="P321" s="23"/>
      <c r="AA321" s="21" t="s">
        <v>13</v>
      </c>
    </row>
    <row r="322" spans="1:43" s="21" customFormat="1" ht="30" customHeight="1" x14ac:dyDescent="0.45">
      <c r="A322" s="5"/>
      <c r="B322" s="10" t="s">
        <v>103</v>
      </c>
      <c r="E322" s="22"/>
      <c r="G322" s="22"/>
      <c r="I322" s="22"/>
      <c r="K322" s="22"/>
      <c r="M322" s="22"/>
      <c r="O322" s="22"/>
      <c r="P322" s="23"/>
    </row>
    <row r="323" spans="1:43" ht="30" customHeight="1" thickBot="1" x14ac:dyDescent="0.5">
      <c r="A323" s="5"/>
      <c r="B323" s="24" t="s">
        <v>3</v>
      </c>
      <c r="C323" s="146" t="s">
        <v>92</v>
      </c>
      <c r="D323" s="147"/>
      <c r="E323" s="146" t="s">
        <v>93</v>
      </c>
      <c r="F323" s="147"/>
      <c r="G323" s="146" t="s">
        <v>94</v>
      </c>
      <c r="H323" s="147"/>
      <c r="I323" s="146" t="s">
        <v>95</v>
      </c>
      <c r="J323" s="147"/>
      <c r="K323" s="146" t="s">
        <v>96</v>
      </c>
      <c r="L323" s="147"/>
      <c r="M323" s="146" t="s">
        <v>97</v>
      </c>
      <c r="N323" s="147"/>
      <c r="O323" s="146" t="s">
        <v>98</v>
      </c>
      <c r="P323" s="158"/>
      <c r="Q323" s="5"/>
      <c r="AA323" s="26"/>
      <c r="AB323" s="27" t="s">
        <v>92</v>
      </c>
      <c r="AC323" s="27" t="s">
        <v>93</v>
      </c>
      <c r="AD323" s="27" t="s">
        <v>94</v>
      </c>
      <c r="AE323" s="27" t="s">
        <v>95</v>
      </c>
      <c r="AF323" s="27" t="s">
        <v>96</v>
      </c>
      <c r="AG323" s="27" t="s">
        <v>97</v>
      </c>
      <c r="AH323" s="27" t="s">
        <v>99</v>
      </c>
      <c r="AI323" s="26" t="s">
        <v>23</v>
      </c>
      <c r="AK323" s="27" t="s">
        <v>92</v>
      </c>
      <c r="AL323" s="27" t="s">
        <v>93</v>
      </c>
      <c r="AM323" s="27" t="s">
        <v>94</v>
      </c>
      <c r="AN323" s="27" t="s">
        <v>95</v>
      </c>
      <c r="AO323" s="27" t="s">
        <v>96</v>
      </c>
      <c r="AP323" s="27" t="s">
        <v>97</v>
      </c>
      <c r="AQ323" s="27" t="s">
        <v>99</v>
      </c>
    </row>
    <row r="324" spans="1:43" ht="30" customHeight="1" thickTop="1" x14ac:dyDescent="0.45">
      <c r="A324" s="5"/>
      <c r="B324" s="28" t="s">
        <v>252</v>
      </c>
      <c r="C324" s="100">
        <f>AB324</f>
        <v>13436</v>
      </c>
      <c r="D324" s="94">
        <f>C324/AI324</f>
        <v>0.26088307250203874</v>
      </c>
      <c r="E324" s="100">
        <f>AC324</f>
        <v>28797</v>
      </c>
      <c r="F324" s="94">
        <f>E324/AI324</f>
        <v>0.55914333423944707</v>
      </c>
      <c r="G324" s="100">
        <f>AD324</f>
        <v>5263</v>
      </c>
      <c r="H324" s="94">
        <f>G324/AI324</f>
        <v>0.10219020620558425</v>
      </c>
      <c r="I324" s="100">
        <f>AE324</f>
        <v>1797</v>
      </c>
      <c r="J324" s="94">
        <f>I324/AI324</f>
        <v>3.4891848860238439E-2</v>
      </c>
      <c r="K324" s="100">
        <f>AF324</f>
        <v>864</v>
      </c>
      <c r="L324" s="94">
        <f>K324/AI324</f>
        <v>1.6776047532134675E-2</v>
      </c>
      <c r="M324" s="100">
        <f>AG324</f>
        <v>451</v>
      </c>
      <c r="N324" s="94">
        <f>M324/AI324</f>
        <v>8.7569414780008549E-3</v>
      </c>
      <c r="O324" s="100">
        <f>AH324</f>
        <v>894</v>
      </c>
      <c r="P324" s="102">
        <f>O324/AI324</f>
        <v>1.7358549182556016E-2</v>
      </c>
      <c r="Q324" s="5"/>
      <c r="AA324" s="26" t="s">
        <v>252</v>
      </c>
      <c r="AB324" s="89">
        <v>13436</v>
      </c>
      <c r="AC324" s="89">
        <v>28797</v>
      </c>
      <c r="AD324" s="89">
        <v>5263</v>
      </c>
      <c r="AE324" s="89">
        <v>1797</v>
      </c>
      <c r="AF324" s="89">
        <v>864</v>
      </c>
      <c r="AG324" s="89">
        <v>451</v>
      </c>
      <c r="AH324" s="89">
        <v>894</v>
      </c>
      <c r="AI324" s="26">
        <f>SUM(AB324:AH324)</f>
        <v>51502</v>
      </c>
      <c r="AJ324" s="26" t="s">
        <v>252</v>
      </c>
      <c r="AK324" s="33">
        <f>D324</f>
        <v>0.26088307250203874</v>
      </c>
      <c r="AL324" s="33">
        <f>F324</f>
        <v>0.55914333423944707</v>
      </c>
      <c r="AM324" s="33">
        <f>H324</f>
        <v>0.10219020620558425</v>
      </c>
      <c r="AN324" s="33">
        <f>J324</f>
        <v>3.4891848860238439E-2</v>
      </c>
      <c r="AO324" s="103">
        <f>L324</f>
        <v>1.6776047532134675E-2</v>
      </c>
      <c r="AP324" s="103">
        <f>N324</f>
        <v>8.7569414780008549E-3</v>
      </c>
      <c r="AQ324" s="103">
        <f>P324</f>
        <v>1.7358549182556016E-2</v>
      </c>
    </row>
    <row r="325" spans="1:43" ht="30" customHeight="1" x14ac:dyDescent="0.45">
      <c r="A325" s="5"/>
      <c r="B325" s="125" t="s">
        <v>257</v>
      </c>
      <c r="C325" s="91">
        <f>AB325</f>
        <v>11319</v>
      </c>
      <c r="D325" s="65">
        <f>C325/AI325</f>
        <v>0.2410605899265254</v>
      </c>
      <c r="E325" s="91">
        <f>AC325</f>
        <v>19432</v>
      </c>
      <c r="F325" s="65">
        <f>E325/AI325</f>
        <v>0.4138430412096688</v>
      </c>
      <c r="G325" s="91">
        <f>AD325</f>
        <v>6638</v>
      </c>
      <c r="H325" s="65">
        <f>G325/AI325</f>
        <v>0.1413693962304334</v>
      </c>
      <c r="I325" s="91">
        <f>AE325</f>
        <v>2947</v>
      </c>
      <c r="J325" s="65">
        <f>I325/AI325</f>
        <v>6.2762219145990839E-2</v>
      </c>
      <c r="K325" s="91">
        <f>AF325</f>
        <v>1939</v>
      </c>
      <c r="L325" s="65">
        <f>K325/AI325</f>
        <v>4.1294856777765947E-2</v>
      </c>
      <c r="M325" s="91">
        <f>AG325</f>
        <v>1297</v>
      </c>
      <c r="N325" s="65">
        <f>M325/AI325</f>
        <v>2.7622191459908425E-2</v>
      </c>
      <c r="O325" s="91">
        <f>AH325</f>
        <v>3383</v>
      </c>
      <c r="P325" s="65">
        <f>O325/AI325</f>
        <v>7.2047705249707161E-2</v>
      </c>
      <c r="Q325" s="5"/>
      <c r="AA325" s="26" t="s">
        <v>253</v>
      </c>
      <c r="AB325" s="89">
        <v>11319</v>
      </c>
      <c r="AC325" s="89">
        <v>19432</v>
      </c>
      <c r="AD325" s="89">
        <v>6638</v>
      </c>
      <c r="AE325" s="89">
        <v>2947</v>
      </c>
      <c r="AF325" s="89">
        <v>1939</v>
      </c>
      <c r="AG325" s="89">
        <v>1297</v>
      </c>
      <c r="AH325" s="89">
        <v>3383</v>
      </c>
      <c r="AI325" s="26">
        <f>SUM(AB325:AH325)</f>
        <v>46955</v>
      </c>
      <c r="AJ325" s="26" t="s">
        <v>253</v>
      </c>
      <c r="AK325" s="33">
        <f>D325</f>
        <v>0.2410605899265254</v>
      </c>
      <c r="AL325" s="33">
        <f>F325</f>
        <v>0.4138430412096688</v>
      </c>
      <c r="AM325" s="33">
        <f>H325</f>
        <v>0.1413693962304334</v>
      </c>
      <c r="AN325" s="33">
        <f>J325</f>
        <v>6.2762219145990839E-2</v>
      </c>
      <c r="AO325" s="103">
        <f>L325</f>
        <v>4.1294856777765947E-2</v>
      </c>
      <c r="AP325" s="103">
        <f>N325</f>
        <v>2.7622191459908425E-2</v>
      </c>
      <c r="AQ325" s="103">
        <f>P325</f>
        <v>7.2047705249707161E-2</v>
      </c>
    </row>
    <row r="326" spans="1:43" ht="30" customHeight="1" x14ac:dyDescent="0.45">
      <c r="A326" s="5"/>
      <c r="B326" s="125" t="s">
        <v>258</v>
      </c>
      <c r="C326" s="91">
        <f>AB326</f>
        <v>547</v>
      </c>
      <c r="D326" s="65">
        <f>C326/AI326</f>
        <v>0.20917782026768642</v>
      </c>
      <c r="E326" s="91">
        <f>AC326</f>
        <v>568</v>
      </c>
      <c r="F326" s="65">
        <f>E326/AI326</f>
        <v>0.21720841300191204</v>
      </c>
      <c r="G326" s="91">
        <f>AD326</f>
        <v>301</v>
      </c>
      <c r="H326" s="65">
        <f>G326/AI326</f>
        <v>0.11510516252390057</v>
      </c>
      <c r="I326" s="91">
        <f>AE326</f>
        <v>143</v>
      </c>
      <c r="J326" s="65">
        <f>I326/AI326</f>
        <v>5.4684512428298276E-2</v>
      </c>
      <c r="K326" s="91">
        <f>AF326</f>
        <v>119</v>
      </c>
      <c r="L326" s="65">
        <f>K326/AI326</f>
        <v>4.5506692160611852E-2</v>
      </c>
      <c r="M326" s="91">
        <f>AG326</f>
        <v>123</v>
      </c>
      <c r="N326" s="65">
        <f>M326/AI326</f>
        <v>4.7036328871892928E-2</v>
      </c>
      <c r="O326" s="91">
        <f>AH326</f>
        <v>814</v>
      </c>
      <c r="P326" s="65">
        <f>O326/AI326</f>
        <v>0.31128107074569789</v>
      </c>
      <c r="Q326" s="5"/>
      <c r="AA326" s="26" t="s">
        <v>254</v>
      </c>
      <c r="AB326" s="89">
        <v>547</v>
      </c>
      <c r="AC326" s="89">
        <v>568</v>
      </c>
      <c r="AD326" s="89">
        <v>301</v>
      </c>
      <c r="AE326" s="89">
        <v>143</v>
      </c>
      <c r="AF326" s="89">
        <v>119</v>
      </c>
      <c r="AG326" s="89">
        <v>123</v>
      </c>
      <c r="AH326" s="89">
        <v>814</v>
      </c>
      <c r="AI326" s="26">
        <f>SUM(AB326:AH326)</f>
        <v>2615</v>
      </c>
      <c r="AJ326" s="26" t="s">
        <v>254</v>
      </c>
      <c r="AK326" s="33">
        <f>D326</f>
        <v>0.20917782026768642</v>
      </c>
      <c r="AL326" s="33">
        <f>F326</f>
        <v>0.21720841300191204</v>
      </c>
      <c r="AM326" s="33">
        <f>H326</f>
        <v>0.11510516252390057</v>
      </c>
      <c r="AN326" s="33">
        <f>J326</f>
        <v>5.4684512428298276E-2</v>
      </c>
      <c r="AO326" s="103">
        <f>L326</f>
        <v>4.5506692160611852E-2</v>
      </c>
      <c r="AP326" s="103">
        <f>N326</f>
        <v>4.7036328871892928E-2</v>
      </c>
      <c r="AQ326" s="103">
        <f>P326</f>
        <v>0.31128107074569789</v>
      </c>
    </row>
    <row r="327" spans="1:43" ht="30" customHeight="1" x14ac:dyDescent="0.45">
      <c r="A327" s="5"/>
      <c r="B327" s="125" t="s">
        <v>259</v>
      </c>
      <c r="C327" s="91">
        <f>C325+C326</f>
        <v>11866</v>
      </c>
      <c r="D327" s="65">
        <f>(C325+C326)/($C327+$E327+$G327+$I327+$K327+$M327+$O327)</f>
        <v>0.23937865644543072</v>
      </c>
      <c r="E327" s="91">
        <f>E325+E326</f>
        <v>20000</v>
      </c>
      <c r="F327" s="65">
        <f>(E325+E326)/($C327+$E327+$G327+$I327+$K327+$M327+$O327)</f>
        <v>0.40346984062941293</v>
      </c>
      <c r="G327" s="91">
        <f>G325+G326</f>
        <v>6939</v>
      </c>
      <c r="H327" s="65">
        <f>(G325+G326)/($C327+$E327+$G327+$I327+$K327+$M327+$O327)</f>
        <v>0.13998386120637482</v>
      </c>
      <c r="I327" s="91">
        <f>I325+I326</f>
        <v>3090</v>
      </c>
      <c r="J327" s="65">
        <f>(I325+I326)/($C327+$E327+$G327+$I327+$K327+$M327+$O327)</f>
        <v>6.2336090377244302E-2</v>
      </c>
      <c r="K327" s="91">
        <f>K325+K326</f>
        <v>2058</v>
      </c>
      <c r="L327" s="65">
        <f>(K325+K326)/($C327+$E327+$G327+$I327+$K327+$M327+$O327)</f>
        <v>4.1517046600766591E-2</v>
      </c>
      <c r="M327" s="91">
        <f>M325+M326</f>
        <v>1420</v>
      </c>
      <c r="N327" s="65">
        <f>(M325+M326)/($C327+$E327+$G327+$I327+$K327+$M327+$O327)</f>
        <v>2.864635868468832E-2</v>
      </c>
      <c r="O327" s="91">
        <f>O325+O326</f>
        <v>4197</v>
      </c>
      <c r="P327" s="65">
        <f>(O325+O326)/($C327+$E327+$G327+$I327+$K327+$M327+$O327)</f>
        <v>8.4668146056082305E-2</v>
      </c>
      <c r="Q327" s="5"/>
    </row>
    <row r="328" spans="1:43" ht="30" customHeight="1" x14ac:dyDescent="0.45">
      <c r="A328" s="5"/>
      <c r="B328" s="126"/>
      <c r="C328" s="35"/>
      <c r="D328" s="63"/>
      <c r="E328" s="35"/>
      <c r="F328" s="63"/>
      <c r="G328" s="35"/>
      <c r="H328" s="63"/>
      <c r="I328" s="35"/>
      <c r="J328" s="63"/>
      <c r="K328" s="35"/>
      <c r="L328" s="63"/>
      <c r="M328" s="35"/>
      <c r="N328" s="63"/>
      <c r="O328" s="35"/>
      <c r="P328" s="63"/>
      <c r="Q328" s="5"/>
    </row>
    <row r="329" spans="1:43" ht="30" customHeight="1" x14ac:dyDescent="0.45">
      <c r="A329" s="5"/>
      <c r="B329" s="126"/>
      <c r="C329" s="35"/>
      <c r="D329" s="63"/>
      <c r="E329" s="35"/>
      <c r="F329" s="63"/>
      <c r="G329" s="35"/>
      <c r="H329" s="63"/>
      <c r="I329" s="35"/>
      <c r="J329" s="63"/>
      <c r="K329" s="35"/>
      <c r="L329" s="63"/>
      <c r="M329" s="35"/>
      <c r="N329" s="63"/>
      <c r="O329" s="35"/>
      <c r="P329" s="63"/>
      <c r="Q329" s="5"/>
    </row>
    <row r="330" spans="1:43" ht="30" customHeight="1" x14ac:dyDescent="0.45">
      <c r="A330" s="5"/>
      <c r="B330" s="126"/>
      <c r="C330" s="35"/>
      <c r="D330" s="63"/>
      <c r="E330" s="35"/>
      <c r="F330" s="63"/>
      <c r="G330" s="35"/>
      <c r="H330" s="63"/>
      <c r="I330" s="35"/>
      <c r="J330" s="63"/>
      <c r="K330" s="35"/>
      <c r="L330" s="63"/>
      <c r="M330" s="35"/>
      <c r="N330" s="63"/>
      <c r="O330" s="35"/>
      <c r="P330" s="63"/>
      <c r="Q330" s="5"/>
    </row>
    <row r="331" spans="1:43" ht="30" customHeight="1" x14ac:dyDescent="0.45">
      <c r="A331" s="5"/>
      <c r="B331" s="126"/>
      <c r="C331" s="35"/>
      <c r="D331" s="63"/>
      <c r="E331" s="35"/>
      <c r="F331" s="63"/>
      <c r="G331" s="35"/>
      <c r="H331" s="63"/>
      <c r="I331" s="35"/>
      <c r="J331" s="63"/>
      <c r="K331" s="35"/>
      <c r="L331" s="63"/>
      <c r="M331" s="35"/>
      <c r="N331" s="63"/>
      <c r="O331" s="35"/>
      <c r="P331" s="63"/>
      <c r="Q331" s="5"/>
    </row>
    <row r="332" spans="1:43" ht="30" customHeight="1" x14ac:dyDescent="0.45">
      <c r="A332" s="5"/>
      <c r="B332" s="126"/>
      <c r="C332" s="35"/>
      <c r="D332" s="63"/>
      <c r="E332" s="35"/>
      <c r="F332" s="63"/>
      <c r="G332" s="35"/>
      <c r="H332" s="63"/>
      <c r="I332" s="35"/>
      <c r="J332" s="63"/>
      <c r="K332" s="35"/>
      <c r="L332" s="63"/>
      <c r="M332" s="35"/>
      <c r="N332" s="63"/>
      <c r="O332" s="35"/>
      <c r="P332" s="63"/>
      <c r="Q332" s="5"/>
    </row>
    <row r="333" spans="1:43" ht="30" customHeight="1" x14ac:dyDescent="0.45">
      <c r="A333" s="5"/>
      <c r="B333" s="126"/>
      <c r="C333" s="35"/>
      <c r="D333" s="63"/>
      <c r="E333" s="35"/>
      <c r="F333" s="63"/>
      <c r="G333" s="35"/>
      <c r="H333" s="63"/>
      <c r="I333" s="35"/>
      <c r="J333" s="63"/>
      <c r="K333" s="35"/>
      <c r="L333" s="63"/>
      <c r="M333" s="35"/>
      <c r="N333" s="63"/>
      <c r="O333" s="35"/>
      <c r="P333" s="63"/>
      <c r="Q333" s="5"/>
    </row>
    <row r="334" spans="1:43" ht="30" customHeight="1" x14ac:dyDescent="0.45">
      <c r="A334" s="5"/>
      <c r="B334" s="126"/>
      <c r="C334" s="35"/>
      <c r="D334" s="63"/>
      <c r="E334" s="35"/>
      <c r="F334" s="63"/>
      <c r="G334" s="35"/>
      <c r="H334" s="63"/>
      <c r="I334" s="35"/>
      <c r="J334" s="63"/>
      <c r="K334" s="35"/>
      <c r="L334" s="63"/>
      <c r="M334" s="35"/>
      <c r="N334" s="63"/>
      <c r="O334" s="35"/>
      <c r="P334" s="63"/>
      <c r="Q334" s="5"/>
    </row>
    <row r="335" spans="1:43" ht="30" customHeight="1" x14ac:dyDescent="0.45">
      <c r="A335" s="5"/>
      <c r="B335" s="126"/>
      <c r="C335" s="35"/>
      <c r="D335" s="63"/>
      <c r="E335" s="35"/>
      <c r="F335" s="63"/>
      <c r="G335" s="35"/>
      <c r="H335" s="63"/>
      <c r="I335" s="35"/>
      <c r="J335" s="63"/>
      <c r="K335" s="35"/>
      <c r="L335" s="63"/>
      <c r="M335" s="35"/>
      <c r="N335" s="63"/>
      <c r="O335" s="35"/>
      <c r="P335" s="63"/>
      <c r="Q335" s="5"/>
    </row>
    <row r="336" spans="1:43" ht="30" customHeight="1" x14ac:dyDescent="0.45">
      <c r="A336" s="5"/>
      <c r="B336" s="126"/>
      <c r="C336" s="35"/>
      <c r="D336" s="63"/>
      <c r="E336" s="35"/>
      <c r="F336" s="63"/>
      <c r="G336" s="35"/>
      <c r="H336" s="63"/>
      <c r="I336" s="35"/>
      <c r="J336" s="63"/>
      <c r="K336" s="35"/>
      <c r="L336" s="63"/>
      <c r="M336" s="35"/>
      <c r="N336" s="63"/>
      <c r="O336" s="35"/>
      <c r="P336" s="63"/>
      <c r="Q336" s="5"/>
    </row>
    <row r="337" spans="1:43" ht="30" customHeight="1" x14ac:dyDescent="0.45">
      <c r="A337" s="5"/>
      <c r="B337" s="126"/>
      <c r="C337" s="35"/>
      <c r="D337" s="63"/>
      <c r="E337" s="35"/>
      <c r="F337" s="63"/>
      <c r="G337" s="35"/>
      <c r="H337" s="63"/>
      <c r="I337" s="35"/>
      <c r="J337" s="63"/>
      <c r="K337" s="35"/>
      <c r="L337" s="63"/>
      <c r="M337" s="35"/>
      <c r="N337" s="63"/>
      <c r="O337" s="35"/>
      <c r="P337" s="63"/>
      <c r="Q337" s="5"/>
    </row>
    <row r="338" spans="1:43" ht="30" customHeight="1" x14ac:dyDescent="0.45">
      <c r="A338" s="5"/>
      <c r="B338" s="126"/>
      <c r="C338" s="35"/>
      <c r="D338" s="63"/>
      <c r="E338" s="35"/>
      <c r="F338" s="63"/>
      <c r="G338" s="35"/>
      <c r="H338" s="63"/>
      <c r="I338" s="35"/>
      <c r="J338" s="63"/>
      <c r="K338" s="35"/>
      <c r="L338" s="63"/>
      <c r="M338" s="35"/>
      <c r="N338" s="63"/>
      <c r="O338" s="35"/>
      <c r="P338" s="63"/>
      <c r="Q338" s="5"/>
    </row>
    <row r="339" spans="1:43" ht="30" customHeight="1" x14ac:dyDescent="0.45">
      <c r="C339" s="14"/>
      <c r="D339" s="11"/>
      <c r="E339" s="14"/>
      <c r="F339" s="11"/>
      <c r="G339" s="14"/>
      <c r="H339" s="11"/>
      <c r="I339" s="14"/>
      <c r="J339" s="11"/>
      <c r="K339" s="14"/>
      <c r="P339" s="38"/>
    </row>
    <row r="340" spans="1:43" s="21" customFormat="1" ht="30" customHeight="1" x14ac:dyDescent="0.45">
      <c r="A340" s="5">
        <v>43</v>
      </c>
      <c r="B340" s="10" t="s">
        <v>104</v>
      </c>
      <c r="E340" s="22"/>
      <c r="G340" s="22"/>
      <c r="I340" s="22"/>
      <c r="K340" s="22"/>
      <c r="M340" s="22"/>
      <c r="O340" s="22"/>
      <c r="P340" s="23"/>
      <c r="AA340" s="21" t="s">
        <v>13</v>
      </c>
    </row>
    <row r="341" spans="1:43" ht="30" customHeight="1" thickBot="1" x14ac:dyDescent="0.5">
      <c r="A341" s="5"/>
      <c r="B341" s="24" t="s">
        <v>3</v>
      </c>
      <c r="C341" s="146" t="s">
        <v>92</v>
      </c>
      <c r="D341" s="147"/>
      <c r="E341" s="146" t="s">
        <v>93</v>
      </c>
      <c r="F341" s="147"/>
      <c r="G341" s="146" t="s">
        <v>94</v>
      </c>
      <c r="H341" s="147"/>
      <c r="I341" s="146" t="s">
        <v>95</v>
      </c>
      <c r="J341" s="147"/>
      <c r="K341" s="146" t="s">
        <v>96</v>
      </c>
      <c r="L341" s="147"/>
      <c r="M341" s="146" t="s">
        <v>97</v>
      </c>
      <c r="N341" s="147"/>
      <c r="O341" s="146" t="s">
        <v>98</v>
      </c>
      <c r="P341" s="158"/>
      <c r="Q341" s="5"/>
      <c r="AA341" s="26"/>
      <c r="AB341" s="27" t="s">
        <v>92</v>
      </c>
      <c r="AC341" s="27" t="s">
        <v>93</v>
      </c>
      <c r="AD341" s="27" t="s">
        <v>94</v>
      </c>
      <c r="AE341" s="27" t="s">
        <v>95</v>
      </c>
      <c r="AF341" s="27" t="s">
        <v>96</v>
      </c>
      <c r="AG341" s="27" t="s">
        <v>97</v>
      </c>
      <c r="AH341" s="27" t="s">
        <v>99</v>
      </c>
      <c r="AI341" s="26" t="s">
        <v>23</v>
      </c>
      <c r="AK341" s="27" t="s">
        <v>92</v>
      </c>
      <c r="AL341" s="27" t="s">
        <v>93</v>
      </c>
      <c r="AM341" s="27" t="s">
        <v>94</v>
      </c>
      <c r="AN341" s="27" t="s">
        <v>95</v>
      </c>
      <c r="AO341" s="27" t="s">
        <v>96</v>
      </c>
      <c r="AP341" s="27" t="s">
        <v>97</v>
      </c>
      <c r="AQ341" s="27" t="s">
        <v>99</v>
      </c>
    </row>
    <row r="342" spans="1:43" ht="30" customHeight="1" thickTop="1" x14ac:dyDescent="0.45">
      <c r="A342" s="5"/>
      <c r="B342" s="28" t="s">
        <v>252</v>
      </c>
      <c r="C342" s="100">
        <f>AB342</f>
        <v>29630</v>
      </c>
      <c r="D342" s="94">
        <f>C342/AI342</f>
        <v>0.57531746339947964</v>
      </c>
      <c r="E342" s="100">
        <f>AC342</f>
        <v>12765</v>
      </c>
      <c r="F342" s="94">
        <f>E342/AI342</f>
        <v>0.24785445225428138</v>
      </c>
      <c r="G342" s="100">
        <f>AD342</f>
        <v>4750</v>
      </c>
      <c r="H342" s="94">
        <f>G342/AI342</f>
        <v>9.2229427983379283E-2</v>
      </c>
      <c r="I342" s="100">
        <f>AE342</f>
        <v>1997</v>
      </c>
      <c r="J342" s="94">
        <f>I342/AI342</f>
        <v>3.8775193196380724E-2</v>
      </c>
      <c r="K342" s="100">
        <f>AF342</f>
        <v>998</v>
      </c>
      <c r="L342" s="94">
        <f>K342/AI342</f>
        <v>1.9377888237350007E-2</v>
      </c>
      <c r="M342" s="100">
        <f>AG342</f>
        <v>545</v>
      </c>
      <c r="N342" s="94">
        <f>M342/AI342</f>
        <v>1.0582113315987728E-2</v>
      </c>
      <c r="O342" s="100">
        <f>AH342</f>
        <v>817</v>
      </c>
      <c r="P342" s="102">
        <f>O342/AI342</f>
        <v>1.5863461613141238E-2</v>
      </c>
      <c r="Q342" s="5"/>
      <c r="AA342" s="26" t="s">
        <v>252</v>
      </c>
      <c r="AB342" s="89">
        <v>29630</v>
      </c>
      <c r="AC342" s="89">
        <v>12765</v>
      </c>
      <c r="AD342" s="89">
        <v>4750</v>
      </c>
      <c r="AE342" s="89">
        <v>1997</v>
      </c>
      <c r="AF342" s="89">
        <v>998</v>
      </c>
      <c r="AG342" s="89">
        <v>545</v>
      </c>
      <c r="AH342" s="89">
        <v>817</v>
      </c>
      <c r="AI342" s="26">
        <f>SUM(AB342:AH342)</f>
        <v>51502</v>
      </c>
      <c r="AJ342" s="26" t="s">
        <v>252</v>
      </c>
      <c r="AK342" s="33">
        <f>D342</f>
        <v>0.57531746339947964</v>
      </c>
      <c r="AL342" s="33">
        <f>F342</f>
        <v>0.24785445225428138</v>
      </c>
      <c r="AM342" s="33">
        <f>H342</f>
        <v>9.2229427983379283E-2</v>
      </c>
      <c r="AN342" s="33">
        <f>J342</f>
        <v>3.8775193196380724E-2</v>
      </c>
      <c r="AO342" s="103">
        <f>L342</f>
        <v>1.9377888237350007E-2</v>
      </c>
      <c r="AP342" s="103">
        <f>N342</f>
        <v>1.0582113315987728E-2</v>
      </c>
      <c r="AQ342" s="103">
        <f>P342</f>
        <v>1.5863461613141238E-2</v>
      </c>
    </row>
    <row r="343" spans="1:43" ht="30" customHeight="1" x14ac:dyDescent="0.45">
      <c r="A343" s="5"/>
      <c r="B343" s="125" t="s">
        <v>257</v>
      </c>
      <c r="C343" s="91">
        <f>AB343</f>
        <v>34836</v>
      </c>
      <c r="D343" s="65">
        <f>C343/AI343</f>
        <v>0.74190182089234369</v>
      </c>
      <c r="E343" s="91">
        <f>AC343</f>
        <v>6879</v>
      </c>
      <c r="F343" s="65">
        <f>E343/AI343</f>
        <v>0.14650196997124906</v>
      </c>
      <c r="G343" s="91">
        <f>AD343</f>
        <v>2207</v>
      </c>
      <c r="H343" s="65">
        <f>G343/AI343</f>
        <v>4.7002449153444786E-2</v>
      </c>
      <c r="I343" s="91">
        <f>AE343</f>
        <v>1053</v>
      </c>
      <c r="J343" s="65">
        <f>I343/AI343</f>
        <v>2.2425726759663509E-2</v>
      </c>
      <c r="K343" s="91">
        <f>AF343</f>
        <v>610</v>
      </c>
      <c r="L343" s="65">
        <f>K343/AI343</f>
        <v>1.2991161750612289E-2</v>
      </c>
      <c r="M343" s="91">
        <f>AG343</f>
        <v>319</v>
      </c>
      <c r="N343" s="65">
        <f>M343/AI343</f>
        <v>6.7937386859759346E-3</v>
      </c>
      <c r="O343" s="91">
        <f>AH343</f>
        <v>1051</v>
      </c>
      <c r="P343" s="65">
        <f>O343/AI343</f>
        <v>2.2383132786710679E-2</v>
      </c>
      <c r="Q343" s="5"/>
      <c r="AA343" s="26" t="s">
        <v>253</v>
      </c>
      <c r="AB343" s="89">
        <v>34836</v>
      </c>
      <c r="AC343" s="89">
        <v>6879</v>
      </c>
      <c r="AD343" s="89">
        <v>2207</v>
      </c>
      <c r="AE343" s="89">
        <v>1053</v>
      </c>
      <c r="AF343" s="89">
        <v>610</v>
      </c>
      <c r="AG343" s="89">
        <v>319</v>
      </c>
      <c r="AH343" s="89">
        <v>1051</v>
      </c>
      <c r="AI343" s="26">
        <f>SUM(AB343:AH343)</f>
        <v>46955</v>
      </c>
      <c r="AJ343" s="26" t="s">
        <v>253</v>
      </c>
      <c r="AK343" s="33">
        <f>D343</f>
        <v>0.74190182089234369</v>
      </c>
      <c r="AL343" s="33">
        <f>F343</f>
        <v>0.14650196997124906</v>
      </c>
      <c r="AM343" s="33">
        <f>H343</f>
        <v>4.7002449153444786E-2</v>
      </c>
      <c r="AN343" s="33">
        <f>J343</f>
        <v>2.2425726759663509E-2</v>
      </c>
      <c r="AO343" s="103">
        <f>L343</f>
        <v>1.2991161750612289E-2</v>
      </c>
      <c r="AP343" s="103">
        <f>N343</f>
        <v>6.7937386859759346E-3</v>
      </c>
      <c r="AQ343" s="103">
        <f>P343</f>
        <v>2.2383132786710679E-2</v>
      </c>
    </row>
    <row r="344" spans="1:43" ht="30" customHeight="1" x14ac:dyDescent="0.45">
      <c r="A344" s="5"/>
      <c r="B344" s="125" t="s">
        <v>258</v>
      </c>
      <c r="C344" s="91">
        <f>AB344</f>
        <v>1914</v>
      </c>
      <c r="D344" s="65">
        <f>C344/AI344</f>
        <v>0.73193116634799238</v>
      </c>
      <c r="E344" s="91">
        <f>AC344</f>
        <v>391</v>
      </c>
      <c r="F344" s="65">
        <f>E344/AI344</f>
        <v>0.14952198852772466</v>
      </c>
      <c r="G344" s="91">
        <f>AD344</f>
        <v>156</v>
      </c>
      <c r="H344" s="65">
        <f>G344/AI344</f>
        <v>5.9655831739961758E-2</v>
      </c>
      <c r="I344" s="91">
        <f>AE344</f>
        <v>57</v>
      </c>
      <c r="J344" s="65">
        <f>I344/AI344</f>
        <v>2.1797323135755258E-2</v>
      </c>
      <c r="K344" s="91">
        <f>AF344</f>
        <v>28</v>
      </c>
      <c r="L344" s="65">
        <f>K344/AI344</f>
        <v>1.0707456978967494E-2</v>
      </c>
      <c r="M344" s="91">
        <f>AG344</f>
        <v>6</v>
      </c>
      <c r="N344" s="65">
        <f>M344/AI344</f>
        <v>2.2944550669216062E-3</v>
      </c>
      <c r="O344" s="91">
        <f>AH344</f>
        <v>63</v>
      </c>
      <c r="P344" s="65">
        <f>O344/AI344</f>
        <v>2.4091778202676863E-2</v>
      </c>
      <c r="Q344" s="5"/>
      <c r="AA344" s="26" t="s">
        <v>254</v>
      </c>
      <c r="AB344" s="89">
        <v>1914</v>
      </c>
      <c r="AC344" s="89">
        <v>391</v>
      </c>
      <c r="AD344" s="89">
        <v>156</v>
      </c>
      <c r="AE344" s="89">
        <v>57</v>
      </c>
      <c r="AF344" s="89">
        <v>28</v>
      </c>
      <c r="AG344" s="89">
        <v>6</v>
      </c>
      <c r="AH344" s="89">
        <v>63</v>
      </c>
      <c r="AI344" s="26">
        <f>SUM(AB344:AH344)</f>
        <v>2615</v>
      </c>
      <c r="AJ344" s="26" t="s">
        <v>254</v>
      </c>
      <c r="AK344" s="33">
        <f>D344</f>
        <v>0.73193116634799238</v>
      </c>
      <c r="AL344" s="33">
        <f>F344</f>
        <v>0.14952198852772466</v>
      </c>
      <c r="AM344" s="33">
        <f>H344</f>
        <v>5.9655831739961758E-2</v>
      </c>
      <c r="AN344" s="33">
        <f>J344</f>
        <v>2.1797323135755258E-2</v>
      </c>
      <c r="AO344" s="103">
        <f>L344</f>
        <v>1.0707456978967494E-2</v>
      </c>
      <c r="AP344" s="103">
        <f>N344</f>
        <v>2.2944550669216062E-3</v>
      </c>
      <c r="AQ344" s="103">
        <f>P344</f>
        <v>2.4091778202676863E-2</v>
      </c>
    </row>
    <row r="345" spans="1:43" ht="30" customHeight="1" x14ac:dyDescent="0.45">
      <c r="A345" s="5"/>
      <c r="B345" s="125" t="s">
        <v>259</v>
      </c>
      <c r="C345" s="91">
        <f>C343+C344</f>
        <v>36750</v>
      </c>
      <c r="D345" s="65">
        <f>(C343+C344)/($C345+$E345+$G345+$I345+$K345+$M345+$O345)</f>
        <v>0.74137583215654634</v>
      </c>
      <c r="E345" s="91">
        <f>E343+E344</f>
        <v>7270</v>
      </c>
      <c r="F345" s="65">
        <f>(E343+E344)/($C345+$E345+$G345+$I345+$K345+$M345+$O345)</f>
        <v>0.14666128706879161</v>
      </c>
      <c r="G345" s="91">
        <f>G343+G344</f>
        <v>2363</v>
      </c>
      <c r="H345" s="65">
        <f>(G343+G344)/($C345+$E345+$G345+$I345+$K345+$M345+$O345)</f>
        <v>4.7669961670365142E-2</v>
      </c>
      <c r="I345" s="91">
        <f>I343+I344</f>
        <v>1110</v>
      </c>
      <c r="J345" s="65">
        <f>(I343+I344)/($C345+$E345+$G345+$I345+$K345+$M345+$O345)</f>
        <v>2.2392576154932418E-2</v>
      </c>
      <c r="K345" s="91">
        <f>K343+K344</f>
        <v>638</v>
      </c>
      <c r="L345" s="65">
        <f>(K343+K344)/($C345+$E345+$G345+$I345+$K345+$M345+$O345)</f>
        <v>1.2870687916078273E-2</v>
      </c>
      <c r="M345" s="91">
        <f>M343+M344</f>
        <v>325</v>
      </c>
      <c r="N345" s="65">
        <f>(M343+M344)/($C345+$E345+$G345+$I345+$K345+$M345+$O345)</f>
        <v>6.5563849102279609E-3</v>
      </c>
      <c r="O345" s="91">
        <f>O343+O344</f>
        <v>1114</v>
      </c>
      <c r="P345" s="65">
        <f>(O343+O344)/($C345+$E345+$G345+$I345+$K345+$M345+$O345)</f>
        <v>2.24732701230583E-2</v>
      </c>
      <c r="Q345" s="5"/>
    </row>
    <row r="346" spans="1:43" ht="30" customHeight="1" x14ac:dyDescent="0.45">
      <c r="A346" s="5"/>
      <c r="B346" s="126"/>
      <c r="C346" s="35"/>
      <c r="D346" s="63"/>
      <c r="E346" s="35"/>
      <c r="F346" s="63"/>
      <c r="G346" s="35"/>
      <c r="H346" s="63"/>
      <c r="I346" s="35"/>
      <c r="J346" s="63"/>
      <c r="K346" s="35"/>
      <c r="L346" s="63"/>
      <c r="M346" s="35"/>
      <c r="N346" s="63"/>
      <c r="O346" s="35"/>
      <c r="P346" s="63"/>
      <c r="Q346" s="5"/>
    </row>
    <row r="347" spans="1:43" ht="30" customHeight="1" x14ac:dyDescent="0.45">
      <c r="A347" s="5"/>
      <c r="B347" s="126"/>
      <c r="C347" s="35"/>
      <c r="D347" s="63"/>
      <c r="E347" s="35"/>
      <c r="F347" s="63"/>
      <c r="G347" s="35"/>
      <c r="H347" s="63"/>
      <c r="I347" s="35"/>
      <c r="J347" s="63"/>
      <c r="K347" s="35"/>
      <c r="L347" s="63"/>
      <c r="M347" s="35"/>
      <c r="N347" s="63"/>
      <c r="O347" s="35"/>
      <c r="P347" s="63"/>
      <c r="Q347" s="5"/>
    </row>
    <row r="348" spans="1:43" ht="30" customHeight="1" x14ac:dyDescent="0.45">
      <c r="A348" s="5"/>
      <c r="B348" s="126"/>
      <c r="C348" s="35"/>
      <c r="D348" s="63"/>
      <c r="E348" s="35"/>
      <c r="F348" s="63"/>
      <c r="G348" s="35"/>
      <c r="H348" s="63"/>
      <c r="I348" s="35"/>
      <c r="J348" s="63"/>
      <c r="K348" s="35"/>
      <c r="L348" s="63"/>
      <c r="M348" s="35"/>
      <c r="N348" s="63"/>
      <c r="O348" s="35"/>
      <c r="P348" s="63"/>
      <c r="Q348" s="5"/>
    </row>
    <row r="349" spans="1:43" ht="30" customHeight="1" x14ac:dyDescent="0.45">
      <c r="A349" s="5"/>
      <c r="B349" s="126"/>
      <c r="C349" s="35"/>
      <c r="D349" s="63"/>
      <c r="E349" s="35"/>
      <c r="F349" s="63"/>
      <c r="G349" s="35"/>
      <c r="H349" s="63"/>
      <c r="I349" s="35"/>
      <c r="J349" s="63"/>
      <c r="K349" s="35"/>
      <c r="L349" s="63"/>
      <c r="M349" s="35"/>
      <c r="N349" s="63"/>
      <c r="O349" s="35"/>
      <c r="P349" s="63"/>
      <c r="Q349" s="5"/>
    </row>
    <row r="350" spans="1:43" ht="30" customHeight="1" x14ac:dyDescent="0.45">
      <c r="A350" s="5"/>
      <c r="B350" s="126"/>
      <c r="C350" s="35"/>
      <c r="D350" s="63"/>
      <c r="E350" s="35"/>
      <c r="F350" s="63"/>
      <c r="G350" s="35"/>
      <c r="H350" s="63"/>
      <c r="I350" s="35"/>
      <c r="J350" s="63"/>
      <c r="K350" s="35"/>
      <c r="L350" s="63"/>
      <c r="M350" s="35"/>
      <c r="N350" s="63"/>
      <c r="O350" s="35"/>
      <c r="P350" s="63"/>
      <c r="Q350" s="5"/>
    </row>
    <row r="351" spans="1:43" ht="30" customHeight="1" x14ac:dyDescent="0.45">
      <c r="A351" s="5"/>
      <c r="B351" s="126"/>
      <c r="C351" s="35"/>
      <c r="D351" s="63"/>
      <c r="E351" s="35"/>
      <c r="F351" s="63"/>
      <c r="G351" s="35"/>
      <c r="H351" s="63"/>
      <c r="I351" s="35"/>
      <c r="J351" s="63"/>
      <c r="K351" s="35"/>
      <c r="L351" s="63"/>
      <c r="M351" s="35"/>
      <c r="N351" s="63"/>
      <c r="O351" s="35"/>
      <c r="P351" s="63"/>
      <c r="Q351" s="5"/>
    </row>
    <row r="352" spans="1:43" ht="30" customHeight="1" x14ac:dyDescent="0.45">
      <c r="A352" s="5"/>
      <c r="B352" s="126"/>
      <c r="C352" s="35"/>
      <c r="D352" s="63"/>
      <c r="E352" s="35"/>
      <c r="F352" s="63"/>
      <c r="G352" s="35"/>
      <c r="H352" s="63"/>
      <c r="I352" s="35"/>
      <c r="J352" s="63"/>
      <c r="K352" s="35"/>
      <c r="L352" s="63"/>
      <c r="M352" s="35"/>
      <c r="N352" s="63"/>
      <c r="O352" s="35"/>
      <c r="P352" s="63"/>
      <c r="Q352" s="5"/>
    </row>
    <row r="353" spans="1:43" ht="30" customHeight="1" x14ac:dyDescent="0.45">
      <c r="A353" s="5"/>
      <c r="B353" s="126"/>
      <c r="C353" s="35"/>
      <c r="D353" s="63"/>
      <c r="E353" s="35"/>
      <c r="F353" s="63"/>
      <c r="G353" s="35"/>
      <c r="H353" s="63"/>
      <c r="I353" s="35"/>
      <c r="J353" s="63"/>
      <c r="K353" s="35"/>
      <c r="L353" s="63"/>
      <c r="M353" s="35"/>
      <c r="N353" s="63"/>
      <c r="O353" s="35"/>
      <c r="P353" s="63"/>
      <c r="Q353" s="5"/>
    </row>
    <row r="354" spans="1:43" ht="30" customHeight="1" x14ac:dyDescent="0.45">
      <c r="A354" s="5"/>
      <c r="B354" s="126"/>
      <c r="C354" s="35"/>
      <c r="D354" s="63"/>
      <c r="E354" s="35"/>
      <c r="F354" s="63"/>
      <c r="G354" s="35"/>
      <c r="H354" s="63"/>
      <c r="I354" s="35"/>
      <c r="J354" s="63"/>
      <c r="K354" s="35"/>
      <c r="L354" s="63"/>
      <c r="M354" s="35"/>
      <c r="N354" s="63"/>
      <c r="O354" s="35"/>
      <c r="P354" s="63"/>
      <c r="Q354" s="5"/>
    </row>
    <row r="355" spans="1:43" ht="30" customHeight="1" x14ac:dyDescent="0.45">
      <c r="A355" s="5"/>
      <c r="B355" s="126"/>
      <c r="C355" s="35"/>
      <c r="D355" s="63"/>
      <c r="E355" s="35"/>
      <c r="F355" s="63"/>
      <c r="G355" s="35"/>
      <c r="H355" s="63"/>
      <c r="I355" s="35"/>
      <c r="J355" s="63"/>
      <c r="K355" s="35"/>
      <c r="L355" s="63"/>
      <c r="M355" s="35"/>
      <c r="N355" s="63"/>
      <c r="O355" s="35"/>
      <c r="P355" s="63"/>
      <c r="Q355" s="5"/>
    </row>
    <row r="356" spans="1:43" ht="30" customHeight="1" x14ac:dyDescent="0.45">
      <c r="A356" s="5"/>
      <c r="B356" s="34"/>
      <c r="C356" s="35"/>
      <c r="D356" s="36"/>
      <c r="E356" s="35"/>
      <c r="F356" s="36"/>
      <c r="G356" s="35"/>
      <c r="H356" s="36"/>
      <c r="I356" s="35"/>
      <c r="J356" s="36"/>
      <c r="K356" s="37"/>
      <c r="L356" s="5"/>
      <c r="M356" s="8"/>
      <c r="N356" s="5"/>
      <c r="O356" s="8"/>
      <c r="P356" s="5"/>
      <c r="Q356" s="5"/>
    </row>
    <row r="357" spans="1:43" s="21" customFormat="1" ht="30" customHeight="1" x14ac:dyDescent="0.45">
      <c r="A357" s="5">
        <v>44</v>
      </c>
      <c r="B357" s="10" t="s">
        <v>105</v>
      </c>
      <c r="E357" s="22"/>
      <c r="G357" s="22"/>
      <c r="I357" s="22"/>
      <c r="K357" s="22"/>
      <c r="M357" s="22"/>
      <c r="O357" s="22"/>
      <c r="P357" s="23"/>
      <c r="AA357" s="21" t="s">
        <v>13</v>
      </c>
    </row>
    <row r="358" spans="1:43" ht="30" customHeight="1" thickBot="1" x14ac:dyDescent="0.5">
      <c r="A358" s="5"/>
      <c r="B358" s="24" t="s">
        <v>3</v>
      </c>
      <c r="C358" s="146" t="s">
        <v>92</v>
      </c>
      <c r="D358" s="147"/>
      <c r="E358" s="146" t="s">
        <v>93</v>
      </c>
      <c r="F358" s="147"/>
      <c r="G358" s="146" t="s">
        <v>94</v>
      </c>
      <c r="H358" s="147"/>
      <c r="I358" s="146" t="s">
        <v>95</v>
      </c>
      <c r="J358" s="147"/>
      <c r="K358" s="146" t="s">
        <v>96</v>
      </c>
      <c r="L358" s="147"/>
      <c r="M358" s="146" t="s">
        <v>97</v>
      </c>
      <c r="N358" s="147"/>
      <c r="O358" s="146" t="s">
        <v>98</v>
      </c>
      <c r="P358" s="158"/>
      <c r="Q358" s="5"/>
      <c r="AA358" s="26"/>
      <c r="AB358" s="27" t="s">
        <v>92</v>
      </c>
      <c r="AC358" s="27" t="s">
        <v>93</v>
      </c>
      <c r="AD358" s="27" t="s">
        <v>94</v>
      </c>
      <c r="AE358" s="27" t="s">
        <v>95</v>
      </c>
      <c r="AF358" s="27" t="s">
        <v>96</v>
      </c>
      <c r="AG358" s="27" t="s">
        <v>97</v>
      </c>
      <c r="AH358" s="27" t="s">
        <v>99</v>
      </c>
      <c r="AI358" s="26" t="s">
        <v>23</v>
      </c>
      <c r="AK358" s="27" t="s">
        <v>92</v>
      </c>
      <c r="AL358" s="27" t="s">
        <v>93</v>
      </c>
      <c r="AM358" s="27" t="s">
        <v>94</v>
      </c>
      <c r="AN358" s="27" t="s">
        <v>95</v>
      </c>
      <c r="AO358" s="27" t="s">
        <v>96</v>
      </c>
      <c r="AP358" s="27" t="s">
        <v>97</v>
      </c>
      <c r="AQ358" s="27" t="s">
        <v>99</v>
      </c>
    </row>
    <row r="359" spans="1:43" ht="30" customHeight="1" thickTop="1" x14ac:dyDescent="0.45">
      <c r="A359" s="5"/>
      <c r="B359" s="28" t="s">
        <v>252</v>
      </c>
      <c r="C359" s="100">
        <f>AB359</f>
        <v>10824</v>
      </c>
      <c r="D359" s="94">
        <f>C359/AI359</f>
        <v>0.21016659547202052</v>
      </c>
      <c r="E359" s="100">
        <f>AC359</f>
        <v>6603</v>
      </c>
      <c r="F359" s="94">
        <f>E359/AI359</f>
        <v>0.12820861325773755</v>
      </c>
      <c r="G359" s="100">
        <f>AD359</f>
        <v>10385</v>
      </c>
      <c r="H359" s="94">
        <f>G359/AI359</f>
        <v>0.20164265465418818</v>
      </c>
      <c r="I359" s="100">
        <f>AE359</f>
        <v>10820</v>
      </c>
      <c r="J359" s="94">
        <f>I359/AI359</f>
        <v>0.21008892858529765</v>
      </c>
      <c r="K359" s="100">
        <f>AF359</f>
        <v>7610</v>
      </c>
      <c r="L359" s="94">
        <f>K359/AI359</f>
        <v>0.14776125199021398</v>
      </c>
      <c r="M359" s="100">
        <f>AG359</f>
        <v>3026</v>
      </c>
      <c r="N359" s="94">
        <f>M359/AI359</f>
        <v>5.8754999805832785E-2</v>
      </c>
      <c r="O359" s="100">
        <f>AH359</f>
        <v>2234</v>
      </c>
      <c r="P359" s="102">
        <f>O359/AI359</f>
        <v>4.337695623470933E-2</v>
      </c>
      <c r="Q359" s="5"/>
      <c r="AA359" s="26" t="s">
        <v>252</v>
      </c>
      <c r="AB359" s="89">
        <v>10824</v>
      </c>
      <c r="AC359" s="89">
        <v>6603</v>
      </c>
      <c r="AD359" s="89">
        <v>10385</v>
      </c>
      <c r="AE359" s="89">
        <v>10820</v>
      </c>
      <c r="AF359" s="89">
        <v>7610</v>
      </c>
      <c r="AG359" s="89">
        <v>3026</v>
      </c>
      <c r="AH359" s="89">
        <v>2234</v>
      </c>
      <c r="AI359" s="26">
        <f>SUM(AB359:AH359)</f>
        <v>51502</v>
      </c>
      <c r="AJ359" s="26" t="s">
        <v>252</v>
      </c>
      <c r="AK359" s="33">
        <f>D359</f>
        <v>0.21016659547202052</v>
      </c>
      <c r="AL359" s="33">
        <f>F359</f>
        <v>0.12820861325773755</v>
      </c>
      <c r="AM359" s="33">
        <f>H359</f>
        <v>0.20164265465418818</v>
      </c>
      <c r="AN359" s="33">
        <f>J359</f>
        <v>0.21008892858529765</v>
      </c>
      <c r="AO359" s="103">
        <f>L359</f>
        <v>0.14776125199021398</v>
      </c>
      <c r="AP359" s="103">
        <f>N359</f>
        <v>5.8754999805832785E-2</v>
      </c>
      <c r="AQ359" s="103">
        <f>P359</f>
        <v>4.337695623470933E-2</v>
      </c>
    </row>
    <row r="360" spans="1:43" ht="30" customHeight="1" x14ac:dyDescent="0.45">
      <c r="A360" s="5"/>
      <c r="B360" s="125" t="s">
        <v>257</v>
      </c>
      <c r="C360" s="91">
        <f>AB360</f>
        <v>11688</v>
      </c>
      <c r="D360" s="65">
        <f>C360/AI360</f>
        <v>0.24891917793632201</v>
      </c>
      <c r="E360" s="91">
        <f>AC360</f>
        <v>5751</v>
      </c>
      <c r="F360" s="65">
        <f>E360/AI360</f>
        <v>0.12247896922585454</v>
      </c>
      <c r="G360" s="91">
        <f>AD360</f>
        <v>8223</v>
      </c>
      <c r="H360" s="65">
        <f>G360/AI360</f>
        <v>0.17512511979554893</v>
      </c>
      <c r="I360" s="91">
        <f>AE360</f>
        <v>7792</v>
      </c>
      <c r="J360" s="65">
        <f>I360/AI360</f>
        <v>0.16594611862421468</v>
      </c>
      <c r="K360" s="91">
        <f>AF360</f>
        <v>6439</v>
      </c>
      <c r="L360" s="65">
        <f>K360/AI360</f>
        <v>0.13713129592162709</v>
      </c>
      <c r="M360" s="91">
        <f>AG360</f>
        <v>3303</v>
      </c>
      <c r="N360" s="65">
        <f>M360/AI360</f>
        <v>7.0343946331594076E-2</v>
      </c>
      <c r="O360" s="91">
        <f>AH360</f>
        <v>3759</v>
      </c>
      <c r="P360" s="65">
        <f>O360/AI360</f>
        <v>8.005537216483867E-2</v>
      </c>
      <c r="Q360" s="5"/>
      <c r="AA360" s="26" t="s">
        <v>253</v>
      </c>
      <c r="AB360" s="89">
        <v>11688</v>
      </c>
      <c r="AC360" s="89">
        <v>5751</v>
      </c>
      <c r="AD360" s="89">
        <v>8223</v>
      </c>
      <c r="AE360" s="89">
        <v>7792</v>
      </c>
      <c r="AF360" s="89">
        <v>6439</v>
      </c>
      <c r="AG360" s="89">
        <v>3303</v>
      </c>
      <c r="AH360" s="89">
        <v>3759</v>
      </c>
      <c r="AI360" s="26">
        <f>SUM(AB360:AH360)</f>
        <v>46955</v>
      </c>
      <c r="AJ360" s="26" t="s">
        <v>253</v>
      </c>
      <c r="AK360" s="33">
        <f>D360</f>
        <v>0.24891917793632201</v>
      </c>
      <c r="AL360" s="33">
        <f>F360</f>
        <v>0.12247896922585454</v>
      </c>
      <c r="AM360" s="33">
        <f>H360</f>
        <v>0.17512511979554893</v>
      </c>
      <c r="AN360" s="33">
        <f>J360</f>
        <v>0.16594611862421468</v>
      </c>
      <c r="AO360" s="103">
        <f>L360</f>
        <v>0.13713129592162709</v>
      </c>
      <c r="AP360" s="103">
        <f>N360</f>
        <v>7.0343946331594076E-2</v>
      </c>
      <c r="AQ360" s="103">
        <f>P360</f>
        <v>8.005537216483867E-2</v>
      </c>
    </row>
    <row r="361" spans="1:43" ht="30" customHeight="1" x14ac:dyDescent="0.45">
      <c r="A361" s="5"/>
      <c r="B361" s="125" t="s">
        <v>258</v>
      </c>
      <c r="C361" s="91">
        <f>AB361</f>
        <v>1742</v>
      </c>
      <c r="D361" s="65">
        <f>C361/AI361</f>
        <v>0.66615678776290632</v>
      </c>
      <c r="E361" s="91">
        <f>AC361</f>
        <v>404</v>
      </c>
      <c r="F361" s="65">
        <f>E361/AI361</f>
        <v>0.15449330783938814</v>
      </c>
      <c r="G361" s="91">
        <f>AD361</f>
        <v>214</v>
      </c>
      <c r="H361" s="65">
        <f>G361/AI361</f>
        <v>8.1835564053537285E-2</v>
      </c>
      <c r="I361" s="91">
        <f>AE361</f>
        <v>105</v>
      </c>
      <c r="J361" s="65">
        <f>I361/AI361</f>
        <v>4.0152963671128104E-2</v>
      </c>
      <c r="K361" s="91">
        <f>AF361</f>
        <v>57</v>
      </c>
      <c r="L361" s="65">
        <f>K361/AI361</f>
        <v>2.1797323135755258E-2</v>
      </c>
      <c r="M361" s="91">
        <f>AG361</f>
        <v>20</v>
      </c>
      <c r="N361" s="65">
        <f>M361/AI361</f>
        <v>7.6481835564053535E-3</v>
      </c>
      <c r="O361" s="91">
        <f>AH361</f>
        <v>73</v>
      </c>
      <c r="P361" s="65">
        <f>O361/AI361</f>
        <v>2.791586998087954E-2</v>
      </c>
      <c r="Q361" s="5"/>
      <c r="AA361" s="26" t="s">
        <v>254</v>
      </c>
      <c r="AB361" s="89">
        <v>1742</v>
      </c>
      <c r="AC361" s="89">
        <v>404</v>
      </c>
      <c r="AD361" s="89">
        <v>214</v>
      </c>
      <c r="AE361" s="89">
        <v>105</v>
      </c>
      <c r="AF361" s="89">
        <v>57</v>
      </c>
      <c r="AG361" s="89">
        <v>20</v>
      </c>
      <c r="AH361" s="89">
        <v>73</v>
      </c>
      <c r="AI361" s="26">
        <f>SUM(AB361:AH361)</f>
        <v>2615</v>
      </c>
      <c r="AJ361" s="26" t="s">
        <v>254</v>
      </c>
      <c r="AK361" s="33">
        <f>D361</f>
        <v>0.66615678776290632</v>
      </c>
      <c r="AL361" s="33">
        <f>F361</f>
        <v>0.15449330783938814</v>
      </c>
      <c r="AM361" s="33">
        <f>H361</f>
        <v>8.1835564053537285E-2</v>
      </c>
      <c r="AN361" s="33">
        <f>J361</f>
        <v>4.0152963671128104E-2</v>
      </c>
      <c r="AO361" s="103">
        <f>L361</f>
        <v>2.1797323135755258E-2</v>
      </c>
      <c r="AP361" s="103">
        <f>N361</f>
        <v>7.6481835564053535E-3</v>
      </c>
      <c r="AQ361" s="103">
        <f>P361</f>
        <v>2.791586998087954E-2</v>
      </c>
    </row>
    <row r="362" spans="1:43" ht="30" customHeight="1" x14ac:dyDescent="0.45">
      <c r="A362" s="5"/>
      <c r="B362" s="125" t="s">
        <v>259</v>
      </c>
      <c r="C362" s="91">
        <f>C360+C361</f>
        <v>13430</v>
      </c>
      <c r="D362" s="65">
        <f>(C360+C361)/($C362+$E362+$G362+$I362+$K362+$M362+$O362)</f>
        <v>0.27092999798265077</v>
      </c>
      <c r="E362" s="91">
        <f>E360+E361</f>
        <v>6155</v>
      </c>
      <c r="F362" s="65">
        <f>(E360+E361)/($C362+$E362+$G362+$I362+$K362+$M362+$O362)</f>
        <v>0.12416784345370184</v>
      </c>
      <c r="G362" s="91">
        <f>G360+G361</f>
        <v>8437</v>
      </c>
      <c r="H362" s="65">
        <f>(G360+G361)/($C362+$E362+$G362+$I362+$K362+$M362+$O362)</f>
        <v>0.17020375226951787</v>
      </c>
      <c r="I362" s="91">
        <f>I360+I361</f>
        <v>7897</v>
      </c>
      <c r="J362" s="65">
        <f>(I360+I361)/($C362+$E362+$G362+$I362+$K362+$M362+$O362)</f>
        <v>0.1593100665725237</v>
      </c>
      <c r="K362" s="91">
        <f>K360+K361</f>
        <v>6496</v>
      </c>
      <c r="L362" s="65">
        <f>(K360+K361)/($C362+$E362+$G362+$I362+$K362+$M362+$O362)</f>
        <v>0.13104700423643334</v>
      </c>
      <c r="M362" s="91">
        <f>M360+M361</f>
        <v>3323</v>
      </c>
      <c r="N362" s="65">
        <f>(M360+M361)/($C362+$E362+$G362+$I362+$K362+$M362+$O362)</f>
        <v>6.7036514020576962E-2</v>
      </c>
      <c r="O362" s="91">
        <f>O360+O361</f>
        <v>3832</v>
      </c>
      <c r="P362" s="65">
        <f>(O360+O361)/($C362+$E362+$G362+$I362+$K362+$M362+$O362)</f>
        <v>7.7304821464595525E-2</v>
      </c>
      <c r="Q362" s="5"/>
    </row>
    <row r="363" spans="1:43" ht="30" customHeight="1" x14ac:dyDescent="0.45">
      <c r="A363" s="5"/>
      <c r="B363" s="126"/>
      <c r="C363" s="35"/>
      <c r="D363" s="63"/>
      <c r="E363" s="35"/>
      <c r="F363" s="63"/>
      <c r="G363" s="35"/>
      <c r="H363" s="63"/>
      <c r="I363" s="35"/>
      <c r="J363" s="63"/>
      <c r="K363" s="35"/>
      <c r="L363" s="63"/>
      <c r="M363" s="35"/>
      <c r="N363" s="63"/>
      <c r="O363" s="35"/>
      <c r="P363" s="63"/>
      <c r="Q363" s="5"/>
    </row>
    <row r="364" spans="1:43" ht="30" customHeight="1" x14ac:dyDescent="0.45">
      <c r="A364" s="5"/>
      <c r="B364" s="126"/>
      <c r="C364" s="35"/>
      <c r="D364" s="63"/>
      <c r="E364" s="35"/>
      <c r="F364" s="63"/>
      <c r="G364" s="35"/>
      <c r="H364" s="63"/>
      <c r="I364" s="35"/>
      <c r="J364" s="63"/>
      <c r="K364" s="35"/>
      <c r="L364" s="63"/>
      <c r="M364" s="35"/>
      <c r="N364" s="63"/>
      <c r="O364" s="35"/>
      <c r="P364" s="63"/>
      <c r="Q364" s="5"/>
    </row>
    <row r="365" spans="1:43" ht="30" customHeight="1" x14ac:dyDescent="0.45">
      <c r="A365" s="5"/>
      <c r="B365" s="126"/>
      <c r="C365" s="35"/>
      <c r="D365" s="63"/>
      <c r="E365" s="35"/>
      <c r="F365" s="63"/>
      <c r="G365" s="35"/>
      <c r="H365" s="63"/>
      <c r="I365" s="35"/>
      <c r="J365" s="63"/>
      <c r="K365" s="35"/>
      <c r="L365" s="63"/>
      <c r="M365" s="35"/>
      <c r="N365" s="63"/>
      <c r="O365" s="35"/>
      <c r="P365" s="63"/>
      <c r="Q365" s="5"/>
    </row>
    <row r="366" spans="1:43" ht="30" customHeight="1" x14ac:dyDescent="0.45">
      <c r="A366" s="5"/>
      <c r="B366" s="126"/>
      <c r="C366" s="35"/>
      <c r="D366" s="63"/>
      <c r="E366" s="35"/>
      <c r="F366" s="63"/>
      <c r="G366" s="35"/>
      <c r="H366" s="63"/>
      <c r="I366" s="35"/>
      <c r="J366" s="63"/>
      <c r="K366" s="35"/>
      <c r="L366" s="63"/>
      <c r="M366" s="35"/>
      <c r="N366" s="63"/>
      <c r="O366" s="35"/>
      <c r="P366" s="63"/>
      <c r="Q366" s="5"/>
    </row>
    <row r="367" spans="1:43" ht="30" customHeight="1" x14ac:dyDescent="0.45">
      <c r="A367" s="5"/>
      <c r="B367" s="126"/>
      <c r="C367" s="35"/>
      <c r="D367" s="63"/>
      <c r="E367" s="35"/>
      <c r="F367" s="63"/>
      <c r="G367" s="35"/>
      <c r="H367" s="63"/>
      <c r="I367" s="35"/>
      <c r="J367" s="63"/>
      <c r="K367" s="35"/>
      <c r="L367" s="63"/>
      <c r="M367" s="35"/>
      <c r="N367" s="63"/>
      <c r="O367" s="35"/>
      <c r="P367" s="63"/>
      <c r="Q367" s="5"/>
    </row>
    <row r="368" spans="1:43" ht="30" customHeight="1" x14ac:dyDescent="0.45">
      <c r="A368" s="5"/>
      <c r="B368" s="126"/>
      <c r="C368" s="35"/>
      <c r="D368" s="63"/>
      <c r="E368" s="35"/>
      <c r="F368" s="63"/>
      <c r="G368" s="35"/>
      <c r="H368" s="63"/>
      <c r="I368" s="35"/>
      <c r="J368" s="63"/>
      <c r="K368" s="35"/>
      <c r="L368" s="63"/>
      <c r="M368" s="35"/>
      <c r="N368" s="63"/>
      <c r="O368" s="35"/>
      <c r="P368" s="63"/>
      <c r="Q368" s="5"/>
    </row>
    <row r="369" spans="1:51" ht="30" customHeight="1" x14ac:dyDescent="0.45">
      <c r="A369" s="5"/>
      <c r="B369" s="126"/>
      <c r="C369" s="35"/>
      <c r="D369" s="63"/>
      <c r="E369" s="35"/>
      <c r="F369" s="63"/>
      <c r="G369" s="35"/>
      <c r="H369" s="63"/>
      <c r="I369" s="35"/>
      <c r="J369" s="63"/>
      <c r="K369" s="35"/>
      <c r="L369" s="63"/>
      <c r="M369" s="35"/>
      <c r="N369" s="63"/>
      <c r="O369" s="35"/>
      <c r="P369" s="63"/>
      <c r="Q369" s="5"/>
    </row>
    <row r="370" spans="1:51" ht="30" customHeight="1" x14ac:dyDescent="0.45">
      <c r="A370" s="5"/>
      <c r="B370" s="126"/>
      <c r="C370" s="35"/>
      <c r="D370" s="63"/>
      <c r="E370" s="35"/>
      <c r="F370" s="63"/>
      <c r="G370" s="35"/>
      <c r="H370" s="63"/>
      <c r="I370" s="35"/>
      <c r="J370" s="63"/>
      <c r="K370" s="35"/>
      <c r="L370" s="63"/>
      <c r="M370" s="35"/>
      <c r="N370" s="63"/>
      <c r="O370" s="35"/>
      <c r="P370" s="63"/>
      <c r="Q370" s="5"/>
    </row>
    <row r="371" spans="1:51" ht="30" customHeight="1" x14ac:dyDescent="0.45">
      <c r="A371" s="5"/>
      <c r="B371" s="126"/>
      <c r="C371" s="35"/>
      <c r="D371" s="63"/>
      <c r="E371" s="35"/>
      <c r="F371" s="63"/>
      <c r="G371" s="35"/>
      <c r="H371" s="63"/>
      <c r="I371" s="35"/>
      <c r="J371" s="63"/>
      <c r="K371" s="35"/>
      <c r="L371" s="63"/>
      <c r="M371" s="35"/>
      <c r="N371" s="63"/>
      <c r="O371" s="35"/>
      <c r="P371" s="63"/>
      <c r="Q371" s="5"/>
    </row>
    <row r="372" spans="1:51" ht="30" customHeight="1" x14ac:dyDescent="0.45">
      <c r="A372" s="5"/>
      <c r="B372" s="126"/>
      <c r="C372" s="35"/>
      <c r="D372" s="63"/>
      <c r="E372" s="35"/>
      <c r="F372" s="63"/>
      <c r="G372" s="35"/>
      <c r="H372" s="63"/>
      <c r="I372" s="35"/>
      <c r="J372" s="63"/>
      <c r="K372" s="35"/>
      <c r="L372" s="63"/>
      <c r="M372" s="35"/>
      <c r="N372" s="63"/>
      <c r="O372" s="35"/>
      <c r="P372" s="63"/>
      <c r="Q372" s="5"/>
    </row>
    <row r="373" spans="1:51" ht="30" customHeight="1" x14ac:dyDescent="0.45">
      <c r="A373" s="5"/>
      <c r="B373" s="34"/>
      <c r="C373" s="35"/>
      <c r="D373" s="36"/>
      <c r="E373" s="35"/>
      <c r="F373" s="36"/>
      <c r="G373" s="35"/>
      <c r="H373" s="36"/>
      <c r="I373" s="35"/>
      <c r="J373" s="36"/>
      <c r="K373" s="37"/>
      <c r="L373" s="5"/>
      <c r="M373" s="8"/>
      <c r="N373" s="5"/>
      <c r="O373" s="8"/>
      <c r="P373" s="5"/>
      <c r="Q373" s="5"/>
    </row>
    <row r="374" spans="1:51" ht="30" customHeight="1" x14ac:dyDescent="0.45">
      <c r="A374" s="5"/>
      <c r="B374" s="34"/>
      <c r="C374" s="35"/>
      <c r="D374" s="36"/>
      <c r="E374" s="35"/>
      <c r="F374" s="36"/>
      <c r="G374" s="35"/>
      <c r="H374" s="36"/>
      <c r="I374" s="35"/>
      <c r="J374" s="36"/>
      <c r="K374" s="37"/>
      <c r="L374" s="5"/>
      <c r="M374" s="8"/>
      <c r="N374" s="5"/>
      <c r="O374" s="8"/>
      <c r="P374" s="5"/>
      <c r="Q374" s="5"/>
    </row>
    <row r="375" spans="1:51" ht="30" customHeight="1" x14ac:dyDescent="0.45">
      <c r="A375" s="5">
        <v>45</v>
      </c>
      <c r="B375" s="10" t="s">
        <v>295</v>
      </c>
      <c r="C375" s="35"/>
      <c r="D375" s="36"/>
      <c r="E375" s="35"/>
      <c r="F375" s="36"/>
      <c r="G375" s="35"/>
      <c r="H375" s="36"/>
      <c r="I375" s="35"/>
      <c r="J375" s="36"/>
      <c r="K375" s="37"/>
      <c r="L375" s="5"/>
      <c r="M375" s="8"/>
      <c r="N375" s="5"/>
      <c r="O375" s="8"/>
      <c r="P375" s="5"/>
      <c r="Q375" s="5"/>
    </row>
    <row r="376" spans="1:51" s="21" customFormat="1" ht="30" customHeight="1" x14ac:dyDescent="0.45">
      <c r="A376" s="5"/>
      <c r="B376" s="10"/>
      <c r="E376" s="22"/>
      <c r="G376" s="22"/>
      <c r="I376" s="22"/>
      <c r="K376" s="22"/>
      <c r="M376" s="22"/>
      <c r="O376" s="22"/>
      <c r="P376" s="23"/>
      <c r="AA376" s="21" t="s">
        <v>13</v>
      </c>
      <c r="AB376" s="1"/>
      <c r="AC376" s="1"/>
      <c r="AD376" s="1"/>
      <c r="AE376" s="1"/>
      <c r="AF376" s="1"/>
      <c r="AG376" s="1"/>
      <c r="AH376" s="1"/>
    </row>
    <row r="377" spans="1:51" ht="53.4" customHeight="1" thickBot="1" x14ac:dyDescent="0.5">
      <c r="A377" s="5"/>
      <c r="B377" s="24" t="s">
        <v>3</v>
      </c>
      <c r="C377" s="140" t="s">
        <v>108</v>
      </c>
      <c r="D377" s="140"/>
      <c r="E377" s="148" t="s">
        <v>109</v>
      </c>
      <c r="F377" s="148"/>
      <c r="G377" s="148" t="s">
        <v>110</v>
      </c>
      <c r="H377" s="148"/>
      <c r="I377" s="148" t="s">
        <v>111</v>
      </c>
      <c r="J377" s="148"/>
      <c r="K377" s="35"/>
      <c r="L377" s="63"/>
      <c r="M377" s="35"/>
      <c r="N377" s="63"/>
      <c r="O377" s="35"/>
      <c r="P377" s="63"/>
      <c r="Q377" s="5"/>
      <c r="AA377" s="26"/>
      <c r="AB377" s="27" t="s">
        <v>168</v>
      </c>
      <c r="AC377" s="27" t="s">
        <v>169</v>
      </c>
      <c r="AD377" s="27" t="s">
        <v>170</v>
      </c>
      <c r="AE377" s="27" t="s">
        <v>171</v>
      </c>
      <c r="AF377" s="26" t="s">
        <v>23</v>
      </c>
      <c r="AH377" s="27" t="s">
        <v>168</v>
      </c>
      <c r="AI377" s="27" t="s">
        <v>169</v>
      </c>
      <c r="AJ377" s="27" t="s">
        <v>170</v>
      </c>
      <c r="AK377" s="27" t="s">
        <v>171</v>
      </c>
    </row>
    <row r="378" spans="1:51" ht="30" customHeight="1" thickTop="1" x14ac:dyDescent="0.45">
      <c r="A378" s="5"/>
      <c r="B378" s="28" t="s">
        <v>252</v>
      </c>
      <c r="C378" s="149">
        <f>AB378/AF378</f>
        <v>0.78067061758740997</v>
      </c>
      <c r="D378" s="150"/>
      <c r="E378" s="149">
        <f>AC378/AF378</f>
        <v>8.4604141638639108E-2</v>
      </c>
      <c r="F378" s="150"/>
      <c r="G378" s="149">
        <f>AD378/AF378</f>
        <v>0.1249052852245145</v>
      </c>
      <c r="H378" s="150"/>
      <c r="I378" s="149">
        <f>AE378/AF378</f>
        <v>9.819955549436498E-3</v>
      </c>
      <c r="J378" s="150"/>
      <c r="K378" s="35"/>
      <c r="L378" s="63"/>
      <c r="M378" s="35"/>
      <c r="N378" s="63"/>
      <c r="O378" s="35"/>
      <c r="P378" s="63"/>
      <c r="Q378" s="5"/>
      <c r="AA378" s="28" t="s">
        <v>252</v>
      </c>
      <c r="AB378" s="105">
        <v>396916.36209996702</v>
      </c>
      <c r="AC378" s="105">
        <v>43015.283733333301</v>
      </c>
      <c r="AD378" s="105">
        <v>63505.594166699935</v>
      </c>
      <c r="AE378" s="105">
        <v>4992.7600000000011</v>
      </c>
      <c r="AF378" s="46">
        <f>SUM(AB378:AE378)</f>
        <v>508430.00000000023</v>
      </c>
      <c r="AG378" s="28" t="s">
        <v>252</v>
      </c>
      <c r="AH378" s="103">
        <f>C378</f>
        <v>0.78067061758740997</v>
      </c>
      <c r="AI378" s="103">
        <f>E378</f>
        <v>8.4604141638639108E-2</v>
      </c>
      <c r="AJ378" s="103">
        <f>G378</f>
        <v>0.1249052852245145</v>
      </c>
      <c r="AK378" s="103">
        <f>I378</f>
        <v>9.819955549436498E-3</v>
      </c>
    </row>
    <row r="379" spans="1:51" ht="30" customHeight="1" x14ac:dyDescent="0.45">
      <c r="A379" s="5"/>
      <c r="B379" s="90" t="s">
        <v>253</v>
      </c>
      <c r="C379" s="151">
        <f>AB379/AF379</f>
        <v>0.76851516256240249</v>
      </c>
      <c r="D379" s="152"/>
      <c r="E379" s="151">
        <f>AC379/AF379</f>
        <v>0.10402076192043988</v>
      </c>
      <c r="F379" s="152"/>
      <c r="G379" s="151">
        <f>AD379/AF379</f>
        <v>9.4775621442125216E-2</v>
      </c>
      <c r="H379" s="152"/>
      <c r="I379" s="151">
        <f>AE379/AF379</f>
        <v>3.2688454075032354E-2</v>
      </c>
      <c r="J379" s="152"/>
      <c r="K379" s="35"/>
      <c r="L379" s="63"/>
      <c r="M379" s="35"/>
      <c r="N379" s="63"/>
      <c r="O379" s="35"/>
      <c r="P379" s="63"/>
      <c r="Q379" s="5"/>
      <c r="AA379" s="90" t="s">
        <v>253</v>
      </c>
      <c r="AB379" s="105">
        <v>308912.35474358319</v>
      </c>
      <c r="AC379" s="105">
        <v>41812.185461539993</v>
      </c>
      <c r="AD379" s="105">
        <v>38096.008794876638</v>
      </c>
      <c r="AE379" s="105">
        <v>13139.450999999999</v>
      </c>
      <c r="AF379" s="46">
        <f t="shared" ref="AF379:AF380" si="1">SUM(AB379:AE379)</f>
        <v>401959.99999999983</v>
      </c>
      <c r="AG379" s="90" t="s">
        <v>253</v>
      </c>
      <c r="AH379" s="103">
        <f>C379</f>
        <v>0.76851516256240249</v>
      </c>
      <c r="AI379" s="103">
        <f>E379</f>
        <v>0.10402076192043988</v>
      </c>
      <c r="AJ379" s="103">
        <f>G379</f>
        <v>9.4775621442125216E-2</v>
      </c>
      <c r="AK379" s="103">
        <f>I379</f>
        <v>3.2688454075032354E-2</v>
      </c>
    </row>
    <row r="380" spans="1:51" ht="30" customHeight="1" x14ac:dyDescent="0.45">
      <c r="A380" s="5"/>
      <c r="B380" s="90" t="s">
        <v>254</v>
      </c>
      <c r="C380" s="151">
        <f>AB380/AF380</f>
        <v>0.6995876439326838</v>
      </c>
      <c r="D380" s="152"/>
      <c r="E380" s="151">
        <f>AC380/AF380</f>
        <v>9.8968157661647474E-2</v>
      </c>
      <c r="F380" s="152"/>
      <c r="G380" s="151">
        <f>AD380/AF380</f>
        <v>0.11883569530558016</v>
      </c>
      <c r="H380" s="152"/>
      <c r="I380" s="151">
        <f>AE380/AF380</f>
        <v>8.2608503100088576E-2</v>
      </c>
      <c r="J380" s="152"/>
      <c r="K380" s="35"/>
      <c r="L380" s="63"/>
      <c r="M380" s="35"/>
      <c r="N380" s="63"/>
      <c r="O380" s="35"/>
      <c r="P380" s="63"/>
      <c r="Q380" s="5"/>
      <c r="AA380" s="90" t="s">
        <v>254</v>
      </c>
      <c r="AB380" s="105">
        <v>15796.689</v>
      </c>
      <c r="AC380" s="105">
        <v>2234.701</v>
      </c>
      <c r="AD380" s="105">
        <v>2683.31</v>
      </c>
      <c r="AE380" s="105">
        <v>1865.3</v>
      </c>
      <c r="AF380" s="46">
        <f t="shared" si="1"/>
        <v>22580</v>
      </c>
      <c r="AG380" s="90" t="s">
        <v>254</v>
      </c>
      <c r="AH380" s="103">
        <f>C380</f>
        <v>0.6995876439326838</v>
      </c>
      <c r="AI380" s="103">
        <f>E380</f>
        <v>9.8968157661647474E-2</v>
      </c>
      <c r="AJ380" s="103">
        <f>G380</f>
        <v>0.11883569530558016</v>
      </c>
      <c r="AK380" s="103">
        <f>I380</f>
        <v>8.2608503100088576E-2</v>
      </c>
    </row>
    <row r="381" spans="1:51" ht="30" customHeight="1" x14ac:dyDescent="0.45">
      <c r="A381" s="5"/>
      <c r="B381" s="126"/>
      <c r="C381" s="35"/>
      <c r="D381" s="36"/>
      <c r="E381" s="35"/>
      <c r="F381" s="36"/>
      <c r="G381" s="35"/>
      <c r="H381" s="36"/>
      <c r="I381" s="35"/>
      <c r="J381" s="36"/>
      <c r="K381" s="37"/>
      <c r="L381" s="5"/>
      <c r="M381" s="8"/>
      <c r="N381" s="5"/>
      <c r="O381" s="8"/>
      <c r="P381" s="5"/>
      <c r="Q381" s="5"/>
      <c r="AA381" s="128"/>
      <c r="AN381" s="128"/>
      <c r="AO381" s="33"/>
      <c r="AP381" s="33"/>
      <c r="AQ381" s="33"/>
      <c r="AR381" s="33"/>
      <c r="AS381" s="33"/>
      <c r="AT381" s="33"/>
      <c r="AU381" s="33"/>
      <c r="AV381" s="33"/>
      <c r="AW381" s="33"/>
      <c r="AX381" s="33"/>
      <c r="AY381" s="33"/>
    </row>
    <row r="382" spans="1:51" ht="30" customHeight="1" x14ac:dyDescent="0.45">
      <c r="A382" s="5"/>
      <c r="B382" s="126"/>
      <c r="C382" s="35"/>
      <c r="D382" s="36"/>
      <c r="E382" s="35"/>
      <c r="F382" s="36"/>
      <c r="G382" s="35"/>
      <c r="H382" s="36"/>
      <c r="I382" s="35"/>
      <c r="J382" s="36"/>
      <c r="K382" s="37"/>
      <c r="L382" s="5"/>
      <c r="M382" s="8"/>
      <c r="N382" s="5"/>
      <c r="O382" s="8"/>
      <c r="P382" s="5"/>
      <c r="Q382" s="5"/>
      <c r="AA382" s="128"/>
      <c r="AN382" s="128"/>
      <c r="AO382" s="33"/>
      <c r="AP382" s="33"/>
      <c r="AQ382" s="33"/>
      <c r="AR382" s="33"/>
      <c r="AS382" s="33"/>
      <c r="AT382" s="33"/>
      <c r="AU382" s="33"/>
      <c r="AV382" s="33"/>
      <c r="AW382" s="33"/>
      <c r="AX382" s="33"/>
      <c r="AY382" s="33"/>
    </row>
    <row r="383" spans="1:51" ht="30" customHeight="1" x14ac:dyDescent="0.45">
      <c r="A383" s="5"/>
      <c r="B383" s="126"/>
      <c r="C383" s="35"/>
      <c r="D383" s="36"/>
      <c r="E383" s="35"/>
      <c r="F383" s="36"/>
      <c r="G383" s="35"/>
      <c r="H383" s="36"/>
      <c r="I383" s="35"/>
      <c r="J383" s="36"/>
      <c r="K383" s="35"/>
      <c r="L383" s="36"/>
      <c r="M383" s="35"/>
      <c r="N383" s="36"/>
      <c r="O383" s="35"/>
      <c r="P383" s="36"/>
      <c r="Q383" s="35"/>
      <c r="R383" s="36"/>
      <c r="S383" s="35"/>
      <c r="T383" s="36"/>
      <c r="U383" s="35"/>
      <c r="V383" s="36"/>
      <c r="W383" s="35"/>
      <c r="X383" s="36"/>
      <c r="AA383" s="128"/>
      <c r="AN383" s="128"/>
      <c r="AO383" s="33"/>
      <c r="AP383" s="33"/>
      <c r="AQ383" s="33"/>
      <c r="AR383" s="33"/>
      <c r="AS383" s="33"/>
      <c r="AT383" s="33"/>
      <c r="AU383" s="33"/>
      <c r="AV383" s="33"/>
      <c r="AW383" s="33"/>
      <c r="AX383" s="33"/>
      <c r="AY383" s="33"/>
    </row>
    <row r="384" spans="1:51" ht="30" customHeight="1" x14ac:dyDescent="0.45">
      <c r="A384" s="5"/>
      <c r="B384" s="126"/>
      <c r="C384" s="35"/>
      <c r="D384" s="36"/>
      <c r="E384" s="35"/>
      <c r="F384" s="36"/>
      <c r="G384" s="35"/>
      <c r="H384" s="36"/>
      <c r="I384" s="35"/>
      <c r="J384" s="36"/>
      <c r="K384" s="35"/>
      <c r="L384" s="36"/>
      <c r="M384" s="35"/>
      <c r="N384" s="36"/>
      <c r="O384" s="35"/>
      <c r="P384" s="36"/>
      <c r="Q384" s="35"/>
      <c r="R384" s="36"/>
      <c r="S384" s="35"/>
      <c r="T384" s="36"/>
      <c r="U384" s="35"/>
      <c r="V384" s="36"/>
      <c r="W384" s="35"/>
      <c r="X384" s="36"/>
      <c r="AA384" s="128"/>
      <c r="AN384" s="128"/>
      <c r="AO384" s="33"/>
      <c r="AP384" s="33"/>
      <c r="AQ384" s="33"/>
      <c r="AR384" s="33"/>
      <c r="AS384" s="33"/>
      <c r="AT384" s="33"/>
      <c r="AU384" s="33"/>
      <c r="AV384" s="33"/>
      <c r="AW384" s="33"/>
      <c r="AX384" s="33"/>
      <c r="AY384" s="33"/>
    </row>
    <row r="385" spans="2:33" ht="30" customHeight="1" x14ac:dyDescent="0.45">
      <c r="C385" s="14"/>
      <c r="D385" s="11"/>
      <c r="E385" s="14"/>
      <c r="F385" s="11"/>
      <c r="G385" s="14"/>
      <c r="H385" s="11"/>
      <c r="I385" s="14"/>
      <c r="J385" s="11"/>
      <c r="K385" s="14"/>
      <c r="P385" s="38"/>
    </row>
    <row r="386" spans="2:33" ht="30" customHeight="1" x14ac:dyDescent="0.45">
      <c r="C386" s="14"/>
      <c r="D386" s="11"/>
      <c r="E386" s="14"/>
      <c r="F386" s="11"/>
      <c r="G386" s="14"/>
      <c r="H386" s="11"/>
      <c r="I386" s="14"/>
      <c r="J386" s="11"/>
      <c r="K386" s="14"/>
      <c r="P386" s="38"/>
    </row>
    <row r="387" spans="2:33" ht="30" customHeight="1" x14ac:dyDescent="0.45">
      <c r="C387" s="14"/>
      <c r="D387" s="11"/>
      <c r="E387" s="14"/>
      <c r="F387" s="11"/>
      <c r="G387" s="14"/>
      <c r="H387" s="11"/>
      <c r="I387" s="14"/>
      <c r="J387" s="11"/>
      <c r="K387" s="14"/>
      <c r="P387" s="38"/>
    </row>
    <row r="388" spans="2:33" s="21" customFormat="1" ht="30" customHeight="1" x14ac:dyDescent="0.45">
      <c r="B388" s="14"/>
      <c r="E388" s="22"/>
      <c r="G388" s="22"/>
      <c r="I388" s="22"/>
      <c r="K388" s="22"/>
      <c r="M388" s="22"/>
      <c r="O388" s="22"/>
      <c r="P388" s="23"/>
    </row>
    <row r="389" spans="2:33" ht="30" customHeight="1" x14ac:dyDescent="0.45">
      <c r="C389" s="14"/>
      <c r="D389" s="11"/>
      <c r="E389" s="14"/>
      <c r="F389" s="11"/>
      <c r="G389" s="14"/>
      <c r="H389" s="11"/>
      <c r="I389" s="14"/>
      <c r="J389" s="11"/>
      <c r="K389" s="14"/>
      <c r="L389" s="11"/>
      <c r="M389" s="14"/>
      <c r="N389" s="5"/>
      <c r="O389" s="8"/>
      <c r="P389" s="5"/>
      <c r="Q389" s="5"/>
    </row>
    <row r="395" spans="2:33" ht="30" customHeight="1" x14ac:dyDescent="0.45">
      <c r="B395" s="84" t="s">
        <v>112</v>
      </c>
      <c r="C395" s="84"/>
      <c r="D395" s="6"/>
      <c r="E395" s="1"/>
      <c r="F395" s="6"/>
      <c r="G395" s="1"/>
      <c r="H395" s="6"/>
      <c r="I395" s="1"/>
      <c r="J395" s="6"/>
      <c r="K395" s="1"/>
      <c r="L395" s="6"/>
      <c r="M395" s="1"/>
      <c r="N395" s="6"/>
      <c r="O395" s="1"/>
      <c r="AA395" s="1" t="s">
        <v>155</v>
      </c>
      <c r="AB395" s="1" t="s">
        <v>119</v>
      </c>
    </row>
    <row r="396" spans="2:33" ht="48.6" customHeight="1" thickBot="1" x14ac:dyDescent="0.5">
      <c r="B396" s="24"/>
      <c r="C396" s="24" t="s">
        <v>3</v>
      </c>
      <c r="D396" s="148" t="s">
        <v>113</v>
      </c>
      <c r="E396" s="140"/>
      <c r="F396" s="148" t="s">
        <v>114</v>
      </c>
      <c r="G396" s="148"/>
      <c r="H396" s="148" t="s">
        <v>115</v>
      </c>
      <c r="I396" s="148"/>
      <c r="J396" s="148" t="s">
        <v>116</v>
      </c>
      <c r="K396" s="148"/>
      <c r="L396" s="148" t="s">
        <v>117</v>
      </c>
      <c r="M396" s="148"/>
      <c r="N396" s="148" t="s">
        <v>118</v>
      </c>
      <c r="O396" s="148"/>
      <c r="AA396" s="1" t="s">
        <v>156</v>
      </c>
      <c r="AB396" s="1" t="s">
        <v>121</v>
      </c>
      <c r="AC396" s="1" t="s">
        <v>122</v>
      </c>
      <c r="AD396" s="1" t="s">
        <v>123</v>
      </c>
      <c r="AE396" s="1" t="s">
        <v>124</v>
      </c>
      <c r="AF396" s="1" t="s">
        <v>125</v>
      </c>
      <c r="AG396" s="1" t="s">
        <v>126</v>
      </c>
    </row>
    <row r="397" spans="2:33" ht="30" customHeight="1" thickTop="1" x14ac:dyDescent="0.45">
      <c r="B397" s="161" t="s">
        <v>120</v>
      </c>
      <c r="C397" s="28" t="s">
        <v>252</v>
      </c>
      <c r="D397" s="153">
        <v>800</v>
      </c>
      <c r="E397" s="154"/>
      <c r="F397" s="153">
        <v>2521</v>
      </c>
      <c r="G397" s="154"/>
      <c r="H397" s="153">
        <v>4589</v>
      </c>
      <c r="I397" s="154"/>
      <c r="J397" s="153">
        <v>9181</v>
      </c>
      <c r="K397" s="154"/>
      <c r="L397" s="153">
        <v>33752</v>
      </c>
      <c r="M397" s="154"/>
      <c r="N397" s="153">
        <f>SUM(D397:M397)</f>
        <v>50843</v>
      </c>
      <c r="O397" s="154"/>
      <c r="AA397" s="1" t="s">
        <v>260</v>
      </c>
      <c r="AB397" s="1">
        <v>800</v>
      </c>
      <c r="AC397" s="1">
        <v>2521</v>
      </c>
      <c r="AD397" s="1">
        <v>4589</v>
      </c>
      <c r="AE397" s="1">
        <v>9181</v>
      </c>
      <c r="AF397" s="1">
        <v>33752</v>
      </c>
      <c r="AG397" s="1">
        <v>50843</v>
      </c>
    </row>
    <row r="398" spans="2:33" ht="30" customHeight="1" x14ac:dyDescent="0.45">
      <c r="B398" s="162"/>
      <c r="C398" s="90" t="s">
        <v>253</v>
      </c>
      <c r="D398" s="160">
        <v>3281</v>
      </c>
      <c r="E398" s="160"/>
      <c r="F398" s="160">
        <v>2235</v>
      </c>
      <c r="G398" s="160"/>
      <c r="H398" s="160">
        <v>4007</v>
      </c>
      <c r="I398" s="160"/>
      <c r="J398" s="160">
        <v>3629</v>
      </c>
      <c r="K398" s="160"/>
      <c r="L398" s="160">
        <v>27044</v>
      </c>
      <c r="M398" s="160"/>
      <c r="N398" s="160">
        <f>SUM(D398:M398)</f>
        <v>40196</v>
      </c>
      <c r="O398" s="160"/>
      <c r="AA398" s="1" t="s">
        <v>261</v>
      </c>
      <c r="AB398" s="1">
        <v>3281</v>
      </c>
      <c r="AC398" s="1">
        <v>2235</v>
      </c>
      <c r="AD398" s="1">
        <v>4007</v>
      </c>
      <c r="AE398" s="1">
        <v>3628</v>
      </c>
      <c r="AF398" s="1">
        <v>27038</v>
      </c>
      <c r="AG398" s="1">
        <v>40189</v>
      </c>
    </row>
    <row r="399" spans="2:33" ht="30" customHeight="1" thickBot="1" x14ac:dyDescent="0.5">
      <c r="B399" s="163"/>
      <c r="C399" s="108" t="s">
        <v>254</v>
      </c>
      <c r="D399" s="164">
        <v>362</v>
      </c>
      <c r="E399" s="165"/>
      <c r="F399" s="164">
        <v>111</v>
      </c>
      <c r="G399" s="165"/>
      <c r="H399" s="164">
        <v>224</v>
      </c>
      <c r="I399" s="165"/>
      <c r="J399" s="164">
        <v>161</v>
      </c>
      <c r="K399" s="165"/>
      <c r="L399" s="164">
        <v>1400</v>
      </c>
      <c r="M399" s="165"/>
      <c r="N399" s="164">
        <f>SUM(D399:M399)</f>
        <v>2258</v>
      </c>
      <c r="O399" s="165"/>
      <c r="AA399" s="1" t="s">
        <v>262</v>
      </c>
      <c r="AE399" s="1">
        <v>1</v>
      </c>
      <c r="AF399" s="1">
        <v>6</v>
      </c>
      <c r="AG399" s="1">
        <v>7</v>
      </c>
    </row>
    <row r="400" spans="2:33" ht="30" customHeight="1" thickTop="1" x14ac:dyDescent="0.45">
      <c r="B400" s="166" t="s">
        <v>127</v>
      </c>
      <c r="C400" s="28" t="s">
        <v>252</v>
      </c>
      <c r="D400" s="168">
        <f>D397/$N397</f>
        <v>1.5734712743150484E-2</v>
      </c>
      <c r="E400" s="169"/>
      <c r="F400" s="168">
        <f t="shared" ref="F400" si="2">F397/$N397</f>
        <v>4.9584013531852961E-2</v>
      </c>
      <c r="G400" s="169"/>
      <c r="H400" s="168">
        <f t="shared" ref="H400:H402" si="3">H397/$N397</f>
        <v>9.0258245972896958E-2</v>
      </c>
      <c r="I400" s="169"/>
      <c r="J400" s="168">
        <f t="shared" ref="J400:J402" si="4">J397/$N397</f>
        <v>0.18057549711858073</v>
      </c>
      <c r="K400" s="169"/>
      <c r="L400" s="168">
        <f t="shared" ref="L400:L402" si="5">L397/$N397</f>
        <v>0.66384753063351887</v>
      </c>
      <c r="M400" s="169"/>
      <c r="N400" s="168">
        <f>N397/$N397</f>
        <v>1</v>
      </c>
      <c r="O400" s="169"/>
      <c r="AA400" s="1" t="s">
        <v>263</v>
      </c>
      <c r="AB400" s="1">
        <v>362</v>
      </c>
      <c r="AC400" s="1">
        <v>111</v>
      </c>
      <c r="AD400" s="1">
        <v>224</v>
      </c>
      <c r="AE400" s="1">
        <v>161</v>
      </c>
      <c r="AF400" s="1">
        <v>1400</v>
      </c>
      <c r="AG400" s="1">
        <v>2258</v>
      </c>
    </row>
    <row r="401" spans="2:33" ht="30" customHeight="1" x14ac:dyDescent="0.45">
      <c r="B401" s="167"/>
      <c r="C401" s="90" t="s">
        <v>253</v>
      </c>
      <c r="D401" s="151">
        <f>D398/$N398</f>
        <v>8.1625037317145988E-2</v>
      </c>
      <c r="E401" s="152"/>
      <c r="F401" s="151">
        <f>F398/$N398</f>
        <v>5.5602547517165889E-2</v>
      </c>
      <c r="G401" s="152"/>
      <c r="H401" s="151">
        <f t="shared" si="3"/>
        <v>9.9686535973728729E-2</v>
      </c>
      <c r="I401" s="152"/>
      <c r="J401" s="151">
        <f t="shared" si="4"/>
        <v>9.0282615185590609E-2</v>
      </c>
      <c r="K401" s="152"/>
      <c r="L401" s="151">
        <f t="shared" si="5"/>
        <v>0.67280326400636881</v>
      </c>
      <c r="M401" s="152"/>
      <c r="N401" s="151">
        <f t="shared" ref="N401:N402" si="6">N398/$N398</f>
        <v>1</v>
      </c>
      <c r="O401" s="152"/>
      <c r="AA401" s="1" t="s">
        <v>126</v>
      </c>
      <c r="AB401" s="1">
        <v>4443</v>
      </c>
      <c r="AC401" s="1">
        <v>4867</v>
      </c>
      <c r="AD401" s="1">
        <v>8820</v>
      </c>
      <c r="AE401" s="1">
        <v>12971</v>
      </c>
      <c r="AF401" s="1">
        <v>62196</v>
      </c>
      <c r="AG401" s="1">
        <v>93297</v>
      </c>
    </row>
    <row r="402" spans="2:33" ht="30" customHeight="1" x14ac:dyDescent="0.45">
      <c r="B402" s="167"/>
      <c r="C402" s="90" t="s">
        <v>254</v>
      </c>
      <c r="D402" s="151">
        <f>D399/$N399</f>
        <v>0.16031886625332153</v>
      </c>
      <c r="E402" s="152"/>
      <c r="F402" s="151">
        <f t="shared" ref="F402" si="7">F399/$N399</f>
        <v>4.9158547387068201E-2</v>
      </c>
      <c r="G402" s="152"/>
      <c r="H402" s="151">
        <f t="shared" si="3"/>
        <v>9.9202834366696191E-2</v>
      </c>
      <c r="I402" s="152"/>
      <c r="J402" s="151">
        <f t="shared" si="4"/>
        <v>7.1302037201062887E-2</v>
      </c>
      <c r="K402" s="152"/>
      <c r="L402" s="151">
        <f t="shared" si="5"/>
        <v>0.62001771479185119</v>
      </c>
      <c r="M402" s="152"/>
      <c r="N402" s="151">
        <f t="shared" si="6"/>
        <v>1</v>
      </c>
      <c r="O402" s="152"/>
    </row>
  </sheetData>
  <sheetProtection formatCells="0" formatColumns="0" formatRows="0" insertColumns="0" insertRows="0" insertHyperlinks="0" deleteColumns="0" deleteRows="0" sort="0" autoFilter="0" pivotTables="0"/>
  <mergeCells count="254">
    <mergeCell ref="B400:B402"/>
    <mergeCell ref="D400:E400"/>
    <mergeCell ref="F400:G400"/>
    <mergeCell ref="H400:I400"/>
    <mergeCell ref="J400:K400"/>
    <mergeCell ref="L400:M400"/>
    <mergeCell ref="N400:O400"/>
    <mergeCell ref="D401:E401"/>
    <mergeCell ref="N402:O402"/>
    <mergeCell ref="F401:G401"/>
    <mergeCell ref="H401:I401"/>
    <mergeCell ref="J401:K401"/>
    <mergeCell ref="L401:M401"/>
    <mergeCell ref="N401:O401"/>
    <mergeCell ref="D402:E402"/>
    <mergeCell ref="F402:G402"/>
    <mergeCell ref="H402:I402"/>
    <mergeCell ref="J402:K402"/>
    <mergeCell ref="L402:M402"/>
    <mergeCell ref="N397:O397"/>
    <mergeCell ref="D398:E398"/>
    <mergeCell ref="F398:G398"/>
    <mergeCell ref="H398:I398"/>
    <mergeCell ref="J398:K398"/>
    <mergeCell ref="L398:M398"/>
    <mergeCell ref="N398:O398"/>
    <mergeCell ref="B397:B399"/>
    <mergeCell ref="D397:E397"/>
    <mergeCell ref="F397:G397"/>
    <mergeCell ref="H397:I397"/>
    <mergeCell ref="J397:K397"/>
    <mergeCell ref="L397:M397"/>
    <mergeCell ref="D399:E399"/>
    <mergeCell ref="F399:G399"/>
    <mergeCell ref="H399:I399"/>
    <mergeCell ref="J399:K399"/>
    <mergeCell ref="L399:M399"/>
    <mergeCell ref="N399:O399"/>
    <mergeCell ref="D396:E396"/>
    <mergeCell ref="F396:G396"/>
    <mergeCell ref="H396:I396"/>
    <mergeCell ref="J396:K396"/>
    <mergeCell ref="L396:M396"/>
    <mergeCell ref="N396:O396"/>
    <mergeCell ref="C379:D379"/>
    <mergeCell ref="E379:F379"/>
    <mergeCell ref="G379:H379"/>
    <mergeCell ref="I379:J379"/>
    <mergeCell ref="C380:D380"/>
    <mergeCell ref="E380:F380"/>
    <mergeCell ref="G380:H380"/>
    <mergeCell ref="I380:J380"/>
    <mergeCell ref="C377:D377"/>
    <mergeCell ref="E377:F377"/>
    <mergeCell ref="G377:H377"/>
    <mergeCell ref="I377:J377"/>
    <mergeCell ref="C378:D378"/>
    <mergeCell ref="E378:F378"/>
    <mergeCell ref="G378:H378"/>
    <mergeCell ref="I378:J378"/>
    <mergeCell ref="O341:P341"/>
    <mergeCell ref="C358:D358"/>
    <mergeCell ref="E358:F358"/>
    <mergeCell ref="G358:H358"/>
    <mergeCell ref="I358:J358"/>
    <mergeCell ref="K358:L358"/>
    <mergeCell ref="M358:N358"/>
    <mergeCell ref="O358:P358"/>
    <mergeCell ref="C341:D341"/>
    <mergeCell ref="E341:F341"/>
    <mergeCell ref="G341:H341"/>
    <mergeCell ref="I341:J341"/>
    <mergeCell ref="K341:L341"/>
    <mergeCell ref="M341:N341"/>
    <mergeCell ref="O305:P305"/>
    <mergeCell ref="C323:D323"/>
    <mergeCell ref="E323:F323"/>
    <mergeCell ref="G323:H323"/>
    <mergeCell ref="I323:J323"/>
    <mergeCell ref="K323:L323"/>
    <mergeCell ref="M323:N323"/>
    <mergeCell ref="O323:P323"/>
    <mergeCell ref="C305:D305"/>
    <mergeCell ref="E305:F305"/>
    <mergeCell ref="G305:H305"/>
    <mergeCell ref="I305:J305"/>
    <mergeCell ref="K305:L305"/>
    <mergeCell ref="M305:N305"/>
    <mergeCell ref="O274:P274"/>
    <mergeCell ref="C289:D289"/>
    <mergeCell ref="E289:F289"/>
    <mergeCell ref="G289:H289"/>
    <mergeCell ref="I289:J289"/>
    <mergeCell ref="K289:L289"/>
    <mergeCell ref="M289:N289"/>
    <mergeCell ref="O289:P289"/>
    <mergeCell ref="C274:D274"/>
    <mergeCell ref="E274:F274"/>
    <mergeCell ref="G274:H274"/>
    <mergeCell ref="I274:J274"/>
    <mergeCell ref="K274:L274"/>
    <mergeCell ref="M274:N274"/>
    <mergeCell ref="C257:D257"/>
    <mergeCell ref="E257:F257"/>
    <mergeCell ref="G257:H257"/>
    <mergeCell ref="I257:J257"/>
    <mergeCell ref="C264:D264"/>
    <mergeCell ref="E264:F264"/>
    <mergeCell ref="G264:H264"/>
    <mergeCell ref="I264:J264"/>
    <mergeCell ref="C243:D243"/>
    <mergeCell ref="E243:F243"/>
    <mergeCell ref="G243:H243"/>
    <mergeCell ref="I243:J243"/>
    <mergeCell ref="C250:D250"/>
    <mergeCell ref="E250:F250"/>
    <mergeCell ref="G250:H250"/>
    <mergeCell ref="I250:J250"/>
    <mergeCell ref="C225:D225"/>
    <mergeCell ref="E225:F225"/>
    <mergeCell ref="G225:H225"/>
    <mergeCell ref="I225:J225"/>
    <mergeCell ref="C232:D232"/>
    <mergeCell ref="E232:F232"/>
    <mergeCell ref="G232:H232"/>
    <mergeCell ref="I232:J232"/>
    <mergeCell ref="C211:D211"/>
    <mergeCell ref="E211:F211"/>
    <mergeCell ref="G211:H211"/>
    <mergeCell ref="I211:J211"/>
    <mergeCell ref="C218:D218"/>
    <mergeCell ref="E218:F218"/>
    <mergeCell ref="G218:H218"/>
    <mergeCell ref="I218:J218"/>
    <mergeCell ref="C197:D197"/>
    <mergeCell ref="E197:F197"/>
    <mergeCell ref="G197:H197"/>
    <mergeCell ref="I197:J197"/>
    <mergeCell ref="C204:D204"/>
    <mergeCell ref="E204:F204"/>
    <mergeCell ref="G204:H204"/>
    <mergeCell ref="I204:J204"/>
    <mergeCell ref="C183:D183"/>
    <mergeCell ref="E183:F183"/>
    <mergeCell ref="G183:H183"/>
    <mergeCell ref="I183:J183"/>
    <mergeCell ref="C190:D190"/>
    <mergeCell ref="E190:F190"/>
    <mergeCell ref="G190:H190"/>
    <mergeCell ref="I190:J190"/>
    <mergeCell ref="C169:D169"/>
    <mergeCell ref="E169:F169"/>
    <mergeCell ref="G169:H169"/>
    <mergeCell ref="I169:J169"/>
    <mergeCell ref="C176:D176"/>
    <mergeCell ref="E176:F176"/>
    <mergeCell ref="G176:H176"/>
    <mergeCell ref="I176:J176"/>
    <mergeCell ref="C155:D155"/>
    <mergeCell ref="E155:F155"/>
    <mergeCell ref="G155:H155"/>
    <mergeCell ref="I155:J155"/>
    <mergeCell ref="C162:D162"/>
    <mergeCell ref="E162:F162"/>
    <mergeCell ref="G162:H162"/>
    <mergeCell ref="I162:J162"/>
    <mergeCell ref="C141:D141"/>
    <mergeCell ref="E141:F141"/>
    <mergeCell ref="G141:H141"/>
    <mergeCell ref="I141:J141"/>
    <mergeCell ref="C148:D148"/>
    <mergeCell ref="E148:F148"/>
    <mergeCell ref="G148:H148"/>
    <mergeCell ref="I148:J148"/>
    <mergeCell ref="C124:D124"/>
    <mergeCell ref="E124:F124"/>
    <mergeCell ref="G124:H124"/>
    <mergeCell ref="I124:J124"/>
    <mergeCell ref="K124:L124"/>
    <mergeCell ref="C131:D131"/>
    <mergeCell ref="E131:F131"/>
    <mergeCell ref="G131:H131"/>
    <mergeCell ref="I131:J131"/>
    <mergeCell ref="K131:L131"/>
    <mergeCell ref="C110:D110"/>
    <mergeCell ref="E110:F110"/>
    <mergeCell ref="G110:H110"/>
    <mergeCell ref="I110:J110"/>
    <mergeCell ref="K110:L110"/>
    <mergeCell ref="C117:D117"/>
    <mergeCell ref="E117:F117"/>
    <mergeCell ref="G117:H117"/>
    <mergeCell ref="I117:J117"/>
    <mergeCell ref="K117:L117"/>
    <mergeCell ref="C96:D96"/>
    <mergeCell ref="E96:F96"/>
    <mergeCell ref="G96:H96"/>
    <mergeCell ref="I96:J96"/>
    <mergeCell ref="K96:L96"/>
    <mergeCell ref="C103:D103"/>
    <mergeCell ref="E103:F103"/>
    <mergeCell ref="G103:H103"/>
    <mergeCell ref="I103:J103"/>
    <mergeCell ref="K103:L103"/>
    <mergeCell ref="C82:D82"/>
    <mergeCell ref="E82:F82"/>
    <mergeCell ref="G82:H82"/>
    <mergeCell ref="I82:J82"/>
    <mergeCell ref="K82:L82"/>
    <mergeCell ref="C89:D89"/>
    <mergeCell ref="E89:F89"/>
    <mergeCell ref="G89:H89"/>
    <mergeCell ref="I89:J89"/>
    <mergeCell ref="K89:L89"/>
    <mergeCell ref="C69:D69"/>
    <mergeCell ref="E69:F69"/>
    <mergeCell ref="G69:H69"/>
    <mergeCell ref="I69:J69"/>
    <mergeCell ref="K69:L69"/>
    <mergeCell ref="C76:D76"/>
    <mergeCell ref="E76:F76"/>
    <mergeCell ref="G76:H76"/>
    <mergeCell ref="I76:J76"/>
    <mergeCell ref="K76:L76"/>
    <mergeCell ref="C51:D51"/>
    <mergeCell ref="E51:F51"/>
    <mergeCell ref="G51:H51"/>
    <mergeCell ref="I51:J51"/>
    <mergeCell ref="C58:D58"/>
    <mergeCell ref="E58:F58"/>
    <mergeCell ref="G58:H58"/>
    <mergeCell ref="I58:J58"/>
    <mergeCell ref="C37:D37"/>
    <mergeCell ref="E37:F37"/>
    <mergeCell ref="G37:H37"/>
    <mergeCell ref="I37:J37"/>
    <mergeCell ref="C44:D44"/>
    <mergeCell ref="E44:F44"/>
    <mergeCell ref="G44:H44"/>
    <mergeCell ref="I44:J44"/>
    <mergeCell ref="C23:D23"/>
    <mergeCell ref="E23:F23"/>
    <mergeCell ref="G23:H23"/>
    <mergeCell ref="I23:J23"/>
    <mergeCell ref="C30:D30"/>
    <mergeCell ref="E30:F30"/>
    <mergeCell ref="G30:H30"/>
    <mergeCell ref="I30:J30"/>
    <mergeCell ref="B1:Y1"/>
    <mergeCell ref="B3:Q3"/>
    <mergeCell ref="C16:D16"/>
    <mergeCell ref="E16:F16"/>
    <mergeCell ref="G16:H16"/>
    <mergeCell ref="I16:J16"/>
  </mergeCells>
  <phoneticPr fontId="4"/>
  <conditionalFormatting sqref="B5 C58:K67 C77:C78 E77:E78 G77:G78 I77:I78 B88 D135:K139 B159:B161 D159:K161 C225:K230 B229 C238:K241 C373:K375 C378:C380 E378:E380 G378:G380 I378:I380">
    <cfRule type="expression" dxfId="238" priority="117">
      <formula>$L5="※"</formula>
    </cfRule>
  </conditionalFormatting>
  <conditionalFormatting sqref="B15 D15:K15 C16:K21 D22:K22 C23:K28 D29:K29 C30:K35 D36:K36 C37:K42 D43:K43 C44:K49 D50:K50 C51:K56 D57:K57 D68:K68 C73:K74 D75:K75 C79:K80 D81:K81 C86:K87 B93:B94 D93:K94 B100:B101 D100:K101 B107:B108 D107:K108 B114:B115 D114:K115 B121:B122 D121:K122 B128:B129 D128:K129 B135:B136 B139 B145:B146 D145:K146 D152:K153 C162:K167 D168:K168 C169:K174 D175:K175 C176:K181 D182:K182 C183:K188 D189:K189 C190:K195 D196:K196 C197:K202 D203:K203 C204:K209 D210:K210 C211:K216 D217:K217 C218:K223 D224:K224 D231:K231 C232:K236 D242:K242 C243:K248">
    <cfRule type="expression" dxfId="237" priority="118">
      <formula>$L15="※"</formula>
    </cfRule>
  </conditionalFormatting>
  <conditionalFormatting sqref="B22">
    <cfRule type="expression" dxfId="236" priority="70">
      <formula>$L22="※"</formula>
    </cfRule>
  </conditionalFormatting>
  <conditionalFormatting sqref="B29">
    <cfRule type="expression" dxfId="235" priority="69">
      <formula>$L29="※"</formula>
    </cfRule>
  </conditionalFormatting>
  <conditionalFormatting sqref="B36">
    <cfRule type="expression" dxfId="234" priority="68">
      <formula>$L36="※"</formula>
    </cfRule>
  </conditionalFormatting>
  <conditionalFormatting sqref="B43">
    <cfRule type="expression" dxfId="233" priority="67">
      <formula>$L43="※"</formula>
    </cfRule>
  </conditionalFormatting>
  <conditionalFormatting sqref="B50">
    <cfRule type="expression" dxfId="232" priority="66">
      <formula>$L50="※"</formula>
    </cfRule>
  </conditionalFormatting>
  <conditionalFormatting sqref="B57">
    <cfRule type="expression" dxfId="231" priority="65">
      <formula>$L57="※"</formula>
    </cfRule>
  </conditionalFormatting>
  <conditionalFormatting sqref="B68">
    <cfRule type="expression" dxfId="230" priority="64">
      <formula>$L68="※"</formula>
    </cfRule>
  </conditionalFormatting>
  <conditionalFormatting sqref="B75">
    <cfRule type="expression" dxfId="229" priority="63">
      <formula>$L75="※"</formula>
    </cfRule>
  </conditionalFormatting>
  <conditionalFormatting sqref="B81">
    <cfRule type="expression" dxfId="228" priority="62">
      <formula>$L81="※"</formula>
    </cfRule>
  </conditionalFormatting>
  <conditionalFormatting sqref="B102">
    <cfRule type="expression" dxfId="227" priority="60">
      <formula>$N102="※"</formula>
    </cfRule>
  </conditionalFormatting>
  <conditionalFormatting sqref="B109">
    <cfRule type="expression" dxfId="226" priority="59">
      <formula>$N109="※"</formula>
    </cfRule>
  </conditionalFormatting>
  <conditionalFormatting sqref="B116">
    <cfRule type="expression" dxfId="225" priority="58">
      <formula>$N116="※"</formula>
    </cfRule>
  </conditionalFormatting>
  <conditionalFormatting sqref="B123">
    <cfRule type="expression" dxfId="224" priority="57">
      <formula>$N123="※"</formula>
    </cfRule>
  </conditionalFormatting>
  <conditionalFormatting sqref="B130">
    <cfRule type="expression" dxfId="223" priority="56">
      <formula>$N130="※"</formula>
    </cfRule>
  </conditionalFormatting>
  <conditionalFormatting sqref="B140">
    <cfRule type="expression" dxfId="222" priority="44">
      <formula>$N140="※"</formula>
    </cfRule>
  </conditionalFormatting>
  <conditionalFormatting sqref="B147">
    <cfRule type="expression" dxfId="221" priority="43">
      <formula>$N147="※"</formula>
    </cfRule>
  </conditionalFormatting>
  <conditionalFormatting sqref="B152:B154">
    <cfRule type="expression" dxfId="220" priority="42">
      <formula>$L152="※"</formula>
    </cfRule>
  </conditionalFormatting>
  <conditionalFormatting sqref="B168">
    <cfRule type="expression" dxfId="219" priority="41">
      <formula>$L168="※"</formula>
    </cfRule>
  </conditionalFormatting>
  <conditionalFormatting sqref="B175">
    <cfRule type="expression" dxfId="218" priority="40">
      <formula>$L175="※"</formula>
    </cfRule>
  </conditionalFormatting>
  <conditionalFormatting sqref="B182">
    <cfRule type="expression" dxfId="217" priority="39">
      <formula>$L182="※"</formula>
    </cfRule>
  </conditionalFormatting>
  <conditionalFormatting sqref="B189">
    <cfRule type="expression" dxfId="216" priority="38">
      <formula>$L189="※"</formula>
    </cfRule>
  </conditionalFormatting>
  <conditionalFormatting sqref="B196">
    <cfRule type="expression" dxfId="215" priority="37">
      <formula>$L196="※"</formula>
    </cfRule>
  </conditionalFormatting>
  <conditionalFormatting sqref="B203">
    <cfRule type="expression" dxfId="214" priority="36">
      <formula>$L203="※"</formula>
    </cfRule>
  </conditionalFormatting>
  <conditionalFormatting sqref="B210">
    <cfRule type="expression" dxfId="213" priority="35">
      <formula>$L210="※"</formula>
    </cfRule>
  </conditionalFormatting>
  <conditionalFormatting sqref="B217">
    <cfRule type="expression" dxfId="212" priority="34">
      <formula>$L217="※"</formula>
    </cfRule>
  </conditionalFormatting>
  <conditionalFormatting sqref="B224">
    <cfRule type="expression" dxfId="211" priority="33">
      <formula>$L224="※"</formula>
    </cfRule>
  </conditionalFormatting>
  <conditionalFormatting sqref="B231">
    <cfRule type="expression" dxfId="210" priority="29">
      <formula>$L231="※"</formula>
    </cfRule>
  </conditionalFormatting>
  <conditionalFormatting sqref="B236 B238">
    <cfRule type="expression" dxfId="209" priority="6">
      <formula>$L236="※"</formula>
    </cfRule>
  </conditionalFormatting>
  <conditionalFormatting sqref="B242">
    <cfRule type="expression" dxfId="208" priority="28">
      <formula>$L242="※"</formula>
    </cfRule>
  </conditionalFormatting>
  <conditionalFormatting sqref="B249">
    <cfRule type="expression" dxfId="207" priority="27">
      <formula>$L249="※"</formula>
    </cfRule>
  </conditionalFormatting>
  <conditionalFormatting sqref="B256">
    <cfRule type="expression" dxfId="206" priority="26">
      <formula>$L256="※"</formula>
    </cfRule>
  </conditionalFormatting>
  <conditionalFormatting sqref="B261:B263">
    <cfRule type="expression" dxfId="205" priority="9">
      <formula>$L261="※"</formula>
    </cfRule>
  </conditionalFormatting>
  <conditionalFormatting sqref="B268:B270">
    <cfRule type="expression" dxfId="204" priority="8">
      <formula>$L268="※"</formula>
    </cfRule>
  </conditionalFormatting>
  <conditionalFormatting sqref="B273">
    <cfRule type="expression" dxfId="203" priority="25">
      <formula>$L273="※"</formula>
    </cfRule>
  </conditionalFormatting>
  <conditionalFormatting sqref="B288">
    <cfRule type="expression" dxfId="202" priority="24">
      <formula>$L288="※"</formula>
    </cfRule>
  </conditionalFormatting>
  <conditionalFormatting sqref="B304">
    <cfRule type="expression" dxfId="201" priority="23">
      <formula>$L304="※"</formula>
    </cfRule>
  </conditionalFormatting>
  <conditionalFormatting sqref="B321:B322">
    <cfRule type="expression" dxfId="200" priority="22">
      <formula>$L321="※"</formula>
    </cfRule>
  </conditionalFormatting>
  <conditionalFormatting sqref="B340">
    <cfRule type="expression" dxfId="199" priority="21">
      <formula>$L340="※"</formula>
    </cfRule>
  </conditionalFormatting>
  <conditionalFormatting sqref="B357">
    <cfRule type="expression" dxfId="198" priority="14">
      <formula>$L357="※"</formula>
    </cfRule>
  </conditionalFormatting>
  <conditionalFormatting sqref="B376">
    <cfRule type="expression" dxfId="197" priority="20">
      <formula>$L376="※"</formula>
    </cfRule>
  </conditionalFormatting>
  <conditionalFormatting sqref="B395:C395">
    <cfRule type="expression" dxfId="196" priority="1">
      <formula>$L395="※"</formula>
    </cfRule>
  </conditionalFormatting>
  <conditionalFormatting sqref="B237:K237">
    <cfRule type="expression" dxfId="195" priority="7">
      <formula>$L237="※"</formula>
    </cfRule>
  </conditionalFormatting>
  <conditionalFormatting sqref="C70:C72">
    <cfRule type="expression" dxfId="194" priority="48">
      <formula>$L70="※"</formula>
    </cfRule>
  </conditionalFormatting>
  <conditionalFormatting sqref="C83:C85">
    <cfRule type="expression" dxfId="193" priority="54">
      <formula>$L83="※"</formula>
    </cfRule>
  </conditionalFormatting>
  <conditionalFormatting sqref="C90:C92">
    <cfRule type="expression" dxfId="192" priority="114">
      <formula>$L90="※"</formula>
    </cfRule>
  </conditionalFormatting>
  <conditionalFormatting sqref="C97:C99">
    <cfRule type="expression" dxfId="191" priority="108">
      <formula>$L97="※"</formula>
    </cfRule>
  </conditionalFormatting>
  <conditionalFormatting sqref="C104:C106">
    <cfRule type="expression" dxfId="190" priority="102">
      <formula>$L104="※"</formula>
    </cfRule>
  </conditionalFormatting>
  <conditionalFormatting sqref="C111:C113">
    <cfRule type="expression" dxfId="189" priority="96">
      <formula>$L111="※"</formula>
    </cfRule>
  </conditionalFormatting>
  <conditionalFormatting sqref="C118:C120">
    <cfRule type="expression" dxfId="188" priority="90">
      <formula>$L118="※"</formula>
    </cfRule>
  </conditionalFormatting>
  <conditionalFormatting sqref="C125:C127">
    <cfRule type="expression" dxfId="187" priority="84">
      <formula>$L125="※"</formula>
    </cfRule>
  </conditionalFormatting>
  <conditionalFormatting sqref="C132:C134">
    <cfRule type="expression" dxfId="186" priority="78">
      <formula>$L132="※"</formula>
    </cfRule>
  </conditionalFormatting>
  <conditionalFormatting sqref="C377:J377">
    <cfRule type="expression" dxfId="185" priority="12">
      <formula>$AA377="※"</formula>
    </cfRule>
  </conditionalFormatting>
  <conditionalFormatting sqref="C141:K144">
    <cfRule type="expression" dxfId="184" priority="30">
      <formula>$L141="※"</formula>
    </cfRule>
  </conditionalFormatting>
  <conditionalFormatting sqref="C148:K151">
    <cfRule type="expression" dxfId="183" priority="32">
      <formula>$L148="※"</formula>
    </cfRule>
  </conditionalFormatting>
  <conditionalFormatting sqref="C155:K158">
    <cfRule type="expression" dxfId="182" priority="31">
      <formula>$L155="※"</formula>
    </cfRule>
  </conditionalFormatting>
  <conditionalFormatting sqref="C381:K382">
    <cfRule type="expression" dxfId="181" priority="11">
      <formula>$L381="※"</formula>
    </cfRule>
  </conditionalFormatting>
  <conditionalFormatting sqref="C69:M69 D70:D72 F70:F72 H70:H72 J70:M72">
    <cfRule type="expression" dxfId="180" priority="49">
      <formula>$N69="※"</formula>
    </cfRule>
  </conditionalFormatting>
  <conditionalFormatting sqref="C76:M76">
    <cfRule type="expression" dxfId="179" priority="50">
      <formula>$N76="※"</formula>
    </cfRule>
  </conditionalFormatting>
  <conditionalFormatting sqref="C82:M82 D83:D85 F83:F85 H83:H85 J83:M85">
    <cfRule type="expression" dxfId="178" priority="55">
      <formula>$N82="※"</formula>
    </cfRule>
  </conditionalFormatting>
  <conditionalFormatting sqref="C89:M89 D90:D92 F90:F92 H90:H92 J90:M92">
    <cfRule type="expression" dxfId="177" priority="115">
      <formula>$N89="※"</formula>
    </cfRule>
  </conditionalFormatting>
  <conditionalFormatting sqref="C96:M96 D97:D99 F97:F99 H97:H99 J97:M99">
    <cfRule type="expression" dxfId="176" priority="109">
      <formula>$N96="※"</formula>
    </cfRule>
  </conditionalFormatting>
  <conditionalFormatting sqref="C103:M103 D104:D106 F104:F106 H104:H106 J104:M106">
    <cfRule type="expression" dxfId="175" priority="103">
      <formula>$N103="※"</formula>
    </cfRule>
  </conditionalFormatting>
  <conditionalFormatting sqref="C110:M110 D111:D113 F111:F113 H111:H113 J111:M113">
    <cfRule type="expression" dxfId="174" priority="97">
      <formula>$N110="※"</formula>
    </cfRule>
  </conditionalFormatting>
  <conditionalFormatting sqref="C117:M117 D118:D120 F118:F120 H118:H120 J118:M120">
    <cfRule type="expression" dxfId="173" priority="91">
      <formula>$N117="※"</formula>
    </cfRule>
  </conditionalFormatting>
  <conditionalFormatting sqref="C124:M124 D125:D127 F125:F127 H125:H127 J125:M127">
    <cfRule type="expression" dxfId="172" priority="85">
      <formula>$N124="※"</formula>
    </cfRule>
  </conditionalFormatting>
  <conditionalFormatting sqref="C131:M131 D132:D134 F132:F134 H132:H134 J132:M134">
    <cfRule type="expression" dxfId="171" priority="79">
      <formula>$N131="※"</formula>
    </cfRule>
  </conditionalFormatting>
  <conditionalFormatting sqref="C389:M389">
    <cfRule type="expression" dxfId="170" priority="119">
      <formula>$N389="※"</formula>
    </cfRule>
  </conditionalFormatting>
  <conditionalFormatting sqref="C274:P286 C289:P302">
    <cfRule type="expression" dxfId="169" priority="18">
      <formula>$R274="※"</formula>
    </cfRule>
  </conditionalFormatting>
  <conditionalFormatting sqref="C305:P319">
    <cfRule type="expression" dxfId="168" priority="17">
      <formula>$R305="※"</formula>
    </cfRule>
  </conditionalFormatting>
  <conditionalFormatting sqref="C323:P338">
    <cfRule type="expression" dxfId="167" priority="16">
      <formula>$R323="※"</formula>
    </cfRule>
  </conditionalFormatting>
  <conditionalFormatting sqref="C341:P355">
    <cfRule type="expression" dxfId="166" priority="15">
      <formula>$R341="※"</formula>
    </cfRule>
  </conditionalFormatting>
  <conditionalFormatting sqref="C358:P372">
    <cfRule type="expression" dxfId="165" priority="13">
      <formula>$R358="※"</formula>
    </cfRule>
  </conditionalFormatting>
  <conditionalFormatting sqref="C383:X384">
    <cfRule type="expression" dxfId="164" priority="19">
      <formula>$L383="※"</formula>
    </cfRule>
  </conditionalFormatting>
  <conditionalFormatting sqref="D77:D78 F77:F78 H77:H78 J77:M78 B95">
    <cfRule type="expression" dxfId="163" priority="61">
      <formula>$N77="※"</formula>
    </cfRule>
  </conditionalFormatting>
  <conditionalFormatting sqref="D397:D402 F397:F402 H397:H402 J397:J402">
    <cfRule type="expression" dxfId="162" priority="5">
      <formula>#REF!="※"</formula>
    </cfRule>
  </conditionalFormatting>
  <conditionalFormatting sqref="D147:K147">
    <cfRule type="expression" dxfId="161" priority="73">
      <formula>$N147="※"</formula>
    </cfRule>
  </conditionalFormatting>
  <conditionalFormatting sqref="D154:K154">
    <cfRule type="expression" dxfId="160" priority="72">
      <formula>$N154="※"</formula>
    </cfRule>
  </conditionalFormatting>
  <conditionalFormatting sqref="D249:K249 C250:K255 C257:K262 C264:K272 D273:K273 C287:K287 D288:K288 C303:K303 D304:K304 C320:K320 D321:K322 C339:K339 D340:K340 C356:K356 D357:K357 D376:K376 C385:K387">
    <cfRule type="expression" dxfId="159" priority="71">
      <formula>$L249="※"</formula>
    </cfRule>
  </conditionalFormatting>
  <conditionalFormatting sqref="D88:M88">
    <cfRule type="expression" dxfId="158" priority="116">
      <formula>$N88="※"</formula>
    </cfRule>
  </conditionalFormatting>
  <conditionalFormatting sqref="D95:M95">
    <cfRule type="expression" dxfId="157" priority="110">
      <formula>$N95="※"</formula>
    </cfRule>
  </conditionalFormatting>
  <conditionalFormatting sqref="D102:M102">
    <cfRule type="expression" dxfId="156" priority="104">
      <formula>$N102="※"</formula>
    </cfRule>
  </conditionalFormatting>
  <conditionalFormatting sqref="D109:M109">
    <cfRule type="expression" dxfId="155" priority="98">
      <formula>$N109="※"</formula>
    </cfRule>
  </conditionalFormatting>
  <conditionalFormatting sqref="D116:M116">
    <cfRule type="expression" dxfId="154" priority="92">
      <formula>$N116="※"</formula>
    </cfRule>
  </conditionalFormatting>
  <conditionalFormatting sqref="D123:M123">
    <cfRule type="expression" dxfId="153" priority="86">
      <formula>$N123="※"</formula>
    </cfRule>
  </conditionalFormatting>
  <conditionalFormatting sqref="D130:M130">
    <cfRule type="expression" dxfId="152" priority="80">
      <formula>$N130="※"</formula>
    </cfRule>
  </conditionalFormatting>
  <conditionalFormatting sqref="D140:M140 L141:M160">
    <cfRule type="expression" dxfId="151" priority="74">
      <formula>$N140="※"</formula>
    </cfRule>
  </conditionalFormatting>
  <conditionalFormatting sqref="D396:O396">
    <cfRule type="expression" dxfId="150" priority="4">
      <formula>$AA396="※"</formula>
    </cfRule>
  </conditionalFormatting>
  <conditionalFormatting sqref="E70:E72">
    <cfRule type="expression" dxfId="149" priority="47">
      <formula>$L70="※"</formula>
    </cfRule>
  </conditionalFormatting>
  <conditionalFormatting sqref="E83:E85">
    <cfRule type="expression" dxfId="148" priority="53">
      <formula>$L83="※"</formula>
    </cfRule>
  </conditionalFormatting>
  <conditionalFormatting sqref="E90:E92">
    <cfRule type="expression" dxfId="147" priority="113">
      <formula>$L90="※"</formula>
    </cfRule>
  </conditionalFormatting>
  <conditionalFormatting sqref="E97:E99">
    <cfRule type="expression" dxfId="146" priority="107">
      <formula>$L97="※"</formula>
    </cfRule>
  </conditionalFormatting>
  <conditionalFormatting sqref="E104:E106">
    <cfRule type="expression" dxfId="145" priority="101">
      <formula>$L104="※"</formula>
    </cfRule>
  </conditionalFormatting>
  <conditionalFormatting sqref="E111:E113">
    <cfRule type="expression" dxfId="144" priority="95">
      <formula>$L111="※"</formula>
    </cfRule>
  </conditionalFormatting>
  <conditionalFormatting sqref="E118:E120">
    <cfRule type="expression" dxfId="143" priority="89">
      <formula>$L118="※"</formula>
    </cfRule>
  </conditionalFormatting>
  <conditionalFormatting sqref="E125:E127">
    <cfRule type="expression" dxfId="142" priority="83">
      <formula>$L125="※"</formula>
    </cfRule>
  </conditionalFormatting>
  <conditionalFormatting sqref="E132:E134">
    <cfRule type="expression" dxfId="141" priority="77">
      <formula>$L132="※"</formula>
    </cfRule>
  </conditionalFormatting>
  <conditionalFormatting sqref="G70:G72">
    <cfRule type="expression" dxfId="140" priority="46">
      <formula>$L70="※"</formula>
    </cfRule>
  </conditionalFormatting>
  <conditionalFormatting sqref="G83:G85">
    <cfRule type="expression" dxfId="139" priority="52">
      <formula>$L83="※"</formula>
    </cfRule>
  </conditionalFormatting>
  <conditionalFormatting sqref="G90:G92">
    <cfRule type="expression" dxfId="138" priority="112">
      <formula>$L90="※"</formula>
    </cfRule>
  </conditionalFormatting>
  <conditionalFormatting sqref="G97:G99">
    <cfRule type="expression" dxfId="137" priority="106">
      <formula>$L97="※"</formula>
    </cfRule>
  </conditionalFormatting>
  <conditionalFormatting sqref="G104:G106">
    <cfRule type="expression" dxfId="136" priority="100">
      <formula>$L104="※"</formula>
    </cfRule>
  </conditionalFormatting>
  <conditionalFormatting sqref="G111:G113">
    <cfRule type="expression" dxfId="135" priority="94">
      <formula>$L111="※"</formula>
    </cfRule>
  </conditionalFormatting>
  <conditionalFormatting sqref="G118:G120">
    <cfRule type="expression" dxfId="134" priority="88">
      <formula>$L118="※"</formula>
    </cfRule>
  </conditionalFormatting>
  <conditionalFormatting sqref="G125:G127">
    <cfRule type="expression" dxfId="133" priority="82">
      <formula>$L125="※"</formula>
    </cfRule>
  </conditionalFormatting>
  <conditionalFormatting sqref="G132:G134">
    <cfRule type="expression" dxfId="132" priority="76">
      <formula>$L132="※"</formula>
    </cfRule>
  </conditionalFormatting>
  <conditionalFormatting sqref="I70:I72">
    <cfRule type="expression" dxfId="131" priority="45">
      <formula>$L70="※"</formula>
    </cfRule>
  </conditionalFormatting>
  <conditionalFormatting sqref="I83:I85">
    <cfRule type="expression" dxfId="130" priority="51">
      <formula>$L83="※"</formula>
    </cfRule>
  </conditionalFormatting>
  <conditionalFormatting sqref="I90:I92">
    <cfRule type="expression" dxfId="129" priority="111">
      <formula>$L90="※"</formula>
    </cfRule>
  </conditionalFormatting>
  <conditionalFormatting sqref="I97:I99">
    <cfRule type="expression" dxfId="128" priority="105">
      <formula>$L97="※"</formula>
    </cfRule>
  </conditionalFormatting>
  <conditionalFormatting sqref="I104:I106">
    <cfRule type="expression" dxfId="127" priority="99">
      <formula>$L104="※"</formula>
    </cfRule>
  </conditionalFormatting>
  <conditionalFormatting sqref="I111:I113">
    <cfRule type="expression" dxfId="126" priority="93">
      <formula>$L111="※"</formula>
    </cfRule>
  </conditionalFormatting>
  <conditionalFormatting sqref="I118:I120">
    <cfRule type="expression" dxfId="125" priority="87">
      <formula>$L118="※"</formula>
    </cfRule>
  </conditionalFormatting>
  <conditionalFormatting sqref="I125:I127">
    <cfRule type="expression" dxfId="124" priority="81">
      <formula>$L125="※"</formula>
    </cfRule>
  </conditionalFormatting>
  <conditionalFormatting sqref="I132:I134">
    <cfRule type="expression" dxfId="123" priority="75">
      <formula>$L132="※"</formula>
    </cfRule>
  </conditionalFormatting>
  <conditionalFormatting sqref="K377:P380">
    <cfRule type="expression" dxfId="122" priority="10">
      <formula>$R377="※"</formula>
    </cfRule>
  </conditionalFormatting>
  <conditionalFormatting sqref="L397:L402">
    <cfRule type="expression" dxfId="121" priority="3">
      <formula>#REF!="※"</formula>
    </cfRule>
  </conditionalFormatting>
  <conditionalFormatting sqref="N397:N402">
    <cfRule type="expression" dxfId="120" priority="2">
      <formula>#REF!="※"</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3" manualBreakCount="13">
    <brk id="35" min="1" max="24" man="1"/>
    <brk id="64" min="1" max="24" man="1"/>
    <brk id="101" min="1" max="24" man="1"/>
    <brk id="136" min="1" max="24" man="1"/>
    <brk id="167" min="1" max="24" man="1"/>
    <brk id="202" min="1" max="24" man="1"/>
    <brk id="219" man="1"/>
    <brk id="225" man="1"/>
    <brk id="238" min="1" max="24" man="1"/>
    <brk id="270" min="1" max="24" man="1"/>
    <brk id="303" min="1" max="24" man="1"/>
    <brk id="339" min="1" max="24" man="1"/>
    <brk id="374" min="1" max="2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AC808-73F2-4A3A-B786-DD572B43B9EB}">
  <sheetPr>
    <pageSetUpPr fitToPage="1"/>
  </sheetPr>
  <dimension ref="A1:AZ655"/>
  <sheetViews>
    <sheetView tabSelected="1" view="pageBreakPreview" topLeftCell="A607" zoomScale="55" zoomScaleNormal="40" zoomScaleSheetLayoutView="55" workbookViewId="0">
      <selection activeCell="U620" sqref="U620"/>
    </sheetView>
  </sheetViews>
  <sheetFormatPr defaultColWidth="9" defaultRowHeight="30" customHeight="1" x14ac:dyDescent="0.45"/>
  <cols>
    <col min="1" max="1" width="10.59765625" style="1" bestFit="1" customWidth="1"/>
    <col min="2" max="2" width="13.69921875" style="1" customWidth="1"/>
    <col min="3" max="3" width="7.19921875" style="1" customWidth="1"/>
    <col min="4" max="4" width="13.59765625" style="6" customWidth="1"/>
    <col min="5" max="5" width="13.59765625" style="1" customWidth="1"/>
    <col min="6" max="6" width="13.59765625" style="6" customWidth="1"/>
    <col min="7" max="7" width="13.59765625" style="1" customWidth="1"/>
    <col min="8" max="8" width="13.59765625" style="6" customWidth="1"/>
    <col min="9" max="9" width="13.59765625" style="1" customWidth="1"/>
    <col min="10" max="10" width="13.59765625" style="6" customWidth="1"/>
    <col min="11" max="11" width="13.59765625" style="1" customWidth="1"/>
    <col min="12" max="12" width="13.59765625" style="6" customWidth="1"/>
    <col min="13" max="13" width="13.59765625" style="1" customWidth="1"/>
    <col min="14" max="14" width="13.59765625" style="6" customWidth="1"/>
    <col min="15" max="15" width="13.59765625" style="1" customWidth="1"/>
    <col min="16" max="16" width="13.59765625" style="6" customWidth="1"/>
    <col min="17" max="19" width="13.59765625" style="1" customWidth="1"/>
    <col min="20" max="23" width="12.5" style="1" customWidth="1"/>
    <col min="24" max="26" width="12" style="1" customWidth="1"/>
    <col min="27" max="27" width="9" style="1"/>
    <col min="28" max="28" width="12.19921875" style="1" customWidth="1"/>
    <col min="29" max="39" width="9" style="1"/>
    <col min="40" max="46" width="12.3984375" style="1" bestFit="1" customWidth="1"/>
    <col min="47" max="47" width="12.59765625" style="1" bestFit="1" customWidth="1"/>
    <col min="48" max="48" width="9" style="1"/>
    <col min="49" max="50" width="11.5" style="1" bestFit="1" customWidth="1"/>
    <col min="51" max="16384" width="9" style="1"/>
  </cols>
  <sheetData>
    <row r="1" spans="1:31" ht="44.25" customHeight="1" x14ac:dyDescent="0.45">
      <c r="B1" s="141" t="s">
        <v>0</v>
      </c>
      <c r="C1" s="141"/>
      <c r="D1" s="141"/>
      <c r="E1" s="141"/>
      <c r="F1" s="141"/>
      <c r="G1" s="141"/>
      <c r="H1" s="141"/>
      <c r="I1" s="141"/>
      <c r="J1" s="141"/>
      <c r="K1" s="141"/>
      <c r="L1" s="141"/>
      <c r="M1" s="141"/>
      <c r="N1" s="141"/>
      <c r="O1" s="141"/>
      <c r="P1" s="141"/>
      <c r="Q1" s="141"/>
      <c r="R1" s="141"/>
      <c r="S1" s="141"/>
      <c r="T1" s="141"/>
      <c r="U1" s="141"/>
      <c r="V1" s="141"/>
      <c r="W1" s="141"/>
      <c r="X1" s="141"/>
      <c r="Y1" s="141"/>
      <c r="Z1" s="141"/>
    </row>
    <row r="2" spans="1:31" ht="33" x14ac:dyDescent="0.45">
      <c r="B2" s="2"/>
      <c r="C2" s="2"/>
      <c r="D2" s="2"/>
      <c r="E2" s="2"/>
      <c r="F2" s="2"/>
      <c r="G2" s="2"/>
      <c r="H2" s="2"/>
      <c r="I2" s="2"/>
      <c r="J2" s="2"/>
      <c r="K2" s="2"/>
      <c r="L2" s="2"/>
      <c r="M2" s="2"/>
      <c r="N2" s="2"/>
      <c r="O2" s="2"/>
      <c r="P2" s="2"/>
      <c r="Q2" s="2"/>
      <c r="R2" s="2"/>
      <c r="S2" s="3"/>
      <c r="T2" s="4"/>
      <c r="U2" s="4"/>
      <c r="V2" s="4"/>
      <c r="W2" s="4"/>
      <c r="X2" s="4"/>
      <c r="Y2" s="4"/>
      <c r="Z2" s="4"/>
    </row>
    <row r="3" spans="1:31" ht="44.25" customHeight="1" x14ac:dyDescent="0.45">
      <c r="A3" s="5"/>
      <c r="B3" s="142" t="s">
        <v>264</v>
      </c>
      <c r="C3" s="142"/>
      <c r="D3" s="142"/>
      <c r="E3" s="142"/>
      <c r="F3" s="142"/>
      <c r="G3" s="142"/>
      <c r="H3" s="142"/>
      <c r="I3" s="142"/>
      <c r="J3" s="142"/>
      <c r="K3" s="142"/>
      <c r="L3" s="142"/>
      <c r="M3" s="142"/>
      <c r="N3" s="142"/>
      <c r="O3" s="142"/>
      <c r="P3" s="142"/>
      <c r="Q3" s="142"/>
      <c r="R3" s="142"/>
    </row>
    <row r="4" spans="1:31" ht="30" customHeight="1" x14ac:dyDescent="0.45">
      <c r="A4" s="5"/>
      <c r="E4" s="7"/>
      <c r="F4" s="7"/>
      <c r="G4" s="5"/>
      <c r="H4" s="8"/>
      <c r="I4" s="5"/>
      <c r="J4" s="8"/>
      <c r="K4" s="5"/>
      <c r="L4" s="8"/>
      <c r="M4" s="5"/>
      <c r="N4" s="8"/>
      <c r="O4" s="5"/>
      <c r="P4" s="8"/>
      <c r="Q4" s="9"/>
      <c r="R4" s="5"/>
    </row>
    <row r="5" spans="1:31" ht="30" customHeight="1" x14ac:dyDescent="0.45">
      <c r="A5" s="5"/>
      <c r="B5" s="10" t="s">
        <v>2</v>
      </c>
      <c r="C5" s="10"/>
      <c r="I5" s="5"/>
      <c r="J5" s="8"/>
      <c r="K5" s="5"/>
      <c r="L5" s="8"/>
      <c r="M5" s="5"/>
      <c r="N5" s="8"/>
      <c r="O5" s="5"/>
      <c r="P5" s="8"/>
      <c r="Q5" s="9"/>
      <c r="R5" s="5"/>
      <c r="U5" s="11"/>
      <c r="V5" s="11"/>
    </row>
    <row r="6" spans="1:31" s="11" customFormat="1" ht="36" customHeight="1" thickBot="1" x14ac:dyDescent="0.5">
      <c r="B6" s="12" t="s">
        <v>3</v>
      </c>
      <c r="C6" s="12" t="s">
        <v>265</v>
      </c>
      <c r="D6" s="13" t="s">
        <v>5</v>
      </c>
      <c r="E6" s="12" t="s">
        <v>6</v>
      </c>
      <c r="F6" s="13" t="s">
        <v>7</v>
      </c>
      <c r="G6" s="12" t="s">
        <v>8</v>
      </c>
      <c r="I6" s="14"/>
      <c r="K6" s="14"/>
      <c r="M6" s="14"/>
      <c r="O6" s="14"/>
      <c r="P6" s="15"/>
    </row>
    <row r="7" spans="1:31" s="11" customFormat="1" ht="36" customHeight="1" thickTop="1" x14ac:dyDescent="0.45">
      <c r="B7" s="175" t="s">
        <v>131</v>
      </c>
      <c r="C7" s="16" t="s">
        <v>266</v>
      </c>
      <c r="D7" s="110" t="s">
        <v>267</v>
      </c>
      <c r="E7" s="129">
        <v>46524</v>
      </c>
      <c r="F7" s="129">
        <v>5451</v>
      </c>
      <c r="G7" s="20">
        <f>F7/E7</f>
        <v>0.11716533402115037</v>
      </c>
      <c r="I7" s="14"/>
      <c r="K7" s="14"/>
      <c r="M7" s="14"/>
      <c r="O7" s="14"/>
      <c r="P7" s="15"/>
    </row>
    <row r="8" spans="1:31" s="11" customFormat="1" ht="36" customHeight="1" x14ac:dyDescent="0.45">
      <c r="B8" s="176"/>
      <c r="C8" s="16" t="s">
        <v>268</v>
      </c>
      <c r="D8" s="110" t="s">
        <v>269</v>
      </c>
      <c r="E8" s="129">
        <v>34888</v>
      </c>
      <c r="F8" s="129">
        <v>6969</v>
      </c>
      <c r="G8" s="20">
        <f t="shared" ref="G8:G15" si="0">F8/E8</f>
        <v>0.19975349690437974</v>
      </c>
      <c r="I8" s="14"/>
      <c r="K8" s="14"/>
      <c r="M8" s="14"/>
      <c r="O8" s="14"/>
      <c r="P8" s="15"/>
    </row>
    <row r="9" spans="1:31" s="11" customFormat="1" ht="36" customHeight="1" x14ac:dyDescent="0.45">
      <c r="B9" s="177"/>
      <c r="C9" s="16" t="s">
        <v>270</v>
      </c>
      <c r="D9" s="110" t="s">
        <v>271</v>
      </c>
      <c r="E9" s="129">
        <v>17235</v>
      </c>
      <c r="F9" s="129">
        <v>5127</v>
      </c>
      <c r="G9" s="20">
        <f t="shared" si="0"/>
        <v>0.29747606614447347</v>
      </c>
      <c r="I9" s="14"/>
      <c r="K9" s="14"/>
      <c r="M9" s="14"/>
      <c r="O9" s="14"/>
      <c r="P9" s="15"/>
    </row>
    <row r="10" spans="1:31" s="11" customFormat="1" ht="36" customHeight="1" x14ac:dyDescent="0.45">
      <c r="B10" s="178" t="s">
        <v>132</v>
      </c>
      <c r="C10" s="16" t="s">
        <v>266</v>
      </c>
      <c r="D10" s="110" t="s">
        <v>272</v>
      </c>
      <c r="E10" s="129">
        <v>5802</v>
      </c>
      <c r="F10" s="129">
        <v>702</v>
      </c>
      <c r="G10" s="20">
        <f t="shared" si="0"/>
        <v>0.12099276111685625</v>
      </c>
      <c r="I10" s="14"/>
      <c r="K10" s="14"/>
      <c r="M10" s="14"/>
      <c r="O10" s="14"/>
      <c r="P10" s="15"/>
    </row>
    <row r="11" spans="1:31" s="11" customFormat="1" ht="36" customHeight="1" x14ac:dyDescent="0.45">
      <c r="B11" s="176"/>
      <c r="C11" s="16" t="s">
        <v>268</v>
      </c>
      <c r="D11" s="110" t="s">
        <v>273</v>
      </c>
      <c r="E11" s="129">
        <v>11943</v>
      </c>
      <c r="F11" s="129">
        <v>2771</v>
      </c>
      <c r="G11" s="20">
        <f t="shared" si="0"/>
        <v>0.2320187557565101</v>
      </c>
      <c r="I11" s="14"/>
      <c r="K11" s="14"/>
      <c r="M11" s="14"/>
      <c r="O11" s="14"/>
      <c r="P11" s="15"/>
    </row>
    <row r="12" spans="1:31" s="11" customFormat="1" ht="36" customHeight="1" x14ac:dyDescent="0.45">
      <c r="B12" s="177"/>
      <c r="C12" s="16" t="s">
        <v>270</v>
      </c>
      <c r="D12" s="110" t="s">
        <v>274</v>
      </c>
      <c r="E12" s="129">
        <v>5631</v>
      </c>
      <c r="F12" s="129">
        <v>1826</v>
      </c>
      <c r="G12" s="20">
        <f t="shared" si="0"/>
        <v>0.32427632747291779</v>
      </c>
      <c r="I12" s="14"/>
      <c r="K12" s="14"/>
      <c r="M12" s="14"/>
      <c r="O12" s="14"/>
      <c r="P12" s="15"/>
    </row>
    <row r="13" spans="1:31" s="11" customFormat="1" ht="36" customHeight="1" x14ac:dyDescent="0.45">
      <c r="B13" s="178" t="s">
        <v>133</v>
      </c>
      <c r="C13" s="16" t="s">
        <v>266</v>
      </c>
      <c r="D13" s="110" t="s">
        <v>275</v>
      </c>
      <c r="E13" s="129">
        <v>167391</v>
      </c>
      <c r="F13" s="129">
        <v>17752</v>
      </c>
      <c r="G13" s="20">
        <f t="shared" si="0"/>
        <v>0.10605110191109439</v>
      </c>
      <c r="I13" s="14"/>
      <c r="K13" s="14"/>
      <c r="M13" s="14"/>
      <c r="O13" s="14"/>
      <c r="P13" s="15"/>
      <c r="AB13" s="11" t="s">
        <v>19</v>
      </c>
      <c r="AC13" s="11" t="s">
        <v>20</v>
      </c>
      <c r="AD13" s="11" t="s">
        <v>21</v>
      </c>
      <c r="AE13" s="11" t="s">
        <v>22</v>
      </c>
    </row>
    <row r="14" spans="1:31" s="11" customFormat="1" ht="36" customHeight="1" x14ac:dyDescent="0.45">
      <c r="B14" s="176"/>
      <c r="C14" s="16" t="s">
        <v>268</v>
      </c>
      <c r="D14" s="110" t="s">
        <v>276</v>
      </c>
      <c r="E14" s="129">
        <v>85634</v>
      </c>
      <c r="F14" s="129">
        <v>17641</v>
      </c>
      <c r="G14" s="20">
        <f t="shared" si="0"/>
        <v>0.20600462433145714</v>
      </c>
      <c r="I14" s="14"/>
      <c r="K14" s="14"/>
      <c r="M14" s="14"/>
      <c r="O14" s="14"/>
      <c r="P14" s="15"/>
    </row>
    <row r="15" spans="1:31" s="11" customFormat="1" ht="36" customHeight="1" x14ac:dyDescent="0.45">
      <c r="B15" s="177"/>
      <c r="C15" s="16" t="s">
        <v>270</v>
      </c>
      <c r="D15" s="110" t="s">
        <v>277</v>
      </c>
      <c r="E15" s="129">
        <v>42756</v>
      </c>
      <c r="F15" s="129">
        <v>16226</v>
      </c>
      <c r="G15" s="20">
        <f t="shared" si="0"/>
        <v>0.37950229207596592</v>
      </c>
      <c r="I15" s="14"/>
      <c r="K15" s="14"/>
      <c r="M15" s="14"/>
      <c r="O15" s="14"/>
      <c r="P15" s="15"/>
    </row>
    <row r="16" spans="1:31" ht="30" customHeight="1" x14ac:dyDescent="0.45">
      <c r="A16" s="5"/>
      <c r="B16" s="5"/>
      <c r="C16" s="5"/>
      <c r="D16" s="8"/>
      <c r="E16" s="5"/>
      <c r="F16" s="8"/>
      <c r="G16" s="5"/>
      <c r="H16" s="8"/>
      <c r="I16" s="5"/>
      <c r="J16" s="8"/>
      <c r="K16" s="5"/>
      <c r="L16" s="8"/>
      <c r="M16" s="5"/>
      <c r="N16" s="8"/>
      <c r="O16" s="5"/>
      <c r="P16" s="8"/>
      <c r="Q16" s="9"/>
      <c r="R16" s="5"/>
    </row>
    <row r="17" spans="1:38" ht="30" customHeight="1" x14ac:dyDescent="0.45">
      <c r="A17" s="5"/>
      <c r="B17" s="5"/>
      <c r="C17" s="5"/>
      <c r="D17" s="8"/>
      <c r="E17" s="5"/>
      <c r="F17" s="8"/>
      <c r="G17" s="5"/>
      <c r="H17" s="8"/>
      <c r="I17" s="5"/>
      <c r="J17" s="8"/>
      <c r="K17" s="5"/>
      <c r="L17" s="8"/>
      <c r="M17" s="5"/>
      <c r="N17" s="8"/>
      <c r="O17" s="5"/>
      <c r="P17" s="8"/>
      <c r="Q17" s="9"/>
      <c r="R17" s="5"/>
    </row>
    <row r="18" spans="1:38" s="21" customFormat="1" ht="30" customHeight="1" x14ac:dyDescent="0.45">
      <c r="B18" s="10" t="s">
        <v>10</v>
      </c>
      <c r="C18" s="10"/>
      <c r="F18" s="22"/>
      <c r="H18" s="22"/>
      <c r="J18" s="22"/>
      <c r="L18" s="22"/>
      <c r="N18" s="22"/>
      <c r="P18" s="22"/>
      <c r="Q18" s="23"/>
    </row>
    <row r="19" spans="1:38" s="21" customFormat="1" ht="30" customHeight="1" x14ac:dyDescent="0.45">
      <c r="B19" s="14" t="s">
        <v>11</v>
      </c>
      <c r="C19" s="14"/>
      <c r="F19" s="22"/>
      <c r="H19" s="22"/>
      <c r="J19" s="22"/>
      <c r="L19" s="22"/>
      <c r="N19" s="22"/>
      <c r="P19" s="22"/>
      <c r="Q19" s="23"/>
    </row>
    <row r="20" spans="1:38" s="21" customFormat="1" ht="30" customHeight="1" x14ac:dyDescent="0.45">
      <c r="B20" s="14"/>
      <c r="C20" s="14"/>
      <c r="F20" s="22"/>
      <c r="H20" s="22"/>
      <c r="J20" s="22"/>
      <c r="L20" s="22"/>
      <c r="N20" s="22"/>
      <c r="P20" s="22"/>
      <c r="Q20" s="23"/>
    </row>
    <row r="21" spans="1:38" s="21" customFormat="1" ht="30" customHeight="1" x14ac:dyDescent="0.45">
      <c r="A21" s="5">
        <v>4</v>
      </c>
      <c r="B21" s="10" t="s">
        <v>12</v>
      </c>
      <c r="C21" s="10"/>
      <c r="F21" s="22"/>
      <c r="H21" s="22"/>
      <c r="J21" s="22"/>
      <c r="L21" s="22"/>
      <c r="N21" s="22"/>
      <c r="P21" s="22"/>
      <c r="Q21" s="23"/>
      <c r="AB21" s="21" t="s">
        <v>13</v>
      </c>
    </row>
    <row r="22" spans="1:38" ht="30" customHeight="1" thickBot="1" x14ac:dyDescent="0.5">
      <c r="A22" s="5"/>
      <c r="B22" s="24" t="s">
        <v>3</v>
      </c>
      <c r="C22" s="24" t="s">
        <v>265</v>
      </c>
      <c r="D22" s="140" t="s">
        <v>14</v>
      </c>
      <c r="E22" s="140"/>
      <c r="F22" s="140" t="s">
        <v>15</v>
      </c>
      <c r="G22" s="140"/>
      <c r="H22" s="140" t="s">
        <v>16</v>
      </c>
      <c r="I22" s="140"/>
      <c r="J22" s="140" t="s">
        <v>17</v>
      </c>
      <c r="K22" s="140"/>
      <c r="L22" s="25" t="s">
        <v>18</v>
      </c>
      <c r="M22" s="5"/>
      <c r="N22" s="8"/>
      <c r="O22" s="5"/>
      <c r="P22" s="8"/>
      <c r="Q22" s="5"/>
      <c r="R22" s="5"/>
      <c r="AB22" s="26"/>
      <c r="AC22" s="27" t="s">
        <v>19</v>
      </c>
      <c r="AD22" s="27" t="s">
        <v>20</v>
      </c>
      <c r="AE22" s="27" t="s">
        <v>21</v>
      </c>
      <c r="AF22" s="27" t="s">
        <v>22</v>
      </c>
      <c r="AG22" s="26" t="s">
        <v>23</v>
      </c>
      <c r="AI22" s="27" t="s">
        <v>19</v>
      </c>
      <c r="AJ22" s="27" t="s">
        <v>20</v>
      </c>
      <c r="AK22" s="27" t="s">
        <v>21</v>
      </c>
      <c r="AL22" s="27" t="s">
        <v>22</v>
      </c>
    </row>
    <row r="23" spans="1:38" ht="30" customHeight="1" thickTop="1" x14ac:dyDescent="0.45">
      <c r="A23" s="5"/>
      <c r="B23" s="161" t="s">
        <v>131</v>
      </c>
      <c r="C23" s="16" t="s">
        <v>266</v>
      </c>
      <c r="D23" s="29">
        <f>AC23</f>
        <v>1333</v>
      </c>
      <c r="E23" s="30">
        <f>AC23/AG23</f>
        <v>0.24454228581911575</v>
      </c>
      <c r="F23" s="29">
        <f>AD23</f>
        <v>3437</v>
      </c>
      <c r="G23" s="30">
        <f>AD23/AG23</f>
        <v>0.63052650889744999</v>
      </c>
      <c r="H23" s="29">
        <f>AE23</f>
        <v>627</v>
      </c>
      <c r="I23" s="30">
        <f>AE23/AG23</f>
        <v>0.11502476609796368</v>
      </c>
      <c r="J23" s="29">
        <f>AF23</f>
        <v>54</v>
      </c>
      <c r="K23" s="30">
        <f>AF23/AG23</f>
        <v>9.9064391854705551E-3</v>
      </c>
      <c r="L23" s="31">
        <f>(4*D23+3*F23+2*H23+1*J23)/AG23</f>
        <v>3.109704641350211</v>
      </c>
      <c r="M23" s="5"/>
      <c r="N23" s="8"/>
      <c r="O23" s="5"/>
      <c r="P23" s="8"/>
      <c r="Q23" s="5"/>
      <c r="R23" s="5"/>
      <c r="AB23" s="26" t="s">
        <v>278</v>
      </c>
      <c r="AC23" s="130">
        <v>1333</v>
      </c>
      <c r="AD23" s="130">
        <v>3437</v>
      </c>
      <c r="AE23" s="130">
        <v>627</v>
      </c>
      <c r="AF23" s="130">
        <v>54</v>
      </c>
      <c r="AG23" s="26">
        <f>SUM(AC23:AF23)</f>
        <v>5451</v>
      </c>
      <c r="AH23" s="26" t="s">
        <v>278</v>
      </c>
      <c r="AI23" s="33">
        <f>E23</f>
        <v>0.24454228581911575</v>
      </c>
      <c r="AJ23" s="33">
        <f>G23</f>
        <v>0.63052650889744999</v>
      </c>
      <c r="AK23" s="33">
        <f>I23</f>
        <v>0.11502476609796368</v>
      </c>
      <c r="AL23" s="33">
        <f>K23</f>
        <v>9.9064391854705551E-3</v>
      </c>
    </row>
    <row r="24" spans="1:38" ht="30" customHeight="1" x14ac:dyDescent="0.45">
      <c r="A24" s="5"/>
      <c r="B24" s="162"/>
      <c r="C24" s="16" t="s">
        <v>268</v>
      </c>
      <c r="D24" s="91">
        <f t="shared" ref="D24:D31" si="1">AC24</f>
        <v>1893</v>
      </c>
      <c r="E24" s="92">
        <f>AC24/AG24</f>
        <v>0.27163151097718469</v>
      </c>
      <c r="F24" s="91">
        <f t="shared" ref="F24:F31" si="2">AD24</f>
        <v>4210</v>
      </c>
      <c r="G24" s="92">
        <f t="shared" ref="G24:G31" si="3">AD24/AG24</f>
        <v>0.60410388864973452</v>
      </c>
      <c r="H24" s="91">
        <f t="shared" ref="H24:H31" si="4">AE24</f>
        <v>809</v>
      </c>
      <c r="I24" s="92">
        <f t="shared" ref="I24:I31" si="5">AE24/AG24</f>
        <v>0.11608552159563783</v>
      </c>
      <c r="J24" s="91">
        <f t="shared" ref="J24:J31" si="6">AF24</f>
        <v>57</v>
      </c>
      <c r="K24" s="92">
        <f t="shared" ref="K24:K31" si="7">AF24/AG24</f>
        <v>8.1790787774429618E-3</v>
      </c>
      <c r="L24" s="93">
        <f t="shared" ref="L24:L31" si="8">(4*D24+3*F24+2*H24+1*J24)/AG24</f>
        <v>3.1391878318266611</v>
      </c>
      <c r="M24" s="5"/>
      <c r="N24" s="8"/>
      <c r="O24" s="5"/>
      <c r="P24" s="8"/>
      <c r="Q24" s="5"/>
      <c r="R24" s="5"/>
      <c r="AB24" s="26" t="s">
        <v>279</v>
      </c>
      <c r="AC24" s="130">
        <v>1893</v>
      </c>
      <c r="AD24" s="130">
        <v>4210</v>
      </c>
      <c r="AE24" s="130">
        <v>809</v>
      </c>
      <c r="AF24" s="130">
        <v>57</v>
      </c>
      <c r="AG24" s="26">
        <f t="shared" ref="AG24:AG31" si="9">SUM(AC24:AF24)</f>
        <v>6969</v>
      </c>
      <c r="AH24" s="26" t="s">
        <v>279</v>
      </c>
      <c r="AI24" s="33">
        <f t="shared" ref="AI24:AI31" si="10">E24</f>
        <v>0.27163151097718469</v>
      </c>
      <c r="AJ24" s="33">
        <f t="shared" ref="AJ24:AJ31" si="11">G24</f>
        <v>0.60410388864973452</v>
      </c>
      <c r="AK24" s="33">
        <f t="shared" ref="AK24:AK31" si="12">I24</f>
        <v>0.11608552159563783</v>
      </c>
      <c r="AL24" s="33">
        <f t="shared" ref="AL24:AL31" si="13">K24</f>
        <v>8.1790787774429618E-3</v>
      </c>
    </row>
    <row r="25" spans="1:38" ht="30" customHeight="1" x14ac:dyDescent="0.45">
      <c r="A25" s="5"/>
      <c r="B25" s="166"/>
      <c r="C25" s="16" t="s">
        <v>270</v>
      </c>
      <c r="D25" s="91">
        <f t="shared" si="1"/>
        <v>1571</v>
      </c>
      <c r="E25" s="92">
        <f t="shared" ref="E25:E31" si="14">AC25/AG25</f>
        <v>0.30641700799687926</v>
      </c>
      <c r="F25" s="91">
        <f t="shared" si="2"/>
        <v>3012</v>
      </c>
      <c r="G25" s="92">
        <f t="shared" si="3"/>
        <v>0.58747805734347569</v>
      </c>
      <c r="H25" s="91">
        <f t="shared" si="4"/>
        <v>495</v>
      </c>
      <c r="I25" s="92">
        <f t="shared" si="5"/>
        <v>9.6547688706846102E-2</v>
      </c>
      <c r="J25" s="91">
        <f t="shared" si="6"/>
        <v>49</v>
      </c>
      <c r="K25" s="92">
        <f t="shared" si="7"/>
        <v>9.5572459527989082E-3</v>
      </c>
      <c r="L25" s="93">
        <f t="shared" si="8"/>
        <v>3.1907548273844353</v>
      </c>
      <c r="M25" s="5"/>
      <c r="N25" s="8"/>
      <c r="O25" s="5"/>
      <c r="P25" s="8"/>
      <c r="Q25" s="5"/>
      <c r="R25" s="5"/>
      <c r="AB25" s="26" t="s">
        <v>280</v>
      </c>
      <c r="AC25" s="130">
        <v>1571</v>
      </c>
      <c r="AD25" s="130">
        <v>3012</v>
      </c>
      <c r="AE25" s="130">
        <v>495</v>
      </c>
      <c r="AF25" s="130">
        <v>49</v>
      </c>
      <c r="AG25" s="26">
        <f t="shared" si="9"/>
        <v>5127</v>
      </c>
      <c r="AH25" s="26" t="s">
        <v>280</v>
      </c>
      <c r="AI25" s="33">
        <f t="shared" si="10"/>
        <v>0.30641700799687926</v>
      </c>
      <c r="AJ25" s="33">
        <f t="shared" si="11"/>
        <v>0.58747805734347569</v>
      </c>
      <c r="AK25" s="33">
        <f t="shared" si="12"/>
        <v>9.6547688706846102E-2</v>
      </c>
      <c r="AL25" s="33">
        <f t="shared" si="13"/>
        <v>9.5572459527989082E-3</v>
      </c>
    </row>
    <row r="26" spans="1:38" ht="30" customHeight="1" x14ac:dyDescent="0.45">
      <c r="A26" s="5"/>
      <c r="B26" s="174" t="s">
        <v>132</v>
      </c>
      <c r="C26" s="16" t="s">
        <v>266</v>
      </c>
      <c r="D26" s="91">
        <f t="shared" si="1"/>
        <v>164</v>
      </c>
      <c r="E26" s="92">
        <f t="shared" si="14"/>
        <v>0.23361823361823361</v>
      </c>
      <c r="F26" s="91">
        <f t="shared" si="2"/>
        <v>439</v>
      </c>
      <c r="G26" s="92">
        <f t="shared" si="3"/>
        <v>0.62535612535612539</v>
      </c>
      <c r="H26" s="91">
        <f t="shared" si="4"/>
        <v>78</v>
      </c>
      <c r="I26" s="92">
        <f t="shared" si="5"/>
        <v>0.1111111111111111</v>
      </c>
      <c r="J26" s="91">
        <f t="shared" si="6"/>
        <v>21</v>
      </c>
      <c r="K26" s="92">
        <f t="shared" si="7"/>
        <v>2.9914529914529916E-2</v>
      </c>
      <c r="L26" s="93">
        <f t="shared" si="8"/>
        <v>3.0626780626780628</v>
      </c>
      <c r="M26" s="5"/>
      <c r="N26" s="8"/>
      <c r="O26" s="5"/>
      <c r="P26" s="8"/>
      <c r="Q26" s="5"/>
      <c r="R26" s="5"/>
      <c r="AB26" s="26" t="s">
        <v>281</v>
      </c>
      <c r="AC26" s="130">
        <v>164</v>
      </c>
      <c r="AD26" s="130">
        <v>439</v>
      </c>
      <c r="AE26" s="130">
        <v>78</v>
      </c>
      <c r="AF26" s="130">
        <v>21</v>
      </c>
      <c r="AG26" s="26">
        <f t="shared" si="9"/>
        <v>702</v>
      </c>
      <c r="AH26" s="26" t="s">
        <v>281</v>
      </c>
      <c r="AI26" s="33">
        <f t="shared" si="10"/>
        <v>0.23361823361823361</v>
      </c>
      <c r="AJ26" s="33">
        <f t="shared" si="11"/>
        <v>0.62535612535612539</v>
      </c>
      <c r="AK26" s="33">
        <f t="shared" si="12"/>
        <v>0.1111111111111111</v>
      </c>
      <c r="AL26" s="33">
        <f t="shared" si="13"/>
        <v>2.9914529914529916E-2</v>
      </c>
    </row>
    <row r="27" spans="1:38" ht="30" customHeight="1" x14ac:dyDescent="0.45">
      <c r="A27" s="5"/>
      <c r="B27" s="162"/>
      <c r="C27" s="16" t="s">
        <v>268</v>
      </c>
      <c r="D27" s="91">
        <f t="shared" si="1"/>
        <v>741</v>
      </c>
      <c r="E27" s="92">
        <f t="shared" si="14"/>
        <v>0.2674124864669794</v>
      </c>
      <c r="F27" s="91">
        <f t="shared" si="2"/>
        <v>1710</v>
      </c>
      <c r="G27" s="92">
        <f t="shared" si="3"/>
        <v>0.61710573800072177</v>
      </c>
      <c r="H27" s="91">
        <f t="shared" si="4"/>
        <v>295</v>
      </c>
      <c r="I27" s="92">
        <f t="shared" si="5"/>
        <v>0.10645976181883797</v>
      </c>
      <c r="J27" s="91">
        <f t="shared" si="6"/>
        <v>25</v>
      </c>
      <c r="K27" s="92">
        <f t="shared" si="7"/>
        <v>9.0220137134608448E-3</v>
      </c>
      <c r="L27" s="93">
        <f t="shared" si="8"/>
        <v>3.1429086972212197</v>
      </c>
      <c r="M27" s="5"/>
      <c r="N27" s="8"/>
      <c r="O27" s="5"/>
      <c r="P27" s="8"/>
      <c r="Q27" s="5"/>
      <c r="R27" s="5"/>
      <c r="AB27" s="26" t="s">
        <v>282</v>
      </c>
      <c r="AC27" s="130">
        <v>741</v>
      </c>
      <c r="AD27" s="130">
        <v>1710</v>
      </c>
      <c r="AE27" s="130">
        <v>295</v>
      </c>
      <c r="AF27" s="130">
        <v>25</v>
      </c>
      <c r="AG27" s="26">
        <f t="shared" si="9"/>
        <v>2771</v>
      </c>
      <c r="AH27" s="26" t="s">
        <v>282</v>
      </c>
      <c r="AI27" s="33">
        <f t="shared" si="10"/>
        <v>0.2674124864669794</v>
      </c>
      <c r="AJ27" s="33">
        <f t="shared" si="11"/>
        <v>0.61710573800072177</v>
      </c>
      <c r="AK27" s="33">
        <f t="shared" si="12"/>
        <v>0.10645976181883797</v>
      </c>
      <c r="AL27" s="33">
        <f t="shared" si="13"/>
        <v>9.0220137134608448E-3</v>
      </c>
    </row>
    <row r="28" spans="1:38" ht="30" customHeight="1" x14ac:dyDescent="0.45">
      <c r="A28" s="5"/>
      <c r="B28" s="166"/>
      <c r="C28" s="16" t="s">
        <v>270</v>
      </c>
      <c r="D28" s="91">
        <f t="shared" si="1"/>
        <v>623</v>
      </c>
      <c r="E28" s="92">
        <f t="shared" si="14"/>
        <v>0.34118291347207008</v>
      </c>
      <c r="F28" s="91">
        <f t="shared" si="2"/>
        <v>1038</v>
      </c>
      <c r="G28" s="92">
        <f t="shared" si="3"/>
        <v>0.56845564074479737</v>
      </c>
      <c r="H28" s="91">
        <f t="shared" si="4"/>
        <v>155</v>
      </c>
      <c r="I28" s="92">
        <f t="shared" si="5"/>
        <v>8.4884994523548737E-2</v>
      </c>
      <c r="J28" s="91">
        <f t="shared" si="6"/>
        <v>10</v>
      </c>
      <c r="K28" s="92">
        <f t="shared" si="7"/>
        <v>5.4764512595837896E-3</v>
      </c>
      <c r="L28" s="93">
        <f t="shared" si="8"/>
        <v>3.2453450164293538</v>
      </c>
      <c r="M28" s="5"/>
      <c r="N28" s="8"/>
      <c r="O28" s="5"/>
      <c r="P28" s="8"/>
      <c r="Q28" s="5"/>
      <c r="R28" s="5"/>
      <c r="AB28" s="26" t="s">
        <v>283</v>
      </c>
      <c r="AC28" s="130">
        <v>623</v>
      </c>
      <c r="AD28" s="130">
        <v>1038</v>
      </c>
      <c r="AE28" s="130">
        <v>155</v>
      </c>
      <c r="AF28" s="130">
        <v>10</v>
      </c>
      <c r="AG28" s="26">
        <f t="shared" si="9"/>
        <v>1826</v>
      </c>
      <c r="AH28" s="26" t="s">
        <v>283</v>
      </c>
      <c r="AI28" s="33">
        <f t="shared" si="10"/>
        <v>0.34118291347207008</v>
      </c>
      <c r="AJ28" s="33">
        <f t="shared" si="11"/>
        <v>0.56845564074479737</v>
      </c>
      <c r="AK28" s="33">
        <f t="shared" si="12"/>
        <v>8.4884994523548737E-2</v>
      </c>
      <c r="AL28" s="33">
        <f t="shared" si="13"/>
        <v>5.4764512595837896E-3</v>
      </c>
    </row>
    <row r="29" spans="1:38" ht="30" customHeight="1" x14ac:dyDescent="0.45">
      <c r="A29" s="5"/>
      <c r="B29" s="174" t="s">
        <v>133</v>
      </c>
      <c r="C29" s="16" t="s">
        <v>266</v>
      </c>
      <c r="D29" s="91">
        <f t="shared" si="1"/>
        <v>5269</v>
      </c>
      <c r="E29" s="92">
        <f t="shared" si="14"/>
        <v>0.29681162685894547</v>
      </c>
      <c r="F29" s="91">
        <f t="shared" si="2"/>
        <v>10489</v>
      </c>
      <c r="G29" s="92">
        <f t="shared" si="3"/>
        <v>0.59086300135196035</v>
      </c>
      <c r="H29" s="91">
        <f t="shared" si="4"/>
        <v>1767</v>
      </c>
      <c r="I29" s="92">
        <f t="shared" si="5"/>
        <v>9.9538080216313649E-2</v>
      </c>
      <c r="J29" s="91">
        <f t="shared" si="6"/>
        <v>227</v>
      </c>
      <c r="K29" s="92">
        <f t="shared" si="7"/>
        <v>1.2787291572780532E-2</v>
      </c>
      <c r="L29" s="93">
        <f t="shared" si="8"/>
        <v>3.1716989634970707</v>
      </c>
      <c r="M29" s="5"/>
      <c r="N29" s="8"/>
      <c r="O29" s="5"/>
      <c r="P29" s="8"/>
      <c r="Q29" s="5"/>
      <c r="R29" s="5"/>
      <c r="AB29" s="26" t="s">
        <v>284</v>
      </c>
      <c r="AC29" s="130">
        <v>5269</v>
      </c>
      <c r="AD29" s="130">
        <v>10489</v>
      </c>
      <c r="AE29" s="130">
        <v>1767</v>
      </c>
      <c r="AF29" s="130">
        <v>227</v>
      </c>
      <c r="AG29" s="26">
        <f t="shared" si="9"/>
        <v>17752</v>
      </c>
      <c r="AH29" s="26" t="s">
        <v>284</v>
      </c>
      <c r="AI29" s="33">
        <f t="shared" si="10"/>
        <v>0.29681162685894547</v>
      </c>
      <c r="AJ29" s="33">
        <f t="shared" si="11"/>
        <v>0.59086300135196035</v>
      </c>
      <c r="AK29" s="33">
        <f t="shared" si="12"/>
        <v>9.9538080216313649E-2</v>
      </c>
      <c r="AL29" s="33">
        <f t="shared" si="13"/>
        <v>1.2787291572780532E-2</v>
      </c>
    </row>
    <row r="30" spans="1:38" ht="30" customHeight="1" x14ac:dyDescent="0.45">
      <c r="A30" s="5"/>
      <c r="B30" s="162"/>
      <c r="C30" s="16" t="s">
        <v>268</v>
      </c>
      <c r="D30" s="91">
        <f t="shared" si="1"/>
        <v>5482</v>
      </c>
      <c r="E30" s="92">
        <f t="shared" si="14"/>
        <v>0.31075335865313758</v>
      </c>
      <c r="F30" s="91">
        <f t="shared" si="2"/>
        <v>10596</v>
      </c>
      <c r="G30" s="92">
        <f t="shared" si="3"/>
        <v>0.60064622186950856</v>
      </c>
      <c r="H30" s="91">
        <f t="shared" si="4"/>
        <v>1401</v>
      </c>
      <c r="I30" s="92">
        <f t="shared" si="5"/>
        <v>7.9417266594864241E-2</v>
      </c>
      <c r="J30" s="91">
        <f t="shared" si="6"/>
        <v>162</v>
      </c>
      <c r="K30" s="92">
        <f t="shared" si="7"/>
        <v>9.1831528824896543E-3</v>
      </c>
      <c r="L30" s="93">
        <f t="shared" si="8"/>
        <v>3.2129697862932942</v>
      </c>
      <c r="M30" s="5"/>
      <c r="N30" s="8"/>
      <c r="O30" s="5"/>
      <c r="P30" s="8"/>
      <c r="Q30" s="5"/>
      <c r="R30" s="5"/>
      <c r="AB30" s="26" t="s">
        <v>285</v>
      </c>
      <c r="AC30" s="130">
        <v>5482</v>
      </c>
      <c r="AD30" s="130">
        <v>10596</v>
      </c>
      <c r="AE30" s="130">
        <v>1401</v>
      </c>
      <c r="AF30" s="130">
        <v>162</v>
      </c>
      <c r="AG30" s="26">
        <f t="shared" si="9"/>
        <v>17641</v>
      </c>
      <c r="AH30" s="26" t="s">
        <v>285</v>
      </c>
      <c r="AI30" s="33">
        <f t="shared" si="10"/>
        <v>0.31075335865313758</v>
      </c>
      <c r="AJ30" s="33">
        <f t="shared" si="11"/>
        <v>0.60064622186950856</v>
      </c>
      <c r="AK30" s="33">
        <f t="shared" si="12"/>
        <v>7.9417266594864241E-2</v>
      </c>
      <c r="AL30" s="33">
        <f t="shared" si="13"/>
        <v>9.1831528824896543E-3</v>
      </c>
    </row>
    <row r="31" spans="1:38" ht="30" customHeight="1" x14ac:dyDescent="0.45">
      <c r="A31" s="5"/>
      <c r="B31" s="166"/>
      <c r="C31" s="16" t="s">
        <v>270</v>
      </c>
      <c r="D31" s="91">
        <f t="shared" si="1"/>
        <v>5577</v>
      </c>
      <c r="E31" s="92">
        <f t="shared" si="14"/>
        <v>0.34370762973006286</v>
      </c>
      <c r="F31" s="91">
        <f t="shared" si="2"/>
        <v>9369</v>
      </c>
      <c r="G31" s="92">
        <f t="shared" si="3"/>
        <v>0.57740663133242942</v>
      </c>
      <c r="H31" s="91">
        <f t="shared" si="4"/>
        <v>1103</v>
      </c>
      <c r="I31" s="92">
        <f t="shared" si="5"/>
        <v>6.7977320350055465E-2</v>
      </c>
      <c r="J31" s="91">
        <f t="shared" si="6"/>
        <v>177</v>
      </c>
      <c r="K31" s="92">
        <f t="shared" si="7"/>
        <v>1.0908418587452237E-2</v>
      </c>
      <c r="L31" s="93">
        <f t="shared" si="8"/>
        <v>3.2539134722051029</v>
      </c>
      <c r="M31" s="5"/>
      <c r="N31" s="8"/>
      <c r="O31" s="5"/>
      <c r="P31" s="8"/>
      <c r="Q31" s="5"/>
      <c r="R31" s="5"/>
      <c r="AB31" s="26" t="s">
        <v>286</v>
      </c>
      <c r="AC31" s="130">
        <v>5577</v>
      </c>
      <c r="AD31" s="130">
        <v>9369</v>
      </c>
      <c r="AE31" s="130">
        <v>1103</v>
      </c>
      <c r="AF31" s="130">
        <v>177</v>
      </c>
      <c r="AG31" s="26">
        <f t="shared" si="9"/>
        <v>16226</v>
      </c>
      <c r="AH31" s="26" t="s">
        <v>286</v>
      </c>
      <c r="AI31" s="33">
        <f t="shared" si="10"/>
        <v>0.34370762973006286</v>
      </c>
      <c r="AJ31" s="33">
        <f t="shared" si="11"/>
        <v>0.57740663133242942</v>
      </c>
      <c r="AK31" s="33">
        <f t="shared" si="12"/>
        <v>6.7977320350055465E-2</v>
      </c>
      <c r="AL31" s="33">
        <f t="shared" si="13"/>
        <v>1.0908418587452237E-2</v>
      </c>
    </row>
    <row r="32" spans="1:38" ht="30" customHeight="1" x14ac:dyDescent="0.45">
      <c r="A32" s="5"/>
      <c r="B32" s="34"/>
      <c r="C32" s="34"/>
      <c r="D32" s="35"/>
      <c r="E32" s="36"/>
      <c r="F32" s="35"/>
      <c r="G32" s="36"/>
      <c r="H32" s="35"/>
      <c r="I32" s="36"/>
      <c r="J32" s="35"/>
      <c r="K32" s="36"/>
      <c r="L32" s="37"/>
      <c r="M32" s="5"/>
      <c r="N32" s="8"/>
      <c r="O32" s="5"/>
      <c r="P32" s="8"/>
      <c r="Q32" s="5"/>
      <c r="R32" s="5"/>
    </row>
    <row r="33" spans="1:38" ht="30" customHeight="1" x14ac:dyDescent="0.45">
      <c r="D33" s="14"/>
      <c r="E33" s="11"/>
      <c r="F33" s="14"/>
      <c r="G33" s="11"/>
      <c r="H33" s="14"/>
      <c r="I33" s="11"/>
      <c r="J33" s="14"/>
      <c r="K33" s="11"/>
      <c r="L33" s="14"/>
      <c r="Q33" s="38"/>
    </row>
    <row r="34" spans="1:38" s="21" customFormat="1" ht="30" customHeight="1" x14ac:dyDescent="0.45">
      <c r="A34" s="5">
        <v>5</v>
      </c>
      <c r="B34" s="10" t="s">
        <v>137</v>
      </c>
      <c r="C34" s="10"/>
      <c r="F34" s="22"/>
      <c r="H34" s="22"/>
      <c r="J34" s="22"/>
      <c r="L34" s="22"/>
      <c r="N34" s="22"/>
      <c r="P34" s="22"/>
      <c r="Q34" s="23"/>
      <c r="AB34" s="21" t="s">
        <v>13</v>
      </c>
    </row>
    <row r="35" spans="1:38" ht="30" customHeight="1" thickBot="1" x14ac:dyDescent="0.5">
      <c r="A35" s="5"/>
      <c r="B35" s="24" t="s">
        <v>3</v>
      </c>
      <c r="C35" s="24" t="s">
        <v>265</v>
      </c>
      <c r="D35" s="140" t="s">
        <v>14</v>
      </c>
      <c r="E35" s="140"/>
      <c r="F35" s="140" t="s">
        <v>15</v>
      </c>
      <c r="G35" s="140"/>
      <c r="H35" s="140" t="s">
        <v>16</v>
      </c>
      <c r="I35" s="140"/>
      <c r="J35" s="140" t="s">
        <v>17</v>
      </c>
      <c r="K35" s="140"/>
      <c r="L35" s="25" t="s">
        <v>18</v>
      </c>
      <c r="M35" s="5"/>
      <c r="N35" s="8"/>
      <c r="O35" s="5"/>
      <c r="P35" s="8"/>
      <c r="Q35" s="5"/>
      <c r="R35" s="5"/>
      <c r="AB35" s="26"/>
      <c r="AC35" s="27" t="s">
        <v>19</v>
      </c>
      <c r="AD35" s="27" t="s">
        <v>20</v>
      </c>
      <c r="AE35" s="27" t="s">
        <v>21</v>
      </c>
      <c r="AF35" s="27" t="s">
        <v>22</v>
      </c>
      <c r="AG35" s="26" t="s">
        <v>23</v>
      </c>
      <c r="AI35" s="27" t="s">
        <v>19</v>
      </c>
      <c r="AJ35" s="27" t="s">
        <v>20</v>
      </c>
      <c r="AK35" s="27" t="s">
        <v>21</v>
      </c>
      <c r="AL35" s="27" t="s">
        <v>22</v>
      </c>
    </row>
    <row r="36" spans="1:38" ht="30" customHeight="1" thickTop="1" x14ac:dyDescent="0.45">
      <c r="A36" s="5"/>
      <c r="B36" s="161" t="s">
        <v>131</v>
      </c>
      <c r="C36" s="16" t="s">
        <v>266</v>
      </c>
      <c r="D36" s="29">
        <f>AC36</f>
        <v>1515</v>
      </c>
      <c r="E36" s="30">
        <f>AC36/AG36</f>
        <v>0.27793065492570168</v>
      </c>
      <c r="F36" s="29">
        <f>AD36</f>
        <v>2847</v>
      </c>
      <c r="G36" s="30">
        <f>AD36/AG36</f>
        <v>0.5222894881673088</v>
      </c>
      <c r="H36" s="29">
        <f>AE36</f>
        <v>993</v>
      </c>
      <c r="I36" s="30">
        <f>AE36/AG36</f>
        <v>0.18216840946615301</v>
      </c>
      <c r="J36" s="29">
        <f>AF36</f>
        <v>96</v>
      </c>
      <c r="K36" s="30">
        <f>AF36/AG36</f>
        <v>1.7611447440836543E-2</v>
      </c>
      <c r="L36" s="31">
        <f>(4*D36+3*F36+2*H36+1*J36)/AG36</f>
        <v>3.0605393505778755</v>
      </c>
      <c r="M36" s="5"/>
      <c r="N36" s="8"/>
      <c r="O36" s="5"/>
      <c r="P36" s="8"/>
      <c r="Q36" s="5"/>
      <c r="R36" s="5"/>
      <c r="AB36" s="26" t="s">
        <v>278</v>
      </c>
      <c r="AC36" s="130">
        <v>1515</v>
      </c>
      <c r="AD36" s="130">
        <v>2847</v>
      </c>
      <c r="AE36" s="130">
        <v>993</v>
      </c>
      <c r="AF36" s="130">
        <v>96</v>
      </c>
      <c r="AG36" s="26">
        <f>SUM(AC36:AF36)</f>
        <v>5451</v>
      </c>
      <c r="AH36" s="26" t="s">
        <v>278</v>
      </c>
      <c r="AI36" s="33">
        <f>E36</f>
        <v>0.27793065492570168</v>
      </c>
      <c r="AJ36" s="33">
        <f>G36</f>
        <v>0.5222894881673088</v>
      </c>
      <c r="AK36" s="33">
        <f>I36</f>
        <v>0.18216840946615301</v>
      </c>
      <c r="AL36" s="33">
        <f>K36</f>
        <v>1.7611447440836543E-2</v>
      </c>
    </row>
    <row r="37" spans="1:38" ht="30" customHeight="1" x14ac:dyDescent="0.45">
      <c r="A37" s="5"/>
      <c r="B37" s="162"/>
      <c r="C37" s="16" t="s">
        <v>268</v>
      </c>
      <c r="D37" s="91">
        <f>AC37</f>
        <v>1950</v>
      </c>
      <c r="E37" s="92">
        <f>AC37/AG37</f>
        <v>0.27981058975462764</v>
      </c>
      <c r="F37" s="91">
        <f>AD37</f>
        <v>3769</v>
      </c>
      <c r="G37" s="92">
        <f>AD37/AG37</f>
        <v>0.54082364758214951</v>
      </c>
      <c r="H37" s="91">
        <f>AE37</f>
        <v>1143</v>
      </c>
      <c r="I37" s="92">
        <f>AE37/AG37</f>
        <v>0.16401205337925095</v>
      </c>
      <c r="J37" s="91">
        <f>AF37</f>
        <v>107</v>
      </c>
      <c r="K37" s="92">
        <f>AF37/AG37</f>
        <v>1.5353709283971876E-2</v>
      </c>
      <c r="L37" s="93">
        <f>(4*D37+3*F37+2*H37+1*J37)/AG37</f>
        <v>3.0850911178074329</v>
      </c>
      <c r="M37" s="5"/>
      <c r="N37" s="8"/>
      <c r="O37" s="5"/>
      <c r="P37" s="8"/>
      <c r="Q37" s="5"/>
      <c r="R37" s="5"/>
      <c r="AB37" s="26" t="s">
        <v>279</v>
      </c>
      <c r="AC37" s="130">
        <v>1950</v>
      </c>
      <c r="AD37" s="130">
        <v>3769</v>
      </c>
      <c r="AE37" s="130">
        <v>1143</v>
      </c>
      <c r="AF37" s="130">
        <v>107</v>
      </c>
      <c r="AG37" s="26">
        <f t="shared" ref="AG37:AG44" si="15">SUM(AC37:AF37)</f>
        <v>6969</v>
      </c>
      <c r="AH37" s="26" t="s">
        <v>279</v>
      </c>
      <c r="AI37" s="33">
        <f t="shared" ref="AI37:AI44" si="16">E37</f>
        <v>0.27981058975462764</v>
      </c>
      <c r="AJ37" s="33">
        <f t="shared" ref="AJ37:AJ44" si="17">G37</f>
        <v>0.54082364758214951</v>
      </c>
      <c r="AK37" s="33">
        <f t="shared" ref="AK37:AK44" si="18">I37</f>
        <v>0.16401205337925095</v>
      </c>
      <c r="AL37" s="33">
        <f t="shared" ref="AL37:AL44" si="19">K37</f>
        <v>1.5353709283971876E-2</v>
      </c>
    </row>
    <row r="38" spans="1:38" ht="30" customHeight="1" x14ac:dyDescent="0.45">
      <c r="A38" s="5"/>
      <c r="B38" s="166"/>
      <c r="C38" s="16" t="s">
        <v>270</v>
      </c>
      <c r="D38" s="91">
        <f t="shared" ref="D38:D44" si="20">AC38</f>
        <v>1442</v>
      </c>
      <c r="E38" s="92">
        <f t="shared" ref="E38:E44" si="21">AC38/AG38</f>
        <v>0.28125609518236788</v>
      </c>
      <c r="F38" s="91">
        <f t="shared" ref="F38:F44" si="22">AD38</f>
        <v>2574</v>
      </c>
      <c r="G38" s="92">
        <f t="shared" ref="G38:G44" si="23">AD38/AG38</f>
        <v>0.5020479812755998</v>
      </c>
      <c r="H38" s="91">
        <f t="shared" ref="H38:H44" si="24">AE38</f>
        <v>1002</v>
      </c>
      <c r="I38" s="92">
        <f t="shared" ref="I38:I44" si="25">AE38/AG38</f>
        <v>0.1954359274429491</v>
      </c>
      <c r="J38" s="91">
        <f t="shared" ref="J38:J44" si="26">AF38</f>
        <v>109</v>
      </c>
      <c r="K38" s="92">
        <f t="shared" ref="K38:K44" si="27">AF38/AG38</f>
        <v>2.1259996099083283E-2</v>
      </c>
      <c r="L38" s="93">
        <f t="shared" ref="L38:L44" si="28">(4*D38+3*F38+2*H38+1*J38)/AG38</f>
        <v>3.0433001755412521</v>
      </c>
      <c r="M38" s="5"/>
      <c r="N38" s="8"/>
      <c r="O38" s="5"/>
      <c r="P38" s="8"/>
      <c r="Q38" s="5"/>
      <c r="R38" s="5"/>
      <c r="AB38" s="26" t="s">
        <v>280</v>
      </c>
      <c r="AC38" s="130">
        <v>1442</v>
      </c>
      <c r="AD38" s="130">
        <v>2574</v>
      </c>
      <c r="AE38" s="130">
        <v>1002</v>
      </c>
      <c r="AF38" s="130">
        <v>109</v>
      </c>
      <c r="AG38" s="26">
        <f t="shared" si="15"/>
        <v>5127</v>
      </c>
      <c r="AH38" s="26" t="s">
        <v>280</v>
      </c>
      <c r="AI38" s="33">
        <f t="shared" si="16"/>
        <v>0.28125609518236788</v>
      </c>
      <c r="AJ38" s="33">
        <f t="shared" si="17"/>
        <v>0.5020479812755998</v>
      </c>
      <c r="AK38" s="33">
        <f t="shared" si="18"/>
        <v>0.1954359274429491</v>
      </c>
      <c r="AL38" s="33">
        <f t="shared" si="19"/>
        <v>2.1259996099083283E-2</v>
      </c>
    </row>
    <row r="39" spans="1:38" ht="30" customHeight="1" x14ac:dyDescent="0.45">
      <c r="A39" s="5"/>
      <c r="B39" s="174" t="s">
        <v>132</v>
      </c>
      <c r="C39" s="16" t="s">
        <v>266</v>
      </c>
      <c r="D39" s="91">
        <f t="shared" si="20"/>
        <v>171</v>
      </c>
      <c r="E39" s="92">
        <f t="shared" si="21"/>
        <v>0.24358974358974358</v>
      </c>
      <c r="F39" s="91">
        <f t="shared" si="22"/>
        <v>365</v>
      </c>
      <c r="G39" s="92">
        <f t="shared" si="23"/>
        <v>0.51994301994301995</v>
      </c>
      <c r="H39" s="91">
        <f t="shared" si="24"/>
        <v>153</v>
      </c>
      <c r="I39" s="92">
        <f t="shared" si="25"/>
        <v>0.21794871794871795</v>
      </c>
      <c r="J39" s="91">
        <f t="shared" si="26"/>
        <v>13</v>
      </c>
      <c r="K39" s="92">
        <f t="shared" si="27"/>
        <v>1.8518518518518517E-2</v>
      </c>
      <c r="L39" s="93">
        <f t="shared" si="28"/>
        <v>2.9886039886039888</v>
      </c>
      <c r="M39" s="5"/>
      <c r="N39" s="8"/>
      <c r="O39" s="5"/>
      <c r="P39" s="8"/>
      <c r="Q39" s="5"/>
      <c r="R39" s="5"/>
      <c r="AB39" s="26" t="s">
        <v>281</v>
      </c>
      <c r="AC39" s="130">
        <v>171</v>
      </c>
      <c r="AD39" s="130">
        <v>365</v>
      </c>
      <c r="AE39" s="130">
        <v>153</v>
      </c>
      <c r="AF39" s="130">
        <v>13</v>
      </c>
      <c r="AG39" s="26">
        <f t="shared" si="15"/>
        <v>702</v>
      </c>
      <c r="AH39" s="26" t="s">
        <v>281</v>
      </c>
      <c r="AI39" s="33">
        <f t="shared" si="16"/>
        <v>0.24358974358974358</v>
      </c>
      <c r="AJ39" s="33">
        <f t="shared" si="17"/>
        <v>0.51994301994301995</v>
      </c>
      <c r="AK39" s="33">
        <f t="shared" si="18"/>
        <v>0.21794871794871795</v>
      </c>
      <c r="AL39" s="33">
        <f t="shared" si="19"/>
        <v>1.8518518518518517E-2</v>
      </c>
    </row>
    <row r="40" spans="1:38" ht="30" customHeight="1" x14ac:dyDescent="0.45">
      <c r="A40" s="5"/>
      <c r="B40" s="162"/>
      <c r="C40" s="16" t="s">
        <v>268</v>
      </c>
      <c r="D40" s="91">
        <f t="shared" si="20"/>
        <v>678</v>
      </c>
      <c r="E40" s="92">
        <f t="shared" si="21"/>
        <v>0.24467701190905811</v>
      </c>
      <c r="F40" s="91">
        <f t="shared" si="22"/>
        <v>1499</v>
      </c>
      <c r="G40" s="92">
        <f t="shared" si="23"/>
        <v>0.54095994225911226</v>
      </c>
      <c r="H40" s="91">
        <f t="shared" si="24"/>
        <v>555</v>
      </c>
      <c r="I40" s="92">
        <f t="shared" si="25"/>
        <v>0.20028870443883073</v>
      </c>
      <c r="J40" s="91">
        <f t="shared" si="26"/>
        <v>39</v>
      </c>
      <c r="K40" s="92">
        <f t="shared" si="27"/>
        <v>1.4074341392998917E-2</v>
      </c>
      <c r="L40" s="93">
        <f t="shared" si="28"/>
        <v>3.0162396246842293</v>
      </c>
      <c r="M40" s="5"/>
      <c r="N40" s="8"/>
      <c r="O40" s="5"/>
      <c r="P40" s="8"/>
      <c r="Q40" s="5"/>
      <c r="R40" s="5"/>
      <c r="AB40" s="26" t="s">
        <v>282</v>
      </c>
      <c r="AC40" s="130">
        <v>678</v>
      </c>
      <c r="AD40" s="130">
        <v>1499</v>
      </c>
      <c r="AE40" s="130">
        <v>555</v>
      </c>
      <c r="AF40" s="130">
        <v>39</v>
      </c>
      <c r="AG40" s="26">
        <f t="shared" si="15"/>
        <v>2771</v>
      </c>
      <c r="AH40" s="26" t="s">
        <v>282</v>
      </c>
      <c r="AI40" s="33">
        <f t="shared" si="16"/>
        <v>0.24467701190905811</v>
      </c>
      <c r="AJ40" s="33">
        <f t="shared" si="17"/>
        <v>0.54095994225911226</v>
      </c>
      <c r="AK40" s="33">
        <f t="shared" si="18"/>
        <v>0.20028870443883073</v>
      </c>
      <c r="AL40" s="33">
        <f t="shared" si="19"/>
        <v>1.4074341392998917E-2</v>
      </c>
    </row>
    <row r="41" spans="1:38" ht="30" customHeight="1" x14ac:dyDescent="0.45">
      <c r="A41" s="5"/>
      <c r="B41" s="166"/>
      <c r="C41" s="16" t="s">
        <v>270</v>
      </c>
      <c r="D41" s="91">
        <f t="shared" si="20"/>
        <v>548</v>
      </c>
      <c r="E41" s="92">
        <f t="shared" si="21"/>
        <v>0.30010952902519167</v>
      </c>
      <c r="F41" s="91">
        <f t="shared" si="22"/>
        <v>899</v>
      </c>
      <c r="G41" s="92">
        <f t="shared" si="23"/>
        <v>0.49233296823658268</v>
      </c>
      <c r="H41" s="91">
        <f t="shared" si="24"/>
        <v>343</v>
      </c>
      <c r="I41" s="92">
        <f t="shared" si="25"/>
        <v>0.18784227820372398</v>
      </c>
      <c r="J41" s="91">
        <f t="shared" si="26"/>
        <v>36</v>
      </c>
      <c r="K41" s="92">
        <f t="shared" si="27"/>
        <v>1.9715224534501644E-2</v>
      </c>
      <c r="L41" s="93">
        <f t="shared" si="28"/>
        <v>3.0728368017524645</v>
      </c>
      <c r="M41" s="5"/>
      <c r="N41" s="8"/>
      <c r="O41" s="5"/>
      <c r="P41" s="8"/>
      <c r="Q41" s="5"/>
      <c r="R41" s="5"/>
      <c r="AB41" s="26" t="s">
        <v>283</v>
      </c>
      <c r="AC41" s="130">
        <v>548</v>
      </c>
      <c r="AD41" s="130">
        <v>899</v>
      </c>
      <c r="AE41" s="130">
        <v>343</v>
      </c>
      <c r="AF41" s="130">
        <v>36</v>
      </c>
      <c r="AG41" s="26">
        <f t="shared" si="15"/>
        <v>1826</v>
      </c>
      <c r="AH41" s="26" t="s">
        <v>283</v>
      </c>
      <c r="AI41" s="33">
        <f t="shared" si="16"/>
        <v>0.30010952902519167</v>
      </c>
      <c r="AJ41" s="33">
        <f t="shared" si="17"/>
        <v>0.49233296823658268</v>
      </c>
      <c r="AK41" s="33">
        <f t="shared" si="18"/>
        <v>0.18784227820372398</v>
      </c>
      <c r="AL41" s="33">
        <f t="shared" si="19"/>
        <v>1.9715224534501644E-2</v>
      </c>
    </row>
    <row r="42" spans="1:38" ht="30" customHeight="1" x14ac:dyDescent="0.45">
      <c r="A42" s="5"/>
      <c r="B42" s="174" t="s">
        <v>133</v>
      </c>
      <c r="C42" s="16" t="s">
        <v>266</v>
      </c>
      <c r="D42" s="91">
        <f t="shared" si="20"/>
        <v>4878</v>
      </c>
      <c r="E42" s="92">
        <f t="shared" si="21"/>
        <v>0.27478593961243802</v>
      </c>
      <c r="F42" s="91">
        <f t="shared" si="22"/>
        <v>9166</v>
      </c>
      <c r="G42" s="92">
        <f t="shared" si="23"/>
        <v>0.51633618747183418</v>
      </c>
      <c r="H42" s="91">
        <f t="shared" si="24"/>
        <v>3307</v>
      </c>
      <c r="I42" s="92">
        <f t="shared" si="25"/>
        <v>0.18628886885984677</v>
      </c>
      <c r="J42" s="91">
        <f t="shared" si="26"/>
        <v>401</v>
      </c>
      <c r="K42" s="92">
        <f t="shared" si="27"/>
        <v>2.2589004055881028E-2</v>
      </c>
      <c r="L42" s="93">
        <f t="shared" si="28"/>
        <v>3.0433190626408293</v>
      </c>
      <c r="M42" s="5"/>
      <c r="N42" s="8"/>
      <c r="O42" s="5"/>
      <c r="P42" s="8"/>
      <c r="Q42" s="5"/>
      <c r="R42" s="5"/>
      <c r="AB42" s="26" t="s">
        <v>284</v>
      </c>
      <c r="AC42" s="130">
        <v>4878</v>
      </c>
      <c r="AD42" s="130">
        <v>9166</v>
      </c>
      <c r="AE42" s="130">
        <v>3307</v>
      </c>
      <c r="AF42" s="130">
        <v>401</v>
      </c>
      <c r="AG42" s="26">
        <f t="shared" si="15"/>
        <v>17752</v>
      </c>
      <c r="AH42" s="26" t="s">
        <v>284</v>
      </c>
      <c r="AI42" s="33">
        <f t="shared" si="16"/>
        <v>0.27478593961243802</v>
      </c>
      <c r="AJ42" s="33">
        <f t="shared" si="17"/>
        <v>0.51633618747183418</v>
      </c>
      <c r="AK42" s="33">
        <f t="shared" si="18"/>
        <v>0.18628886885984677</v>
      </c>
      <c r="AL42" s="33">
        <f t="shared" si="19"/>
        <v>2.2589004055881028E-2</v>
      </c>
    </row>
    <row r="43" spans="1:38" ht="30" customHeight="1" x14ac:dyDescent="0.45">
      <c r="A43" s="5"/>
      <c r="B43" s="162"/>
      <c r="C43" s="16" t="s">
        <v>268</v>
      </c>
      <c r="D43" s="91">
        <f t="shared" si="20"/>
        <v>4631</v>
      </c>
      <c r="E43" s="92">
        <f t="shared" si="21"/>
        <v>0.26251346295561478</v>
      </c>
      <c r="F43" s="91">
        <f t="shared" si="22"/>
        <v>9479</v>
      </c>
      <c r="G43" s="92">
        <f t="shared" si="23"/>
        <v>0.53732781588345335</v>
      </c>
      <c r="H43" s="91">
        <f t="shared" si="24"/>
        <v>3175</v>
      </c>
      <c r="I43" s="92">
        <f t="shared" si="25"/>
        <v>0.17997845927101638</v>
      </c>
      <c r="J43" s="91">
        <f t="shared" si="26"/>
        <v>356</v>
      </c>
      <c r="K43" s="92">
        <f t="shared" si="27"/>
        <v>2.0180261889915539E-2</v>
      </c>
      <c r="L43" s="93">
        <f t="shared" si="28"/>
        <v>3.0421744799047672</v>
      </c>
      <c r="M43" s="5"/>
      <c r="N43" s="8"/>
      <c r="O43" s="5"/>
      <c r="P43" s="8"/>
      <c r="Q43" s="5"/>
      <c r="R43" s="5"/>
      <c r="AB43" s="26" t="s">
        <v>285</v>
      </c>
      <c r="AC43" s="130">
        <v>4631</v>
      </c>
      <c r="AD43" s="130">
        <v>9479</v>
      </c>
      <c r="AE43" s="130">
        <v>3175</v>
      </c>
      <c r="AF43" s="130">
        <v>356</v>
      </c>
      <c r="AG43" s="26">
        <f t="shared" si="15"/>
        <v>17641</v>
      </c>
      <c r="AH43" s="26" t="s">
        <v>285</v>
      </c>
      <c r="AI43" s="33">
        <f t="shared" si="16"/>
        <v>0.26251346295561478</v>
      </c>
      <c r="AJ43" s="33">
        <f t="shared" si="17"/>
        <v>0.53732781588345335</v>
      </c>
      <c r="AK43" s="33">
        <f t="shared" si="18"/>
        <v>0.17997845927101638</v>
      </c>
      <c r="AL43" s="33">
        <f t="shared" si="19"/>
        <v>2.0180261889915539E-2</v>
      </c>
    </row>
    <row r="44" spans="1:38" ht="30" customHeight="1" x14ac:dyDescent="0.45">
      <c r="A44" s="5"/>
      <c r="B44" s="166"/>
      <c r="C44" s="16" t="s">
        <v>270</v>
      </c>
      <c r="D44" s="91">
        <f t="shared" si="20"/>
        <v>5162</v>
      </c>
      <c r="E44" s="92">
        <f t="shared" si="21"/>
        <v>0.31813139405891777</v>
      </c>
      <c r="F44" s="91">
        <f t="shared" si="22"/>
        <v>8343</v>
      </c>
      <c r="G44" s="92">
        <f t="shared" si="23"/>
        <v>0.51417478121533344</v>
      </c>
      <c r="H44" s="91">
        <f t="shared" si="24"/>
        <v>2415</v>
      </c>
      <c r="I44" s="92">
        <f t="shared" si="25"/>
        <v>0.14883520276100087</v>
      </c>
      <c r="J44" s="91">
        <f t="shared" si="26"/>
        <v>306</v>
      </c>
      <c r="K44" s="92">
        <f t="shared" si="27"/>
        <v>1.8858621964747937E-2</v>
      </c>
      <c r="L44" s="93">
        <f t="shared" si="28"/>
        <v>3.1315789473684212</v>
      </c>
      <c r="M44" s="5"/>
      <c r="N44" s="8"/>
      <c r="O44" s="5"/>
      <c r="P44" s="8"/>
      <c r="Q44" s="5"/>
      <c r="R44" s="5"/>
      <c r="AB44" s="26" t="s">
        <v>286</v>
      </c>
      <c r="AC44" s="130">
        <v>5162</v>
      </c>
      <c r="AD44" s="130">
        <v>8343</v>
      </c>
      <c r="AE44" s="130">
        <v>2415</v>
      </c>
      <c r="AF44" s="130">
        <v>306</v>
      </c>
      <c r="AG44" s="26">
        <f t="shared" si="15"/>
        <v>16226</v>
      </c>
      <c r="AH44" s="26" t="s">
        <v>286</v>
      </c>
      <c r="AI44" s="33">
        <f t="shared" si="16"/>
        <v>0.31813139405891777</v>
      </c>
      <c r="AJ44" s="33">
        <f t="shared" si="17"/>
        <v>0.51417478121533344</v>
      </c>
      <c r="AK44" s="33">
        <f t="shared" si="18"/>
        <v>0.14883520276100087</v>
      </c>
      <c r="AL44" s="33">
        <f t="shared" si="19"/>
        <v>1.8858621964747937E-2</v>
      </c>
    </row>
    <row r="45" spans="1:38" ht="30" customHeight="1" x14ac:dyDescent="0.45">
      <c r="A45" s="5"/>
      <c r="B45" s="34"/>
      <c r="C45" s="34"/>
      <c r="D45" s="35"/>
      <c r="E45" s="36"/>
      <c r="F45" s="35"/>
      <c r="G45" s="36"/>
      <c r="H45" s="35"/>
      <c r="I45" s="36"/>
      <c r="J45" s="35"/>
      <c r="K45" s="36"/>
      <c r="L45" s="37"/>
      <c r="M45" s="5"/>
      <c r="N45" s="8"/>
      <c r="O45" s="5"/>
      <c r="P45" s="8"/>
      <c r="Q45" s="5"/>
      <c r="R45" s="5"/>
    </row>
    <row r="46" spans="1:38" ht="30" customHeight="1" x14ac:dyDescent="0.45">
      <c r="D46" s="14"/>
      <c r="E46" s="11"/>
      <c r="F46" s="14"/>
      <c r="G46" s="11"/>
      <c r="H46" s="14"/>
      <c r="I46" s="11"/>
      <c r="J46" s="14"/>
      <c r="K46" s="11"/>
      <c r="L46" s="14"/>
      <c r="Q46" s="38"/>
    </row>
    <row r="47" spans="1:38" s="21" customFormat="1" ht="30" customHeight="1" x14ac:dyDescent="0.45">
      <c r="A47" s="5">
        <v>6</v>
      </c>
      <c r="B47" s="10" t="s">
        <v>26</v>
      </c>
      <c r="C47" s="10"/>
      <c r="F47" s="22"/>
      <c r="H47" s="22"/>
      <c r="J47" s="22"/>
      <c r="L47" s="22"/>
      <c r="N47" s="22"/>
      <c r="P47" s="22"/>
      <c r="Q47" s="23"/>
      <c r="AB47" s="21" t="s">
        <v>13</v>
      </c>
    </row>
    <row r="48" spans="1:38" ht="30" customHeight="1" thickBot="1" x14ac:dyDescent="0.5">
      <c r="A48" s="5"/>
      <c r="B48" s="24" t="s">
        <v>3</v>
      </c>
      <c r="C48" s="24" t="s">
        <v>265</v>
      </c>
      <c r="D48" s="140" t="s">
        <v>14</v>
      </c>
      <c r="E48" s="140"/>
      <c r="F48" s="140" t="s">
        <v>15</v>
      </c>
      <c r="G48" s="140"/>
      <c r="H48" s="140" t="s">
        <v>16</v>
      </c>
      <c r="I48" s="140"/>
      <c r="J48" s="140" t="s">
        <v>17</v>
      </c>
      <c r="K48" s="140"/>
      <c r="L48" s="25" t="s">
        <v>18</v>
      </c>
      <c r="M48" s="5"/>
      <c r="N48" s="8"/>
      <c r="O48" s="5"/>
      <c r="P48" s="8"/>
      <c r="Q48" s="5"/>
      <c r="R48" s="5"/>
      <c r="AB48" s="26"/>
      <c r="AC48" s="27" t="s">
        <v>19</v>
      </c>
      <c r="AD48" s="27" t="s">
        <v>20</v>
      </c>
      <c r="AE48" s="27" t="s">
        <v>21</v>
      </c>
      <c r="AF48" s="27" t="s">
        <v>22</v>
      </c>
      <c r="AG48" s="26" t="s">
        <v>23</v>
      </c>
      <c r="AI48" s="27" t="s">
        <v>19</v>
      </c>
      <c r="AJ48" s="27" t="s">
        <v>20</v>
      </c>
      <c r="AK48" s="27" t="s">
        <v>21</v>
      </c>
      <c r="AL48" s="27" t="s">
        <v>22</v>
      </c>
    </row>
    <row r="49" spans="1:38" ht="30" customHeight="1" thickTop="1" x14ac:dyDescent="0.45">
      <c r="A49" s="5"/>
      <c r="B49" s="161" t="s">
        <v>131</v>
      </c>
      <c r="C49" s="16" t="s">
        <v>266</v>
      </c>
      <c r="D49" s="29">
        <f>AC49</f>
        <v>509</v>
      </c>
      <c r="E49" s="30">
        <f>AC49/AG49</f>
        <v>9.3377361951935425E-2</v>
      </c>
      <c r="F49" s="29">
        <f>AD49</f>
        <v>1985</v>
      </c>
      <c r="G49" s="30">
        <f>AD49/AG49</f>
        <v>0.36415336635479728</v>
      </c>
      <c r="H49" s="29">
        <f>AE49</f>
        <v>2466</v>
      </c>
      <c r="I49" s="30">
        <f>AE49/AG49</f>
        <v>0.4523940561364887</v>
      </c>
      <c r="J49" s="29">
        <f>AF49</f>
        <v>491</v>
      </c>
      <c r="K49" s="30">
        <f>AF49/AG49</f>
        <v>9.0075215556778568E-2</v>
      </c>
      <c r="L49" s="31">
        <f>(4*D49+3*F49+2*H49+1*J49)/AG49</f>
        <v>2.4608328747018895</v>
      </c>
      <c r="M49" s="5"/>
      <c r="N49" s="8"/>
      <c r="O49" s="5"/>
      <c r="P49" s="8"/>
      <c r="Q49" s="5"/>
      <c r="R49" s="5"/>
      <c r="AB49" s="26" t="s">
        <v>278</v>
      </c>
      <c r="AC49" s="26">
        <v>509</v>
      </c>
      <c r="AD49" s="26">
        <v>1985</v>
      </c>
      <c r="AE49" s="26">
        <v>2466</v>
      </c>
      <c r="AF49" s="26">
        <v>491</v>
      </c>
      <c r="AG49" s="26">
        <f>SUM(AC49:AF49)</f>
        <v>5451</v>
      </c>
      <c r="AH49" s="26" t="s">
        <v>278</v>
      </c>
      <c r="AI49" s="33">
        <f>E49</f>
        <v>9.3377361951935425E-2</v>
      </c>
      <c r="AJ49" s="33">
        <f>G49</f>
        <v>0.36415336635479728</v>
      </c>
      <c r="AK49" s="33">
        <f>I49</f>
        <v>0.4523940561364887</v>
      </c>
      <c r="AL49" s="33">
        <f>K49</f>
        <v>9.0075215556778568E-2</v>
      </c>
    </row>
    <row r="50" spans="1:38" ht="30" customHeight="1" x14ac:dyDescent="0.45">
      <c r="A50" s="5"/>
      <c r="B50" s="162"/>
      <c r="C50" s="16" t="s">
        <v>268</v>
      </c>
      <c r="D50" s="91">
        <f>AC50</f>
        <v>738</v>
      </c>
      <c r="E50" s="92">
        <f>AC50/AG50</f>
        <v>0.10589754627636677</v>
      </c>
      <c r="F50" s="91">
        <f>AD50</f>
        <v>2663</v>
      </c>
      <c r="G50" s="92">
        <f>AD50/AG50</f>
        <v>0.38212082077772996</v>
      </c>
      <c r="H50" s="91">
        <f>AE50</f>
        <v>2966</v>
      </c>
      <c r="I50" s="92">
        <f>AE50/AG50</f>
        <v>0.42559908164729515</v>
      </c>
      <c r="J50" s="91">
        <f>AF50</f>
        <v>602</v>
      </c>
      <c r="K50" s="92">
        <f>AF50/AG50</f>
        <v>8.6382551298608126E-2</v>
      </c>
      <c r="L50" s="93">
        <f>(4*D50+3*F50+2*H50+1*J50)/AG50</f>
        <v>2.5075333620318552</v>
      </c>
      <c r="M50" s="5"/>
      <c r="N50" s="8"/>
      <c r="O50" s="5"/>
      <c r="P50" s="8"/>
      <c r="Q50" s="5"/>
      <c r="R50" s="5"/>
      <c r="AB50" s="26" t="s">
        <v>279</v>
      </c>
      <c r="AC50" s="26">
        <v>738</v>
      </c>
      <c r="AD50" s="26">
        <v>2663</v>
      </c>
      <c r="AE50" s="26">
        <v>2966</v>
      </c>
      <c r="AF50" s="26">
        <v>602</v>
      </c>
      <c r="AG50" s="26">
        <f>SUM(AC50:AF50)</f>
        <v>6969</v>
      </c>
      <c r="AH50" s="26" t="s">
        <v>279</v>
      </c>
      <c r="AI50" s="33">
        <f>E50</f>
        <v>0.10589754627636677</v>
      </c>
      <c r="AJ50" s="33">
        <f t="shared" ref="AJ50:AJ54" si="29">G50</f>
        <v>0.38212082077772996</v>
      </c>
      <c r="AK50" s="33">
        <f t="shared" ref="AK50:AK54" si="30">I50</f>
        <v>0.42559908164729515</v>
      </c>
      <c r="AL50" s="33">
        <f t="shared" ref="AL50:AL54" si="31">K50</f>
        <v>8.6382551298608126E-2</v>
      </c>
    </row>
    <row r="51" spans="1:38" ht="30" customHeight="1" x14ac:dyDescent="0.45">
      <c r="A51" s="5"/>
      <c r="B51" s="166"/>
      <c r="C51" s="16" t="s">
        <v>270</v>
      </c>
      <c r="D51" s="91">
        <f>AC51</f>
        <v>663</v>
      </c>
      <c r="E51" s="92">
        <f>AC51/AG51</f>
        <v>0.12931538911644236</v>
      </c>
      <c r="F51" s="91">
        <f>AD51</f>
        <v>1985</v>
      </c>
      <c r="G51" s="92">
        <f>AD51/AG51</f>
        <v>0.38716598400624147</v>
      </c>
      <c r="H51" s="91">
        <f>AE51</f>
        <v>2022</v>
      </c>
      <c r="I51" s="92">
        <f>AE51/AG51</f>
        <v>0.39438267992978349</v>
      </c>
      <c r="J51" s="91">
        <f>AF51</f>
        <v>457</v>
      </c>
      <c r="K51" s="92">
        <f>AF51/AG51</f>
        <v>8.9135946947532671E-2</v>
      </c>
      <c r="L51" s="93">
        <f>(4*D51+3*F51+2*H51+1*J51)/AG51</f>
        <v>2.5566608152915937</v>
      </c>
      <c r="M51" s="5"/>
      <c r="N51" s="8"/>
      <c r="O51" s="5"/>
      <c r="P51" s="8"/>
      <c r="Q51" s="5"/>
      <c r="R51" s="5"/>
      <c r="AB51" s="26" t="s">
        <v>280</v>
      </c>
      <c r="AC51" s="26">
        <v>663</v>
      </c>
      <c r="AD51" s="26">
        <v>1985</v>
      </c>
      <c r="AE51" s="26">
        <v>2022</v>
      </c>
      <c r="AF51" s="26">
        <v>457</v>
      </c>
      <c r="AG51" s="26">
        <f>SUM(AC51:AF51)</f>
        <v>5127</v>
      </c>
      <c r="AH51" s="26" t="s">
        <v>280</v>
      </c>
      <c r="AI51" s="33">
        <f t="shared" ref="AI51:AI54" si="32">E51</f>
        <v>0.12931538911644236</v>
      </c>
      <c r="AJ51" s="33">
        <f t="shared" si="29"/>
        <v>0.38716598400624147</v>
      </c>
      <c r="AK51" s="33">
        <f t="shared" si="30"/>
        <v>0.39438267992978349</v>
      </c>
      <c r="AL51" s="33">
        <f t="shared" si="31"/>
        <v>8.9135946947532671E-2</v>
      </c>
    </row>
    <row r="52" spans="1:38" ht="30" customHeight="1" x14ac:dyDescent="0.45">
      <c r="A52" s="5"/>
      <c r="B52" s="174" t="s">
        <v>132</v>
      </c>
      <c r="C52" s="16" t="s">
        <v>266</v>
      </c>
      <c r="D52" s="91">
        <f>AC52</f>
        <v>92</v>
      </c>
      <c r="E52" s="92">
        <f>AC52/AG52</f>
        <v>0.13105413105413105</v>
      </c>
      <c r="F52" s="91">
        <f>AD52</f>
        <v>272</v>
      </c>
      <c r="G52" s="92">
        <f>AD52/AG52</f>
        <v>0.38746438746438744</v>
      </c>
      <c r="H52" s="91">
        <f>AE52</f>
        <v>283</v>
      </c>
      <c r="I52" s="92">
        <f>AE52/AG52</f>
        <v>0.40313390313390313</v>
      </c>
      <c r="J52" s="91">
        <f>AF52</f>
        <v>55</v>
      </c>
      <c r="K52" s="92">
        <f>AF52/AG52</f>
        <v>7.8347578347578342E-2</v>
      </c>
      <c r="L52" s="93">
        <f>(4*D52+3*F52+2*H52+1*J52)/AG52</f>
        <v>2.5712250712250713</v>
      </c>
      <c r="M52" s="5"/>
      <c r="N52" s="8"/>
      <c r="O52" s="5"/>
      <c r="P52" s="8"/>
      <c r="Q52" s="5"/>
      <c r="R52" s="5"/>
      <c r="AB52" s="26" t="s">
        <v>281</v>
      </c>
      <c r="AC52" s="26">
        <v>92</v>
      </c>
      <c r="AD52" s="26">
        <v>272</v>
      </c>
      <c r="AE52" s="26">
        <v>283</v>
      </c>
      <c r="AF52" s="26">
        <v>55</v>
      </c>
      <c r="AG52" s="26">
        <f>SUM(AC52:AF52)</f>
        <v>702</v>
      </c>
      <c r="AH52" s="26" t="s">
        <v>281</v>
      </c>
      <c r="AI52" s="33">
        <f t="shared" si="32"/>
        <v>0.13105413105413105</v>
      </c>
      <c r="AJ52" s="33">
        <f t="shared" si="29"/>
        <v>0.38746438746438744</v>
      </c>
      <c r="AK52" s="33">
        <f t="shared" si="30"/>
        <v>0.40313390313390313</v>
      </c>
      <c r="AL52" s="33">
        <f t="shared" si="31"/>
        <v>7.8347578347578342E-2</v>
      </c>
    </row>
    <row r="53" spans="1:38" ht="30" customHeight="1" x14ac:dyDescent="0.45">
      <c r="A53" s="5"/>
      <c r="B53" s="162"/>
      <c r="C53" s="16" t="s">
        <v>268</v>
      </c>
      <c r="D53" s="91">
        <f t="shared" ref="D53:D54" si="33">AC53</f>
        <v>307</v>
      </c>
      <c r="E53" s="92">
        <f t="shared" ref="E53:E54" si="34">AC53/AG53</f>
        <v>0.11079032840129917</v>
      </c>
      <c r="F53" s="91">
        <f t="shared" ref="F53:F54" si="35">AD53</f>
        <v>1031</v>
      </c>
      <c r="G53" s="92">
        <f t="shared" ref="G53:G54" si="36">AD53/AG53</f>
        <v>0.37206784554312522</v>
      </c>
      <c r="H53" s="91">
        <f t="shared" ref="H53:H54" si="37">AE53</f>
        <v>1171</v>
      </c>
      <c r="I53" s="92">
        <f t="shared" ref="I53:I54" si="38">AE53/AG53</f>
        <v>0.42259112233850593</v>
      </c>
      <c r="J53" s="91">
        <f t="shared" ref="J53:J54" si="39">AF53</f>
        <v>262</v>
      </c>
      <c r="K53" s="92">
        <f t="shared" ref="K53:K54" si="40">AF53/AG53</f>
        <v>9.4550703717069653E-2</v>
      </c>
      <c r="L53" s="93">
        <f t="shared" ref="L53:L54" si="41">(4*D53+3*F53+2*H53+1*J53)/AG53</f>
        <v>2.4990977986286538</v>
      </c>
      <c r="M53" s="5"/>
      <c r="N53" s="8"/>
      <c r="O53" s="5"/>
      <c r="P53" s="8"/>
      <c r="Q53" s="5"/>
      <c r="R53" s="5"/>
      <c r="AB53" s="26" t="s">
        <v>282</v>
      </c>
      <c r="AC53" s="26">
        <v>307</v>
      </c>
      <c r="AD53" s="26">
        <v>1031</v>
      </c>
      <c r="AE53" s="26">
        <v>1171</v>
      </c>
      <c r="AF53" s="26">
        <v>262</v>
      </c>
      <c r="AG53" s="26">
        <f t="shared" ref="AG53:AG54" si="42">SUM(AC53:AF53)</f>
        <v>2771</v>
      </c>
      <c r="AH53" s="26" t="s">
        <v>282</v>
      </c>
      <c r="AI53" s="33">
        <f t="shared" si="32"/>
        <v>0.11079032840129917</v>
      </c>
      <c r="AJ53" s="33">
        <f t="shared" si="29"/>
        <v>0.37206784554312522</v>
      </c>
      <c r="AK53" s="33">
        <f t="shared" si="30"/>
        <v>0.42259112233850593</v>
      </c>
      <c r="AL53" s="33">
        <f t="shared" si="31"/>
        <v>9.4550703717069653E-2</v>
      </c>
    </row>
    <row r="54" spans="1:38" ht="30" customHeight="1" x14ac:dyDescent="0.45">
      <c r="A54" s="5"/>
      <c r="B54" s="166"/>
      <c r="C54" s="16" t="s">
        <v>270</v>
      </c>
      <c r="D54" s="91">
        <f t="shared" si="33"/>
        <v>284</v>
      </c>
      <c r="E54" s="92">
        <f t="shared" si="34"/>
        <v>0.15553121577217963</v>
      </c>
      <c r="F54" s="91">
        <f t="shared" si="35"/>
        <v>743</v>
      </c>
      <c r="G54" s="92">
        <f t="shared" si="36"/>
        <v>0.40690032858707559</v>
      </c>
      <c r="H54" s="91">
        <f t="shared" si="37"/>
        <v>657</v>
      </c>
      <c r="I54" s="92">
        <f t="shared" si="38"/>
        <v>0.35980284775465499</v>
      </c>
      <c r="J54" s="91">
        <f t="shared" si="39"/>
        <v>142</v>
      </c>
      <c r="K54" s="92">
        <f t="shared" si="40"/>
        <v>7.7765607886089813E-2</v>
      </c>
      <c r="L54" s="93">
        <f t="shared" si="41"/>
        <v>2.6401971522453449</v>
      </c>
      <c r="M54" s="5"/>
      <c r="N54" s="8"/>
      <c r="O54" s="5"/>
      <c r="P54" s="8"/>
      <c r="Q54" s="5"/>
      <c r="R54" s="5"/>
      <c r="AB54" s="26" t="s">
        <v>283</v>
      </c>
      <c r="AC54" s="26">
        <v>284</v>
      </c>
      <c r="AD54" s="26">
        <v>743</v>
      </c>
      <c r="AE54" s="26">
        <v>657</v>
      </c>
      <c r="AF54" s="26">
        <v>142</v>
      </c>
      <c r="AG54" s="26">
        <f t="shared" si="42"/>
        <v>1826</v>
      </c>
      <c r="AH54" s="26" t="s">
        <v>283</v>
      </c>
      <c r="AI54" s="33">
        <f t="shared" si="32"/>
        <v>0.15553121577217963</v>
      </c>
      <c r="AJ54" s="33">
        <f t="shared" si="29"/>
        <v>0.40690032858707559</v>
      </c>
      <c r="AK54" s="33">
        <f t="shared" si="30"/>
        <v>0.35980284775465499</v>
      </c>
      <c r="AL54" s="33">
        <f t="shared" si="31"/>
        <v>7.7765607886089813E-2</v>
      </c>
    </row>
    <row r="55" spans="1:38" ht="30" customHeight="1" x14ac:dyDescent="0.45">
      <c r="A55" s="5"/>
      <c r="B55" s="174" t="s">
        <v>133</v>
      </c>
      <c r="C55" s="16" t="s">
        <v>266</v>
      </c>
      <c r="D55" s="91">
        <f>AC55</f>
        <v>2652</v>
      </c>
      <c r="E55" s="92">
        <f>AC55/AG55</f>
        <v>0.14939161784587651</v>
      </c>
      <c r="F55" s="91">
        <f>AD55</f>
        <v>6864</v>
      </c>
      <c r="G55" s="92">
        <f>AD55/AG55</f>
        <v>0.38666065795403337</v>
      </c>
      <c r="H55" s="91">
        <f>AE55</f>
        <v>6628</v>
      </c>
      <c r="I55" s="92">
        <f>AE55/AG55</f>
        <v>0.37336638125281657</v>
      </c>
      <c r="J55" s="91">
        <f>AF55</f>
        <v>1608</v>
      </c>
      <c r="K55" s="92">
        <f>AF55/AG55</f>
        <v>9.0581342947273547E-2</v>
      </c>
      <c r="L55" s="93">
        <f>(4*D55+3*F55+2*H55+1*J55)/AG55</f>
        <v>2.594862550698513</v>
      </c>
      <c r="M55" s="5"/>
      <c r="N55" s="8"/>
      <c r="O55" s="5"/>
      <c r="P55" s="8"/>
      <c r="Q55" s="5"/>
      <c r="R55" s="5"/>
      <c r="AB55" s="26" t="s">
        <v>284</v>
      </c>
      <c r="AC55" s="26">
        <v>2652</v>
      </c>
      <c r="AD55" s="26">
        <v>6864</v>
      </c>
      <c r="AE55" s="26">
        <v>6628</v>
      </c>
      <c r="AF55" s="26">
        <v>1608</v>
      </c>
      <c r="AG55" s="26">
        <f>SUM(AC55:AF55)</f>
        <v>17752</v>
      </c>
      <c r="AH55" s="26" t="s">
        <v>284</v>
      </c>
      <c r="AI55" s="33">
        <f>E55</f>
        <v>0.14939161784587651</v>
      </c>
      <c r="AJ55" s="33">
        <f>G55</f>
        <v>0.38666065795403337</v>
      </c>
      <c r="AK55" s="33">
        <f>I55</f>
        <v>0.37336638125281657</v>
      </c>
      <c r="AL55" s="33">
        <f>K55</f>
        <v>9.0581342947273547E-2</v>
      </c>
    </row>
    <row r="56" spans="1:38" ht="30" customHeight="1" x14ac:dyDescent="0.45">
      <c r="A56" s="5"/>
      <c r="B56" s="162"/>
      <c r="C56" s="16" t="s">
        <v>268</v>
      </c>
      <c r="D56" s="91">
        <f t="shared" ref="D56:D57" si="43">AC56</f>
        <v>2904</v>
      </c>
      <c r="E56" s="92">
        <f t="shared" ref="E56:E57" si="44">AC56/AG56</f>
        <v>0.1646165183379627</v>
      </c>
      <c r="F56" s="91">
        <f t="shared" ref="F56:F57" si="45">AD56</f>
        <v>7185</v>
      </c>
      <c r="G56" s="92">
        <f t="shared" ref="G56:G57" si="46">AD56/AG56</f>
        <v>0.40728983617708747</v>
      </c>
      <c r="H56" s="91">
        <f t="shared" ref="H56:H57" si="47">AE56</f>
        <v>5998</v>
      </c>
      <c r="I56" s="92">
        <f t="shared" ref="I56:I57" si="48">AE56/AG56</f>
        <v>0.34000340116773425</v>
      </c>
      <c r="J56" s="91">
        <f t="shared" ref="J56:J57" si="49">AF56</f>
        <v>1554</v>
      </c>
      <c r="K56" s="92">
        <f t="shared" ref="K56:K57" si="50">AF56/AG56</f>
        <v>8.8090244317215571E-2</v>
      </c>
      <c r="L56" s="93">
        <f t="shared" ref="L56:L57" si="51">(4*D56+3*F56+2*H56+1*J56)/AG56</f>
        <v>2.6484326285357973</v>
      </c>
      <c r="M56" s="5"/>
      <c r="N56" s="8"/>
      <c r="O56" s="5"/>
      <c r="P56" s="8"/>
      <c r="Q56" s="5"/>
      <c r="R56" s="5"/>
      <c r="AB56" s="26" t="s">
        <v>285</v>
      </c>
      <c r="AC56" s="26">
        <v>2904</v>
      </c>
      <c r="AD56" s="26">
        <v>7185</v>
      </c>
      <c r="AE56" s="26">
        <v>5998</v>
      </c>
      <c r="AF56" s="26">
        <v>1554</v>
      </c>
      <c r="AG56" s="26">
        <f t="shared" ref="AG56" si="52">SUM(AC56:AF56)</f>
        <v>17641</v>
      </c>
      <c r="AH56" s="26" t="s">
        <v>285</v>
      </c>
      <c r="AI56" s="33">
        <f t="shared" ref="AI56:AI57" si="53">E56</f>
        <v>0.1646165183379627</v>
      </c>
      <c r="AJ56" s="33">
        <f t="shared" ref="AJ56:AJ57" si="54">G56</f>
        <v>0.40728983617708747</v>
      </c>
      <c r="AK56" s="33">
        <f t="shared" ref="AK56:AK57" si="55">I56</f>
        <v>0.34000340116773425</v>
      </c>
      <c r="AL56" s="33">
        <f t="shared" ref="AL56:AL57" si="56">K56</f>
        <v>8.8090244317215571E-2</v>
      </c>
    </row>
    <row r="57" spans="1:38" ht="30" customHeight="1" x14ac:dyDescent="0.45">
      <c r="A57" s="5"/>
      <c r="B57" s="166"/>
      <c r="C57" s="16" t="s">
        <v>270</v>
      </c>
      <c r="D57" s="91">
        <f t="shared" si="43"/>
        <v>3232</v>
      </c>
      <c r="E57" s="92">
        <f t="shared" si="44"/>
        <v>0.19918649081720696</v>
      </c>
      <c r="F57" s="91">
        <f t="shared" si="45"/>
        <v>7027</v>
      </c>
      <c r="G57" s="92">
        <f t="shared" si="46"/>
        <v>0.43307038087020833</v>
      </c>
      <c r="H57" s="91">
        <f t="shared" si="47"/>
        <v>4884</v>
      </c>
      <c r="I57" s="92">
        <f t="shared" si="48"/>
        <v>0.30099839763342784</v>
      </c>
      <c r="J57" s="91">
        <f t="shared" si="49"/>
        <v>1083</v>
      </c>
      <c r="K57" s="92">
        <f t="shared" si="50"/>
        <v>6.6744730679156913E-2</v>
      </c>
      <c r="L57" s="93">
        <f t="shared" si="51"/>
        <v>2.7646986318254654</v>
      </c>
      <c r="M57" s="5"/>
      <c r="N57" s="8"/>
      <c r="O57" s="5"/>
      <c r="P57" s="8"/>
      <c r="Q57" s="5"/>
      <c r="R57" s="5"/>
      <c r="AB57" s="26" t="s">
        <v>286</v>
      </c>
      <c r="AC57" s="26">
        <v>3232</v>
      </c>
      <c r="AD57" s="26">
        <v>7027</v>
      </c>
      <c r="AE57" s="26">
        <v>4884</v>
      </c>
      <c r="AF57" s="26">
        <v>1083</v>
      </c>
      <c r="AG57" s="26">
        <f>SUM(AC57:AF57)</f>
        <v>16226</v>
      </c>
      <c r="AH57" s="26" t="s">
        <v>286</v>
      </c>
      <c r="AI57" s="33">
        <f t="shared" si="53"/>
        <v>0.19918649081720696</v>
      </c>
      <c r="AJ57" s="33">
        <f t="shared" si="54"/>
        <v>0.43307038087020833</v>
      </c>
      <c r="AK57" s="33">
        <f t="shared" si="55"/>
        <v>0.30099839763342784</v>
      </c>
      <c r="AL57" s="33">
        <f t="shared" si="56"/>
        <v>6.6744730679156913E-2</v>
      </c>
    </row>
    <row r="58" spans="1:38" ht="30" customHeight="1" x14ac:dyDescent="0.45">
      <c r="A58" s="5"/>
      <c r="B58" s="34"/>
      <c r="C58" s="34"/>
      <c r="D58" s="35"/>
      <c r="E58" s="36"/>
      <c r="F58" s="35"/>
      <c r="G58" s="36"/>
      <c r="H58" s="35"/>
      <c r="I58" s="36"/>
      <c r="J58" s="35"/>
      <c r="K58" s="36"/>
      <c r="L58" s="37"/>
      <c r="M58" s="5"/>
      <c r="N58" s="8"/>
      <c r="O58" s="5"/>
      <c r="P58" s="8"/>
      <c r="Q58" s="5"/>
      <c r="R58" s="5"/>
    </row>
    <row r="59" spans="1:38" ht="30" customHeight="1" x14ac:dyDescent="0.45">
      <c r="D59" s="14"/>
      <c r="E59" s="11"/>
      <c r="F59" s="14"/>
      <c r="G59" s="11"/>
      <c r="H59" s="14"/>
      <c r="I59" s="11"/>
      <c r="J59" s="14"/>
      <c r="K59" s="11"/>
      <c r="L59" s="14"/>
      <c r="Q59" s="38"/>
    </row>
    <row r="60" spans="1:38" s="21" customFormat="1" ht="30" customHeight="1" x14ac:dyDescent="0.45">
      <c r="A60" s="5">
        <v>7</v>
      </c>
      <c r="B60" s="10" t="s">
        <v>27</v>
      </c>
      <c r="C60" s="10"/>
      <c r="F60" s="22"/>
      <c r="H60" s="22"/>
      <c r="J60" s="22"/>
      <c r="L60" s="22"/>
      <c r="N60" s="22"/>
      <c r="P60" s="22"/>
      <c r="Q60" s="23"/>
      <c r="AB60" s="21" t="s">
        <v>13</v>
      </c>
    </row>
    <row r="61" spans="1:38" ht="30" customHeight="1" thickBot="1" x14ac:dyDescent="0.5">
      <c r="A61" s="5"/>
      <c r="B61" s="24" t="s">
        <v>3</v>
      </c>
      <c r="C61" s="24" t="s">
        <v>265</v>
      </c>
      <c r="D61" s="140" t="s">
        <v>14</v>
      </c>
      <c r="E61" s="140"/>
      <c r="F61" s="140" t="s">
        <v>15</v>
      </c>
      <c r="G61" s="140"/>
      <c r="H61" s="140" t="s">
        <v>16</v>
      </c>
      <c r="I61" s="140"/>
      <c r="J61" s="140" t="s">
        <v>17</v>
      </c>
      <c r="K61" s="140"/>
      <c r="L61" s="25" t="s">
        <v>18</v>
      </c>
      <c r="M61" s="5"/>
      <c r="N61" s="8"/>
      <c r="O61" s="5"/>
      <c r="P61" s="8"/>
      <c r="Q61" s="5"/>
      <c r="R61" s="5"/>
      <c r="AB61" s="26"/>
      <c r="AC61" s="27" t="s">
        <v>19</v>
      </c>
      <c r="AD61" s="27" t="s">
        <v>20</v>
      </c>
      <c r="AE61" s="27" t="s">
        <v>21</v>
      </c>
      <c r="AF61" s="27" t="s">
        <v>22</v>
      </c>
      <c r="AG61" s="26" t="s">
        <v>23</v>
      </c>
      <c r="AI61" s="27" t="s">
        <v>19</v>
      </c>
      <c r="AJ61" s="27" t="s">
        <v>20</v>
      </c>
      <c r="AK61" s="27" t="s">
        <v>21</v>
      </c>
      <c r="AL61" s="27" t="s">
        <v>22</v>
      </c>
    </row>
    <row r="62" spans="1:38" ht="30" customHeight="1" thickTop="1" x14ac:dyDescent="0.45">
      <c r="A62" s="5"/>
      <c r="B62" s="161" t="s">
        <v>131</v>
      </c>
      <c r="C62" s="16" t="s">
        <v>266</v>
      </c>
      <c r="D62" s="29">
        <f>AC62</f>
        <v>980</v>
      </c>
      <c r="E62" s="30">
        <f>AC62/AG62</f>
        <v>0.17978352595853972</v>
      </c>
      <c r="F62" s="29">
        <f>AD62</f>
        <v>2346</v>
      </c>
      <c r="G62" s="30">
        <f>AD62/AG62</f>
        <v>0.43037974683544306</v>
      </c>
      <c r="H62" s="29">
        <f>AE62</f>
        <v>1820</v>
      </c>
      <c r="I62" s="30">
        <f>AE62/AG62</f>
        <v>0.33388369106585947</v>
      </c>
      <c r="J62" s="29">
        <f>AF62</f>
        <v>305</v>
      </c>
      <c r="K62" s="30">
        <f>AF62/AG62</f>
        <v>5.5953036140157772E-2</v>
      </c>
      <c r="L62" s="31">
        <f>(4*D62+3*F62+2*H62+1*J62)/AG62</f>
        <v>2.7339937626123647</v>
      </c>
      <c r="M62" s="5"/>
      <c r="N62" s="8"/>
      <c r="O62" s="5"/>
      <c r="P62" s="8"/>
      <c r="Q62" s="5"/>
      <c r="R62" s="5"/>
      <c r="AB62" s="26" t="s">
        <v>278</v>
      </c>
      <c r="AC62" s="130">
        <v>980</v>
      </c>
      <c r="AD62" s="130">
        <v>2346</v>
      </c>
      <c r="AE62" s="130">
        <v>1820</v>
      </c>
      <c r="AF62" s="130">
        <v>305</v>
      </c>
      <c r="AG62" s="26">
        <f>SUM(AC62:AF62)</f>
        <v>5451</v>
      </c>
      <c r="AH62" s="26" t="s">
        <v>278</v>
      </c>
      <c r="AI62" s="33">
        <f>E62</f>
        <v>0.17978352595853972</v>
      </c>
      <c r="AJ62" s="33">
        <f>G62</f>
        <v>0.43037974683544306</v>
      </c>
      <c r="AK62" s="33">
        <f>I62</f>
        <v>0.33388369106585947</v>
      </c>
      <c r="AL62" s="33">
        <f>K62</f>
        <v>5.5953036140157772E-2</v>
      </c>
    </row>
    <row r="63" spans="1:38" ht="30" customHeight="1" x14ac:dyDescent="0.45">
      <c r="A63" s="5"/>
      <c r="B63" s="162"/>
      <c r="C63" s="16" t="s">
        <v>268</v>
      </c>
      <c r="D63" s="91">
        <f>AC63</f>
        <v>1534</v>
      </c>
      <c r="E63" s="92">
        <f>AC63/AG63</f>
        <v>0.22011766394030707</v>
      </c>
      <c r="F63" s="91">
        <f>AD63</f>
        <v>3198</v>
      </c>
      <c r="G63" s="92">
        <f>AD63/AG63</f>
        <v>0.45888936719758933</v>
      </c>
      <c r="H63" s="91">
        <f>AE63</f>
        <v>1960</v>
      </c>
      <c r="I63" s="92">
        <f>AE63/AG63</f>
        <v>0.28124551585593344</v>
      </c>
      <c r="J63" s="91">
        <f>AF63</f>
        <v>277</v>
      </c>
      <c r="K63" s="92">
        <f>AF63/AG63</f>
        <v>3.9747453006170184E-2</v>
      </c>
      <c r="L63" s="93">
        <f>(4*D63+3*F63+2*H63+1*J63)/AG63</f>
        <v>2.8593772420720334</v>
      </c>
      <c r="M63" s="5"/>
      <c r="N63" s="8"/>
      <c r="O63" s="5"/>
      <c r="P63" s="8"/>
      <c r="Q63" s="5"/>
      <c r="R63" s="5"/>
      <c r="AB63" s="26" t="s">
        <v>279</v>
      </c>
      <c r="AC63" s="130">
        <v>1534</v>
      </c>
      <c r="AD63" s="130">
        <v>3198</v>
      </c>
      <c r="AE63" s="130">
        <v>1960</v>
      </c>
      <c r="AF63" s="130">
        <v>277</v>
      </c>
      <c r="AG63" s="26">
        <f t="shared" ref="AG63:AG70" si="57">SUM(AC63:AF63)</f>
        <v>6969</v>
      </c>
      <c r="AH63" s="26" t="s">
        <v>279</v>
      </c>
      <c r="AI63" s="33">
        <f t="shared" ref="AI63:AI70" si="58">E63</f>
        <v>0.22011766394030707</v>
      </c>
      <c r="AJ63" s="33">
        <f t="shared" ref="AJ63:AJ70" si="59">G63</f>
        <v>0.45888936719758933</v>
      </c>
      <c r="AK63" s="33">
        <f t="shared" ref="AK63:AK70" si="60">I63</f>
        <v>0.28124551585593344</v>
      </c>
      <c r="AL63" s="33">
        <f t="shared" ref="AL63:AL70" si="61">K63</f>
        <v>3.9747453006170184E-2</v>
      </c>
    </row>
    <row r="64" spans="1:38" ht="30" customHeight="1" x14ac:dyDescent="0.45">
      <c r="A64" s="5"/>
      <c r="B64" s="166"/>
      <c r="C64" s="16" t="s">
        <v>270</v>
      </c>
      <c r="D64" s="91">
        <f t="shared" ref="D64:D67" si="62">AC64</f>
        <v>1833</v>
      </c>
      <c r="E64" s="92">
        <f t="shared" ref="E64:E67" si="63">AC64/AG64</f>
        <v>0.35751901696898769</v>
      </c>
      <c r="F64" s="91">
        <f t="shared" ref="F64:F67" si="64">AD64</f>
        <v>2341</v>
      </c>
      <c r="G64" s="92">
        <f t="shared" ref="G64:G67" si="65">AD64/AG64</f>
        <v>0.45660230154086212</v>
      </c>
      <c r="H64" s="91">
        <f t="shared" ref="H64:H67" si="66">AE64</f>
        <v>844</v>
      </c>
      <c r="I64" s="92">
        <f t="shared" ref="I64:I67" si="67">AE64/AG64</f>
        <v>0.16461868539106689</v>
      </c>
      <c r="J64" s="91">
        <f t="shared" ref="J64:J67" si="68">AF64</f>
        <v>109</v>
      </c>
      <c r="K64" s="92">
        <f t="shared" ref="K64:K67" si="69">AF64/AG64</f>
        <v>2.1259996099083283E-2</v>
      </c>
      <c r="L64" s="93">
        <f t="shared" ref="L64:L67" si="70">(4*D64+3*F64+2*H64+1*J64)/AG64</f>
        <v>3.1503803393797543</v>
      </c>
      <c r="M64" s="5"/>
      <c r="N64" s="8"/>
      <c r="O64" s="5"/>
      <c r="P64" s="8"/>
      <c r="Q64" s="5"/>
      <c r="R64" s="5"/>
      <c r="AB64" s="26" t="s">
        <v>280</v>
      </c>
      <c r="AC64" s="130">
        <v>1833</v>
      </c>
      <c r="AD64" s="130">
        <v>2341</v>
      </c>
      <c r="AE64" s="130">
        <v>844</v>
      </c>
      <c r="AF64" s="130">
        <v>109</v>
      </c>
      <c r="AG64" s="26">
        <f t="shared" si="57"/>
        <v>5127</v>
      </c>
      <c r="AH64" s="26" t="s">
        <v>280</v>
      </c>
      <c r="AI64" s="33">
        <f t="shared" si="58"/>
        <v>0.35751901696898769</v>
      </c>
      <c r="AJ64" s="33">
        <f t="shared" si="59"/>
        <v>0.45660230154086212</v>
      </c>
      <c r="AK64" s="33">
        <f t="shared" si="60"/>
        <v>0.16461868539106689</v>
      </c>
      <c r="AL64" s="33">
        <f t="shared" si="61"/>
        <v>2.1259996099083283E-2</v>
      </c>
    </row>
    <row r="65" spans="1:38" ht="30" customHeight="1" x14ac:dyDescent="0.45">
      <c r="A65" s="5"/>
      <c r="B65" s="174" t="s">
        <v>132</v>
      </c>
      <c r="C65" s="16" t="s">
        <v>266</v>
      </c>
      <c r="D65" s="91">
        <f t="shared" si="62"/>
        <v>193</v>
      </c>
      <c r="E65" s="92">
        <f t="shared" si="63"/>
        <v>0.27492877492877493</v>
      </c>
      <c r="F65" s="91">
        <f t="shared" si="64"/>
        <v>255</v>
      </c>
      <c r="G65" s="92">
        <f t="shared" si="65"/>
        <v>0.36324786324786323</v>
      </c>
      <c r="H65" s="91">
        <f t="shared" si="66"/>
        <v>212</v>
      </c>
      <c r="I65" s="92">
        <f t="shared" si="67"/>
        <v>0.30199430199430199</v>
      </c>
      <c r="J65" s="91">
        <f t="shared" si="68"/>
        <v>42</v>
      </c>
      <c r="K65" s="92">
        <f t="shared" si="69"/>
        <v>5.9829059829059832E-2</v>
      </c>
      <c r="L65" s="93">
        <f t="shared" si="70"/>
        <v>2.8532763532763532</v>
      </c>
      <c r="M65" s="5"/>
      <c r="N65" s="8"/>
      <c r="O65" s="5"/>
      <c r="P65" s="8"/>
      <c r="Q65" s="5"/>
      <c r="R65" s="5"/>
      <c r="AB65" s="26" t="s">
        <v>281</v>
      </c>
      <c r="AC65" s="130">
        <v>193</v>
      </c>
      <c r="AD65" s="130">
        <v>255</v>
      </c>
      <c r="AE65" s="130">
        <v>212</v>
      </c>
      <c r="AF65" s="130">
        <v>42</v>
      </c>
      <c r="AG65" s="26">
        <f t="shared" si="57"/>
        <v>702</v>
      </c>
      <c r="AH65" s="26" t="s">
        <v>281</v>
      </c>
      <c r="AI65" s="33">
        <f t="shared" si="58"/>
        <v>0.27492877492877493</v>
      </c>
      <c r="AJ65" s="33">
        <f t="shared" si="59"/>
        <v>0.36324786324786323</v>
      </c>
      <c r="AK65" s="33">
        <f t="shared" si="60"/>
        <v>0.30199430199430199</v>
      </c>
      <c r="AL65" s="33">
        <f t="shared" si="61"/>
        <v>5.9829059829059832E-2</v>
      </c>
    </row>
    <row r="66" spans="1:38" ht="30" customHeight="1" x14ac:dyDescent="0.45">
      <c r="A66" s="5"/>
      <c r="B66" s="162"/>
      <c r="C66" s="16" t="s">
        <v>268</v>
      </c>
      <c r="D66" s="91">
        <f t="shared" si="62"/>
        <v>693</v>
      </c>
      <c r="E66" s="92">
        <f t="shared" si="63"/>
        <v>0.25009022013713461</v>
      </c>
      <c r="F66" s="91">
        <f t="shared" si="64"/>
        <v>1305</v>
      </c>
      <c r="G66" s="92">
        <f t="shared" si="65"/>
        <v>0.47094911584265609</v>
      </c>
      <c r="H66" s="91">
        <f t="shared" si="66"/>
        <v>687</v>
      </c>
      <c r="I66" s="92">
        <f t="shared" si="67"/>
        <v>0.247924936845904</v>
      </c>
      <c r="J66" s="91">
        <f t="shared" si="68"/>
        <v>86</v>
      </c>
      <c r="K66" s="92">
        <f t="shared" si="69"/>
        <v>3.1035727174305305E-2</v>
      </c>
      <c r="L66" s="93">
        <f t="shared" si="70"/>
        <v>2.9400938289426199</v>
      </c>
      <c r="M66" s="5"/>
      <c r="N66" s="8"/>
      <c r="O66" s="5"/>
      <c r="P66" s="8"/>
      <c r="Q66" s="5"/>
      <c r="R66" s="5"/>
      <c r="AB66" s="26" t="s">
        <v>282</v>
      </c>
      <c r="AC66" s="130">
        <v>693</v>
      </c>
      <c r="AD66" s="130">
        <v>1305</v>
      </c>
      <c r="AE66" s="130">
        <v>687</v>
      </c>
      <c r="AF66" s="130">
        <v>86</v>
      </c>
      <c r="AG66" s="26">
        <f t="shared" si="57"/>
        <v>2771</v>
      </c>
      <c r="AH66" s="26" t="s">
        <v>282</v>
      </c>
      <c r="AI66" s="33">
        <f t="shared" si="58"/>
        <v>0.25009022013713461</v>
      </c>
      <c r="AJ66" s="33">
        <f t="shared" si="59"/>
        <v>0.47094911584265609</v>
      </c>
      <c r="AK66" s="33">
        <f t="shared" si="60"/>
        <v>0.247924936845904</v>
      </c>
      <c r="AL66" s="33">
        <f t="shared" si="61"/>
        <v>3.1035727174305305E-2</v>
      </c>
    </row>
    <row r="67" spans="1:38" ht="30" customHeight="1" x14ac:dyDescent="0.45">
      <c r="A67" s="5"/>
      <c r="B67" s="166"/>
      <c r="C67" s="16" t="s">
        <v>270</v>
      </c>
      <c r="D67" s="91">
        <f t="shared" si="62"/>
        <v>668</v>
      </c>
      <c r="E67" s="92">
        <f t="shared" si="63"/>
        <v>0.36582694414019717</v>
      </c>
      <c r="F67" s="91">
        <f t="shared" si="64"/>
        <v>731</v>
      </c>
      <c r="G67" s="92">
        <f t="shared" si="65"/>
        <v>0.400328587075575</v>
      </c>
      <c r="H67" s="91">
        <f t="shared" si="66"/>
        <v>379</v>
      </c>
      <c r="I67" s="92">
        <f t="shared" si="67"/>
        <v>0.20755750273822562</v>
      </c>
      <c r="J67" s="91">
        <f t="shared" si="68"/>
        <v>48</v>
      </c>
      <c r="K67" s="92">
        <f t="shared" si="69"/>
        <v>2.628696604600219E-2</v>
      </c>
      <c r="L67" s="93">
        <f t="shared" si="70"/>
        <v>3.105695509309967</v>
      </c>
      <c r="M67" s="5"/>
      <c r="N67" s="8"/>
      <c r="O67" s="5"/>
      <c r="P67" s="8"/>
      <c r="Q67" s="5"/>
      <c r="R67" s="5"/>
      <c r="AB67" s="26" t="s">
        <v>283</v>
      </c>
      <c r="AC67" s="130">
        <v>668</v>
      </c>
      <c r="AD67" s="130">
        <v>731</v>
      </c>
      <c r="AE67" s="130">
        <v>379</v>
      </c>
      <c r="AF67" s="130">
        <v>48</v>
      </c>
      <c r="AG67" s="26">
        <f t="shared" si="57"/>
        <v>1826</v>
      </c>
      <c r="AH67" s="26" t="s">
        <v>283</v>
      </c>
      <c r="AI67" s="33">
        <f t="shared" si="58"/>
        <v>0.36582694414019717</v>
      </c>
      <c r="AJ67" s="33">
        <f t="shared" si="59"/>
        <v>0.400328587075575</v>
      </c>
      <c r="AK67" s="33">
        <f t="shared" si="60"/>
        <v>0.20755750273822562</v>
      </c>
      <c r="AL67" s="33">
        <f t="shared" si="61"/>
        <v>2.628696604600219E-2</v>
      </c>
    </row>
    <row r="68" spans="1:38" ht="30" customHeight="1" x14ac:dyDescent="0.45">
      <c r="A68" s="5"/>
      <c r="B68" s="174" t="s">
        <v>133</v>
      </c>
      <c r="C68" s="16" t="s">
        <v>266</v>
      </c>
      <c r="D68" s="91">
        <f>AC68</f>
        <v>4425</v>
      </c>
      <c r="E68" s="92">
        <f>AC68/AG68</f>
        <v>0.24926768814781433</v>
      </c>
      <c r="F68" s="91">
        <f>AD68</f>
        <v>7541</v>
      </c>
      <c r="G68" s="92">
        <f>AD68/AG68</f>
        <v>0.42479720594862552</v>
      </c>
      <c r="H68" s="91">
        <f>AE68</f>
        <v>4781</v>
      </c>
      <c r="I68" s="92">
        <f>AE68/AG68</f>
        <v>0.26932176656151419</v>
      </c>
      <c r="J68" s="91">
        <f>AF68</f>
        <v>1005</v>
      </c>
      <c r="K68" s="92">
        <f>AF68/AG68</f>
        <v>5.6613339342045967E-2</v>
      </c>
      <c r="L68" s="93">
        <f>(4*D68+3*F68+2*H68+1*J68)/AG68</f>
        <v>2.8667192429022084</v>
      </c>
      <c r="M68" s="5"/>
      <c r="N68" s="8"/>
      <c r="O68" s="5"/>
      <c r="P68" s="8"/>
      <c r="Q68" s="5"/>
      <c r="R68" s="5"/>
      <c r="AB68" s="26" t="s">
        <v>284</v>
      </c>
      <c r="AC68" s="130">
        <v>4425</v>
      </c>
      <c r="AD68" s="130">
        <v>7541</v>
      </c>
      <c r="AE68" s="130">
        <v>4781</v>
      </c>
      <c r="AF68" s="130">
        <v>1005</v>
      </c>
      <c r="AG68" s="26">
        <f t="shared" si="57"/>
        <v>17752</v>
      </c>
      <c r="AH68" s="26" t="s">
        <v>284</v>
      </c>
      <c r="AI68" s="33">
        <f t="shared" si="58"/>
        <v>0.24926768814781433</v>
      </c>
      <c r="AJ68" s="33">
        <f t="shared" si="59"/>
        <v>0.42479720594862552</v>
      </c>
      <c r="AK68" s="33">
        <f t="shared" si="60"/>
        <v>0.26932176656151419</v>
      </c>
      <c r="AL68" s="33">
        <f t="shared" si="61"/>
        <v>5.6613339342045967E-2</v>
      </c>
    </row>
    <row r="69" spans="1:38" ht="30" customHeight="1" x14ac:dyDescent="0.45">
      <c r="A69" s="5"/>
      <c r="B69" s="162"/>
      <c r="C69" s="16" t="s">
        <v>268</v>
      </c>
      <c r="D69" s="91">
        <f t="shared" ref="D69:D70" si="71">AC69</f>
        <v>5546</v>
      </c>
      <c r="E69" s="92">
        <f t="shared" ref="E69:E70" si="72">AC69/AG69</f>
        <v>0.31438127090301005</v>
      </c>
      <c r="F69" s="91">
        <f t="shared" ref="F69:F70" si="73">AD69</f>
        <v>7943</v>
      </c>
      <c r="G69" s="92">
        <f t="shared" ref="G69:G70" si="74">AD69/AG69</f>
        <v>0.45025792188651437</v>
      </c>
      <c r="H69" s="91">
        <f t="shared" ref="H69:H70" si="75">AE69</f>
        <v>3505</v>
      </c>
      <c r="I69" s="92">
        <f t="shared" ref="I69:I70" si="76">AE69/AG69</f>
        <v>0.19868488180942123</v>
      </c>
      <c r="J69" s="91">
        <f t="shared" ref="J69:J70" si="77">AF69</f>
        <v>647</v>
      </c>
      <c r="K69" s="92">
        <f t="shared" ref="K69:K70" si="78">AF69/AG69</f>
        <v>3.6675925401054361E-2</v>
      </c>
      <c r="L69" s="93">
        <f t="shared" ref="L69:L70" si="79">(4*D69+3*F69+2*H69+1*J69)/AG69</f>
        <v>3.0423445382914802</v>
      </c>
      <c r="M69" s="5"/>
      <c r="N69" s="8"/>
      <c r="O69" s="5"/>
      <c r="P69" s="8"/>
      <c r="Q69" s="5"/>
      <c r="R69" s="5"/>
      <c r="AB69" s="26" t="s">
        <v>285</v>
      </c>
      <c r="AC69" s="130">
        <v>5546</v>
      </c>
      <c r="AD69" s="130">
        <v>7943</v>
      </c>
      <c r="AE69" s="130">
        <v>3505</v>
      </c>
      <c r="AF69" s="130">
        <v>647</v>
      </c>
      <c r="AG69" s="26">
        <f t="shared" si="57"/>
        <v>17641</v>
      </c>
      <c r="AH69" s="26" t="s">
        <v>285</v>
      </c>
      <c r="AI69" s="33">
        <f t="shared" si="58"/>
        <v>0.31438127090301005</v>
      </c>
      <c r="AJ69" s="33">
        <f t="shared" si="59"/>
        <v>0.45025792188651437</v>
      </c>
      <c r="AK69" s="33">
        <f t="shared" si="60"/>
        <v>0.19868488180942123</v>
      </c>
      <c r="AL69" s="33">
        <f t="shared" si="61"/>
        <v>3.6675925401054361E-2</v>
      </c>
    </row>
    <row r="70" spans="1:38" ht="30" customHeight="1" x14ac:dyDescent="0.45">
      <c r="A70" s="5"/>
      <c r="B70" s="166"/>
      <c r="C70" s="16" t="s">
        <v>270</v>
      </c>
      <c r="D70" s="91">
        <f t="shared" si="71"/>
        <v>6661</v>
      </c>
      <c r="E70" s="92">
        <f t="shared" si="72"/>
        <v>0.41051398989276472</v>
      </c>
      <c r="F70" s="91">
        <f t="shared" si="73"/>
        <v>7051</v>
      </c>
      <c r="G70" s="92">
        <f t="shared" si="74"/>
        <v>0.43454948847528657</v>
      </c>
      <c r="H70" s="91">
        <f t="shared" si="75"/>
        <v>2154</v>
      </c>
      <c r="I70" s="92">
        <f t="shared" si="76"/>
        <v>0.13274990755577468</v>
      </c>
      <c r="J70" s="91">
        <f t="shared" si="77"/>
        <v>360</v>
      </c>
      <c r="K70" s="92">
        <f t="shared" si="78"/>
        <v>2.2186614076174043E-2</v>
      </c>
      <c r="L70" s="93">
        <f t="shared" si="79"/>
        <v>3.2333908541846421</v>
      </c>
      <c r="M70" s="5"/>
      <c r="N70" s="8"/>
      <c r="O70" s="5"/>
      <c r="P70" s="8"/>
      <c r="Q70" s="5"/>
      <c r="R70" s="5"/>
      <c r="AB70" s="26" t="s">
        <v>286</v>
      </c>
      <c r="AC70" s="130">
        <v>6661</v>
      </c>
      <c r="AD70" s="130">
        <v>7051</v>
      </c>
      <c r="AE70" s="130">
        <v>2154</v>
      </c>
      <c r="AF70" s="130">
        <v>360</v>
      </c>
      <c r="AG70" s="26">
        <f t="shared" si="57"/>
        <v>16226</v>
      </c>
      <c r="AH70" s="26" t="s">
        <v>286</v>
      </c>
      <c r="AI70" s="33">
        <f t="shared" si="58"/>
        <v>0.41051398989276472</v>
      </c>
      <c r="AJ70" s="33">
        <f t="shared" si="59"/>
        <v>0.43454948847528657</v>
      </c>
      <c r="AK70" s="33">
        <f t="shared" si="60"/>
        <v>0.13274990755577468</v>
      </c>
      <c r="AL70" s="33">
        <f t="shared" si="61"/>
        <v>2.2186614076174043E-2</v>
      </c>
    </row>
    <row r="71" spans="1:38" ht="30" customHeight="1" x14ac:dyDescent="0.45">
      <c r="A71" s="5"/>
      <c r="B71" s="34"/>
      <c r="C71" s="34"/>
      <c r="D71" s="35"/>
      <c r="E71" s="36"/>
      <c r="F71" s="35"/>
      <c r="G71" s="36"/>
      <c r="H71" s="35"/>
      <c r="I71" s="36"/>
      <c r="J71" s="35"/>
      <c r="K71" s="36"/>
      <c r="L71" s="37"/>
      <c r="M71" s="5"/>
      <c r="N71" s="8"/>
      <c r="O71" s="5"/>
      <c r="P71" s="8"/>
      <c r="Q71" s="5"/>
      <c r="R71" s="5"/>
    </row>
    <row r="72" spans="1:38" ht="30" customHeight="1" x14ac:dyDescent="0.45">
      <c r="D72" s="14"/>
      <c r="E72" s="11"/>
      <c r="F72" s="14"/>
      <c r="G72" s="11"/>
      <c r="H72" s="14"/>
      <c r="I72" s="11"/>
      <c r="J72" s="14"/>
      <c r="K72" s="11"/>
      <c r="L72" s="14"/>
      <c r="Q72" s="38"/>
    </row>
    <row r="73" spans="1:38" s="21" customFormat="1" ht="30" customHeight="1" x14ac:dyDescent="0.45">
      <c r="A73" s="5">
        <v>8</v>
      </c>
      <c r="B73" s="10" t="s">
        <v>28</v>
      </c>
      <c r="C73" s="10"/>
      <c r="F73" s="22"/>
      <c r="H73" s="22"/>
      <c r="J73" s="22"/>
      <c r="L73" s="22"/>
      <c r="N73" s="22"/>
      <c r="P73" s="22"/>
      <c r="Q73" s="23"/>
      <c r="AB73" s="21" t="s">
        <v>13</v>
      </c>
    </row>
    <row r="74" spans="1:38" ht="30" customHeight="1" thickBot="1" x14ac:dyDescent="0.5">
      <c r="A74" s="5"/>
      <c r="B74" s="24" t="s">
        <v>3</v>
      </c>
      <c r="C74" s="24" t="s">
        <v>265</v>
      </c>
      <c r="D74" s="140" t="s">
        <v>14</v>
      </c>
      <c r="E74" s="140"/>
      <c r="F74" s="140" t="s">
        <v>15</v>
      </c>
      <c r="G74" s="140"/>
      <c r="H74" s="140" t="s">
        <v>16</v>
      </c>
      <c r="I74" s="140"/>
      <c r="J74" s="140" t="s">
        <v>17</v>
      </c>
      <c r="K74" s="140"/>
      <c r="L74" s="25" t="s">
        <v>18</v>
      </c>
      <c r="M74" s="5"/>
      <c r="N74" s="8"/>
      <c r="O74" s="5"/>
      <c r="P74" s="8"/>
      <c r="Q74" s="5"/>
      <c r="R74" s="5"/>
      <c r="AB74" s="26"/>
      <c r="AC74" s="27" t="s">
        <v>19</v>
      </c>
      <c r="AD74" s="27" t="s">
        <v>20</v>
      </c>
      <c r="AE74" s="27" t="s">
        <v>21</v>
      </c>
      <c r="AF74" s="27" t="s">
        <v>22</v>
      </c>
      <c r="AG74" s="26" t="s">
        <v>23</v>
      </c>
      <c r="AI74" s="27" t="s">
        <v>19</v>
      </c>
      <c r="AJ74" s="27" t="s">
        <v>20</v>
      </c>
      <c r="AK74" s="27" t="s">
        <v>21</v>
      </c>
      <c r="AL74" s="27" t="s">
        <v>22</v>
      </c>
    </row>
    <row r="75" spans="1:38" ht="30" customHeight="1" thickTop="1" x14ac:dyDescent="0.45">
      <c r="A75" s="5"/>
      <c r="B75" s="161" t="s">
        <v>131</v>
      </c>
      <c r="C75" s="16" t="s">
        <v>266</v>
      </c>
      <c r="D75" s="29">
        <f>AC75</f>
        <v>905</v>
      </c>
      <c r="E75" s="30">
        <f>AC75/AG75</f>
        <v>0.16602458264538617</v>
      </c>
      <c r="F75" s="29">
        <f>AD75</f>
        <v>2734</v>
      </c>
      <c r="G75" s="30">
        <f>AD75/AG75</f>
        <v>0.50155934690882409</v>
      </c>
      <c r="H75" s="29">
        <f>AE75</f>
        <v>1596</v>
      </c>
      <c r="I75" s="30">
        <f>AE75/AG75</f>
        <v>0.29279031370390757</v>
      </c>
      <c r="J75" s="29">
        <f>AF75</f>
        <v>216</v>
      </c>
      <c r="K75" s="30">
        <f>AF75/AG75</f>
        <v>3.962575674188222E-2</v>
      </c>
      <c r="L75" s="31">
        <f>(4*D75+3*F75+2*H75+1*J75)/AG75</f>
        <v>2.7939827554577144</v>
      </c>
      <c r="M75" s="5"/>
      <c r="N75" s="8"/>
      <c r="O75" s="5"/>
      <c r="P75" s="8"/>
      <c r="Q75" s="5"/>
      <c r="R75" s="5"/>
      <c r="AB75" s="26" t="s">
        <v>278</v>
      </c>
      <c r="AC75" s="26">
        <v>905</v>
      </c>
      <c r="AD75" s="26">
        <v>2734</v>
      </c>
      <c r="AE75" s="26">
        <v>1596</v>
      </c>
      <c r="AF75" s="26">
        <v>216</v>
      </c>
      <c r="AG75" s="26">
        <f>SUM(AC75:AF75)</f>
        <v>5451</v>
      </c>
      <c r="AH75" s="26" t="s">
        <v>278</v>
      </c>
      <c r="AI75" s="33">
        <f>E75</f>
        <v>0.16602458264538617</v>
      </c>
      <c r="AJ75" s="33">
        <f>G75</f>
        <v>0.50155934690882409</v>
      </c>
      <c r="AK75" s="33">
        <f>I75</f>
        <v>0.29279031370390757</v>
      </c>
      <c r="AL75" s="33">
        <f>K75</f>
        <v>3.962575674188222E-2</v>
      </c>
    </row>
    <row r="76" spans="1:38" ht="30" customHeight="1" x14ac:dyDescent="0.45">
      <c r="A76" s="5"/>
      <c r="B76" s="162"/>
      <c r="C76" s="16" t="s">
        <v>268</v>
      </c>
      <c r="D76" s="91">
        <f t="shared" ref="D76:D77" si="80">AC76</f>
        <v>1418</v>
      </c>
      <c r="E76" s="92">
        <f t="shared" ref="E76:E77" si="81">AC76/AG76</f>
        <v>0.20347252116515999</v>
      </c>
      <c r="F76" s="91">
        <f t="shared" ref="F76:F77" si="82">AD76</f>
        <v>3606</v>
      </c>
      <c r="G76" s="92">
        <f t="shared" ref="G76:G77" si="83">AD76/AG76</f>
        <v>0.5174343521308653</v>
      </c>
      <c r="H76" s="91">
        <f t="shared" ref="H76:H77" si="84">AE76</f>
        <v>1737</v>
      </c>
      <c r="I76" s="92">
        <f t="shared" ref="I76:I77" si="85">AE76/AG76</f>
        <v>0.24924666379681445</v>
      </c>
      <c r="J76" s="91">
        <f t="shared" ref="J76:J77" si="86">AF76</f>
        <v>208</v>
      </c>
      <c r="K76" s="92">
        <f t="shared" ref="K76:K77" si="87">AF76/AG76</f>
        <v>2.9846462907160282E-2</v>
      </c>
      <c r="L76" s="93">
        <f t="shared" ref="L76:L77" si="88">(4*D76+3*F76+2*H76+1*J76)/AG76</f>
        <v>2.8945329315540249</v>
      </c>
      <c r="M76" s="5"/>
      <c r="N76" s="8"/>
      <c r="O76" s="5"/>
      <c r="P76" s="8"/>
      <c r="Q76" s="5"/>
      <c r="R76" s="5"/>
      <c r="AB76" s="26" t="s">
        <v>279</v>
      </c>
      <c r="AC76" s="26">
        <v>1418</v>
      </c>
      <c r="AD76" s="26">
        <v>3606</v>
      </c>
      <c r="AE76" s="26">
        <v>1737</v>
      </c>
      <c r="AF76" s="26">
        <v>208</v>
      </c>
      <c r="AG76" s="26">
        <f t="shared" ref="AG76:AG77" si="89">SUM(AC76:AF76)</f>
        <v>6969</v>
      </c>
      <c r="AH76" s="26" t="s">
        <v>279</v>
      </c>
      <c r="AI76" s="33">
        <f t="shared" ref="AI76:AI83" si="90">E76</f>
        <v>0.20347252116515999</v>
      </c>
      <c r="AJ76" s="33">
        <f t="shared" ref="AJ76:AJ83" si="91">G76</f>
        <v>0.5174343521308653</v>
      </c>
      <c r="AK76" s="33">
        <f t="shared" ref="AK76:AK83" si="92">I76</f>
        <v>0.24924666379681445</v>
      </c>
      <c r="AL76" s="33">
        <f t="shared" ref="AL76:AL83" si="93">K76</f>
        <v>2.9846462907160282E-2</v>
      </c>
    </row>
    <row r="77" spans="1:38" ht="30" customHeight="1" x14ac:dyDescent="0.45">
      <c r="A77" s="5"/>
      <c r="B77" s="166"/>
      <c r="C77" s="16" t="s">
        <v>270</v>
      </c>
      <c r="D77" s="91">
        <f t="shared" si="80"/>
        <v>1263</v>
      </c>
      <c r="E77" s="92">
        <f t="shared" si="81"/>
        <v>0.24634289057928613</v>
      </c>
      <c r="F77" s="91">
        <f t="shared" si="82"/>
        <v>2711</v>
      </c>
      <c r="G77" s="92">
        <f t="shared" si="83"/>
        <v>0.52876926077628239</v>
      </c>
      <c r="H77" s="91">
        <f t="shared" si="84"/>
        <v>1040</v>
      </c>
      <c r="I77" s="92">
        <f t="shared" si="85"/>
        <v>0.20284766920226252</v>
      </c>
      <c r="J77" s="91">
        <f t="shared" si="86"/>
        <v>113</v>
      </c>
      <c r="K77" s="92">
        <f t="shared" si="87"/>
        <v>2.2040179442168909E-2</v>
      </c>
      <c r="L77" s="93">
        <f t="shared" si="88"/>
        <v>2.999414862492686</v>
      </c>
      <c r="M77" s="5"/>
      <c r="N77" s="8"/>
      <c r="O77" s="5"/>
      <c r="P77" s="8"/>
      <c r="Q77" s="5"/>
      <c r="R77" s="5"/>
      <c r="AB77" s="26" t="s">
        <v>280</v>
      </c>
      <c r="AC77" s="26">
        <v>1263</v>
      </c>
      <c r="AD77" s="26">
        <v>2711</v>
      </c>
      <c r="AE77" s="26">
        <v>1040</v>
      </c>
      <c r="AF77" s="26">
        <v>113</v>
      </c>
      <c r="AG77" s="26">
        <f t="shared" si="89"/>
        <v>5127</v>
      </c>
      <c r="AH77" s="26" t="s">
        <v>280</v>
      </c>
      <c r="AI77" s="33">
        <f t="shared" si="90"/>
        <v>0.24634289057928613</v>
      </c>
      <c r="AJ77" s="33">
        <f t="shared" si="91"/>
        <v>0.52876926077628239</v>
      </c>
      <c r="AK77" s="33">
        <f t="shared" si="92"/>
        <v>0.20284766920226252</v>
      </c>
      <c r="AL77" s="33">
        <f t="shared" si="93"/>
        <v>2.2040179442168909E-2</v>
      </c>
    </row>
    <row r="78" spans="1:38" ht="30" customHeight="1" x14ac:dyDescent="0.45">
      <c r="A78" s="5"/>
      <c r="B78" s="174" t="s">
        <v>132</v>
      </c>
      <c r="C78" s="16" t="s">
        <v>266</v>
      </c>
      <c r="D78" s="91">
        <f>AC78</f>
        <v>123</v>
      </c>
      <c r="E78" s="92">
        <f>AC78/AG78</f>
        <v>0.1752136752136752</v>
      </c>
      <c r="F78" s="91">
        <f>AD78</f>
        <v>328</v>
      </c>
      <c r="G78" s="92">
        <f>AD78/AG78</f>
        <v>0.46723646723646722</v>
      </c>
      <c r="H78" s="91">
        <f>AE78</f>
        <v>217</v>
      </c>
      <c r="I78" s="92">
        <f>AE78/AG78</f>
        <v>0.30911680911680911</v>
      </c>
      <c r="J78" s="91">
        <f>AF78</f>
        <v>34</v>
      </c>
      <c r="K78" s="92">
        <f>AF78/AG78</f>
        <v>4.843304843304843E-2</v>
      </c>
      <c r="L78" s="93">
        <f>(4*D78+3*F78+2*H78+1*J78)/AG78</f>
        <v>2.7692307692307692</v>
      </c>
      <c r="M78" s="5"/>
      <c r="N78" s="8"/>
      <c r="O78" s="5"/>
      <c r="P78" s="8"/>
      <c r="Q78" s="5"/>
      <c r="R78" s="5"/>
      <c r="AB78" s="26" t="s">
        <v>281</v>
      </c>
      <c r="AC78" s="26">
        <v>123</v>
      </c>
      <c r="AD78" s="26">
        <v>328</v>
      </c>
      <c r="AE78" s="26">
        <v>217</v>
      </c>
      <c r="AF78" s="26">
        <v>34</v>
      </c>
      <c r="AG78" s="26">
        <f>SUM(AC78:AF78)</f>
        <v>702</v>
      </c>
      <c r="AH78" s="26" t="s">
        <v>281</v>
      </c>
      <c r="AI78" s="33">
        <f t="shared" si="90"/>
        <v>0.1752136752136752</v>
      </c>
      <c r="AJ78" s="33">
        <f t="shared" si="91"/>
        <v>0.46723646723646722</v>
      </c>
      <c r="AK78" s="33">
        <f t="shared" si="92"/>
        <v>0.30911680911680911</v>
      </c>
      <c r="AL78" s="33">
        <f t="shared" si="93"/>
        <v>4.843304843304843E-2</v>
      </c>
    </row>
    <row r="79" spans="1:38" ht="30" customHeight="1" x14ac:dyDescent="0.45">
      <c r="A79" s="5"/>
      <c r="B79" s="162"/>
      <c r="C79" s="16" t="s">
        <v>268</v>
      </c>
      <c r="D79" s="91">
        <f t="shared" ref="D79:D80" si="94">AC79</f>
        <v>519</v>
      </c>
      <c r="E79" s="92">
        <f t="shared" ref="E79:E80" si="95">AC79/AG79</f>
        <v>0.18729700469144714</v>
      </c>
      <c r="F79" s="91">
        <f t="shared" ref="F79:F80" si="96">AD79</f>
        <v>1388</v>
      </c>
      <c r="G79" s="92">
        <f t="shared" ref="G79:G80" si="97">AD79/AG79</f>
        <v>0.50090220137134611</v>
      </c>
      <c r="H79" s="91">
        <f t="shared" ref="H79:H80" si="98">AE79</f>
        <v>750</v>
      </c>
      <c r="I79" s="92">
        <f t="shared" ref="I79:I80" si="99">AE79/AG79</f>
        <v>0.27066041140382535</v>
      </c>
      <c r="J79" s="91">
        <f t="shared" ref="J79:J80" si="100">AF79</f>
        <v>114</v>
      </c>
      <c r="K79" s="92">
        <f t="shared" ref="K79:K80" si="101">AF79/AG79</f>
        <v>4.1140382533381453E-2</v>
      </c>
      <c r="L79" s="93">
        <f t="shared" ref="L79:L80" si="102">(4*D79+3*F79+2*H79+1*J79)/AG79</f>
        <v>2.834355828220859</v>
      </c>
      <c r="M79" s="5"/>
      <c r="N79" s="8"/>
      <c r="O79" s="5"/>
      <c r="P79" s="8"/>
      <c r="Q79" s="5"/>
      <c r="R79" s="5"/>
      <c r="AB79" s="26" t="s">
        <v>282</v>
      </c>
      <c r="AC79" s="26">
        <v>519</v>
      </c>
      <c r="AD79" s="26">
        <v>1388</v>
      </c>
      <c r="AE79" s="26">
        <v>750</v>
      </c>
      <c r="AF79" s="26">
        <v>114</v>
      </c>
      <c r="AG79" s="26">
        <f t="shared" ref="AG79:AG80" si="103">SUM(AC79:AF79)</f>
        <v>2771</v>
      </c>
      <c r="AH79" s="26" t="s">
        <v>282</v>
      </c>
      <c r="AI79" s="33">
        <f t="shared" si="90"/>
        <v>0.18729700469144714</v>
      </c>
      <c r="AJ79" s="33">
        <f t="shared" si="91"/>
        <v>0.50090220137134611</v>
      </c>
      <c r="AK79" s="33">
        <f t="shared" si="92"/>
        <v>0.27066041140382535</v>
      </c>
      <c r="AL79" s="33">
        <f t="shared" si="93"/>
        <v>4.1140382533381453E-2</v>
      </c>
    </row>
    <row r="80" spans="1:38" ht="30" customHeight="1" x14ac:dyDescent="0.45">
      <c r="A80" s="5"/>
      <c r="B80" s="166"/>
      <c r="C80" s="16" t="s">
        <v>270</v>
      </c>
      <c r="D80" s="91">
        <f t="shared" si="94"/>
        <v>506</v>
      </c>
      <c r="E80" s="92">
        <f t="shared" si="95"/>
        <v>0.27710843373493976</v>
      </c>
      <c r="F80" s="91">
        <f t="shared" si="96"/>
        <v>950</v>
      </c>
      <c r="G80" s="92">
        <f t="shared" si="97"/>
        <v>0.52026286966045998</v>
      </c>
      <c r="H80" s="91">
        <f t="shared" si="98"/>
        <v>333</v>
      </c>
      <c r="I80" s="92">
        <f t="shared" si="99"/>
        <v>0.18236582694414019</v>
      </c>
      <c r="J80" s="91">
        <f t="shared" si="100"/>
        <v>37</v>
      </c>
      <c r="K80" s="92">
        <f t="shared" si="101"/>
        <v>2.0262869660460023E-2</v>
      </c>
      <c r="L80" s="93">
        <f t="shared" si="102"/>
        <v>3.0542168674698793</v>
      </c>
      <c r="M80" s="5"/>
      <c r="N80" s="8"/>
      <c r="O80" s="5"/>
      <c r="P80" s="8"/>
      <c r="Q80" s="5"/>
      <c r="R80" s="5"/>
      <c r="AB80" s="26" t="s">
        <v>283</v>
      </c>
      <c r="AC80" s="26">
        <v>506</v>
      </c>
      <c r="AD80" s="26">
        <v>950</v>
      </c>
      <c r="AE80" s="26">
        <v>333</v>
      </c>
      <c r="AF80" s="26">
        <v>37</v>
      </c>
      <c r="AG80" s="26">
        <f t="shared" si="103"/>
        <v>1826</v>
      </c>
      <c r="AH80" s="26" t="s">
        <v>283</v>
      </c>
      <c r="AI80" s="33">
        <f t="shared" si="90"/>
        <v>0.27710843373493976</v>
      </c>
      <c r="AJ80" s="33">
        <f t="shared" si="91"/>
        <v>0.52026286966045998</v>
      </c>
      <c r="AK80" s="33">
        <f t="shared" si="92"/>
        <v>0.18236582694414019</v>
      </c>
      <c r="AL80" s="33">
        <f t="shared" si="93"/>
        <v>2.0262869660460023E-2</v>
      </c>
    </row>
    <row r="81" spans="1:38" ht="30" customHeight="1" x14ac:dyDescent="0.45">
      <c r="A81" s="5"/>
      <c r="B81" s="174" t="s">
        <v>133</v>
      </c>
      <c r="C81" s="16" t="s">
        <v>266</v>
      </c>
      <c r="D81" s="91">
        <f>AC81</f>
        <v>3849</v>
      </c>
      <c r="E81" s="92">
        <f>AC81/AG81</f>
        <v>0.21682063992789544</v>
      </c>
      <c r="F81" s="91">
        <f>AD81</f>
        <v>8683</v>
      </c>
      <c r="G81" s="92">
        <f>AD81/AG81</f>
        <v>0.48912798557908965</v>
      </c>
      <c r="H81" s="91">
        <f>AE81</f>
        <v>4468</v>
      </c>
      <c r="I81" s="92">
        <f>AE81/AG81</f>
        <v>0.25168995042812076</v>
      </c>
      <c r="J81" s="91">
        <f>AF81</f>
        <v>752</v>
      </c>
      <c r="K81" s="92">
        <f>AF81/AG81</f>
        <v>4.2361424064894099E-2</v>
      </c>
      <c r="L81" s="93">
        <f>(4*D81+3*F81+2*H81+1*J81)/AG81</f>
        <v>2.8804078413699865</v>
      </c>
      <c r="M81" s="5"/>
      <c r="N81" s="8"/>
      <c r="O81" s="5"/>
      <c r="P81" s="8"/>
      <c r="Q81" s="5"/>
      <c r="R81" s="5"/>
      <c r="AB81" s="26" t="s">
        <v>284</v>
      </c>
      <c r="AC81" s="26">
        <v>3849</v>
      </c>
      <c r="AD81" s="26">
        <v>8683</v>
      </c>
      <c r="AE81" s="26">
        <v>4468</v>
      </c>
      <c r="AF81" s="26">
        <v>752</v>
      </c>
      <c r="AG81" s="26">
        <f>SUM(AC81:AF81)</f>
        <v>17752</v>
      </c>
      <c r="AH81" s="26" t="s">
        <v>284</v>
      </c>
      <c r="AI81" s="33">
        <f t="shared" si="90"/>
        <v>0.21682063992789544</v>
      </c>
      <c r="AJ81" s="33">
        <f t="shared" si="91"/>
        <v>0.48912798557908965</v>
      </c>
      <c r="AK81" s="33">
        <f t="shared" si="92"/>
        <v>0.25168995042812076</v>
      </c>
      <c r="AL81" s="33">
        <f t="shared" si="93"/>
        <v>4.2361424064894099E-2</v>
      </c>
    </row>
    <row r="82" spans="1:38" ht="30" customHeight="1" x14ac:dyDescent="0.45">
      <c r="A82" s="5"/>
      <c r="B82" s="162"/>
      <c r="C82" s="16" t="s">
        <v>268</v>
      </c>
      <c r="D82" s="91">
        <f t="shared" ref="D82:D83" si="104">AC82</f>
        <v>3929</v>
      </c>
      <c r="E82" s="92">
        <f t="shared" ref="E82:E83" si="105">AC82/AG82</f>
        <v>0.22271980046482626</v>
      </c>
      <c r="F82" s="91">
        <f t="shared" ref="F82:F83" si="106">AD82</f>
        <v>8903</v>
      </c>
      <c r="G82" s="92">
        <f t="shared" ref="G82:G83" si="107">AD82/AG82</f>
        <v>0.50467660563460126</v>
      </c>
      <c r="H82" s="91">
        <f t="shared" ref="H82:H83" si="108">AE82</f>
        <v>4168</v>
      </c>
      <c r="I82" s="92">
        <f t="shared" ref="I82:I83" si="109">AE82/AG82</f>
        <v>0.2362677852729437</v>
      </c>
      <c r="J82" s="91">
        <f t="shared" ref="J82:J83" si="110">AF82</f>
        <v>641</v>
      </c>
      <c r="K82" s="92">
        <f t="shared" ref="K82:K83" si="111">AF82/AG82</f>
        <v>3.6335808627628821E-2</v>
      </c>
      <c r="L82" s="93">
        <f t="shared" ref="L82:L83" si="112">(4*D82+3*F82+2*H82+1*J82)/AG82</f>
        <v>2.913780397936625</v>
      </c>
      <c r="M82" s="5"/>
      <c r="N82" s="8"/>
      <c r="O82" s="5"/>
      <c r="P82" s="8"/>
      <c r="Q82" s="5"/>
      <c r="R82" s="5"/>
      <c r="AB82" s="26" t="s">
        <v>285</v>
      </c>
      <c r="AC82" s="26">
        <v>3929</v>
      </c>
      <c r="AD82" s="26">
        <v>8903</v>
      </c>
      <c r="AE82" s="26">
        <v>4168</v>
      </c>
      <c r="AF82" s="26">
        <v>641</v>
      </c>
      <c r="AG82" s="26">
        <f t="shared" ref="AG82:AG83" si="113">SUM(AC82:AF82)</f>
        <v>17641</v>
      </c>
      <c r="AH82" s="26" t="s">
        <v>285</v>
      </c>
      <c r="AI82" s="33">
        <f t="shared" si="90"/>
        <v>0.22271980046482626</v>
      </c>
      <c r="AJ82" s="33">
        <f t="shared" si="91"/>
        <v>0.50467660563460126</v>
      </c>
      <c r="AK82" s="33">
        <f t="shared" si="92"/>
        <v>0.2362677852729437</v>
      </c>
      <c r="AL82" s="33">
        <f t="shared" si="93"/>
        <v>3.6335808627628821E-2</v>
      </c>
    </row>
    <row r="83" spans="1:38" ht="30" customHeight="1" x14ac:dyDescent="0.45">
      <c r="A83" s="5"/>
      <c r="B83" s="166"/>
      <c r="C83" s="16" t="s">
        <v>270</v>
      </c>
      <c r="D83" s="91">
        <f t="shared" si="104"/>
        <v>4445</v>
      </c>
      <c r="E83" s="92">
        <f t="shared" si="105"/>
        <v>0.27394305435720451</v>
      </c>
      <c r="F83" s="91">
        <f t="shared" si="106"/>
        <v>8210</v>
      </c>
      <c r="G83" s="92">
        <f t="shared" si="107"/>
        <v>0.50597805990385802</v>
      </c>
      <c r="H83" s="91">
        <f t="shared" si="108"/>
        <v>3144</v>
      </c>
      <c r="I83" s="92">
        <f t="shared" si="109"/>
        <v>0.19376309626525329</v>
      </c>
      <c r="J83" s="91">
        <f t="shared" si="110"/>
        <v>427</v>
      </c>
      <c r="K83" s="92">
        <f t="shared" si="111"/>
        <v>2.6315789473684209E-2</v>
      </c>
      <c r="L83" s="93">
        <f t="shared" si="112"/>
        <v>3.0275483791445827</v>
      </c>
      <c r="M83" s="5"/>
      <c r="N83" s="8"/>
      <c r="O83" s="5"/>
      <c r="P83" s="8"/>
      <c r="Q83" s="5"/>
      <c r="R83" s="5"/>
      <c r="AB83" s="26" t="s">
        <v>286</v>
      </c>
      <c r="AC83" s="26">
        <v>4445</v>
      </c>
      <c r="AD83" s="26">
        <v>8210</v>
      </c>
      <c r="AE83" s="26">
        <v>3144</v>
      </c>
      <c r="AF83" s="26">
        <v>427</v>
      </c>
      <c r="AG83" s="26">
        <f t="shared" si="113"/>
        <v>16226</v>
      </c>
      <c r="AH83" s="26" t="s">
        <v>286</v>
      </c>
      <c r="AI83" s="33">
        <f t="shared" si="90"/>
        <v>0.27394305435720451</v>
      </c>
      <c r="AJ83" s="33">
        <f t="shared" si="91"/>
        <v>0.50597805990385802</v>
      </c>
      <c r="AK83" s="33">
        <f t="shared" si="92"/>
        <v>0.19376309626525329</v>
      </c>
      <c r="AL83" s="33">
        <f t="shared" si="93"/>
        <v>2.6315789473684209E-2</v>
      </c>
    </row>
    <row r="84" spans="1:38" ht="30" customHeight="1" x14ac:dyDescent="0.45">
      <c r="A84" s="5"/>
      <c r="B84" s="34"/>
      <c r="C84" s="34"/>
      <c r="D84" s="35"/>
      <c r="E84" s="36"/>
      <c r="F84" s="35"/>
      <c r="G84" s="36"/>
      <c r="H84" s="35"/>
      <c r="I84" s="36"/>
      <c r="J84" s="35"/>
      <c r="K84" s="36"/>
      <c r="L84" s="37"/>
      <c r="M84" s="5"/>
      <c r="N84" s="8"/>
      <c r="O84" s="5"/>
      <c r="P84" s="8"/>
      <c r="Q84" s="5"/>
      <c r="R84" s="5"/>
    </row>
    <row r="85" spans="1:38" ht="30" customHeight="1" x14ac:dyDescent="0.45">
      <c r="D85" s="14"/>
      <c r="E85" s="11"/>
      <c r="F85" s="14"/>
      <c r="G85" s="11"/>
      <c r="H85" s="14"/>
      <c r="I85" s="11"/>
      <c r="J85" s="14"/>
      <c r="K85" s="11"/>
      <c r="L85" s="14"/>
      <c r="Q85" s="38"/>
    </row>
    <row r="86" spans="1:38" s="21" customFormat="1" ht="30" customHeight="1" x14ac:dyDescent="0.45">
      <c r="A86" s="5">
        <v>9</v>
      </c>
      <c r="B86" s="10" t="s">
        <v>29</v>
      </c>
      <c r="C86" s="10"/>
      <c r="F86" s="22"/>
      <c r="H86" s="22"/>
      <c r="J86" s="22"/>
      <c r="L86" s="22"/>
      <c r="N86" s="22"/>
      <c r="P86" s="22"/>
      <c r="Q86" s="23"/>
      <c r="AB86" s="21" t="s">
        <v>13</v>
      </c>
    </row>
    <row r="87" spans="1:38" ht="30" customHeight="1" thickBot="1" x14ac:dyDescent="0.5">
      <c r="A87" s="5"/>
      <c r="B87" s="24" t="s">
        <v>3</v>
      </c>
      <c r="C87" s="24" t="s">
        <v>265</v>
      </c>
      <c r="D87" s="140" t="s">
        <v>14</v>
      </c>
      <c r="E87" s="140"/>
      <c r="F87" s="140" t="s">
        <v>15</v>
      </c>
      <c r="G87" s="140"/>
      <c r="H87" s="140" t="s">
        <v>16</v>
      </c>
      <c r="I87" s="140"/>
      <c r="J87" s="140" t="s">
        <v>17</v>
      </c>
      <c r="K87" s="140"/>
      <c r="L87" s="25" t="s">
        <v>18</v>
      </c>
      <c r="M87" s="5"/>
      <c r="N87" s="8"/>
      <c r="O87" s="5"/>
      <c r="P87" s="8"/>
      <c r="Q87" s="5"/>
      <c r="R87" s="5"/>
      <c r="AB87" s="26"/>
      <c r="AC87" s="27" t="s">
        <v>19</v>
      </c>
      <c r="AD87" s="27" t="s">
        <v>20</v>
      </c>
      <c r="AE87" s="27" t="s">
        <v>21</v>
      </c>
      <c r="AF87" s="27" t="s">
        <v>22</v>
      </c>
      <c r="AG87" s="26" t="s">
        <v>23</v>
      </c>
      <c r="AI87" s="27" t="s">
        <v>19</v>
      </c>
      <c r="AJ87" s="27" t="s">
        <v>20</v>
      </c>
      <c r="AK87" s="27" t="s">
        <v>21</v>
      </c>
      <c r="AL87" s="27" t="s">
        <v>22</v>
      </c>
    </row>
    <row r="88" spans="1:38" ht="30" customHeight="1" thickTop="1" x14ac:dyDescent="0.45">
      <c r="A88" s="5"/>
      <c r="B88" s="161" t="s">
        <v>131</v>
      </c>
      <c r="C88" s="16" t="s">
        <v>266</v>
      </c>
      <c r="D88" s="29">
        <f>AC88</f>
        <v>1131</v>
      </c>
      <c r="E88" s="30">
        <f>AC88/AG88</f>
        <v>0.20748486516235554</v>
      </c>
      <c r="F88" s="29">
        <f>AD88</f>
        <v>2247</v>
      </c>
      <c r="G88" s="30">
        <f>AD88/AG88</f>
        <v>0.41221794166208037</v>
      </c>
      <c r="H88" s="29">
        <f>AE88</f>
        <v>1517</v>
      </c>
      <c r="I88" s="30">
        <f>AE88/AG88</f>
        <v>0.27829756008071915</v>
      </c>
      <c r="J88" s="29">
        <f>AF88</f>
        <v>556</v>
      </c>
      <c r="K88" s="30">
        <f>AF88/AG88</f>
        <v>0.10199963309484499</v>
      </c>
      <c r="L88" s="31">
        <f>(4*D88+3*F88+2*H88+1*J88)/AG88</f>
        <v>2.7251880388919463</v>
      </c>
      <c r="M88" s="5"/>
      <c r="N88" s="8"/>
      <c r="O88" s="5"/>
      <c r="P88" s="8"/>
      <c r="Q88" s="5"/>
      <c r="R88" s="5"/>
      <c r="AB88" s="26" t="s">
        <v>278</v>
      </c>
      <c r="AC88" s="26">
        <v>1131</v>
      </c>
      <c r="AD88" s="26">
        <v>2247</v>
      </c>
      <c r="AE88" s="26">
        <v>1517</v>
      </c>
      <c r="AF88" s="26">
        <v>556</v>
      </c>
      <c r="AG88" s="26">
        <f>SUM(AC88:AF88)</f>
        <v>5451</v>
      </c>
      <c r="AH88" s="26" t="s">
        <v>278</v>
      </c>
      <c r="AI88" s="33">
        <f>E88</f>
        <v>0.20748486516235554</v>
      </c>
      <c r="AJ88" s="33">
        <f>G88</f>
        <v>0.41221794166208037</v>
      </c>
      <c r="AK88" s="33">
        <f>I88</f>
        <v>0.27829756008071915</v>
      </c>
      <c r="AL88" s="33">
        <f>K88</f>
        <v>0.10199963309484499</v>
      </c>
    </row>
    <row r="89" spans="1:38" ht="30" customHeight="1" x14ac:dyDescent="0.45">
      <c r="A89" s="5"/>
      <c r="B89" s="162"/>
      <c r="C89" s="16" t="s">
        <v>268</v>
      </c>
      <c r="D89" s="91">
        <f>AC89</f>
        <v>1071</v>
      </c>
      <c r="E89" s="92">
        <f>AC89/AG89</f>
        <v>0.15368058544984933</v>
      </c>
      <c r="F89" s="91">
        <f>AD89</f>
        <v>2731</v>
      </c>
      <c r="G89" s="92">
        <f>AD89/AG89</f>
        <v>0.39187831826660929</v>
      </c>
      <c r="H89" s="91">
        <f>AE89</f>
        <v>2332</v>
      </c>
      <c r="I89" s="92">
        <f>AE89/AG89</f>
        <v>0.33462476682450853</v>
      </c>
      <c r="J89" s="91">
        <f>AF89</f>
        <v>835</v>
      </c>
      <c r="K89" s="92">
        <f>AF89/AG89</f>
        <v>0.11981632945903287</v>
      </c>
      <c r="L89" s="93">
        <f>(4*D89+3*F89+2*H89+1*J89)/AG89</f>
        <v>2.5794231597072752</v>
      </c>
      <c r="M89" s="5"/>
      <c r="N89" s="8"/>
      <c r="O89" s="5"/>
      <c r="P89" s="8"/>
      <c r="Q89" s="5"/>
      <c r="R89" s="5"/>
      <c r="AB89" s="26" t="s">
        <v>279</v>
      </c>
      <c r="AC89" s="26">
        <v>1071</v>
      </c>
      <c r="AD89" s="26">
        <v>2731</v>
      </c>
      <c r="AE89" s="26">
        <v>2332</v>
      </c>
      <c r="AF89" s="26">
        <v>835</v>
      </c>
      <c r="AG89" s="26">
        <f t="shared" ref="AG89:AG96" si="114">SUM(AC89:AF89)</f>
        <v>6969</v>
      </c>
      <c r="AH89" s="26" t="s">
        <v>279</v>
      </c>
      <c r="AI89" s="33">
        <f t="shared" ref="AI89:AI96" si="115">E89</f>
        <v>0.15368058544984933</v>
      </c>
      <c r="AJ89" s="33">
        <f t="shared" ref="AJ89:AJ96" si="116">G89</f>
        <v>0.39187831826660929</v>
      </c>
      <c r="AK89" s="33">
        <f t="shared" ref="AK89:AK96" si="117">I89</f>
        <v>0.33462476682450853</v>
      </c>
      <c r="AL89" s="33">
        <f t="shared" ref="AL89:AL96" si="118">K89</f>
        <v>0.11981632945903287</v>
      </c>
    </row>
    <row r="90" spans="1:38" ht="30" customHeight="1" x14ac:dyDescent="0.45">
      <c r="A90" s="5"/>
      <c r="B90" s="166"/>
      <c r="C90" s="16" t="s">
        <v>270</v>
      </c>
      <c r="D90" s="91">
        <f t="shared" ref="D90:D93" si="119">AC90</f>
        <v>698</v>
      </c>
      <c r="E90" s="92">
        <f t="shared" ref="E90:E93" si="120">AC90/AG90</f>
        <v>0.13614199336844157</v>
      </c>
      <c r="F90" s="91">
        <f t="shared" ref="F90:F93" si="121">AD90</f>
        <v>1842</v>
      </c>
      <c r="G90" s="92">
        <f t="shared" ref="G90:G93" si="122">AD90/AG90</f>
        <v>0.35927442949093036</v>
      </c>
      <c r="H90" s="91">
        <f t="shared" ref="H90:H93" si="123">AE90</f>
        <v>1848</v>
      </c>
      <c r="I90" s="92">
        <f t="shared" ref="I90:I93" si="124">AE90/AG90</f>
        <v>0.36044470450555882</v>
      </c>
      <c r="J90" s="91">
        <f t="shared" ref="J90:J93" si="125">AF90</f>
        <v>739</v>
      </c>
      <c r="K90" s="92">
        <f t="shared" ref="K90:K93" si="126">AF90/AG90</f>
        <v>0.14413887263506925</v>
      </c>
      <c r="L90" s="93">
        <f t="shared" ref="L90:L93" si="127">(4*D90+3*F90+2*H90+1*J90)/AG90</f>
        <v>2.4874195435927442</v>
      </c>
      <c r="M90" s="5"/>
      <c r="N90" s="8"/>
      <c r="O90" s="5"/>
      <c r="P90" s="8"/>
      <c r="Q90" s="5"/>
      <c r="R90" s="5"/>
      <c r="AB90" s="26" t="s">
        <v>280</v>
      </c>
      <c r="AC90" s="26">
        <v>698</v>
      </c>
      <c r="AD90" s="26">
        <v>1842</v>
      </c>
      <c r="AE90" s="26">
        <v>1848</v>
      </c>
      <c r="AF90" s="26">
        <v>739</v>
      </c>
      <c r="AG90" s="26">
        <f t="shared" si="114"/>
        <v>5127</v>
      </c>
      <c r="AH90" s="26" t="s">
        <v>280</v>
      </c>
      <c r="AI90" s="33">
        <f t="shared" si="115"/>
        <v>0.13614199336844157</v>
      </c>
      <c r="AJ90" s="33">
        <f t="shared" si="116"/>
        <v>0.35927442949093036</v>
      </c>
      <c r="AK90" s="33">
        <f t="shared" si="117"/>
        <v>0.36044470450555882</v>
      </c>
      <c r="AL90" s="33">
        <f t="shared" si="118"/>
        <v>0.14413887263506925</v>
      </c>
    </row>
    <row r="91" spans="1:38" ht="30" customHeight="1" x14ac:dyDescent="0.45">
      <c r="A91" s="5"/>
      <c r="B91" s="174" t="s">
        <v>132</v>
      </c>
      <c r="C91" s="16" t="s">
        <v>266</v>
      </c>
      <c r="D91" s="91">
        <f t="shared" si="119"/>
        <v>66</v>
      </c>
      <c r="E91" s="92">
        <f t="shared" si="120"/>
        <v>9.4017094017094016E-2</v>
      </c>
      <c r="F91" s="91">
        <f t="shared" si="121"/>
        <v>190</v>
      </c>
      <c r="G91" s="92">
        <f t="shared" si="122"/>
        <v>0.27065527065527067</v>
      </c>
      <c r="H91" s="91">
        <f t="shared" si="123"/>
        <v>249</v>
      </c>
      <c r="I91" s="92">
        <f t="shared" si="124"/>
        <v>0.35470085470085472</v>
      </c>
      <c r="J91" s="91">
        <f t="shared" si="125"/>
        <v>197</v>
      </c>
      <c r="K91" s="92">
        <f t="shared" si="126"/>
        <v>0.28062678062678065</v>
      </c>
      <c r="L91" s="93">
        <f t="shared" si="127"/>
        <v>2.1780626780626782</v>
      </c>
      <c r="M91" s="5"/>
      <c r="N91" s="8"/>
      <c r="O91" s="5"/>
      <c r="P91" s="8"/>
      <c r="Q91" s="5"/>
      <c r="R91" s="5"/>
      <c r="AB91" s="26" t="s">
        <v>281</v>
      </c>
      <c r="AC91" s="26">
        <v>66</v>
      </c>
      <c r="AD91" s="26">
        <v>190</v>
      </c>
      <c r="AE91" s="26">
        <v>249</v>
      </c>
      <c r="AF91" s="26">
        <v>197</v>
      </c>
      <c r="AG91" s="26">
        <f t="shared" si="114"/>
        <v>702</v>
      </c>
      <c r="AH91" s="26" t="s">
        <v>281</v>
      </c>
      <c r="AI91" s="33">
        <f t="shared" si="115"/>
        <v>9.4017094017094016E-2</v>
      </c>
      <c r="AJ91" s="33">
        <f t="shared" si="116"/>
        <v>0.27065527065527067</v>
      </c>
      <c r="AK91" s="33">
        <f t="shared" si="117"/>
        <v>0.35470085470085472</v>
      </c>
      <c r="AL91" s="33">
        <f t="shared" si="118"/>
        <v>0.28062678062678065</v>
      </c>
    </row>
    <row r="92" spans="1:38" ht="30" customHeight="1" x14ac:dyDescent="0.45">
      <c r="A92" s="5"/>
      <c r="B92" s="162"/>
      <c r="C92" s="16" t="s">
        <v>268</v>
      </c>
      <c r="D92" s="91">
        <f t="shared" si="119"/>
        <v>378</v>
      </c>
      <c r="E92" s="92">
        <f t="shared" si="120"/>
        <v>0.13641284734752795</v>
      </c>
      <c r="F92" s="91">
        <f t="shared" si="121"/>
        <v>847</v>
      </c>
      <c r="G92" s="92">
        <f t="shared" si="122"/>
        <v>0.30566582461205338</v>
      </c>
      <c r="H92" s="91">
        <f t="shared" si="123"/>
        <v>1007</v>
      </c>
      <c r="I92" s="92">
        <f t="shared" si="124"/>
        <v>0.36340671237820282</v>
      </c>
      <c r="J92" s="91">
        <f t="shared" si="125"/>
        <v>539</v>
      </c>
      <c r="K92" s="92">
        <f t="shared" si="126"/>
        <v>0.19451461566221581</v>
      </c>
      <c r="L92" s="93">
        <f t="shared" si="127"/>
        <v>2.3839769036448937</v>
      </c>
      <c r="M92" s="5"/>
      <c r="N92" s="8"/>
      <c r="O92" s="5"/>
      <c r="P92" s="8"/>
      <c r="Q92" s="5"/>
      <c r="R92" s="5"/>
      <c r="AB92" s="26" t="s">
        <v>282</v>
      </c>
      <c r="AC92" s="26">
        <v>378</v>
      </c>
      <c r="AD92" s="26">
        <v>847</v>
      </c>
      <c r="AE92" s="26">
        <v>1007</v>
      </c>
      <c r="AF92" s="26">
        <v>539</v>
      </c>
      <c r="AG92" s="26">
        <f t="shared" si="114"/>
        <v>2771</v>
      </c>
      <c r="AH92" s="26" t="s">
        <v>282</v>
      </c>
      <c r="AI92" s="33">
        <f t="shared" si="115"/>
        <v>0.13641284734752795</v>
      </c>
      <c r="AJ92" s="33">
        <f t="shared" si="116"/>
        <v>0.30566582461205338</v>
      </c>
      <c r="AK92" s="33">
        <f t="shared" si="117"/>
        <v>0.36340671237820282</v>
      </c>
      <c r="AL92" s="33">
        <f t="shared" si="118"/>
        <v>0.19451461566221581</v>
      </c>
    </row>
    <row r="93" spans="1:38" ht="30" customHeight="1" x14ac:dyDescent="0.45">
      <c r="A93" s="5"/>
      <c r="B93" s="166"/>
      <c r="C93" s="16" t="s">
        <v>270</v>
      </c>
      <c r="D93" s="91">
        <f t="shared" si="119"/>
        <v>276</v>
      </c>
      <c r="E93" s="92">
        <f t="shared" si="120"/>
        <v>0.1511500547645126</v>
      </c>
      <c r="F93" s="91">
        <f t="shared" si="121"/>
        <v>753</v>
      </c>
      <c r="G93" s="92">
        <f t="shared" si="122"/>
        <v>0.41237677984665938</v>
      </c>
      <c r="H93" s="91">
        <f t="shared" si="123"/>
        <v>605</v>
      </c>
      <c r="I93" s="92">
        <f t="shared" si="124"/>
        <v>0.33132530120481929</v>
      </c>
      <c r="J93" s="91">
        <f t="shared" si="125"/>
        <v>192</v>
      </c>
      <c r="K93" s="92">
        <f t="shared" si="126"/>
        <v>0.10514786418400876</v>
      </c>
      <c r="L93" s="93">
        <f t="shared" si="127"/>
        <v>2.6095290251916756</v>
      </c>
      <c r="M93" s="5"/>
      <c r="N93" s="8"/>
      <c r="O93" s="5"/>
      <c r="P93" s="8"/>
      <c r="Q93" s="5"/>
      <c r="R93" s="5"/>
      <c r="AB93" s="26" t="s">
        <v>283</v>
      </c>
      <c r="AC93" s="26">
        <v>276</v>
      </c>
      <c r="AD93" s="26">
        <v>753</v>
      </c>
      <c r="AE93" s="26">
        <v>605</v>
      </c>
      <c r="AF93" s="26">
        <v>192</v>
      </c>
      <c r="AG93" s="26">
        <f t="shared" si="114"/>
        <v>1826</v>
      </c>
      <c r="AH93" s="26" t="s">
        <v>283</v>
      </c>
      <c r="AI93" s="33">
        <f t="shared" si="115"/>
        <v>0.1511500547645126</v>
      </c>
      <c r="AJ93" s="33">
        <f t="shared" si="116"/>
        <v>0.41237677984665938</v>
      </c>
      <c r="AK93" s="33">
        <f t="shared" si="117"/>
        <v>0.33132530120481929</v>
      </c>
      <c r="AL93" s="33">
        <f t="shared" si="118"/>
        <v>0.10514786418400876</v>
      </c>
    </row>
    <row r="94" spans="1:38" ht="30" customHeight="1" x14ac:dyDescent="0.45">
      <c r="A94" s="5"/>
      <c r="B94" s="174" t="s">
        <v>133</v>
      </c>
      <c r="C94" s="16" t="s">
        <v>266</v>
      </c>
      <c r="D94" s="91">
        <f>AC94</f>
        <v>2676</v>
      </c>
      <c r="E94" s="92">
        <f>AC94/AG94</f>
        <v>0.15074357818837314</v>
      </c>
      <c r="F94" s="91">
        <f>AD94</f>
        <v>6053</v>
      </c>
      <c r="G94" s="92">
        <f>AD94/AG94</f>
        <v>0.34097566471383506</v>
      </c>
      <c r="H94" s="91">
        <f>AE94</f>
        <v>5959</v>
      </c>
      <c r="I94" s="92">
        <f>AE94/AG94</f>
        <v>0.33568048670572331</v>
      </c>
      <c r="J94" s="91">
        <f>AF94</f>
        <v>3064</v>
      </c>
      <c r="K94" s="92">
        <f>AF94/AG94</f>
        <v>0.17260027039206849</v>
      </c>
      <c r="L94" s="93">
        <f>(4*D94+3*F94+2*H94+1*J94)/AG94</f>
        <v>2.469862550698513</v>
      </c>
      <c r="M94" s="5"/>
      <c r="N94" s="8"/>
      <c r="O94" s="5"/>
      <c r="P94" s="8"/>
      <c r="Q94" s="5"/>
      <c r="R94" s="5"/>
      <c r="AB94" s="26" t="s">
        <v>284</v>
      </c>
      <c r="AC94" s="26">
        <v>2676</v>
      </c>
      <c r="AD94" s="26">
        <v>6053</v>
      </c>
      <c r="AE94" s="26">
        <v>5959</v>
      </c>
      <c r="AF94" s="26">
        <v>3064</v>
      </c>
      <c r="AG94" s="26">
        <f t="shared" si="114"/>
        <v>17752</v>
      </c>
      <c r="AH94" s="26" t="s">
        <v>284</v>
      </c>
      <c r="AI94" s="33">
        <f t="shared" si="115"/>
        <v>0.15074357818837314</v>
      </c>
      <c r="AJ94" s="33">
        <f t="shared" si="116"/>
        <v>0.34097566471383506</v>
      </c>
      <c r="AK94" s="33">
        <f t="shared" si="117"/>
        <v>0.33568048670572331</v>
      </c>
      <c r="AL94" s="33">
        <f t="shared" si="118"/>
        <v>0.17260027039206849</v>
      </c>
    </row>
    <row r="95" spans="1:38" ht="30" customHeight="1" x14ac:dyDescent="0.45">
      <c r="A95" s="5"/>
      <c r="B95" s="162"/>
      <c r="C95" s="16" t="s">
        <v>268</v>
      </c>
      <c r="D95" s="91">
        <f t="shared" ref="D95:D96" si="128">AC95</f>
        <v>2921</v>
      </c>
      <c r="E95" s="92">
        <f t="shared" ref="E95:E96" si="129">AC95/AG95</f>
        <v>0.16558018252933507</v>
      </c>
      <c r="F95" s="91">
        <f t="shared" ref="F95:F96" si="130">AD95</f>
        <v>6918</v>
      </c>
      <c r="G95" s="92">
        <f t="shared" ref="G95:G96" si="131">AD95/AG95</f>
        <v>0.39215463975965081</v>
      </c>
      <c r="H95" s="91">
        <f t="shared" ref="H95:H96" si="132">AE95</f>
        <v>5405</v>
      </c>
      <c r="I95" s="92">
        <f t="shared" ref="I95:I96" si="133">AE95/AG95</f>
        <v>0.30638852672750977</v>
      </c>
      <c r="J95" s="91">
        <f t="shared" ref="J95:J96" si="134">AF95</f>
        <v>2397</v>
      </c>
      <c r="K95" s="92">
        <f t="shared" ref="K95:K96" si="135">AF95/AG95</f>
        <v>0.13587665098350435</v>
      </c>
      <c r="L95" s="93">
        <f t="shared" ref="L95:L96" si="136">(4*D95+3*F95+2*H95+1*J95)/AG95</f>
        <v>2.5874383538348167</v>
      </c>
      <c r="M95" s="5"/>
      <c r="N95" s="8"/>
      <c r="O95" s="5"/>
      <c r="P95" s="8"/>
      <c r="Q95" s="5"/>
      <c r="R95" s="5"/>
      <c r="AB95" s="26" t="s">
        <v>285</v>
      </c>
      <c r="AC95" s="26">
        <v>2921</v>
      </c>
      <c r="AD95" s="26">
        <v>6918</v>
      </c>
      <c r="AE95" s="26">
        <v>5405</v>
      </c>
      <c r="AF95" s="26">
        <v>2397</v>
      </c>
      <c r="AG95" s="26">
        <f t="shared" si="114"/>
        <v>17641</v>
      </c>
      <c r="AH95" s="26" t="s">
        <v>285</v>
      </c>
      <c r="AI95" s="33">
        <f t="shared" si="115"/>
        <v>0.16558018252933507</v>
      </c>
      <c r="AJ95" s="33">
        <f t="shared" si="116"/>
        <v>0.39215463975965081</v>
      </c>
      <c r="AK95" s="33">
        <f t="shared" si="117"/>
        <v>0.30638852672750977</v>
      </c>
      <c r="AL95" s="33">
        <f t="shared" si="118"/>
        <v>0.13587665098350435</v>
      </c>
    </row>
    <row r="96" spans="1:38" ht="30" customHeight="1" x14ac:dyDescent="0.45">
      <c r="A96" s="5"/>
      <c r="B96" s="166"/>
      <c r="C96" s="16" t="s">
        <v>270</v>
      </c>
      <c r="D96" s="91">
        <f t="shared" si="128"/>
        <v>3056</v>
      </c>
      <c r="E96" s="92">
        <f t="shared" si="129"/>
        <v>0.18833970171329964</v>
      </c>
      <c r="F96" s="91">
        <f t="shared" si="130"/>
        <v>6865</v>
      </c>
      <c r="G96" s="92">
        <f t="shared" si="131"/>
        <v>0.42308640453592999</v>
      </c>
      <c r="H96" s="91">
        <f t="shared" si="132"/>
        <v>4611</v>
      </c>
      <c r="I96" s="92">
        <f t="shared" si="133"/>
        <v>0.28417354862566252</v>
      </c>
      <c r="J96" s="91">
        <f t="shared" si="134"/>
        <v>1694</v>
      </c>
      <c r="K96" s="92">
        <f t="shared" si="135"/>
        <v>0.10440034512510785</v>
      </c>
      <c r="L96" s="93">
        <f t="shared" si="136"/>
        <v>2.6953654628374215</v>
      </c>
      <c r="M96" s="5"/>
      <c r="N96" s="8"/>
      <c r="O96" s="5"/>
      <c r="P96" s="8"/>
      <c r="Q96" s="5"/>
      <c r="R96" s="5"/>
      <c r="AB96" s="26" t="s">
        <v>286</v>
      </c>
      <c r="AC96" s="26">
        <v>3056</v>
      </c>
      <c r="AD96" s="26">
        <v>6865</v>
      </c>
      <c r="AE96" s="26">
        <v>4611</v>
      </c>
      <c r="AF96" s="26">
        <v>1694</v>
      </c>
      <c r="AG96" s="26">
        <f t="shared" si="114"/>
        <v>16226</v>
      </c>
      <c r="AH96" s="26" t="s">
        <v>286</v>
      </c>
      <c r="AI96" s="33">
        <f t="shared" si="115"/>
        <v>0.18833970171329964</v>
      </c>
      <c r="AJ96" s="33">
        <f t="shared" si="116"/>
        <v>0.42308640453592999</v>
      </c>
      <c r="AK96" s="33">
        <f t="shared" si="117"/>
        <v>0.28417354862566252</v>
      </c>
      <c r="AL96" s="33">
        <f t="shared" si="118"/>
        <v>0.10440034512510785</v>
      </c>
    </row>
    <row r="97" spans="1:38" ht="30" customHeight="1" x14ac:dyDescent="0.45">
      <c r="A97" s="5"/>
      <c r="B97" s="34"/>
      <c r="C97" s="34"/>
      <c r="D97" s="35"/>
      <c r="E97" s="36"/>
      <c r="F97" s="35"/>
      <c r="G97" s="36"/>
      <c r="H97" s="35"/>
      <c r="I97" s="36"/>
      <c r="J97" s="35"/>
      <c r="K97" s="36"/>
      <c r="L97" s="37"/>
      <c r="M97" s="5"/>
      <c r="N97" s="8"/>
      <c r="O97" s="5"/>
      <c r="P97" s="8"/>
      <c r="Q97" s="5"/>
      <c r="R97" s="5"/>
    </row>
    <row r="98" spans="1:38" ht="30" customHeight="1" x14ac:dyDescent="0.45">
      <c r="D98" s="14"/>
      <c r="E98" s="11"/>
      <c r="F98" s="14"/>
      <c r="G98" s="11"/>
      <c r="H98" s="14"/>
      <c r="I98" s="11"/>
      <c r="J98" s="14"/>
      <c r="K98" s="11"/>
      <c r="L98" s="14"/>
      <c r="Q98" s="38"/>
    </row>
    <row r="99" spans="1:38" s="21" customFormat="1" ht="30" customHeight="1" x14ac:dyDescent="0.45">
      <c r="A99" s="5">
        <v>10</v>
      </c>
      <c r="B99" s="10" t="s">
        <v>30</v>
      </c>
      <c r="C99" s="10"/>
      <c r="F99" s="22"/>
      <c r="H99" s="22"/>
      <c r="J99" s="22"/>
      <c r="L99" s="22"/>
      <c r="N99" s="22"/>
      <c r="P99" s="22"/>
      <c r="Q99" s="23"/>
      <c r="AB99" s="21" t="s">
        <v>13</v>
      </c>
    </row>
    <row r="100" spans="1:38" ht="30" customHeight="1" thickBot="1" x14ac:dyDescent="0.5">
      <c r="A100" s="5"/>
      <c r="B100" s="24" t="s">
        <v>3</v>
      </c>
      <c r="C100" s="24" t="s">
        <v>265</v>
      </c>
      <c r="D100" s="140" t="s">
        <v>14</v>
      </c>
      <c r="E100" s="140"/>
      <c r="F100" s="140" t="s">
        <v>15</v>
      </c>
      <c r="G100" s="140"/>
      <c r="H100" s="140" t="s">
        <v>16</v>
      </c>
      <c r="I100" s="140"/>
      <c r="J100" s="140" t="s">
        <v>17</v>
      </c>
      <c r="K100" s="140"/>
      <c r="L100" s="25" t="s">
        <v>18</v>
      </c>
      <c r="M100" s="5"/>
      <c r="N100" s="8"/>
      <c r="O100" s="5"/>
      <c r="P100" s="8"/>
      <c r="Q100" s="5"/>
      <c r="R100" s="5"/>
      <c r="AB100" s="26"/>
      <c r="AC100" s="27" t="s">
        <v>19</v>
      </c>
      <c r="AD100" s="27" t="s">
        <v>20</v>
      </c>
      <c r="AE100" s="27" t="s">
        <v>21</v>
      </c>
      <c r="AF100" s="27" t="s">
        <v>22</v>
      </c>
      <c r="AG100" s="26" t="s">
        <v>23</v>
      </c>
      <c r="AI100" s="27" t="s">
        <v>19</v>
      </c>
      <c r="AJ100" s="27" t="s">
        <v>20</v>
      </c>
      <c r="AK100" s="27" t="s">
        <v>21</v>
      </c>
      <c r="AL100" s="27" t="s">
        <v>22</v>
      </c>
    </row>
    <row r="101" spans="1:38" ht="30" customHeight="1" thickTop="1" x14ac:dyDescent="0.45">
      <c r="A101" s="5"/>
      <c r="B101" s="161" t="s">
        <v>131</v>
      </c>
      <c r="C101" s="16" t="s">
        <v>266</v>
      </c>
      <c r="D101" s="29">
        <f>AC101</f>
        <v>747</v>
      </c>
      <c r="E101" s="30">
        <f>AC101/AG101</f>
        <v>0.13703907539900936</v>
      </c>
      <c r="F101" s="29">
        <f>AD101</f>
        <v>1836</v>
      </c>
      <c r="G101" s="30">
        <f>AD101/AG101</f>
        <v>0.33681893230599891</v>
      </c>
      <c r="H101" s="29">
        <f>AE101</f>
        <v>2092</v>
      </c>
      <c r="I101" s="30">
        <f>AE101/AG101</f>
        <v>0.38378279214822969</v>
      </c>
      <c r="J101" s="29">
        <f>AF101</f>
        <v>776</v>
      </c>
      <c r="K101" s="30">
        <f>AF101/AG101</f>
        <v>0.14235920014676207</v>
      </c>
      <c r="L101" s="31">
        <f>(4*D101+3*F101+2*H101+1*J101)/AG101</f>
        <v>2.4685378829572557</v>
      </c>
      <c r="M101" s="5"/>
      <c r="N101" s="8"/>
      <c r="O101" s="5"/>
      <c r="P101" s="8"/>
      <c r="Q101" s="5"/>
      <c r="R101" s="5"/>
      <c r="AB101" s="26" t="s">
        <v>278</v>
      </c>
      <c r="AC101" s="26">
        <v>747</v>
      </c>
      <c r="AD101" s="26">
        <v>1836</v>
      </c>
      <c r="AE101" s="26">
        <v>2092</v>
      </c>
      <c r="AF101" s="26">
        <v>776</v>
      </c>
      <c r="AG101" s="26">
        <f>SUM(AC101:AF101)</f>
        <v>5451</v>
      </c>
      <c r="AH101" s="26" t="s">
        <v>278</v>
      </c>
      <c r="AI101" s="33">
        <f>E101</f>
        <v>0.13703907539900936</v>
      </c>
      <c r="AJ101" s="33">
        <f>G101</f>
        <v>0.33681893230599891</v>
      </c>
      <c r="AK101" s="33">
        <f>I101</f>
        <v>0.38378279214822969</v>
      </c>
      <c r="AL101" s="33">
        <f>K101</f>
        <v>0.14235920014676207</v>
      </c>
    </row>
    <row r="102" spans="1:38" ht="30" customHeight="1" x14ac:dyDescent="0.45">
      <c r="A102" s="5"/>
      <c r="B102" s="162"/>
      <c r="C102" s="16" t="s">
        <v>268</v>
      </c>
      <c r="D102" s="91">
        <f t="shared" ref="D102:D106" si="137">AC102</f>
        <v>1602</v>
      </c>
      <c r="E102" s="92">
        <f t="shared" ref="E102:E106" si="138">AC102/AG102</f>
        <v>0.2298751614291864</v>
      </c>
      <c r="F102" s="91">
        <f t="shared" ref="F102:F106" si="139">AD102</f>
        <v>2800</v>
      </c>
      <c r="G102" s="92">
        <f t="shared" ref="G102:G106" si="140">AD102/AG102</f>
        <v>0.40177930836561915</v>
      </c>
      <c r="H102" s="91">
        <f t="shared" ref="H102:H106" si="141">AE102</f>
        <v>2064</v>
      </c>
      <c r="I102" s="92">
        <f t="shared" ref="I102:I106" si="142">AE102/AG102</f>
        <v>0.29616874730951354</v>
      </c>
      <c r="J102" s="91">
        <f t="shared" ref="J102:J106" si="143">AF102</f>
        <v>503</v>
      </c>
      <c r="K102" s="92">
        <f t="shared" ref="K102:K106" si="144">AF102/AG102</f>
        <v>7.2176782895680872E-2</v>
      </c>
      <c r="L102" s="93">
        <f t="shared" ref="L102:L106" si="145">(4*D102+3*F102+2*H102+1*J102)/AG102</f>
        <v>2.7893528483283112</v>
      </c>
      <c r="M102" s="5"/>
      <c r="N102" s="8"/>
      <c r="O102" s="5"/>
      <c r="P102" s="8"/>
      <c r="Q102" s="5"/>
      <c r="R102" s="5"/>
      <c r="AB102" s="26" t="s">
        <v>279</v>
      </c>
      <c r="AC102" s="26">
        <v>1602</v>
      </c>
      <c r="AD102" s="26">
        <v>2800</v>
      </c>
      <c r="AE102" s="26">
        <v>2064</v>
      </c>
      <c r="AF102" s="26">
        <v>503</v>
      </c>
      <c r="AG102" s="26">
        <f t="shared" ref="AG102:AG109" si="146">SUM(AC102:AF102)</f>
        <v>6969</v>
      </c>
      <c r="AH102" s="26" t="s">
        <v>279</v>
      </c>
      <c r="AI102" s="33">
        <f t="shared" ref="AI102:AI109" si="147">E102</f>
        <v>0.2298751614291864</v>
      </c>
      <c r="AJ102" s="33">
        <f t="shared" ref="AJ102:AJ109" si="148">G102</f>
        <v>0.40177930836561915</v>
      </c>
      <c r="AK102" s="33">
        <f t="shared" ref="AK102:AK109" si="149">I102</f>
        <v>0.29616874730951354</v>
      </c>
      <c r="AL102" s="33">
        <f t="shared" ref="AL102:AL109" si="150">K102</f>
        <v>7.2176782895680872E-2</v>
      </c>
    </row>
    <row r="103" spans="1:38" ht="30" customHeight="1" x14ac:dyDescent="0.45">
      <c r="A103" s="5"/>
      <c r="B103" s="166"/>
      <c r="C103" s="16" t="s">
        <v>270</v>
      </c>
      <c r="D103" s="91">
        <f t="shared" si="137"/>
        <v>1363</v>
      </c>
      <c r="E103" s="92">
        <f t="shared" si="138"/>
        <v>0.26584747415642673</v>
      </c>
      <c r="F103" s="91">
        <f t="shared" si="139"/>
        <v>1698</v>
      </c>
      <c r="G103" s="92">
        <f t="shared" si="140"/>
        <v>0.33118782913984784</v>
      </c>
      <c r="H103" s="91">
        <f t="shared" si="141"/>
        <v>1466</v>
      </c>
      <c r="I103" s="92">
        <f t="shared" si="142"/>
        <v>0.28593719524088163</v>
      </c>
      <c r="J103" s="91">
        <f t="shared" si="143"/>
        <v>600</v>
      </c>
      <c r="K103" s="92">
        <f t="shared" si="144"/>
        <v>0.11702750146284377</v>
      </c>
      <c r="L103" s="93">
        <f t="shared" si="145"/>
        <v>2.7458552759898578</v>
      </c>
      <c r="M103" s="5"/>
      <c r="N103" s="8"/>
      <c r="O103" s="5"/>
      <c r="P103" s="8"/>
      <c r="Q103" s="5"/>
      <c r="R103" s="5"/>
      <c r="AB103" s="26" t="s">
        <v>280</v>
      </c>
      <c r="AC103" s="26">
        <v>1363</v>
      </c>
      <c r="AD103" s="26">
        <v>1698</v>
      </c>
      <c r="AE103" s="26">
        <v>1466</v>
      </c>
      <c r="AF103" s="26">
        <v>600</v>
      </c>
      <c r="AG103" s="26">
        <f t="shared" si="146"/>
        <v>5127</v>
      </c>
      <c r="AH103" s="26" t="s">
        <v>280</v>
      </c>
      <c r="AI103" s="33">
        <f t="shared" si="147"/>
        <v>0.26584747415642673</v>
      </c>
      <c r="AJ103" s="33">
        <f t="shared" si="148"/>
        <v>0.33118782913984784</v>
      </c>
      <c r="AK103" s="33">
        <f t="shared" si="149"/>
        <v>0.28593719524088163</v>
      </c>
      <c r="AL103" s="33">
        <f t="shared" si="150"/>
        <v>0.11702750146284377</v>
      </c>
    </row>
    <row r="104" spans="1:38" ht="30" customHeight="1" x14ac:dyDescent="0.45">
      <c r="A104" s="5"/>
      <c r="B104" s="174" t="s">
        <v>132</v>
      </c>
      <c r="C104" s="16" t="s">
        <v>266</v>
      </c>
      <c r="D104" s="91">
        <f t="shared" si="137"/>
        <v>178</v>
      </c>
      <c r="E104" s="92">
        <f t="shared" si="138"/>
        <v>0.25356125356125359</v>
      </c>
      <c r="F104" s="91">
        <f t="shared" si="139"/>
        <v>288</v>
      </c>
      <c r="G104" s="92">
        <f t="shared" si="140"/>
        <v>0.41025641025641024</v>
      </c>
      <c r="H104" s="91">
        <f t="shared" si="141"/>
        <v>192</v>
      </c>
      <c r="I104" s="92">
        <f t="shared" si="142"/>
        <v>0.27350427350427353</v>
      </c>
      <c r="J104" s="91">
        <f t="shared" si="143"/>
        <v>44</v>
      </c>
      <c r="K104" s="92">
        <f t="shared" si="144"/>
        <v>6.2678062678062682E-2</v>
      </c>
      <c r="L104" s="93">
        <f t="shared" si="145"/>
        <v>2.8547008547008548</v>
      </c>
      <c r="M104" s="5"/>
      <c r="N104" s="8"/>
      <c r="O104" s="5"/>
      <c r="P104" s="8"/>
      <c r="Q104" s="5"/>
      <c r="R104" s="5"/>
      <c r="AB104" s="26" t="s">
        <v>281</v>
      </c>
      <c r="AC104" s="26">
        <v>178</v>
      </c>
      <c r="AD104" s="26">
        <v>288</v>
      </c>
      <c r="AE104" s="26">
        <v>192</v>
      </c>
      <c r="AF104" s="26">
        <v>44</v>
      </c>
      <c r="AG104" s="26">
        <f t="shared" si="146"/>
        <v>702</v>
      </c>
      <c r="AH104" s="26" t="s">
        <v>281</v>
      </c>
      <c r="AI104" s="33">
        <f t="shared" si="147"/>
        <v>0.25356125356125359</v>
      </c>
      <c r="AJ104" s="33">
        <f t="shared" si="148"/>
        <v>0.41025641025641024</v>
      </c>
      <c r="AK104" s="33">
        <f t="shared" si="149"/>
        <v>0.27350427350427353</v>
      </c>
      <c r="AL104" s="33">
        <f t="shared" si="150"/>
        <v>6.2678062678062682E-2</v>
      </c>
    </row>
    <row r="105" spans="1:38" ht="30" customHeight="1" x14ac:dyDescent="0.45">
      <c r="A105" s="5"/>
      <c r="B105" s="162"/>
      <c r="C105" s="16" t="s">
        <v>268</v>
      </c>
      <c r="D105" s="91">
        <f t="shared" si="137"/>
        <v>598</v>
      </c>
      <c r="E105" s="92">
        <f t="shared" si="138"/>
        <v>0.21580656802598339</v>
      </c>
      <c r="F105" s="91">
        <f t="shared" si="139"/>
        <v>1255</v>
      </c>
      <c r="G105" s="92">
        <f t="shared" si="140"/>
        <v>0.4529050884157344</v>
      </c>
      <c r="H105" s="91">
        <f t="shared" si="141"/>
        <v>777</v>
      </c>
      <c r="I105" s="92">
        <f t="shared" si="142"/>
        <v>0.28040418621436303</v>
      </c>
      <c r="J105" s="91">
        <f t="shared" si="143"/>
        <v>141</v>
      </c>
      <c r="K105" s="92">
        <f t="shared" si="144"/>
        <v>5.0884157343919163E-2</v>
      </c>
      <c r="L105" s="93">
        <f t="shared" si="145"/>
        <v>2.8336340671237821</v>
      </c>
      <c r="M105" s="5"/>
      <c r="N105" s="8"/>
      <c r="O105" s="5"/>
      <c r="P105" s="8"/>
      <c r="Q105" s="5"/>
      <c r="R105" s="5"/>
      <c r="AB105" s="26" t="s">
        <v>282</v>
      </c>
      <c r="AC105" s="26">
        <v>598</v>
      </c>
      <c r="AD105" s="26">
        <v>1255</v>
      </c>
      <c r="AE105" s="26">
        <v>777</v>
      </c>
      <c r="AF105" s="26">
        <v>141</v>
      </c>
      <c r="AG105" s="26">
        <f t="shared" si="146"/>
        <v>2771</v>
      </c>
      <c r="AH105" s="26" t="s">
        <v>282</v>
      </c>
      <c r="AI105" s="33">
        <f t="shared" si="147"/>
        <v>0.21580656802598339</v>
      </c>
      <c r="AJ105" s="33">
        <f t="shared" si="148"/>
        <v>0.4529050884157344</v>
      </c>
      <c r="AK105" s="33">
        <f t="shared" si="149"/>
        <v>0.28040418621436303</v>
      </c>
      <c r="AL105" s="33">
        <f t="shared" si="150"/>
        <v>5.0884157343919163E-2</v>
      </c>
    </row>
    <row r="106" spans="1:38" ht="30" customHeight="1" x14ac:dyDescent="0.45">
      <c r="A106" s="5"/>
      <c r="B106" s="166"/>
      <c r="C106" s="16" t="s">
        <v>270</v>
      </c>
      <c r="D106" s="91">
        <f t="shared" si="137"/>
        <v>393</v>
      </c>
      <c r="E106" s="92">
        <f t="shared" si="138"/>
        <v>0.21522453450164294</v>
      </c>
      <c r="F106" s="91">
        <f t="shared" si="139"/>
        <v>657</v>
      </c>
      <c r="G106" s="92">
        <f t="shared" si="140"/>
        <v>0.35980284775465499</v>
      </c>
      <c r="H106" s="91">
        <f t="shared" si="141"/>
        <v>603</v>
      </c>
      <c r="I106" s="92">
        <f t="shared" si="142"/>
        <v>0.3302300109529025</v>
      </c>
      <c r="J106" s="91">
        <f t="shared" si="143"/>
        <v>173</v>
      </c>
      <c r="K106" s="92">
        <f t="shared" si="144"/>
        <v>9.4742606790799558E-2</v>
      </c>
      <c r="L106" s="93">
        <f t="shared" si="145"/>
        <v>2.6955093099671412</v>
      </c>
      <c r="M106" s="5"/>
      <c r="N106" s="8"/>
      <c r="O106" s="5"/>
      <c r="P106" s="8"/>
      <c r="Q106" s="5"/>
      <c r="R106" s="5"/>
      <c r="AB106" s="26" t="s">
        <v>283</v>
      </c>
      <c r="AC106" s="26">
        <v>393</v>
      </c>
      <c r="AD106" s="26">
        <v>657</v>
      </c>
      <c r="AE106" s="26">
        <v>603</v>
      </c>
      <c r="AF106" s="26">
        <v>173</v>
      </c>
      <c r="AG106" s="26">
        <f t="shared" si="146"/>
        <v>1826</v>
      </c>
      <c r="AH106" s="26" t="s">
        <v>283</v>
      </c>
      <c r="AI106" s="33">
        <f t="shared" si="147"/>
        <v>0.21522453450164294</v>
      </c>
      <c r="AJ106" s="33">
        <f t="shared" si="148"/>
        <v>0.35980284775465499</v>
      </c>
      <c r="AK106" s="33">
        <f t="shared" si="149"/>
        <v>0.3302300109529025</v>
      </c>
      <c r="AL106" s="33">
        <f t="shared" si="150"/>
        <v>9.4742606790799558E-2</v>
      </c>
    </row>
    <row r="107" spans="1:38" ht="30" customHeight="1" x14ac:dyDescent="0.45">
      <c r="A107" s="5"/>
      <c r="B107" s="167" t="s">
        <v>133</v>
      </c>
      <c r="C107" s="16" t="s">
        <v>266</v>
      </c>
      <c r="D107" s="91">
        <f>AC107</f>
        <v>3682</v>
      </c>
      <c r="E107" s="92">
        <f>AC107/AG107</f>
        <v>0.20741324921135645</v>
      </c>
      <c r="F107" s="91">
        <f>AD107</f>
        <v>6903</v>
      </c>
      <c r="G107" s="92">
        <f>AD107/AG107</f>
        <v>0.38885759351059035</v>
      </c>
      <c r="H107" s="91">
        <f>AE107</f>
        <v>5276</v>
      </c>
      <c r="I107" s="92">
        <f>AE107/AG107</f>
        <v>0.29720594862550698</v>
      </c>
      <c r="J107" s="91">
        <f>AF107</f>
        <v>1891</v>
      </c>
      <c r="K107" s="92">
        <f>AF107/AG107</f>
        <v>0.10652320865254619</v>
      </c>
      <c r="L107" s="93">
        <f>(4*D107+3*F107+2*H107+1*J107)/AG107</f>
        <v>2.6971608832807572</v>
      </c>
      <c r="M107" s="5"/>
      <c r="N107" s="8"/>
      <c r="O107" s="5"/>
      <c r="P107" s="8"/>
      <c r="Q107" s="5"/>
      <c r="R107" s="5"/>
      <c r="AB107" s="26" t="s">
        <v>284</v>
      </c>
      <c r="AC107" s="26">
        <v>3682</v>
      </c>
      <c r="AD107" s="26">
        <v>6903</v>
      </c>
      <c r="AE107" s="26">
        <v>5276</v>
      </c>
      <c r="AF107" s="26">
        <v>1891</v>
      </c>
      <c r="AG107" s="26">
        <f t="shared" si="146"/>
        <v>17752</v>
      </c>
      <c r="AH107" s="26" t="s">
        <v>284</v>
      </c>
      <c r="AI107" s="33">
        <f t="shared" si="147"/>
        <v>0.20741324921135645</v>
      </c>
      <c r="AJ107" s="33">
        <f t="shared" si="148"/>
        <v>0.38885759351059035</v>
      </c>
      <c r="AK107" s="33">
        <f t="shared" si="149"/>
        <v>0.29720594862550698</v>
      </c>
      <c r="AL107" s="33">
        <f t="shared" si="150"/>
        <v>0.10652320865254619</v>
      </c>
    </row>
    <row r="108" spans="1:38" ht="30" customHeight="1" x14ac:dyDescent="0.45">
      <c r="A108" s="5"/>
      <c r="B108" s="167"/>
      <c r="C108" s="16" t="s">
        <v>268</v>
      </c>
      <c r="D108" s="91">
        <f t="shared" ref="D108:D109" si="151">AC108</f>
        <v>3655</v>
      </c>
      <c r="E108" s="92">
        <f t="shared" ref="E108:E109" si="152">AC108/AG108</f>
        <v>0.2071878011450598</v>
      </c>
      <c r="F108" s="91">
        <f t="shared" ref="F108:F109" si="153">AD108</f>
        <v>6561</v>
      </c>
      <c r="G108" s="92">
        <f t="shared" ref="G108:G109" si="154">AD108/AG108</f>
        <v>0.371917691740831</v>
      </c>
      <c r="H108" s="91">
        <f t="shared" ref="H108:H109" si="155">AE108</f>
        <v>5296</v>
      </c>
      <c r="I108" s="92">
        <f t="shared" ref="I108:I109" si="156">AE108/AG108</f>
        <v>0.30020973867694573</v>
      </c>
      <c r="J108" s="91">
        <f t="shared" ref="J108:J109" si="157">AF108</f>
        <v>2129</v>
      </c>
      <c r="K108" s="92">
        <f t="shared" ref="K108:K109" si="158">AF108/AG108</f>
        <v>0.12068476843716343</v>
      </c>
      <c r="L108" s="93">
        <f t="shared" ref="L108:L109" si="159">(4*D108+3*F108+2*H108+1*J108)/AG108</f>
        <v>2.6656085255937874</v>
      </c>
      <c r="M108" s="5"/>
      <c r="N108" s="8"/>
      <c r="O108" s="5"/>
      <c r="P108" s="8"/>
      <c r="Q108" s="5"/>
      <c r="R108" s="5"/>
      <c r="AB108" s="26" t="s">
        <v>285</v>
      </c>
      <c r="AC108" s="26">
        <v>3655</v>
      </c>
      <c r="AD108" s="26">
        <v>6561</v>
      </c>
      <c r="AE108" s="26">
        <v>5296</v>
      </c>
      <c r="AF108" s="26">
        <v>2129</v>
      </c>
      <c r="AG108" s="26">
        <f t="shared" si="146"/>
        <v>17641</v>
      </c>
      <c r="AH108" s="26" t="s">
        <v>285</v>
      </c>
      <c r="AI108" s="33">
        <f t="shared" si="147"/>
        <v>0.2071878011450598</v>
      </c>
      <c r="AJ108" s="33">
        <f t="shared" si="148"/>
        <v>0.371917691740831</v>
      </c>
      <c r="AK108" s="33">
        <f t="shared" si="149"/>
        <v>0.30020973867694573</v>
      </c>
      <c r="AL108" s="33">
        <f t="shared" si="150"/>
        <v>0.12068476843716343</v>
      </c>
    </row>
    <row r="109" spans="1:38" ht="30" customHeight="1" x14ac:dyDescent="0.45">
      <c r="A109" s="5"/>
      <c r="B109" s="167"/>
      <c r="C109" s="16" t="s">
        <v>270</v>
      </c>
      <c r="D109" s="91">
        <f t="shared" si="151"/>
        <v>3411</v>
      </c>
      <c r="E109" s="92">
        <f t="shared" si="152"/>
        <v>0.21021816837174903</v>
      </c>
      <c r="F109" s="91">
        <f t="shared" si="153"/>
        <v>5609</v>
      </c>
      <c r="G109" s="92">
        <f t="shared" si="154"/>
        <v>0.34567977320350057</v>
      </c>
      <c r="H109" s="91">
        <f t="shared" si="155"/>
        <v>5052</v>
      </c>
      <c r="I109" s="92">
        <f t="shared" si="156"/>
        <v>0.31135215086897572</v>
      </c>
      <c r="J109" s="91">
        <f t="shared" si="157"/>
        <v>2154</v>
      </c>
      <c r="K109" s="92">
        <f t="shared" si="158"/>
        <v>0.13274990755577468</v>
      </c>
      <c r="L109" s="93">
        <f t="shared" si="159"/>
        <v>2.6333662023912239</v>
      </c>
      <c r="M109" s="5"/>
      <c r="N109" s="8"/>
      <c r="O109" s="5"/>
      <c r="P109" s="8"/>
      <c r="Q109" s="5"/>
      <c r="R109" s="5"/>
      <c r="AB109" s="26" t="s">
        <v>286</v>
      </c>
      <c r="AC109" s="26">
        <v>3411</v>
      </c>
      <c r="AD109" s="26">
        <v>5609</v>
      </c>
      <c r="AE109" s="26">
        <v>5052</v>
      </c>
      <c r="AF109" s="26">
        <v>2154</v>
      </c>
      <c r="AG109" s="26">
        <f t="shared" si="146"/>
        <v>16226</v>
      </c>
      <c r="AH109" s="26" t="s">
        <v>286</v>
      </c>
      <c r="AI109" s="33">
        <f t="shared" si="147"/>
        <v>0.21021816837174903</v>
      </c>
      <c r="AJ109" s="33">
        <f t="shared" si="148"/>
        <v>0.34567977320350057</v>
      </c>
      <c r="AK109" s="33">
        <f t="shared" si="149"/>
        <v>0.31135215086897572</v>
      </c>
      <c r="AL109" s="33">
        <f t="shared" si="150"/>
        <v>0.13274990755577468</v>
      </c>
    </row>
    <row r="110" spans="1:38" ht="30" customHeight="1" x14ac:dyDescent="0.45">
      <c r="A110" s="5"/>
      <c r="B110" s="34"/>
      <c r="C110" s="34"/>
      <c r="D110" s="35"/>
      <c r="E110" s="36"/>
      <c r="F110" s="35"/>
      <c r="G110" s="36"/>
      <c r="H110" s="35"/>
      <c r="I110" s="36"/>
      <c r="J110" s="35"/>
      <c r="K110" s="36"/>
      <c r="L110" s="37"/>
      <c r="M110" s="5"/>
      <c r="N110" s="8"/>
      <c r="O110" s="5"/>
      <c r="P110" s="8"/>
      <c r="Q110" s="5"/>
      <c r="R110" s="5"/>
    </row>
    <row r="111" spans="1:38" ht="30" customHeight="1" x14ac:dyDescent="0.45">
      <c r="D111" s="14"/>
      <c r="E111" s="11"/>
      <c r="F111" s="14"/>
      <c r="G111" s="11"/>
      <c r="H111" s="14"/>
      <c r="I111" s="11"/>
      <c r="J111" s="14"/>
      <c r="K111" s="11"/>
      <c r="L111" s="14"/>
      <c r="Q111" s="38"/>
    </row>
    <row r="112" spans="1:38" ht="30" customHeight="1" x14ac:dyDescent="0.45">
      <c r="A112" s="5"/>
      <c r="B112" s="34"/>
      <c r="C112" s="34"/>
      <c r="D112" s="35"/>
      <c r="E112" s="36"/>
      <c r="F112" s="35"/>
      <c r="G112" s="36"/>
      <c r="H112" s="35"/>
      <c r="I112" s="36"/>
      <c r="J112" s="35"/>
      <c r="K112" s="36"/>
      <c r="L112" s="37"/>
      <c r="M112" s="5"/>
      <c r="N112" s="8"/>
      <c r="O112" s="5"/>
      <c r="P112" s="8"/>
      <c r="Q112" s="5"/>
      <c r="R112" s="5"/>
    </row>
    <row r="113" spans="1:40" ht="30" customHeight="1" x14ac:dyDescent="0.45">
      <c r="A113" s="5"/>
      <c r="B113" s="39" t="s">
        <v>287</v>
      </c>
      <c r="C113" s="34"/>
      <c r="D113" s="35"/>
      <c r="E113" s="36"/>
      <c r="F113" s="35"/>
      <c r="G113" s="36"/>
      <c r="H113" s="35"/>
      <c r="I113" s="36"/>
      <c r="J113" s="35"/>
      <c r="K113" s="36"/>
      <c r="L113" s="37"/>
      <c r="M113" s="5"/>
      <c r="N113" s="8"/>
      <c r="O113" s="5"/>
      <c r="P113" s="8"/>
      <c r="Q113" s="5"/>
      <c r="R113" s="5"/>
    </row>
    <row r="114" spans="1:40" ht="30" customHeight="1" x14ac:dyDescent="0.45">
      <c r="A114" s="5"/>
      <c r="B114" s="11" t="s">
        <v>32</v>
      </c>
      <c r="C114" s="34"/>
      <c r="D114" s="35"/>
      <c r="E114" s="36"/>
      <c r="F114" s="35"/>
      <c r="G114" s="36"/>
      <c r="H114" s="35"/>
      <c r="I114" s="36"/>
      <c r="J114" s="35"/>
      <c r="K114" s="36"/>
      <c r="L114" s="37"/>
      <c r="M114" s="5"/>
      <c r="N114" s="8"/>
      <c r="O114" s="5"/>
      <c r="P114" s="8"/>
      <c r="Q114" s="5"/>
      <c r="R114" s="5"/>
    </row>
    <row r="115" spans="1:40" ht="30" customHeight="1" x14ac:dyDescent="0.45">
      <c r="D115" s="14"/>
      <c r="E115" s="11"/>
      <c r="F115" s="14"/>
      <c r="G115" s="11"/>
      <c r="H115" s="14"/>
      <c r="I115" s="11"/>
      <c r="J115" s="14"/>
      <c r="K115" s="11"/>
      <c r="L115" s="14"/>
      <c r="Q115" s="38"/>
    </row>
    <row r="116" spans="1:40" s="21" customFormat="1" ht="30" customHeight="1" x14ac:dyDescent="0.45">
      <c r="A116" s="5">
        <v>11</v>
      </c>
      <c r="B116" s="10" t="s">
        <v>33</v>
      </c>
      <c r="C116" s="10"/>
      <c r="F116" s="22"/>
      <c r="H116" s="22"/>
      <c r="J116" s="22"/>
      <c r="L116" s="22"/>
      <c r="N116" s="22"/>
      <c r="P116" s="22"/>
      <c r="Q116" s="23"/>
      <c r="AB116" s="21" t="s">
        <v>13</v>
      </c>
    </row>
    <row r="117" spans="1:40" ht="30" customHeight="1" thickBot="1" x14ac:dyDescent="0.5">
      <c r="A117" s="5"/>
      <c r="B117" s="24" t="s">
        <v>3</v>
      </c>
      <c r="C117" s="24" t="s">
        <v>265</v>
      </c>
      <c r="D117" s="146" t="s">
        <v>34</v>
      </c>
      <c r="E117" s="147"/>
      <c r="F117" s="146" t="s">
        <v>35</v>
      </c>
      <c r="G117" s="147"/>
      <c r="H117" s="146" t="s">
        <v>36</v>
      </c>
      <c r="I117" s="147"/>
      <c r="J117" s="146" t="s">
        <v>37</v>
      </c>
      <c r="K117" s="147"/>
      <c r="L117" s="146" t="s">
        <v>38</v>
      </c>
      <c r="M117" s="147"/>
      <c r="N117" s="59" t="s">
        <v>18</v>
      </c>
      <c r="O117" s="5"/>
      <c r="P117" s="8"/>
      <c r="Q117" s="5"/>
      <c r="R117" s="5"/>
      <c r="AB117" s="26"/>
      <c r="AC117" s="27" t="s">
        <v>39</v>
      </c>
      <c r="AD117" s="27" t="s">
        <v>40</v>
      </c>
      <c r="AE117" s="27" t="s">
        <v>41</v>
      </c>
      <c r="AF117" s="27" t="s">
        <v>42</v>
      </c>
      <c r="AG117" s="27" t="s">
        <v>38</v>
      </c>
      <c r="AH117" s="26" t="s">
        <v>23</v>
      </c>
      <c r="AJ117" s="27" t="s">
        <v>39</v>
      </c>
      <c r="AK117" s="27" t="s">
        <v>40</v>
      </c>
      <c r="AL117" s="27" t="s">
        <v>41</v>
      </c>
      <c r="AM117" s="27" t="s">
        <v>42</v>
      </c>
      <c r="AN117" s="27" t="s">
        <v>38</v>
      </c>
    </row>
    <row r="118" spans="1:40" ht="30" customHeight="1" thickTop="1" x14ac:dyDescent="0.45">
      <c r="A118" s="5"/>
      <c r="B118" s="161" t="s">
        <v>131</v>
      </c>
      <c r="C118" s="16" t="s">
        <v>266</v>
      </c>
      <c r="D118" s="91">
        <f t="shared" ref="D118:D120" si="160">AC118</f>
        <v>762</v>
      </c>
      <c r="E118" s="65">
        <f t="shared" ref="E118:E120" si="161">AC118/AH118</f>
        <v>0.13979086406164007</v>
      </c>
      <c r="F118" s="91">
        <f t="shared" ref="F118:F120" si="162">AD118</f>
        <v>2233</v>
      </c>
      <c r="G118" s="65">
        <f t="shared" ref="G118:G120" si="163">AD118/AH118</f>
        <v>0.40964960557695834</v>
      </c>
      <c r="H118" s="91">
        <f t="shared" ref="H118:H120" si="164">AE118</f>
        <v>748</v>
      </c>
      <c r="I118" s="65">
        <f t="shared" ref="I118:I120" si="165">AE118/AH118</f>
        <v>0.13722252797651807</v>
      </c>
      <c r="J118" s="91">
        <f t="shared" ref="J118:J120" si="166">AF118</f>
        <v>154</v>
      </c>
      <c r="K118" s="65">
        <f t="shared" ref="K118:K120" si="167">AF118/AH118</f>
        <v>2.8251696936341955E-2</v>
      </c>
      <c r="L118" s="29">
        <f t="shared" ref="L118:L120" si="168">AG118</f>
        <v>1554</v>
      </c>
      <c r="M118" s="65">
        <f t="shared" ref="M118:M120" si="169">AG118/AH118</f>
        <v>0.28508530544854155</v>
      </c>
      <c r="N118" s="97">
        <f t="shared" ref="N118:N120" si="170">(4*AC118+3*AD118+2*AE118+1*AF118)/SUM(AC118:AF118)</f>
        <v>2.9245573518090837</v>
      </c>
      <c r="O118" s="5"/>
      <c r="P118" s="8"/>
      <c r="Q118" s="5"/>
      <c r="R118" s="5"/>
      <c r="AB118" s="26" t="s">
        <v>278</v>
      </c>
      <c r="AC118" s="26">
        <v>762</v>
      </c>
      <c r="AD118" s="26">
        <v>2233</v>
      </c>
      <c r="AE118" s="26">
        <v>748</v>
      </c>
      <c r="AF118" s="26">
        <v>154</v>
      </c>
      <c r="AG118" s="26">
        <v>1554</v>
      </c>
      <c r="AH118" s="26">
        <f>SUM(AC118:AG118)</f>
        <v>5451</v>
      </c>
      <c r="AI118" s="26" t="s">
        <v>278</v>
      </c>
      <c r="AJ118" s="33">
        <f>E118</f>
        <v>0.13979086406164007</v>
      </c>
      <c r="AK118" s="33">
        <f>G118</f>
        <v>0.40964960557695834</v>
      </c>
      <c r="AL118" s="33">
        <f>I118</f>
        <v>0.13722252797651807</v>
      </c>
      <c r="AM118" s="33">
        <f>K118</f>
        <v>2.8251696936341955E-2</v>
      </c>
      <c r="AN118" s="33">
        <f>M118</f>
        <v>0.28508530544854155</v>
      </c>
    </row>
    <row r="119" spans="1:40" ht="30" customHeight="1" x14ac:dyDescent="0.45">
      <c r="A119" s="5"/>
      <c r="B119" s="162"/>
      <c r="C119" s="16" t="s">
        <v>268</v>
      </c>
      <c r="D119" s="91">
        <f t="shared" si="160"/>
        <v>1155</v>
      </c>
      <c r="E119" s="65">
        <f t="shared" si="161"/>
        <v>0.16573396470081792</v>
      </c>
      <c r="F119" s="91">
        <f t="shared" si="162"/>
        <v>3102</v>
      </c>
      <c r="G119" s="65">
        <f t="shared" si="163"/>
        <v>0.44511407662505381</v>
      </c>
      <c r="H119" s="91">
        <f t="shared" si="164"/>
        <v>927</v>
      </c>
      <c r="I119" s="65">
        <f t="shared" si="165"/>
        <v>0.13301764959104606</v>
      </c>
      <c r="J119" s="91">
        <f t="shared" si="166"/>
        <v>199</v>
      </c>
      <c r="K119" s="65">
        <f t="shared" si="167"/>
        <v>2.8555029415985075E-2</v>
      </c>
      <c r="L119" s="91">
        <f t="shared" si="168"/>
        <v>1586</v>
      </c>
      <c r="M119" s="65">
        <f t="shared" si="169"/>
        <v>0.22757927966709715</v>
      </c>
      <c r="N119" s="97">
        <f t="shared" si="170"/>
        <v>2.9684190971577187</v>
      </c>
      <c r="O119" s="5"/>
      <c r="P119" s="8"/>
      <c r="Q119" s="5"/>
      <c r="R119" s="5"/>
      <c r="AB119" s="26" t="s">
        <v>279</v>
      </c>
      <c r="AC119" s="26">
        <v>1155</v>
      </c>
      <c r="AD119" s="26">
        <v>3102</v>
      </c>
      <c r="AE119" s="26">
        <v>927</v>
      </c>
      <c r="AF119" s="26">
        <v>199</v>
      </c>
      <c r="AG119" s="26">
        <v>1586</v>
      </c>
      <c r="AH119" s="26">
        <f t="shared" ref="AH119:AH126" si="171">SUM(AC119:AG119)</f>
        <v>6969</v>
      </c>
      <c r="AI119" s="26" t="s">
        <v>279</v>
      </c>
      <c r="AJ119" s="33">
        <f t="shared" ref="AJ119:AJ126" si="172">E119</f>
        <v>0.16573396470081792</v>
      </c>
      <c r="AK119" s="33">
        <f t="shared" ref="AK119:AK126" si="173">G119</f>
        <v>0.44511407662505381</v>
      </c>
      <c r="AL119" s="33">
        <f t="shared" ref="AL119:AL126" si="174">I119</f>
        <v>0.13301764959104606</v>
      </c>
      <c r="AM119" s="33">
        <f t="shared" ref="AM119:AM126" si="175">K119</f>
        <v>2.8555029415985075E-2</v>
      </c>
      <c r="AN119" s="33">
        <f t="shared" ref="AN119:AN126" si="176">M119</f>
        <v>0.22757927966709715</v>
      </c>
    </row>
    <row r="120" spans="1:40" ht="30" customHeight="1" x14ac:dyDescent="0.45">
      <c r="A120" s="5"/>
      <c r="B120" s="166"/>
      <c r="C120" s="16" t="s">
        <v>270</v>
      </c>
      <c r="D120" s="91">
        <f t="shared" si="160"/>
        <v>977</v>
      </c>
      <c r="E120" s="65">
        <f t="shared" si="161"/>
        <v>0.19055978154866393</v>
      </c>
      <c r="F120" s="91">
        <f t="shared" si="162"/>
        <v>2168</v>
      </c>
      <c r="G120" s="65">
        <f t="shared" si="163"/>
        <v>0.4228593719524088</v>
      </c>
      <c r="H120" s="91">
        <f t="shared" si="164"/>
        <v>627</v>
      </c>
      <c r="I120" s="65">
        <f t="shared" si="165"/>
        <v>0.12229373902867174</v>
      </c>
      <c r="J120" s="91">
        <f t="shared" si="166"/>
        <v>143</v>
      </c>
      <c r="K120" s="65">
        <f t="shared" si="167"/>
        <v>2.7891554515311098E-2</v>
      </c>
      <c r="L120" s="91">
        <f t="shared" si="168"/>
        <v>1212</v>
      </c>
      <c r="M120" s="65">
        <f t="shared" si="169"/>
        <v>0.23639555295494441</v>
      </c>
      <c r="N120" s="97">
        <f t="shared" si="170"/>
        <v>3.0163473818646231</v>
      </c>
      <c r="O120" s="5"/>
      <c r="P120" s="8"/>
      <c r="Q120" s="5"/>
      <c r="R120" s="5"/>
      <c r="AB120" s="26" t="s">
        <v>280</v>
      </c>
      <c r="AC120" s="26">
        <v>977</v>
      </c>
      <c r="AD120" s="26">
        <v>2168</v>
      </c>
      <c r="AE120" s="26">
        <v>627</v>
      </c>
      <c r="AF120" s="26">
        <v>143</v>
      </c>
      <c r="AG120" s="26">
        <v>1212</v>
      </c>
      <c r="AH120" s="26">
        <f t="shared" si="171"/>
        <v>5127</v>
      </c>
      <c r="AI120" s="26" t="s">
        <v>280</v>
      </c>
      <c r="AJ120" s="33">
        <f t="shared" si="172"/>
        <v>0.19055978154866393</v>
      </c>
      <c r="AK120" s="33">
        <f t="shared" si="173"/>
        <v>0.4228593719524088</v>
      </c>
      <c r="AL120" s="33">
        <f t="shared" si="174"/>
        <v>0.12229373902867174</v>
      </c>
      <c r="AM120" s="33">
        <f t="shared" si="175"/>
        <v>2.7891554515311098E-2</v>
      </c>
      <c r="AN120" s="33">
        <f t="shared" si="176"/>
        <v>0.23639555295494441</v>
      </c>
    </row>
    <row r="121" spans="1:40" ht="30" customHeight="1" x14ac:dyDescent="0.45">
      <c r="A121" s="5"/>
      <c r="B121" s="174" t="s">
        <v>132</v>
      </c>
      <c r="C121" s="16" t="s">
        <v>266</v>
      </c>
      <c r="D121" s="91">
        <f>AC121</f>
        <v>127</v>
      </c>
      <c r="E121" s="65">
        <f>AC121/AH121</f>
        <v>0.18091168091168092</v>
      </c>
      <c r="F121" s="91">
        <f>AD121</f>
        <v>309</v>
      </c>
      <c r="G121" s="65">
        <f>AD121/AH121</f>
        <v>0.44017094017094016</v>
      </c>
      <c r="H121" s="91">
        <f>AE121</f>
        <v>82</v>
      </c>
      <c r="I121" s="65">
        <f>AE121/AH121</f>
        <v>0.11680911680911681</v>
      </c>
      <c r="J121" s="91">
        <f>AF121</f>
        <v>24</v>
      </c>
      <c r="K121" s="65">
        <f>AF121/AH121</f>
        <v>3.4188034188034191E-2</v>
      </c>
      <c r="L121" s="91">
        <f>AG121</f>
        <v>160</v>
      </c>
      <c r="M121" s="65">
        <f>AG121/AH121</f>
        <v>0.22792022792022792</v>
      </c>
      <c r="N121" s="97">
        <f>(4*AC121+3*AD121+2*AE121+1*AF121)/SUM(AC121:AF121)</f>
        <v>2.9944649446494465</v>
      </c>
      <c r="O121" s="5"/>
      <c r="P121" s="8"/>
      <c r="Q121" s="5"/>
      <c r="R121" s="5"/>
      <c r="AB121" s="26" t="s">
        <v>281</v>
      </c>
      <c r="AC121" s="26">
        <v>127</v>
      </c>
      <c r="AD121" s="26">
        <v>309</v>
      </c>
      <c r="AE121" s="26">
        <v>82</v>
      </c>
      <c r="AF121" s="26">
        <v>24</v>
      </c>
      <c r="AG121" s="26">
        <v>160</v>
      </c>
      <c r="AH121" s="26">
        <f t="shared" si="171"/>
        <v>702</v>
      </c>
      <c r="AI121" s="26" t="s">
        <v>281</v>
      </c>
      <c r="AJ121" s="33">
        <f t="shared" si="172"/>
        <v>0.18091168091168092</v>
      </c>
      <c r="AK121" s="33">
        <f t="shared" si="173"/>
        <v>0.44017094017094016</v>
      </c>
      <c r="AL121" s="33">
        <f t="shared" si="174"/>
        <v>0.11680911680911681</v>
      </c>
      <c r="AM121" s="33">
        <f t="shared" si="175"/>
        <v>3.4188034188034191E-2</v>
      </c>
      <c r="AN121" s="33">
        <f t="shared" si="176"/>
        <v>0.22792022792022792</v>
      </c>
    </row>
    <row r="122" spans="1:40" ht="30" customHeight="1" x14ac:dyDescent="0.45">
      <c r="A122" s="5"/>
      <c r="B122" s="162"/>
      <c r="C122" s="16" t="s">
        <v>268</v>
      </c>
      <c r="D122" s="91">
        <f t="shared" ref="D122:D123" si="177">AC122</f>
        <v>507</v>
      </c>
      <c r="E122" s="65">
        <f t="shared" ref="E122:E123" si="178">AC122/AH122</f>
        <v>0.18296643810898591</v>
      </c>
      <c r="F122" s="91">
        <f t="shared" ref="F122:F123" si="179">AD122</f>
        <v>1329</v>
      </c>
      <c r="G122" s="65">
        <f t="shared" ref="G122:G123" si="180">AD122/AH122</f>
        <v>0.47961024900757848</v>
      </c>
      <c r="H122" s="91">
        <f t="shared" ref="H122:H123" si="181">AE122</f>
        <v>356</v>
      </c>
      <c r="I122" s="65">
        <f t="shared" ref="I122:I123" si="182">AE122/AH122</f>
        <v>0.12847347527968242</v>
      </c>
      <c r="J122" s="91">
        <f t="shared" ref="J122:J123" si="183">AF122</f>
        <v>69</v>
      </c>
      <c r="K122" s="65">
        <f t="shared" ref="K122:K123" si="184">AF122/AH122</f>
        <v>2.4900757849151932E-2</v>
      </c>
      <c r="L122" s="91">
        <f t="shared" ref="L122:L123" si="185">AG122</f>
        <v>510</v>
      </c>
      <c r="M122" s="65">
        <f t="shared" ref="M122:M123" si="186">AG122/AH122</f>
        <v>0.18404907975460122</v>
      </c>
      <c r="N122" s="97">
        <f t="shared" ref="N122:N123" si="187">(4*AC122+3*AD122+2*AE122+1*AF122)/SUM(AC122:AF122)</f>
        <v>3.005749668288368</v>
      </c>
      <c r="O122" s="5"/>
      <c r="P122" s="8"/>
      <c r="Q122" s="5"/>
      <c r="R122" s="5"/>
      <c r="AB122" s="26" t="s">
        <v>282</v>
      </c>
      <c r="AC122" s="26">
        <v>507</v>
      </c>
      <c r="AD122" s="26">
        <v>1329</v>
      </c>
      <c r="AE122" s="26">
        <v>356</v>
      </c>
      <c r="AF122" s="26">
        <v>69</v>
      </c>
      <c r="AG122" s="26">
        <v>510</v>
      </c>
      <c r="AH122" s="26">
        <f t="shared" si="171"/>
        <v>2771</v>
      </c>
      <c r="AI122" s="26" t="s">
        <v>282</v>
      </c>
      <c r="AJ122" s="33">
        <f t="shared" si="172"/>
        <v>0.18296643810898591</v>
      </c>
      <c r="AK122" s="33">
        <f t="shared" si="173"/>
        <v>0.47961024900757848</v>
      </c>
      <c r="AL122" s="33">
        <f t="shared" si="174"/>
        <v>0.12847347527968242</v>
      </c>
      <c r="AM122" s="33">
        <f t="shared" si="175"/>
        <v>2.4900757849151932E-2</v>
      </c>
      <c r="AN122" s="33">
        <f t="shared" si="176"/>
        <v>0.18404907975460122</v>
      </c>
    </row>
    <row r="123" spans="1:40" ht="30" customHeight="1" x14ac:dyDescent="0.45">
      <c r="A123" s="5"/>
      <c r="B123" s="166"/>
      <c r="C123" s="16" t="s">
        <v>270</v>
      </c>
      <c r="D123" s="91">
        <f t="shared" si="177"/>
        <v>375</v>
      </c>
      <c r="E123" s="65">
        <f t="shared" si="178"/>
        <v>0.20536692223439212</v>
      </c>
      <c r="F123" s="91">
        <f t="shared" si="179"/>
        <v>820</v>
      </c>
      <c r="G123" s="65">
        <f t="shared" si="180"/>
        <v>0.44906900328587074</v>
      </c>
      <c r="H123" s="91">
        <f t="shared" si="181"/>
        <v>233</v>
      </c>
      <c r="I123" s="65">
        <f t="shared" si="182"/>
        <v>0.1276013143483023</v>
      </c>
      <c r="J123" s="91">
        <f t="shared" si="183"/>
        <v>50</v>
      </c>
      <c r="K123" s="65">
        <f t="shared" si="184"/>
        <v>2.7382256297918947E-2</v>
      </c>
      <c r="L123" s="91">
        <f t="shared" si="185"/>
        <v>348</v>
      </c>
      <c r="M123" s="65">
        <f t="shared" si="186"/>
        <v>0.19058050383351588</v>
      </c>
      <c r="N123" s="97">
        <f t="shared" si="187"/>
        <v>3.0284167794316645</v>
      </c>
      <c r="O123" s="5"/>
      <c r="P123" s="8"/>
      <c r="Q123" s="5"/>
      <c r="R123" s="5"/>
      <c r="AB123" s="26" t="s">
        <v>283</v>
      </c>
      <c r="AC123" s="26">
        <v>375</v>
      </c>
      <c r="AD123" s="26">
        <v>820</v>
      </c>
      <c r="AE123" s="26">
        <v>233</v>
      </c>
      <c r="AF123" s="26">
        <v>50</v>
      </c>
      <c r="AG123" s="26">
        <v>348</v>
      </c>
      <c r="AH123" s="26">
        <f t="shared" si="171"/>
        <v>1826</v>
      </c>
      <c r="AI123" s="26" t="s">
        <v>283</v>
      </c>
      <c r="AJ123" s="33">
        <f t="shared" si="172"/>
        <v>0.20536692223439212</v>
      </c>
      <c r="AK123" s="33">
        <f t="shared" si="173"/>
        <v>0.44906900328587074</v>
      </c>
      <c r="AL123" s="33">
        <f t="shared" si="174"/>
        <v>0.1276013143483023</v>
      </c>
      <c r="AM123" s="33">
        <f t="shared" si="175"/>
        <v>2.7382256297918947E-2</v>
      </c>
      <c r="AN123" s="33">
        <f t="shared" si="176"/>
        <v>0.19058050383351588</v>
      </c>
    </row>
    <row r="124" spans="1:40" ht="30" customHeight="1" x14ac:dyDescent="0.45">
      <c r="A124" s="5"/>
      <c r="B124" s="174" t="s">
        <v>133</v>
      </c>
      <c r="C124" s="16" t="s">
        <v>266</v>
      </c>
      <c r="D124" s="91">
        <f>AC124</f>
        <v>3563</v>
      </c>
      <c r="E124" s="65">
        <f>AC124/AH124</f>
        <v>0.20070977917981073</v>
      </c>
      <c r="F124" s="91">
        <f>AD124</f>
        <v>7817</v>
      </c>
      <c r="G124" s="65">
        <f>AD124/AH124</f>
        <v>0.44034474988733663</v>
      </c>
      <c r="H124" s="91">
        <f>AE124</f>
        <v>2115</v>
      </c>
      <c r="I124" s="65">
        <f>AE124/AH124</f>
        <v>0.11914150518251465</v>
      </c>
      <c r="J124" s="91">
        <f>AF124</f>
        <v>525</v>
      </c>
      <c r="K124" s="65">
        <f>AF124/AH124</f>
        <v>2.9574132492113565E-2</v>
      </c>
      <c r="L124" s="91">
        <f>AG124</f>
        <v>3732</v>
      </c>
      <c r="M124" s="65">
        <f>AG124/AH124</f>
        <v>0.21022983325822442</v>
      </c>
      <c r="N124" s="97">
        <f>(4*AC124+3*AD124+2*AE124+1*AF124)/SUM(AC124:AF124)</f>
        <v>3.0283880171184023</v>
      </c>
      <c r="O124" s="5"/>
      <c r="P124" s="8"/>
      <c r="Q124" s="5"/>
      <c r="R124" s="5"/>
      <c r="AB124" s="26" t="s">
        <v>284</v>
      </c>
      <c r="AC124" s="26">
        <v>3563</v>
      </c>
      <c r="AD124" s="26">
        <v>7817</v>
      </c>
      <c r="AE124" s="26">
        <v>2115</v>
      </c>
      <c r="AF124" s="26">
        <v>525</v>
      </c>
      <c r="AG124" s="26">
        <v>3732</v>
      </c>
      <c r="AH124" s="26">
        <f t="shared" si="171"/>
        <v>17752</v>
      </c>
      <c r="AI124" s="26" t="s">
        <v>284</v>
      </c>
      <c r="AJ124" s="33">
        <f t="shared" si="172"/>
        <v>0.20070977917981073</v>
      </c>
      <c r="AK124" s="33">
        <f t="shared" si="173"/>
        <v>0.44034474988733663</v>
      </c>
      <c r="AL124" s="33">
        <f t="shared" si="174"/>
        <v>0.11914150518251465</v>
      </c>
      <c r="AM124" s="33">
        <f t="shared" si="175"/>
        <v>2.9574132492113565E-2</v>
      </c>
      <c r="AN124" s="33">
        <f t="shared" si="176"/>
        <v>0.21022983325822442</v>
      </c>
    </row>
    <row r="125" spans="1:40" ht="30" customHeight="1" x14ac:dyDescent="0.45">
      <c r="A125" s="5"/>
      <c r="B125" s="162"/>
      <c r="C125" s="16" t="s">
        <v>268</v>
      </c>
      <c r="D125" s="91">
        <f t="shared" ref="D125:D126" si="188">AC125</f>
        <v>3781</v>
      </c>
      <c r="E125" s="65">
        <f t="shared" ref="E125:E126" si="189">AC125/AH125</f>
        <v>0.21433025338699621</v>
      </c>
      <c r="F125" s="91">
        <f t="shared" ref="F125:F126" si="190">AD125</f>
        <v>8407</v>
      </c>
      <c r="G125" s="65">
        <f t="shared" ref="G125:G126" si="191">AD125/AH125</f>
        <v>0.47656028569808967</v>
      </c>
      <c r="H125" s="91">
        <f t="shared" ref="H125:H126" si="192">AE125</f>
        <v>2138</v>
      </c>
      <c r="I125" s="65">
        <f t="shared" ref="I125:I126" si="193">AE125/AH125</f>
        <v>0.12119494359730174</v>
      </c>
      <c r="J125" s="91">
        <f t="shared" ref="J125:J126" si="194">AF125</f>
        <v>463</v>
      </c>
      <c r="K125" s="65">
        <f t="shared" ref="K125:K126" si="195">AF125/AH125</f>
        <v>2.624567768267105E-2</v>
      </c>
      <c r="L125" s="91">
        <f t="shared" ref="L125:L126" si="196">AG125</f>
        <v>2852</v>
      </c>
      <c r="M125" s="65">
        <f t="shared" ref="M125:M126" si="197">AG125/AH125</f>
        <v>0.16166883963494133</v>
      </c>
      <c r="N125" s="97">
        <f t="shared" ref="N125:N126" si="198">(4*AC125+3*AD125+2*AE125+1*AF125)/SUM(AC125:AF125)</f>
        <v>3.0484819798498886</v>
      </c>
      <c r="O125" s="5"/>
      <c r="P125" s="8"/>
      <c r="Q125" s="5"/>
      <c r="R125" s="5"/>
      <c r="AB125" s="26" t="s">
        <v>285</v>
      </c>
      <c r="AC125" s="1">
        <v>3781</v>
      </c>
      <c r="AD125" s="1">
        <v>8407</v>
      </c>
      <c r="AE125" s="1">
        <v>2138</v>
      </c>
      <c r="AF125" s="1">
        <v>463</v>
      </c>
      <c r="AG125" s="1">
        <v>2852</v>
      </c>
      <c r="AH125" s="26">
        <f t="shared" si="171"/>
        <v>17641</v>
      </c>
      <c r="AI125" s="26" t="s">
        <v>285</v>
      </c>
      <c r="AJ125" s="33">
        <f t="shared" si="172"/>
        <v>0.21433025338699621</v>
      </c>
      <c r="AK125" s="33">
        <f t="shared" si="173"/>
        <v>0.47656028569808967</v>
      </c>
      <c r="AL125" s="33">
        <f t="shared" si="174"/>
        <v>0.12119494359730174</v>
      </c>
      <c r="AM125" s="33">
        <f t="shared" si="175"/>
        <v>2.624567768267105E-2</v>
      </c>
      <c r="AN125" s="33">
        <f t="shared" si="176"/>
        <v>0.16166883963494133</v>
      </c>
    </row>
    <row r="126" spans="1:40" ht="30" customHeight="1" x14ac:dyDescent="0.45">
      <c r="A126" s="5"/>
      <c r="B126" s="166"/>
      <c r="C126" s="16" t="s">
        <v>270</v>
      </c>
      <c r="D126" s="91">
        <f t="shared" si="188"/>
        <v>3758</v>
      </c>
      <c r="E126" s="65">
        <f t="shared" si="189"/>
        <v>0.23160359916183904</v>
      </c>
      <c r="F126" s="91">
        <f t="shared" si="190"/>
        <v>7749</v>
      </c>
      <c r="G126" s="65">
        <f t="shared" si="191"/>
        <v>0.47756686798964626</v>
      </c>
      <c r="H126" s="91">
        <f t="shared" si="192"/>
        <v>1917</v>
      </c>
      <c r="I126" s="65">
        <f t="shared" si="193"/>
        <v>0.11814371995562677</v>
      </c>
      <c r="J126" s="91">
        <f t="shared" si="194"/>
        <v>449</v>
      </c>
      <c r="K126" s="65">
        <f t="shared" si="195"/>
        <v>2.7671638111672624E-2</v>
      </c>
      <c r="L126" s="91">
        <f t="shared" si="196"/>
        <v>2353</v>
      </c>
      <c r="M126" s="65">
        <f t="shared" si="197"/>
        <v>0.14501417478121534</v>
      </c>
      <c r="N126" s="97">
        <f t="shared" si="198"/>
        <v>3.0679737619837093</v>
      </c>
      <c r="O126" s="5"/>
      <c r="P126" s="8"/>
      <c r="Q126" s="5"/>
      <c r="R126" s="5"/>
      <c r="AB126" s="26" t="s">
        <v>286</v>
      </c>
      <c r="AC126" s="1">
        <v>3758</v>
      </c>
      <c r="AD126" s="1">
        <v>7749</v>
      </c>
      <c r="AE126" s="1">
        <v>1917</v>
      </c>
      <c r="AF126" s="1">
        <v>449</v>
      </c>
      <c r="AG126" s="1">
        <v>2353</v>
      </c>
      <c r="AH126" s="26">
        <f t="shared" si="171"/>
        <v>16226</v>
      </c>
      <c r="AI126" s="26" t="s">
        <v>286</v>
      </c>
      <c r="AJ126" s="33">
        <f t="shared" si="172"/>
        <v>0.23160359916183904</v>
      </c>
      <c r="AK126" s="33">
        <f t="shared" si="173"/>
        <v>0.47756686798964626</v>
      </c>
      <c r="AL126" s="33">
        <f t="shared" si="174"/>
        <v>0.11814371995562677</v>
      </c>
      <c r="AM126" s="33">
        <f t="shared" si="175"/>
        <v>2.7671638111672624E-2</v>
      </c>
      <c r="AN126" s="33">
        <f t="shared" si="176"/>
        <v>0.14501417478121534</v>
      </c>
    </row>
    <row r="127" spans="1:40" ht="30" customHeight="1" x14ac:dyDescent="0.45">
      <c r="A127" s="5"/>
      <c r="B127" s="34"/>
      <c r="C127" s="34"/>
      <c r="D127" s="35"/>
      <c r="E127" s="36"/>
      <c r="F127" s="35"/>
      <c r="G127" s="36"/>
      <c r="H127" s="35"/>
      <c r="I127" s="36"/>
      <c r="J127" s="35"/>
      <c r="K127" s="36"/>
      <c r="L127" s="37"/>
      <c r="M127" s="5"/>
      <c r="N127" s="8"/>
      <c r="O127" s="5"/>
      <c r="P127" s="8"/>
      <c r="Q127" s="5"/>
      <c r="R127" s="5"/>
    </row>
    <row r="128" spans="1:40" ht="30" customHeight="1" x14ac:dyDescent="0.45">
      <c r="D128" s="14"/>
      <c r="E128" s="11"/>
      <c r="F128" s="14"/>
      <c r="G128" s="11"/>
      <c r="H128" s="14"/>
      <c r="I128" s="11"/>
      <c r="J128" s="14"/>
      <c r="K128" s="11"/>
      <c r="L128" s="14"/>
      <c r="Q128" s="38"/>
    </row>
    <row r="129" spans="1:40" s="21" customFormat="1" ht="30" customHeight="1" x14ac:dyDescent="0.45">
      <c r="A129" s="5">
        <v>12</v>
      </c>
      <c r="B129" s="10" t="s">
        <v>43</v>
      </c>
      <c r="C129" s="10"/>
      <c r="F129" s="22"/>
      <c r="H129" s="22"/>
      <c r="J129" s="22"/>
      <c r="L129" s="22"/>
      <c r="N129" s="22"/>
      <c r="P129" s="22"/>
      <c r="Q129" s="23"/>
      <c r="AB129" s="21" t="s">
        <v>13</v>
      </c>
    </row>
    <row r="130" spans="1:40" ht="30" customHeight="1" thickBot="1" x14ac:dyDescent="0.5">
      <c r="A130" s="5"/>
      <c r="B130" s="24" t="s">
        <v>3</v>
      </c>
      <c r="C130" s="24" t="s">
        <v>265</v>
      </c>
      <c r="D130" s="146" t="s">
        <v>34</v>
      </c>
      <c r="E130" s="147"/>
      <c r="F130" s="146" t="s">
        <v>35</v>
      </c>
      <c r="G130" s="147"/>
      <c r="H130" s="146" t="s">
        <v>36</v>
      </c>
      <c r="I130" s="147"/>
      <c r="J130" s="146" t="s">
        <v>37</v>
      </c>
      <c r="K130" s="147"/>
      <c r="L130" s="146" t="s">
        <v>38</v>
      </c>
      <c r="M130" s="147"/>
      <c r="N130" s="59" t="s">
        <v>18</v>
      </c>
      <c r="O130" s="5"/>
      <c r="P130" s="8"/>
      <c r="Q130" s="5"/>
      <c r="R130" s="5"/>
      <c r="AB130" s="26"/>
      <c r="AC130" s="27" t="s">
        <v>39</v>
      </c>
      <c r="AD130" s="27" t="s">
        <v>40</v>
      </c>
      <c r="AE130" s="27" t="s">
        <v>41</v>
      </c>
      <c r="AF130" s="27" t="s">
        <v>42</v>
      </c>
      <c r="AG130" s="27" t="s">
        <v>38</v>
      </c>
      <c r="AH130" s="26" t="s">
        <v>23</v>
      </c>
      <c r="AJ130" s="27" t="s">
        <v>39</v>
      </c>
      <c r="AK130" s="27" t="s">
        <v>40</v>
      </c>
      <c r="AL130" s="27" t="s">
        <v>41</v>
      </c>
      <c r="AM130" s="27" t="s">
        <v>42</v>
      </c>
      <c r="AN130" s="27" t="s">
        <v>38</v>
      </c>
    </row>
    <row r="131" spans="1:40" ht="30" customHeight="1" thickTop="1" x14ac:dyDescent="0.45">
      <c r="A131" s="5"/>
      <c r="B131" s="161" t="s">
        <v>131</v>
      </c>
      <c r="C131" s="16" t="s">
        <v>266</v>
      </c>
      <c r="D131" s="91">
        <f t="shared" ref="D131:D133" si="199">AC131</f>
        <v>1343</v>
      </c>
      <c r="E131" s="65">
        <f t="shared" ref="E131:E133" si="200">AC131/AH131</f>
        <v>0.4411957950065703</v>
      </c>
      <c r="F131" s="91">
        <f t="shared" ref="F131:F133" si="201">AD131</f>
        <v>1175</v>
      </c>
      <c r="G131" s="65">
        <f t="shared" ref="G131:G133" si="202">AD131/AH131</f>
        <v>0.38600525624178711</v>
      </c>
      <c r="H131" s="91">
        <f t="shared" ref="H131:H133" si="203">AE131</f>
        <v>251</v>
      </c>
      <c r="I131" s="65">
        <f t="shared" ref="I131:I133" si="204">AE131/AH131</f>
        <v>8.2457293035479634E-2</v>
      </c>
      <c r="J131" s="91">
        <f t="shared" ref="J131:J133" si="205">AF131</f>
        <v>112</v>
      </c>
      <c r="K131" s="65">
        <f t="shared" ref="K131:K133" si="206">AF131/AH131</f>
        <v>3.6793692509855452E-2</v>
      </c>
      <c r="L131" s="29">
        <f t="shared" ref="L131:L133" si="207">AG131</f>
        <v>163</v>
      </c>
      <c r="M131" s="65">
        <f t="shared" ref="M131:M133" si="208">AG131/AH131</f>
        <v>5.3547963206307489E-2</v>
      </c>
      <c r="N131" s="97">
        <f t="shared" ref="N131:N133" si="209">(4*AC131+3*AD131+2*AE131+1*AF131)/SUM(AC131:AF131)</f>
        <v>3.3012842762929537</v>
      </c>
      <c r="O131" s="5"/>
      <c r="P131" s="8"/>
      <c r="Q131" s="5"/>
      <c r="R131" s="5"/>
      <c r="AB131" s="26" t="s">
        <v>278</v>
      </c>
      <c r="AC131" s="26">
        <v>1343</v>
      </c>
      <c r="AD131" s="26">
        <v>1175</v>
      </c>
      <c r="AE131" s="26">
        <v>251</v>
      </c>
      <c r="AF131" s="26">
        <v>112</v>
      </c>
      <c r="AG131" s="26">
        <v>163</v>
      </c>
      <c r="AH131" s="26">
        <f>SUM(AC131:AG131)</f>
        <v>3044</v>
      </c>
      <c r="AI131" s="26" t="s">
        <v>278</v>
      </c>
      <c r="AJ131" s="33">
        <f>E131</f>
        <v>0.4411957950065703</v>
      </c>
      <c r="AK131" s="33">
        <f>G131</f>
        <v>0.38600525624178711</v>
      </c>
      <c r="AL131" s="33">
        <f>I131</f>
        <v>8.2457293035479634E-2</v>
      </c>
      <c r="AM131" s="33">
        <f>K131</f>
        <v>3.6793692509855452E-2</v>
      </c>
      <c r="AN131" s="33">
        <f>M131</f>
        <v>5.3547963206307489E-2</v>
      </c>
    </row>
    <row r="132" spans="1:40" ht="30" customHeight="1" x14ac:dyDescent="0.45">
      <c r="A132" s="5"/>
      <c r="B132" s="162"/>
      <c r="C132" s="16" t="s">
        <v>268</v>
      </c>
      <c r="D132" s="91">
        <f t="shared" si="199"/>
        <v>1613</v>
      </c>
      <c r="E132" s="65">
        <f t="shared" si="200"/>
        <v>0.44143404488232074</v>
      </c>
      <c r="F132" s="91">
        <f t="shared" si="201"/>
        <v>1384</v>
      </c>
      <c r="G132" s="65">
        <f t="shared" si="202"/>
        <v>0.37876299945265463</v>
      </c>
      <c r="H132" s="91">
        <f t="shared" si="203"/>
        <v>331</v>
      </c>
      <c r="I132" s="65">
        <f t="shared" si="204"/>
        <v>9.0585659551176798E-2</v>
      </c>
      <c r="J132" s="91">
        <f t="shared" si="205"/>
        <v>113</v>
      </c>
      <c r="K132" s="65">
        <f t="shared" si="206"/>
        <v>3.0925013683634373E-2</v>
      </c>
      <c r="L132" s="91">
        <f t="shared" si="207"/>
        <v>213</v>
      </c>
      <c r="M132" s="65">
        <f t="shared" si="208"/>
        <v>5.8292282430213463E-2</v>
      </c>
      <c r="N132" s="97">
        <f t="shared" si="209"/>
        <v>3.3068875326939842</v>
      </c>
      <c r="O132" s="5"/>
      <c r="P132" s="8"/>
      <c r="Q132" s="5"/>
      <c r="R132" s="5"/>
      <c r="AB132" s="26" t="s">
        <v>279</v>
      </c>
      <c r="AC132" s="26">
        <v>1613</v>
      </c>
      <c r="AD132" s="26">
        <v>1384</v>
      </c>
      <c r="AE132" s="26">
        <v>331</v>
      </c>
      <c r="AF132" s="26">
        <v>113</v>
      </c>
      <c r="AG132" s="26">
        <v>213</v>
      </c>
      <c r="AH132" s="26">
        <f t="shared" ref="AH132:AH139" si="210">SUM(AC132:AG132)</f>
        <v>3654</v>
      </c>
      <c r="AI132" s="26" t="s">
        <v>279</v>
      </c>
      <c r="AJ132" s="33">
        <f t="shared" ref="AJ132:AJ139" si="211">E132</f>
        <v>0.44143404488232074</v>
      </c>
      <c r="AK132" s="33">
        <f t="shared" ref="AK132:AK139" si="212">G132</f>
        <v>0.37876299945265463</v>
      </c>
      <c r="AL132" s="33">
        <f t="shared" ref="AL132:AL139" si="213">I132</f>
        <v>9.0585659551176798E-2</v>
      </c>
      <c r="AM132" s="33">
        <f t="shared" ref="AM132:AM139" si="214">K132</f>
        <v>3.0925013683634373E-2</v>
      </c>
      <c r="AN132" s="33">
        <f t="shared" ref="AN132:AN139" si="215">M132</f>
        <v>5.8292282430213463E-2</v>
      </c>
    </row>
    <row r="133" spans="1:40" ht="30" customHeight="1" x14ac:dyDescent="0.45">
      <c r="A133" s="5"/>
      <c r="B133" s="166"/>
      <c r="C133" s="16" t="s">
        <v>270</v>
      </c>
      <c r="D133" s="91">
        <f t="shared" si="199"/>
        <v>981</v>
      </c>
      <c r="E133" s="65">
        <f t="shared" si="200"/>
        <v>0.39460981496379727</v>
      </c>
      <c r="F133" s="91">
        <f t="shared" si="201"/>
        <v>906</v>
      </c>
      <c r="G133" s="65">
        <f t="shared" si="202"/>
        <v>0.36444086886564764</v>
      </c>
      <c r="H133" s="91">
        <f t="shared" si="203"/>
        <v>217</v>
      </c>
      <c r="I133" s="65">
        <f t="shared" si="204"/>
        <v>8.7288817377312949E-2</v>
      </c>
      <c r="J133" s="91">
        <f t="shared" si="205"/>
        <v>84</v>
      </c>
      <c r="K133" s="65">
        <f t="shared" si="206"/>
        <v>3.3789219629927592E-2</v>
      </c>
      <c r="L133" s="91">
        <f t="shared" si="207"/>
        <v>298</v>
      </c>
      <c r="M133" s="65">
        <f t="shared" si="208"/>
        <v>0.11987127916331457</v>
      </c>
      <c r="N133" s="97">
        <f t="shared" si="209"/>
        <v>3.2723948811700181</v>
      </c>
      <c r="O133" s="5"/>
      <c r="P133" s="8"/>
      <c r="Q133" s="5"/>
      <c r="R133" s="5"/>
      <c r="AB133" s="26" t="s">
        <v>280</v>
      </c>
      <c r="AC133" s="26">
        <v>981</v>
      </c>
      <c r="AD133" s="26">
        <v>906</v>
      </c>
      <c r="AE133" s="26">
        <v>217</v>
      </c>
      <c r="AF133" s="26">
        <v>84</v>
      </c>
      <c r="AG133" s="26">
        <v>298</v>
      </c>
      <c r="AH133" s="26">
        <f t="shared" si="210"/>
        <v>2486</v>
      </c>
      <c r="AI133" s="26" t="s">
        <v>280</v>
      </c>
      <c r="AJ133" s="33">
        <f t="shared" si="211"/>
        <v>0.39460981496379727</v>
      </c>
      <c r="AK133" s="33">
        <f t="shared" si="212"/>
        <v>0.36444086886564764</v>
      </c>
      <c r="AL133" s="33">
        <f t="shared" si="213"/>
        <v>8.7288817377312949E-2</v>
      </c>
      <c r="AM133" s="33">
        <f t="shared" si="214"/>
        <v>3.3789219629927592E-2</v>
      </c>
      <c r="AN133" s="33">
        <f t="shared" si="215"/>
        <v>0.11987127916331457</v>
      </c>
    </row>
    <row r="134" spans="1:40" ht="30" customHeight="1" x14ac:dyDescent="0.45">
      <c r="A134" s="5"/>
      <c r="B134" s="174" t="s">
        <v>132</v>
      </c>
      <c r="C134" s="16" t="s">
        <v>266</v>
      </c>
      <c r="D134" s="91">
        <f>AC134</f>
        <v>146</v>
      </c>
      <c r="E134" s="65">
        <f>AC134/AH134</f>
        <v>0.40331491712707185</v>
      </c>
      <c r="F134" s="91">
        <f>AD134</f>
        <v>144</v>
      </c>
      <c r="G134" s="65">
        <f>AD134/AH134</f>
        <v>0.39779005524861877</v>
      </c>
      <c r="H134" s="91">
        <f>AE134</f>
        <v>38</v>
      </c>
      <c r="I134" s="65">
        <f>AE134/AH134</f>
        <v>0.10497237569060773</v>
      </c>
      <c r="J134" s="91">
        <f>AF134</f>
        <v>20</v>
      </c>
      <c r="K134" s="65">
        <f>AF134/AH134</f>
        <v>5.5248618784530384E-2</v>
      </c>
      <c r="L134" s="91">
        <f>AG134</f>
        <v>14</v>
      </c>
      <c r="M134" s="65">
        <f>AG134/AH134</f>
        <v>3.8674033149171269E-2</v>
      </c>
      <c r="N134" s="97">
        <f>(4*AC134+3*AD134+2*AE134+1*AF134)/SUM(AC134:AF134)</f>
        <v>3.1954022988505746</v>
      </c>
      <c r="O134" s="5"/>
      <c r="P134" s="8"/>
      <c r="Q134" s="5"/>
      <c r="R134" s="5"/>
      <c r="AB134" s="26" t="s">
        <v>281</v>
      </c>
      <c r="AC134" s="26">
        <v>146</v>
      </c>
      <c r="AD134" s="26">
        <v>144</v>
      </c>
      <c r="AE134" s="26">
        <v>38</v>
      </c>
      <c r="AF134" s="26">
        <v>20</v>
      </c>
      <c r="AG134" s="26">
        <v>14</v>
      </c>
      <c r="AH134" s="26">
        <f t="shared" si="210"/>
        <v>362</v>
      </c>
      <c r="AI134" s="26" t="s">
        <v>281</v>
      </c>
      <c r="AJ134" s="33">
        <f t="shared" si="211"/>
        <v>0.40331491712707185</v>
      </c>
      <c r="AK134" s="33">
        <f t="shared" si="212"/>
        <v>0.39779005524861877</v>
      </c>
      <c r="AL134" s="33">
        <f t="shared" si="213"/>
        <v>0.10497237569060773</v>
      </c>
      <c r="AM134" s="33">
        <f t="shared" si="214"/>
        <v>5.5248618784530384E-2</v>
      </c>
      <c r="AN134" s="33">
        <f t="shared" si="215"/>
        <v>3.8674033149171269E-2</v>
      </c>
    </row>
    <row r="135" spans="1:40" ht="30" customHeight="1" x14ac:dyDescent="0.45">
      <c r="A135" s="5"/>
      <c r="B135" s="162"/>
      <c r="C135" s="16" t="s">
        <v>268</v>
      </c>
      <c r="D135" s="91">
        <f t="shared" ref="D135:D136" si="216">AC135</f>
        <v>649</v>
      </c>
      <c r="E135" s="65">
        <f t="shared" ref="E135:E136" si="217">AC135/AH135</f>
        <v>0.47199999999999998</v>
      </c>
      <c r="F135" s="91">
        <f t="shared" ref="F135:F136" si="218">AD135</f>
        <v>539</v>
      </c>
      <c r="G135" s="65">
        <f t="shared" ref="G135:G136" si="219">AD135/AH135</f>
        <v>0.39200000000000002</v>
      </c>
      <c r="H135" s="91">
        <f t="shared" ref="H135:H136" si="220">AE135</f>
        <v>112</v>
      </c>
      <c r="I135" s="65">
        <f t="shared" ref="I135:I136" si="221">AE135/AH135</f>
        <v>8.145454545454546E-2</v>
      </c>
      <c r="J135" s="91">
        <f t="shared" ref="J135:J136" si="222">AF135</f>
        <v>47</v>
      </c>
      <c r="K135" s="65">
        <f t="shared" ref="K135:K136" si="223">AF135/AH135</f>
        <v>3.4181818181818181E-2</v>
      </c>
      <c r="L135" s="91">
        <f t="shared" ref="L135:L136" si="224">AG135</f>
        <v>28</v>
      </c>
      <c r="M135" s="65">
        <f t="shared" ref="M135:M136" si="225">AG135/AH135</f>
        <v>2.0363636363636365E-2</v>
      </c>
      <c r="N135" s="97">
        <f t="shared" ref="N135:N136" si="226">(4*AC135+3*AD135+2*AE135+1*AF135)/SUM(AC135:AF135)</f>
        <v>3.3288789903489233</v>
      </c>
      <c r="O135" s="5"/>
      <c r="P135" s="8"/>
      <c r="Q135" s="5"/>
      <c r="R135" s="5"/>
      <c r="AB135" s="26" t="s">
        <v>282</v>
      </c>
      <c r="AC135" s="26">
        <v>649</v>
      </c>
      <c r="AD135" s="26">
        <v>539</v>
      </c>
      <c r="AE135" s="26">
        <v>112</v>
      </c>
      <c r="AF135" s="26">
        <v>47</v>
      </c>
      <c r="AG135" s="26">
        <v>28</v>
      </c>
      <c r="AH135" s="26">
        <f t="shared" si="210"/>
        <v>1375</v>
      </c>
      <c r="AI135" s="26" t="s">
        <v>282</v>
      </c>
      <c r="AJ135" s="33">
        <f t="shared" si="211"/>
        <v>0.47199999999999998</v>
      </c>
      <c r="AK135" s="33">
        <f t="shared" si="212"/>
        <v>0.39200000000000002</v>
      </c>
      <c r="AL135" s="33">
        <f t="shared" si="213"/>
        <v>8.145454545454546E-2</v>
      </c>
      <c r="AM135" s="33">
        <f t="shared" si="214"/>
        <v>3.4181818181818181E-2</v>
      </c>
      <c r="AN135" s="33">
        <f t="shared" si="215"/>
        <v>2.0363636363636365E-2</v>
      </c>
    </row>
    <row r="136" spans="1:40" ht="30" customHeight="1" x14ac:dyDescent="0.45">
      <c r="A136" s="5"/>
      <c r="B136" s="166"/>
      <c r="C136" s="16" t="s">
        <v>270</v>
      </c>
      <c r="D136" s="91">
        <f t="shared" si="216"/>
        <v>374</v>
      </c>
      <c r="E136" s="65">
        <f t="shared" si="217"/>
        <v>0.42212189616252821</v>
      </c>
      <c r="F136" s="91">
        <f t="shared" si="218"/>
        <v>342</v>
      </c>
      <c r="G136" s="65">
        <f t="shared" si="219"/>
        <v>0.38600451467268621</v>
      </c>
      <c r="H136" s="91">
        <f t="shared" si="220"/>
        <v>71</v>
      </c>
      <c r="I136" s="65">
        <f t="shared" si="221"/>
        <v>8.0135440180586909E-2</v>
      </c>
      <c r="J136" s="91">
        <f t="shared" si="222"/>
        <v>42</v>
      </c>
      <c r="K136" s="65">
        <f t="shared" si="223"/>
        <v>4.740406320541761E-2</v>
      </c>
      <c r="L136" s="91">
        <f t="shared" si="224"/>
        <v>57</v>
      </c>
      <c r="M136" s="65">
        <f t="shared" si="225"/>
        <v>6.4334085778781039E-2</v>
      </c>
      <c r="N136" s="97">
        <f t="shared" si="226"/>
        <v>3.2641737032569362</v>
      </c>
      <c r="O136" s="5"/>
      <c r="P136" s="8"/>
      <c r="Q136" s="5"/>
      <c r="R136" s="5"/>
      <c r="AB136" s="26" t="s">
        <v>283</v>
      </c>
      <c r="AC136" s="26">
        <v>374</v>
      </c>
      <c r="AD136" s="26">
        <v>342</v>
      </c>
      <c r="AE136" s="26">
        <v>71</v>
      </c>
      <c r="AF136" s="26">
        <v>42</v>
      </c>
      <c r="AG136" s="26">
        <v>57</v>
      </c>
      <c r="AH136" s="26">
        <f t="shared" si="210"/>
        <v>886</v>
      </c>
      <c r="AI136" s="26" t="s">
        <v>283</v>
      </c>
      <c r="AJ136" s="33">
        <f t="shared" si="211"/>
        <v>0.42212189616252821</v>
      </c>
      <c r="AK136" s="33">
        <f t="shared" si="212"/>
        <v>0.38600451467268621</v>
      </c>
      <c r="AL136" s="33">
        <f t="shared" si="213"/>
        <v>8.0135440180586909E-2</v>
      </c>
      <c r="AM136" s="33">
        <f t="shared" si="214"/>
        <v>4.740406320541761E-2</v>
      </c>
      <c r="AN136" s="33">
        <f t="shared" si="215"/>
        <v>6.4334085778781039E-2</v>
      </c>
    </row>
    <row r="137" spans="1:40" ht="30" customHeight="1" x14ac:dyDescent="0.45">
      <c r="A137" s="5"/>
      <c r="B137" s="174" t="s">
        <v>133</v>
      </c>
      <c r="C137" s="16" t="s">
        <v>266</v>
      </c>
      <c r="D137" s="91">
        <f>AC137</f>
        <v>3208</v>
      </c>
      <c r="E137" s="65">
        <f>AC137/AH137</f>
        <v>0.36835457572626018</v>
      </c>
      <c r="F137" s="91">
        <f>AD137</f>
        <v>2827</v>
      </c>
      <c r="G137" s="65">
        <f>AD137/AH137</f>
        <v>0.32460672867148926</v>
      </c>
      <c r="H137" s="91">
        <f>AE137</f>
        <v>759</v>
      </c>
      <c r="I137" s="65">
        <f>AE137/AH137</f>
        <v>8.7151222872890108E-2</v>
      </c>
      <c r="J137" s="91">
        <f>AF137</f>
        <v>329</v>
      </c>
      <c r="K137" s="65">
        <f>AF137/AH137</f>
        <v>3.7777012286140776E-2</v>
      </c>
      <c r="L137" s="91">
        <f>AG137</f>
        <v>1586</v>
      </c>
      <c r="M137" s="65">
        <f>AG137/AH137</f>
        <v>0.18211046044321966</v>
      </c>
      <c r="N137" s="97">
        <f>(4*AC137+3*AD137+2*AE137+1*AF137)/SUM(AC137:AF137)</f>
        <v>3.2514390004211711</v>
      </c>
      <c r="O137" s="5"/>
      <c r="P137" s="8"/>
      <c r="Q137" s="5"/>
      <c r="R137" s="5"/>
      <c r="AB137" s="26" t="s">
        <v>284</v>
      </c>
      <c r="AC137" s="26">
        <v>3208</v>
      </c>
      <c r="AD137" s="26">
        <v>2827</v>
      </c>
      <c r="AE137" s="26">
        <v>759</v>
      </c>
      <c r="AF137" s="26">
        <v>329</v>
      </c>
      <c r="AG137" s="26">
        <v>1586</v>
      </c>
      <c r="AH137" s="26">
        <f t="shared" si="210"/>
        <v>8709</v>
      </c>
      <c r="AI137" s="26" t="s">
        <v>284</v>
      </c>
      <c r="AJ137" s="33">
        <f t="shared" si="211"/>
        <v>0.36835457572626018</v>
      </c>
      <c r="AK137" s="33">
        <f t="shared" si="212"/>
        <v>0.32460672867148926</v>
      </c>
      <c r="AL137" s="33">
        <f t="shared" si="213"/>
        <v>8.7151222872890108E-2</v>
      </c>
      <c r="AM137" s="33">
        <f t="shared" si="214"/>
        <v>3.7777012286140776E-2</v>
      </c>
      <c r="AN137" s="33">
        <f t="shared" si="215"/>
        <v>0.18211046044321966</v>
      </c>
    </row>
    <row r="138" spans="1:40" ht="30" customHeight="1" x14ac:dyDescent="0.45">
      <c r="A138" s="5"/>
      <c r="B138" s="162"/>
      <c r="C138" s="16" t="s">
        <v>268</v>
      </c>
      <c r="D138" s="91">
        <f t="shared" ref="D138:D139" si="227">AC138</f>
        <v>3558</v>
      </c>
      <c r="E138" s="65">
        <f t="shared" ref="E138:E139" si="228">AC138/AH138</f>
        <v>0.41132947976878614</v>
      </c>
      <c r="F138" s="91">
        <f t="shared" ref="F138:F139" si="229">AD138</f>
        <v>3372</v>
      </c>
      <c r="G138" s="65">
        <f t="shared" ref="G138:G139" si="230">AD138/AH138</f>
        <v>0.38982658959537575</v>
      </c>
      <c r="H138" s="91">
        <f t="shared" ref="H138:H139" si="231">AE138</f>
        <v>825</v>
      </c>
      <c r="I138" s="65">
        <f t="shared" ref="I138:I139" si="232">AE138/AH138</f>
        <v>9.5375722543352595E-2</v>
      </c>
      <c r="J138" s="91">
        <f t="shared" ref="J138:J139" si="233">AF138</f>
        <v>352</v>
      </c>
      <c r="K138" s="65">
        <f t="shared" ref="K138:K139" si="234">AF138/AH138</f>
        <v>4.069364161849711E-2</v>
      </c>
      <c r="L138" s="91">
        <f t="shared" ref="L138:L139" si="235">AG138</f>
        <v>543</v>
      </c>
      <c r="M138" s="65">
        <f t="shared" ref="M138:M139" si="236">AG138/AH138</f>
        <v>6.2774566473988436E-2</v>
      </c>
      <c r="N138" s="97">
        <f t="shared" ref="N138:N139" si="237">(4*AC138+3*AD138+2*AE138+1*AF138)/SUM(AC138:AF138)</f>
        <v>3.2502775379301836</v>
      </c>
      <c r="O138" s="5"/>
      <c r="P138" s="8"/>
      <c r="Q138" s="5"/>
      <c r="R138" s="5"/>
      <c r="AB138" s="26" t="s">
        <v>285</v>
      </c>
      <c r="AC138" s="1">
        <v>3558</v>
      </c>
      <c r="AD138" s="1">
        <v>3372</v>
      </c>
      <c r="AE138" s="1">
        <v>825</v>
      </c>
      <c r="AF138" s="1">
        <v>352</v>
      </c>
      <c r="AG138" s="1">
        <v>543</v>
      </c>
      <c r="AH138" s="26">
        <f t="shared" si="210"/>
        <v>8650</v>
      </c>
      <c r="AI138" s="26" t="s">
        <v>285</v>
      </c>
      <c r="AJ138" s="33">
        <f t="shared" si="211"/>
        <v>0.41132947976878614</v>
      </c>
      <c r="AK138" s="33">
        <f t="shared" si="212"/>
        <v>0.38982658959537575</v>
      </c>
      <c r="AL138" s="33">
        <f t="shared" si="213"/>
        <v>9.5375722543352595E-2</v>
      </c>
      <c r="AM138" s="33">
        <f t="shared" si="214"/>
        <v>4.069364161849711E-2</v>
      </c>
      <c r="AN138" s="33">
        <f t="shared" si="215"/>
        <v>6.2774566473988436E-2</v>
      </c>
    </row>
    <row r="139" spans="1:40" ht="30" customHeight="1" x14ac:dyDescent="0.45">
      <c r="A139" s="5"/>
      <c r="B139" s="166"/>
      <c r="C139" s="16" t="s">
        <v>270</v>
      </c>
      <c r="D139" s="91">
        <f t="shared" si="227"/>
        <v>2877</v>
      </c>
      <c r="E139" s="65">
        <f t="shared" si="228"/>
        <v>0.37900144908444211</v>
      </c>
      <c r="F139" s="91">
        <f t="shared" si="229"/>
        <v>3050</v>
      </c>
      <c r="G139" s="65">
        <f t="shared" si="230"/>
        <v>0.40179159531023578</v>
      </c>
      <c r="H139" s="91">
        <f t="shared" si="231"/>
        <v>724</v>
      </c>
      <c r="I139" s="65">
        <f t="shared" si="232"/>
        <v>9.5376103280200242E-2</v>
      </c>
      <c r="J139" s="91">
        <f t="shared" si="233"/>
        <v>258</v>
      </c>
      <c r="K139" s="65">
        <f t="shared" si="234"/>
        <v>3.3987616914767489E-2</v>
      </c>
      <c r="L139" s="91">
        <f t="shared" si="235"/>
        <v>682</v>
      </c>
      <c r="M139" s="65">
        <f t="shared" si="236"/>
        <v>8.9843235410354369E-2</v>
      </c>
      <c r="N139" s="97">
        <f t="shared" si="237"/>
        <v>3.2369373281227385</v>
      </c>
      <c r="O139" s="5"/>
      <c r="P139" s="8"/>
      <c r="Q139" s="5"/>
      <c r="R139" s="5"/>
      <c r="AB139" s="26" t="s">
        <v>286</v>
      </c>
      <c r="AC139" s="1">
        <v>2877</v>
      </c>
      <c r="AD139" s="1">
        <v>3050</v>
      </c>
      <c r="AE139" s="1">
        <v>724</v>
      </c>
      <c r="AF139" s="1">
        <v>258</v>
      </c>
      <c r="AG139" s="1">
        <v>682</v>
      </c>
      <c r="AH139" s="26">
        <f t="shared" si="210"/>
        <v>7591</v>
      </c>
      <c r="AI139" s="26" t="s">
        <v>286</v>
      </c>
      <c r="AJ139" s="33">
        <f t="shared" si="211"/>
        <v>0.37900144908444211</v>
      </c>
      <c r="AK139" s="33">
        <f t="shared" si="212"/>
        <v>0.40179159531023578</v>
      </c>
      <c r="AL139" s="33">
        <f t="shared" si="213"/>
        <v>9.5376103280200242E-2</v>
      </c>
      <c r="AM139" s="33">
        <f t="shared" si="214"/>
        <v>3.3987616914767489E-2</v>
      </c>
      <c r="AN139" s="33">
        <f t="shared" si="215"/>
        <v>8.9843235410354369E-2</v>
      </c>
    </row>
    <row r="140" spans="1:40" ht="30" customHeight="1" x14ac:dyDescent="0.45">
      <c r="A140" s="5"/>
      <c r="B140" s="34"/>
      <c r="C140" s="34"/>
      <c r="D140" s="35"/>
      <c r="E140" s="36"/>
      <c r="F140" s="35"/>
      <c r="G140" s="36"/>
      <c r="H140" s="35"/>
      <c r="I140" s="36"/>
      <c r="J140" s="35"/>
      <c r="K140" s="36"/>
      <c r="L140" s="37"/>
      <c r="M140" s="5"/>
      <c r="N140" s="8"/>
      <c r="O140" s="5"/>
      <c r="P140" s="8"/>
      <c r="Q140" s="5"/>
      <c r="R140" s="5"/>
    </row>
    <row r="141" spans="1:40" ht="30" customHeight="1" x14ac:dyDescent="0.45">
      <c r="D141" s="14"/>
      <c r="E141" s="11"/>
      <c r="F141" s="14"/>
      <c r="G141" s="11"/>
      <c r="H141" s="14"/>
      <c r="I141" s="11"/>
      <c r="J141" s="14"/>
      <c r="K141" s="11"/>
      <c r="L141" s="14"/>
      <c r="Q141" s="38"/>
    </row>
    <row r="142" spans="1:40" s="21" customFormat="1" ht="30" customHeight="1" x14ac:dyDescent="0.45">
      <c r="A142" s="5">
        <v>13</v>
      </c>
      <c r="B142" s="10" t="s">
        <v>44</v>
      </c>
      <c r="C142" s="10"/>
      <c r="F142" s="22"/>
      <c r="H142" s="22"/>
      <c r="J142" s="22"/>
      <c r="L142" s="22"/>
      <c r="N142" s="22"/>
      <c r="P142" s="22"/>
      <c r="Q142" s="23"/>
      <c r="AB142" s="21" t="s">
        <v>13</v>
      </c>
    </row>
    <row r="143" spans="1:40" ht="30" customHeight="1" thickBot="1" x14ac:dyDescent="0.5">
      <c r="A143" s="5"/>
      <c r="B143" s="24" t="s">
        <v>3</v>
      </c>
      <c r="C143" s="24" t="s">
        <v>265</v>
      </c>
      <c r="D143" s="146" t="s">
        <v>34</v>
      </c>
      <c r="E143" s="147"/>
      <c r="F143" s="146" t="s">
        <v>35</v>
      </c>
      <c r="G143" s="147"/>
      <c r="H143" s="146" t="s">
        <v>36</v>
      </c>
      <c r="I143" s="147"/>
      <c r="J143" s="146" t="s">
        <v>37</v>
      </c>
      <c r="K143" s="147"/>
      <c r="L143" s="146" t="s">
        <v>38</v>
      </c>
      <c r="M143" s="147"/>
      <c r="N143" s="59" t="s">
        <v>18</v>
      </c>
      <c r="O143" s="5"/>
      <c r="P143" s="8"/>
      <c r="Q143" s="5"/>
      <c r="R143" s="5"/>
      <c r="AB143" s="26"/>
      <c r="AC143" s="27" t="s">
        <v>39</v>
      </c>
      <c r="AD143" s="27" t="s">
        <v>40</v>
      </c>
      <c r="AE143" s="27" t="s">
        <v>41</v>
      </c>
      <c r="AF143" s="27" t="s">
        <v>42</v>
      </c>
      <c r="AG143" s="27" t="s">
        <v>38</v>
      </c>
      <c r="AH143" s="26" t="s">
        <v>23</v>
      </c>
      <c r="AJ143" s="27" t="s">
        <v>39</v>
      </c>
      <c r="AK143" s="27" t="s">
        <v>40</v>
      </c>
      <c r="AL143" s="27" t="s">
        <v>41</v>
      </c>
      <c r="AM143" s="27" t="s">
        <v>42</v>
      </c>
      <c r="AN143" s="27" t="s">
        <v>38</v>
      </c>
    </row>
    <row r="144" spans="1:40" ht="30" customHeight="1" thickTop="1" x14ac:dyDescent="0.45">
      <c r="A144" s="5"/>
      <c r="B144" s="161" t="s">
        <v>131</v>
      </c>
      <c r="C144" s="16" t="s">
        <v>266</v>
      </c>
      <c r="D144" s="91">
        <f t="shared" ref="D144:D146" si="238">AC144</f>
        <v>806</v>
      </c>
      <c r="E144" s="65">
        <f t="shared" ref="E144:E146" si="239">AC144/AH144</f>
        <v>0.14786277747202348</v>
      </c>
      <c r="F144" s="91">
        <f t="shared" ref="F144:F146" si="240">AD144</f>
        <v>1735</v>
      </c>
      <c r="G144" s="65">
        <f t="shared" ref="G144:G146" si="241">AD144/AH144</f>
        <v>0.3182902219776188</v>
      </c>
      <c r="H144" s="91">
        <f t="shared" ref="H144:H146" si="242">AE144</f>
        <v>739</v>
      </c>
      <c r="I144" s="65">
        <f t="shared" ref="I144:I146" si="243">AE144/AH144</f>
        <v>0.13557145477893964</v>
      </c>
      <c r="J144" s="91">
        <f t="shared" ref="J144:J146" si="244">AF144</f>
        <v>177</v>
      </c>
      <c r="K144" s="65">
        <f t="shared" ref="K144:K146" si="245">AF144/AH144</f>
        <v>3.2471106219042374E-2</v>
      </c>
      <c r="L144" s="29">
        <f t="shared" ref="L144:L146" si="246">AG144</f>
        <v>1994</v>
      </c>
      <c r="M144" s="65">
        <f t="shared" ref="M144:M146" si="247">AG144/AH144</f>
        <v>0.36580443955237574</v>
      </c>
      <c r="N144" s="97">
        <f t="shared" ref="N144:N146" si="248">(4*AC144+3*AD144+2*AE144+1*AF144)/SUM(AC144:AF144)</f>
        <v>2.916980040497541</v>
      </c>
      <c r="O144" s="5"/>
      <c r="P144" s="8"/>
      <c r="Q144" s="5"/>
      <c r="R144" s="5"/>
      <c r="AB144" s="26" t="s">
        <v>278</v>
      </c>
      <c r="AC144" s="26">
        <v>806</v>
      </c>
      <c r="AD144" s="26">
        <v>1735</v>
      </c>
      <c r="AE144" s="26">
        <v>739</v>
      </c>
      <c r="AF144" s="26">
        <v>177</v>
      </c>
      <c r="AG144" s="26">
        <v>1994</v>
      </c>
      <c r="AH144" s="26">
        <f>SUM(AC144:AG144)</f>
        <v>5451</v>
      </c>
      <c r="AI144" s="26" t="s">
        <v>278</v>
      </c>
      <c r="AJ144" s="33">
        <f>E144</f>
        <v>0.14786277747202348</v>
      </c>
      <c r="AK144" s="33">
        <f>G144</f>
        <v>0.3182902219776188</v>
      </c>
      <c r="AL144" s="33">
        <f>I144</f>
        <v>0.13557145477893964</v>
      </c>
      <c r="AM144" s="33">
        <f>K144</f>
        <v>3.2471106219042374E-2</v>
      </c>
      <c r="AN144" s="33">
        <f>M144</f>
        <v>0.36580443955237574</v>
      </c>
    </row>
    <row r="145" spans="1:41" ht="30" customHeight="1" x14ac:dyDescent="0.45">
      <c r="A145" s="5"/>
      <c r="B145" s="162"/>
      <c r="C145" s="16" t="s">
        <v>268</v>
      </c>
      <c r="D145" s="91">
        <f t="shared" si="238"/>
        <v>1195</v>
      </c>
      <c r="E145" s="65">
        <f t="shared" si="239"/>
        <v>0.17147366910604103</v>
      </c>
      <c r="F145" s="91">
        <f t="shared" si="240"/>
        <v>2253</v>
      </c>
      <c r="G145" s="65">
        <f t="shared" si="241"/>
        <v>0.32328885062419288</v>
      </c>
      <c r="H145" s="91">
        <f t="shared" si="242"/>
        <v>762</v>
      </c>
      <c r="I145" s="65">
        <f t="shared" si="243"/>
        <v>0.10934136891950065</v>
      </c>
      <c r="J145" s="91">
        <f t="shared" si="244"/>
        <v>180</v>
      </c>
      <c r="K145" s="65">
        <f t="shared" si="245"/>
        <v>2.582866982350409E-2</v>
      </c>
      <c r="L145" s="91">
        <f t="shared" si="246"/>
        <v>2579</v>
      </c>
      <c r="M145" s="65">
        <f t="shared" si="247"/>
        <v>0.37006744152676135</v>
      </c>
      <c r="N145" s="97">
        <f t="shared" si="248"/>
        <v>3.016628701594533</v>
      </c>
      <c r="O145" s="5"/>
      <c r="P145" s="8"/>
      <c r="Q145" s="5"/>
      <c r="R145" s="5"/>
      <c r="AB145" s="26" t="s">
        <v>279</v>
      </c>
      <c r="AC145" s="26">
        <v>1195</v>
      </c>
      <c r="AD145" s="26">
        <v>2253</v>
      </c>
      <c r="AE145" s="26">
        <v>762</v>
      </c>
      <c r="AF145" s="26">
        <v>180</v>
      </c>
      <c r="AG145" s="26">
        <v>2579</v>
      </c>
      <c r="AH145" s="26">
        <f t="shared" ref="AH145:AH152" si="249">SUM(AC145:AG145)</f>
        <v>6969</v>
      </c>
      <c r="AI145" s="26" t="s">
        <v>279</v>
      </c>
      <c r="AJ145" s="33">
        <f t="shared" ref="AJ145:AJ152" si="250">E145</f>
        <v>0.17147366910604103</v>
      </c>
      <c r="AK145" s="33">
        <f t="shared" ref="AK145:AK152" si="251">G145</f>
        <v>0.32328885062419288</v>
      </c>
      <c r="AL145" s="33">
        <f t="shared" ref="AL145:AL152" si="252">I145</f>
        <v>0.10934136891950065</v>
      </c>
      <c r="AM145" s="33">
        <f t="shared" ref="AM145:AM152" si="253">K145</f>
        <v>2.582866982350409E-2</v>
      </c>
      <c r="AN145" s="33">
        <f t="shared" ref="AN145:AN152" si="254">M145</f>
        <v>0.37006744152676135</v>
      </c>
    </row>
    <row r="146" spans="1:41" ht="30" customHeight="1" x14ac:dyDescent="0.45">
      <c r="A146" s="5"/>
      <c r="B146" s="166"/>
      <c r="C146" s="16" t="s">
        <v>270</v>
      </c>
      <c r="D146" s="91">
        <f t="shared" si="238"/>
        <v>995</v>
      </c>
      <c r="E146" s="65">
        <f t="shared" si="239"/>
        <v>0.19407060659254924</v>
      </c>
      <c r="F146" s="91">
        <f t="shared" si="240"/>
        <v>1748</v>
      </c>
      <c r="G146" s="65">
        <f t="shared" si="241"/>
        <v>0.34094012092841819</v>
      </c>
      <c r="H146" s="91">
        <f t="shared" si="242"/>
        <v>577</v>
      </c>
      <c r="I146" s="65">
        <f t="shared" si="243"/>
        <v>0.11254144724010143</v>
      </c>
      <c r="J146" s="91">
        <f t="shared" si="244"/>
        <v>114</v>
      </c>
      <c r="K146" s="65">
        <f t="shared" si="245"/>
        <v>2.2235225277940317E-2</v>
      </c>
      <c r="L146" s="91">
        <f t="shared" si="246"/>
        <v>1693</v>
      </c>
      <c r="M146" s="65">
        <f t="shared" si="247"/>
        <v>0.33021259996099084</v>
      </c>
      <c r="N146" s="97">
        <f t="shared" si="248"/>
        <v>3.0553290623179965</v>
      </c>
      <c r="O146" s="5"/>
      <c r="P146" s="8"/>
      <c r="Q146" s="5"/>
      <c r="R146" s="5"/>
      <c r="AB146" s="26" t="s">
        <v>280</v>
      </c>
      <c r="AC146" s="26">
        <v>995</v>
      </c>
      <c r="AD146" s="26">
        <v>1748</v>
      </c>
      <c r="AE146" s="26">
        <v>577</v>
      </c>
      <c r="AF146" s="26">
        <v>114</v>
      </c>
      <c r="AG146" s="26">
        <v>1693</v>
      </c>
      <c r="AH146" s="26">
        <f t="shared" si="249"/>
        <v>5127</v>
      </c>
      <c r="AI146" s="26" t="s">
        <v>280</v>
      </c>
      <c r="AJ146" s="33">
        <f t="shared" si="250"/>
        <v>0.19407060659254924</v>
      </c>
      <c r="AK146" s="33">
        <f t="shared" si="251"/>
        <v>0.34094012092841819</v>
      </c>
      <c r="AL146" s="33">
        <f t="shared" si="252"/>
        <v>0.11254144724010143</v>
      </c>
      <c r="AM146" s="33">
        <f t="shared" si="253"/>
        <v>2.2235225277940317E-2</v>
      </c>
      <c r="AN146" s="33">
        <f t="shared" si="254"/>
        <v>0.33021259996099084</v>
      </c>
    </row>
    <row r="147" spans="1:41" ht="30" customHeight="1" x14ac:dyDescent="0.45">
      <c r="A147" s="5"/>
      <c r="B147" s="174" t="s">
        <v>132</v>
      </c>
      <c r="C147" s="16" t="s">
        <v>266</v>
      </c>
      <c r="D147" s="91">
        <f>AC147</f>
        <v>105</v>
      </c>
      <c r="E147" s="65">
        <f>AC147/AH147</f>
        <v>0.14957264957264957</v>
      </c>
      <c r="F147" s="91">
        <f>AD147</f>
        <v>220</v>
      </c>
      <c r="G147" s="65">
        <f>AD147/AH147</f>
        <v>0.31339031339031337</v>
      </c>
      <c r="H147" s="91">
        <f>AE147</f>
        <v>82</v>
      </c>
      <c r="I147" s="65">
        <f>AE147/AH147</f>
        <v>0.11680911680911681</v>
      </c>
      <c r="J147" s="91">
        <f>AF147</f>
        <v>17</v>
      </c>
      <c r="K147" s="65">
        <f>AF147/AH147</f>
        <v>2.4216524216524215E-2</v>
      </c>
      <c r="L147" s="91">
        <f>AG147</f>
        <v>278</v>
      </c>
      <c r="M147" s="65">
        <f>AG147/AH147</f>
        <v>0.39601139601139601</v>
      </c>
      <c r="N147" s="97">
        <f>(4*AC147+3*AD147+2*AE147+1*AF147)/SUM(AC147:AF147)</f>
        <v>2.9740566037735849</v>
      </c>
      <c r="O147" s="5"/>
      <c r="P147" s="8"/>
      <c r="Q147" s="5"/>
      <c r="R147" s="5"/>
      <c r="AB147" s="26" t="s">
        <v>281</v>
      </c>
      <c r="AC147" s="26">
        <v>105</v>
      </c>
      <c r="AD147" s="26">
        <v>220</v>
      </c>
      <c r="AE147" s="26">
        <v>82</v>
      </c>
      <c r="AF147" s="26">
        <v>17</v>
      </c>
      <c r="AG147" s="26">
        <v>278</v>
      </c>
      <c r="AH147" s="26">
        <f t="shared" si="249"/>
        <v>702</v>
      </c>
      <c r="AI147" s="26" t="s">
        <v>281</v>
      </c>
      <c r="AJ147" s="33">
        <f t="shared" si="250"/>
        <v>0.14957264957264957</v>
      </c>
      <c r="AK147" s="33">
        <f t="shared" si="251"/>
        <v>0.31339031339031337</v>
      </c>
      <c r="AL147" s="33">
        <f t="shared" si="252"/>
        <v>0.11680911680911681</v>
      </c>
      <c r="AM147" s="33">
        <f t="shared" si="253"/>
        <v>2.4216524216524215E-2</v>
      </c>
      <c r="AN147" s="33">
        <f t="shared" si="254"/>
        <v>0.39601139601139601</v>
      </c>
    </row>
    <row r="148" spans="1:41" ht="30" customHeight="1" x14ac:dyDescent="0.45">
      <c r="A148" s="5"/>
      <c r="B148" s="162"/>
      <c r="C148" s="16" t="s">
        <v>268</v>
      </c>
      <c r="D148" s="91">
        <f t="shared" ref="D148:D149" si="255">AC148</f>
        <v>440</v>
      </c>
      <c r="E148" s="65">
        <f t="shared" ref="E148:E149" si="256">AC148/AH148</f>
        <v>0.15878744135691086</v>
      </c>
      <c r="F148" s="91">
        <f t="shared" ref="F148:F149" si="257">AD148</f>
        <v>910</v>
      </c>
      <c r="G148" s="65">
        <f t="shared" ref="G148:G149" si="258">AD148/AH148</f>
        <v>0.32840129916997474</v>
      </c>
      <c r="H148" s="91">
        <f t="shared" ref="H148:H149" si="259">AE148</f>
        <v>329</v>
      </c>
      <c r="I148" s="65">
        <f t="shared" ref="I148:I149" si="260">AE148/AH148</f>
        <v>0.11872970046914472</v>
      </c>
      <c r="J148" s="91">
        <f t="shared" ref="J148:J149" si="261">AF148</f>
        <v>81</v>
      </c>
      <c r="K148" s="65">
        <f t="shared" ref="K148:K149" si="262">AF148/AH148</f>
        <v>2.9231324431613137E-2</v>
      </c>
      <c r="L148" s="91">
        <f t="shared" ref="L148:L149" si="263">AG148</f>
        <v>1011</v>
      </c>
      <c r="M148" s="65">
        <f t="shared" ref="M148:M149" si="264">AG148/AH148</f>
        <v>0.36485023457235655</v>
      </c>
      <c r="N148" s="97">
        <f t="shared" ref="N148:N149" si="265">(4*AC148+3*AD148+2*AE148+1*AF148)/SUM(AC148:AF148)</f>
        <v>2.9710227272727274</v>
      </c>
      <c r="O148" s="5"/>
      <c r="P148" s="8"/>
      <c r="Q148" s="5"/>
      <c r="R148" s="5"/>
      <c r="AB148" s="26" t="s">
        <v>282</v>
      </c>
      <c r="AC148" s="26">
        <v>440</v>
      </c>
      <c r="AD148" s="26">
        <v>910</v>
      </c>
      <c r="AE148" s="26">
        <v>329</v>
      </c>
      <c r="AF148" s="26">
        <v>81</v>
      </c>
      <c r="AG148" s="26">
        <v>1011</v>
      </c>
      <c r="AH148" s="26">
        <f t="shared" si="249"/>
        <v>2771</v>
      </c>
      <c r="AI148" s="26" t="s">
        <v>282</v>
      </c>
      <c r="AJ148" s="33">
        <f t="shared" si="250"/>
        <v>0.15878744135691086</v>
      </c>
      <c r="AK148" s="33">
        <f t="shared" si="251"/>
        <v>0.32840129916997474</v>
      </c>
      <c r="AL148" s="33">
        <f t="shared" si="252"/>
        <v>0.11872970046914472</v>
      </c>
      <c r="AM148" s="33">
        <f t="shared" si="253"/>
        <v>2.9231324431613137E-2</v>
      </c>
      <c r="AN148" s="33">
        <f t="shared" si="254"/>
        <v>0.36485023457235655</v>
      </c>
    </row>
    <row r="149" spans="1:41" ht="30" customHeight="1" x14ac:dyDescent="0.45">
      <c r="A149" s="5"/>
      <c r="B149" s="166"/>
      <c r="C149" s="16" t="s">
        <v>270</v>
      </c>
      <c r="D149" s="91">
        <f t="shared" si="255"/>
        <v>401</v>
      </c>
      <c r="E149" s="65">
        <f t="shared" si="256"/>
        <v>0.21960569550930997</v>
      </c>
      <c r="F149" s="91">
        <f t="shared" si="257"/>
        <v>655</v>
      </c>
      <c r="G149" s="65">
        <f t="shared" si="258"/>
        <v>0.35870755750273825</v>
      </c>
      <c r="H149" s="91">
        <f t="shared" si="259"/>
        <v>198</v>
      </c>
      <c r="I149" s="65">
        <f t="shared" si="260"/>
        <v>0.10843373493975904</v>
      </c>
      <c r="J149" s="91">
        <f t="shared" si="261"/>
        <v>37</v>
      </c>
      <c r="K149" s="65">
        <f t="shared" si="262"/>
        <v>2.0262869660460023E-2</v>
      </c>
      <c r="L149" s="91">
        <f t="shared" si="263"/>
        <v>535</v>
      </c>
      <c r="M149" s="65">
        <f t="shared" si="264"/>
        <v>0.29299014238773274</v>
      </c>
      <c r="N149" s="97">
        <f t="shared" si="265"/>
        <v>3.0999225406661504</v>
      </c>
      <c r="O149" s="5"/>
      <c r="P149" s="8"/>
      <c r="Q149" s="5"/>
      <c r="R149" s="5"/>
      <c r="AB149" s="26" t="s">
        <v>283</v>
      </c>
      <c r="AC149" s="26">
        <v>401</v>
      </c>
      <c r="AD149" s="26">
        <v>655</v>
      </c>
      <c r="AE149" s="26">
        <v>198</v>
      </c>
      <c r="AF149" s="26">
        <v>37</v>
      </c>
      <c r="AG149" s="26">
        <v>535</v>
      </c>
      <c r="AH149" s="26">
        <f t="shared" si="249"/>
        <v>1826</v>
      </c>
      <c r="AI149" s="26" t="s">
        <v>283</v>
      </c>
      <c r="AJ149" s="33">
        <f t="shared" si="250"/>
        <v>0.21960569550930997</v>
      </c>
      <c r="AK149" s="33">
        <f t="shared" si="251"/>
        <v>0.35870755750273825</v>
      </c>
      <c r="AL149" s="33">
        <f t="shared" si="252"/>
        <v>0.10843373493975904</v>
      </c>
      <c r="AM149" s="33">
        <f t="shared" si="253"/>
        <v>2.0262869660460023E-2</v>
      </c>
      <c r="AN149" s="33">
        <f t="shared" si="254"/>
        <v>0.29299014238773274</v>
      </c>
    </row>
    <row r="150" spans="1:41" ht="30" customHeight="1" x14ac:dyDescent="0.45">
      <c r="A150" s="5"/>
      <c r="B150" s="174" t="s">
        <v>133</v>
      </c>
      <c r="C150" s="16" t="s">
        <v>266</v>
      </c>
      <c r="D150" s="91">
        <f>AC150</f>
        <v>3419</v>
      </c>
      <c r="E150" s="65">
        <f>AC150/AH150</f>
        <v>0.19259801712483102</v>
      </c>
      <c r="F150" s="91">
        <f>AD150</f>
        <v>5821</v>
      </c>
      <c r="G150" s="65">
        <f>AD150/AH150</f>
        <v>0.32790671473636773</v>
      </c>
      <c r="H150" s="91">
        <f>AE150</f>
        <v>2151</v>
      </c>
      <c r="I150" s="65">
        <f>AE150/AH150</f>
        <v>0.12116944569625958</v>
      </c>
      <c r="J150" s="91">
        <f>AF150</f>
        <v>552</v>
      </c>
      <c r="K150" s="65">
        <f>AF150/AH150</f>
        <v>3.1095087877422264E-2</v>
      </c>
      <c r="L150" s="91">
        <f>AG150</f>
        <v>5809</v>
      </c>
      <c r="M150" s="65">
        <f>AG150/AH150</f>
        <v>0.32723073456511942</v>
      </c>
      <c r="N150" s="97">
        <f>(4*AC150+3*AD150+2*AE150+1*AF150)/SUM(AC150:AF150)</f>
        <v>3.0137318931591728</v>
      </c>
      <c r="O150" s="5"/>
      <c r="P150" s="8"/>
      <c r="Q150" s="5"/>
      <c r="R150" s="5"/>
      <c r="AB150" s="26" t="s">
        <v>284</v>
      </c>
      <c r="AC150" s="26">
        <v>3419</v>
      </c>
      <c r="AD150" s="26">
        <v>5821</v>
      </c>
      <c r="AE150" s="26">
        <v>2151</v>
      </c>
      <c r="AF150" s="26">
        <v>552</v>
      </c>
      <c r="AG150" s="26">
        <v>5809</v>
      </c>
      <c r="AH150" s="26">
        <f t="shared" si="249"/>
        <v>17752</v>
      </c>
      <c r="AI150" s="26" t="s">
        <v>284</v>
      </c>
      <c r="AJ150" s="33">
        <f t="shared" si="250"/>
        <v>0.19259801712483102</v>
      </c>
      <c r="AK150" s="33">
        <f t="shared" si="251"/>
        <v>0.32790671473636773</v>
      </c>
      <c r="AL150" s="33">
        <f t="shared" si="252"/>
        <v>0.12116944569625958</v>
      </c>
      <c r="AM150" s="33">
        <f t="shared" si="253"/>
        <v>3.1095087877422264E-2</v>
      </c>
      <c r="AN150" s="33">
        <f t="shared" si="254"/>
        <v>0.32723073456511942</v>
      </c>
    </row>
    <row r="151" spans="1:41" ht="30" customHeight="1" x14ac:dyDescent="0.45">
      <c r="A151" s="5"/>
      <c r="B151" s="162"/>
      <c r="C151" s="16" t="s">
        <v>268</v>
      </c>
      <c r="D151" s="91">
        <f t="shared" ref="D151:D152" si="266">AC151</f>
        <v>3738</v>
      </c>
      <c r="E151" s="65">
        <f t="shared" ref="E151:E152" si="267">AC151/AH151</f>
        <v>0.21189274984411313</v>
      </c>
      <c r="F151" s="91">
        <f t="shared" ref="F151:F152" si="268">AD151</f>
        <v>6513</v>
      </c>
      <c r="G151" s="65">
        <f t="shared" ref="G151:G152" si="269">AD151/AH151</f>
        <v>0.36919675755342668</v>
      </c>
      <c r="H151" s="91">
        <f t="shared" ref="H151:H152" si="270">AE151</f>
        <v>2096</v>
      </c>
      <c r="I151" s="65">
        <f t="shared" ref="I151:I152" si="271">AE151/AH151</f>
        <v>0.11881412618332295</v>
      </c>
      <c r="J151" s="91">
        <f t="shared" ref="J151:J152" si="272">AF151</f>
        <v>504</v>
      </c>
      <c r="K151" s="65">
        <f t="shared" ref="K151:K152" si="273">AF151/AH151</f>
        <v>2.8569808967745594E-2</v>
      </c>
      <c r="L151" s="91">
        <f t="shared" ref="L151:L152" si="274">AG151</f>
        <v>4790</v>
      </c>
      <c r="M151" s="65">
        <f t="shared" ref="M151:M152" si="275">AG151/AH151</f>
        <v>0.27152655745139165</v>
      </c>
      <c r="N151" s="97">
        <f t="shared" ref="N151:N152" si="276">(4*AC151+3*AD151+2*AE151+1*AF151)/SUM(AC151:AF151)</f>
        <v>3.0493346821259046</v>
      </c>
      <c r="O151" s="5"/>
      <c r="P151" s="8"/>
      <c r="Q151" s="5"/>
      <c r="R151" s="5"/>
      <c r="AB151" s="26" t="s">
        <v>285</v>
      </c>
      <c r="AC151" s="1">
        <v>3738</v>
      </c>
      <c r="AD151" s="1">
        <v>6513</v>
      </c>
      <c r="AE151" s="1">
        <v>2096</v>
      </c>
      <c r="AF151" s="1">
        <v>504</v>
      </c>
      <c r="AG151" s="1">
        <v>4790</v>
      </c>
      <c r="AH151" s="26">
        <f t="shared" si="249"/>
        <v>17641</v>
      </c>
      <c r="AI151" s="26" t="s">
        <v>285</v>
      </c>
      <c r="AJ151" s="33">
        <f t="shared" si="250"/>
        <v>0.21189274984411313</v>
      </c>
      <c r="AK151" s="33">
        <f t="shared" si="251"/>
        <v>0.36919675755342668</v>
      </c>
      <c r="AL151" s="33">
        <f t="shared" si="252"/>
        <v>0.11881412618332295</v>
      </c>
      <c r="AM151" s="33">
        <f t="shared" si="253"/>
        <v>2.8569808967745594E-2</v>
      </c>
      <c r="AN151" s="33">
        <f t="shared" si="254"/>
        <v>0.27152655745139165</v>
      </c>
    </row>
    <row r="152" spans="1:41" ht="30" customHeight="1" x14ac:dyDescent="0.45">
      <c r="A152" s="5"/>
      <c r="B152" s="166"/>
      <c r="C152" s="16" t="s">
        <v>270</v>
      </c>
      <c r="D152" s="91">
        <f t="shared" si="266"/>
        <v>4143</v>
      </c>
      <c r="E152" s="65">
        <f t="shared" si="267"/>
        <v>0.25533095032663627</v>
      </c>
      <c r="F152" s="91">
        <f t="shared" si="268"/>
        <v>6346</v>
      </c>
      <c r="G152" s="65">
        <f t="shared" si="269"/>
        <v>0.3911007025761124</v>
      </c>
      <c r="H152" s="91">
        <f t="shared" si="270"/>
        <v>1866</v>
      </c>
      <c r="I152" s="65">
        <f t="shared" si="271"/>
        <v>0.11500061629483545</v>
      </c>
      <c r="J152" s="91">
        <f t="shared" si="272"/>
        <v>448</v>
      </c>
      <c r="K152" s="65">
        <f t="shared" si="273"/>
        <v>2.7610008628127698E-2</v>
      </c>
      <c r="L152" s="91">
        <f t="shared" si="274"/>
        <v>3423</v>
      </c>
      <c r="M152" s="65">
        <f t="shared" si="275"/>
        <v>0.21095772217428818</v>
      </c>
      <c r="N152" s="97">
        <f t="shared" si="276"/>
        <v>3.1078653440599862</v>
      </c>
      <c r="O152" s="5"/>
      <c r="P152" s="8"/>
      <c r="Q152" s="5"/>
      <c r="R152" s="5"/>
      <c r="AB152" s="26" t="s">
        <v>286</v>
      </c>
      <c r="AC152" s="1">
        <v>4143</v>
      </c>
      <c r="AD152" s="1">
        <v>6346</v>
      </c>
      <c r="AE152" s="1">
        <v>1866</v>
      </c>
      <c r="AF152" s="1">
        <v>448</v>
      </c>
      <c r="AG152" s="1">
        <v>3423</v>
      </c>
      <c r="AH152" s="26">
        <f t="shared" si="249"/>
        <v>16226</v>
      </c>
      <c r="AI152" s="26" t="s">
        <v>286</v>
      </c>
      <c r="AJ152" s="33">
        <f t="shared" si="250"/>
        <v>0.25533095032663627</v>
      </c>
      <c r="AK152" s="33">
        <f t="shared" si="251"/>
        <v>0.3911007025761124</v>
      </c>
      <c r="AL152" s="33">
        <f t="shared" si="252"/>
        <v>0.11500061629483545</v>
      </c>
      <c r="AM152" s="33">
        <f t="shared" si="253"/>
        <v>2.7610008628127698E-2</v>
      </c>
      <c r="AN152" s="33">
        <f t="shared" si="254"/>
        <v>0.21095772217428818</v>
      </c>
    </row>
    <row r="153" spans="1:41" ht="30" customHeight="1" x14ac:dyDescent="0.45">
      <c r="A153" s="5"/>
      <c r="B153" s="34"/>
      <c r="C153" s="34"/>
      <c r="D153" s="35"/>
      <c r="E153" s="36"/>
      <c r="F153" s="35"/>
      <c r="G153" s="36"/>
      <c r="H153" s="35"/>
      <c r="I153" s="36"/>
      <c r="J153" s="35"/>
      <c r="K153" s="36"/>
      <c r="L153" s="37"/>
      <c r="M153" s="5"/>
      <c r="N153" s="8"/>
      <c r="O153" s="5"/>
      <c r="P153" s="8"/>
      <c r="Q153" s="5"/>
      <c r="R153" s="5"/>
    </row>
    <row r="154" spans="1:41" ht="30" customHeight="1" x14ac:dyDescent="0.45">
      <c r="D154" s="14"/>
      <c r="E154" s="11"/>
      <c r="F154" s="14"/>
      <c r="G154" s="11"/>
      <c r="H154" s="14"/>
      <c r="I154" s="11"/>
      <c r="J154" s="14"/>
      <c r="K154" s="11"/>
      <c r="L154" s="14"/>
      <c r="Q154" s="38"/>
    </row>
    <row r="155" spans="1:41" s="21" customFormat="1" ht="30" customHeight="1" x14ac:dyDescent="0.45">
      <c r="A155" s="5"/>
      <c r="B155" s="10"/>
      <c r="C155" s="10"/>
      <c r="F155" s="22"/>
      <c r="H155" s="22"/>
      <c r="J155" s="22"/>
      <c r="L155" s="22"/>
      <c r="N155" s="22"/>
      <c r="P155" s="22"/>
      <c r="Q155" s="23"/>
    </row>
    <row r="156" spans="1:41" s="21" customFormat="1" ht="30" customHeight="1" x14ac:dyDescent="0.45">
      <c r="A156" s="21">
        <v>14</v>
      </c>
      <c r="B156" s="10" t="s">
        <v>45</v>
      </c>
      <c r="C156" s="10"/>
      <c r="F156" s="22"/>
      <c r="H156" s="22"/>
      <c r="J156" s="22"/>
      <c r="L156" s="22"/>
      <c r="N156" s="22"/>
      <c r="P156" s="22"/>
      <c r="Q156" s="23"/>
      <c r="AB156" s="21" t="s">
        <v>13</v>
      </c>
    </row>
    <row r="157" spans="1:41" s="21" customFormat="1" ht="30" customHeight="1" thickBot="1" x14ac:dyDescent="0.5">
      <c r="A157" s="1"/>
      <c r="B157" s="24" t="s">
        <v>3</v>
      </c>
      <c r="C157" s="24" t="s">
        <v>265</v>
      </c>
      <c r="D157" s="146" t="s">
        <v>34</v>
      </c>
      <c r="E157" s="147"/>
      <c r="F157" s="146" t="s">
        <v>35</v>
      </c>
      <c r="G157" s="147"/>
      <c r="H157" s="146" t="s">
        <v>36</v>
      </c>
      <c r="I157" s="147"/>
      <c r="J157" s="146" t="s">
        <v>37</v>
      </c>
      <c r="K157" s="147"/>
      <c r="L157" s="146" t="s">
        <v>38</v>
      </c>
      <c r="M157" s="147"/>
      <c r="N157" s="59" t="s">
        <v>18</v>
      </c>
      <c r="P157" s="22"/>
      <c r="Q157" s="23"/>
      <c r="AB157" s="26"/>
      <c r="AC157" s="27" t="s">
        <v>39</v>
      </c>
      <c r="AD157" s="27" t="s">
        <v>40</v>
      </c>
      <c r="AE157" s="27" t="s">
        <v>41</v>
      </c>
      <c r="AF157" s="27" t="s">
        <v>42</v>
      </c>
      <c r="AG157" s="27" t="s">
        <v>38</v>
      </c>
      <c r="AH157" s="26" t="s">
        <v>23</v>
      </c>
      <c r="AI157" s="1"/>
      <c r="AJ157" s="27" t="s">
        <v>39</v>
      </c>
      <c r="AK157" s="27" t="s">
        <v>40</v>
      </c>
      <c r="AL157" s="27" t="s">
        <v>41</v>
      </c>
      <c r="AM157" s="27" t="s">
        <v>42</v>
      </c>
      <c r="AN157" s="27" t="s">
        <v>38</v>
      </c>
      <c r="AO157" s="1"/>
    </row>
    <row r="158" spans="1:41" s="21" customFormat="1" ht="30" customHeight="1" thickTop="1" x14ac:dyDescent="0.45">
      <c r="A158" s="1"/>
      <c r="B158" s="161" t="s">
        <v>131</v>
      </c>
      <c r="C158" s="16" t="s">
        <v>266</v>
      </c>
      <c r="D158" s="91">
        <f t="shared" ref="D158:D160" si="277">AC158</f>
        <v>619</v>
      </c>
      <c r="E158" s="65">
        <f t="shared" ref="E158:E160" si="278">AC158/AH158</f>
        <v>0.11355714547789396</v>
      </c>
      <c r="F158" s="91">
        <f t="shared" ref="F158:F160" si="279">AD158</f>
        <v>1401</v>
      </c>
      <c r="G158" s="65">
        <f t="shared" ref="G158:G160" si="280">AD158/AH158</f>
        <v>0.25701706108970829</v>
      </c>
      <c r="H158" s="91">
        <f t="shared" ref="H158:H160" si="281">AE158</f>
        <v>656</v>
      </c>
      <c r="I158" s="65">
        <f t="shared" ref="I158:I160" si="282">AE158/AH158</f>
        <v>0.12034489084571638</v>
      </c>
      <c r="J158" s="91">
        <f t="shared" ref="J158:J160" si="283">AF158</f>
        <v>235</v>
      </c>
      <c r="K158" s="65">
        <f t="shared" ref="K158:K160" si="284">AF158/AH158</f>
        <v>4.3111355714547786E-2</v>
      </c>
      <c r="L158" s="29">
        <f t="shared" ref="L158:L160" si="285">AG158</f>
        <v>2540</v>
      </c>
      <c r="M158" s="65">
        <f t="shared" ref="M158:M160" si="286">AG158/AH158</f>
        <v>0.46596954687213354</v>
      </c>
      <c r="N158" s="97">
        <f t="shared" ref="N158:N160" si="287">(4*AC158+3*AD158+2*AE158+1*AF158)/SUM(AC158:AF158)</f>
        <v>2.825833047062865</v>
      </c>
      <c r="P158" s="22"/>
      <c r="Q158" s="23"/>
      <c r="AB158" s="26" t="s">
        <v>278</v>
      </c>
      <c r="AC158" s="26">
        <v>619</v>
      </c>
      <c r="AD158" s="26">
        <v>1401</v>
      </c>
      <c r="AE158" s="26">
        <v>656</v>
      </c>
      <c r="AF158" s="26">
        <v>235</v>
      </c>
      <c r="AG158" s="26">
        <v>2540</v>
      </c>
      <c r="AH158" s="26">
        <f>SUM(AC158:AG158)</f>
        <v>5451</v>
      </c>
      <c r="AI158" s="26" t="s">
        <v>278</v>
      </c>
      <c r="AJ158" s="33">
        <f>E158</f>
        <v>0.11355714547789396</v>
      </c>
      <c r="AK158" s="33">
        <f>G158</f>
        <v>0.25701706108970829</v>
      </c>
      <c r="AL158" s="33">
        <f>I158</f>
        <v>0.12034489084571638</v>
      </c>
      <c r="AM158" s="33">
        <f>K158</f>
        <v>4.3111355714547786E-2</v>
      </c>
      <c r="AN158" s="33">
        <f>M158</f>
        <v>0.46596954687213354</v>
      </c>
      <c r="AO158" s="1"/>
    </row>
    <row r="159" spans="1:41" s="21" customFormat="1" ht="30" customHeight="1" x14ac:dyDescent="0.45">
      <c r="A159" s="1"/>
      <c r="B159" s="162"/>
      <c r="C159" s="16" t="s">
        <v>268</v>
      </c>
      <c r="D159" s="91">
        <f t="shared" si="277"/>
        <v>889</v>
      </c>
      <c r="E159" s="65">
        <f t="shared" si="278"/>
        <v>0.12756493040608408</v>
      </c>
      <c r="F159" s="91">
        <f t="shared" si="279"/>
        <v>1942</v>
      </c>
      <c r="G159" s="65">
        <f t="shared" si="280"/>
        <v>0.278662648873583</v>
      </c>
      <c r="H159" s="91">
        <f t="shared" si="281"/>
        <v>829</v>
      </c>
      <c r="I159" s="65">
        <f t="shared" si="282"/>
        <v>0.11895537379824939</v>
      </c>
      <c r="J159" s="91">
        <f t="shared" si="283"/>
        <v>299</v>
      </c>
      <c r="K159" s="65">
        <f t="shared" si="284"/>
        <v>4.2904290429042903E-2</v>
      </c>
      <c r="L159" s="91">
        <f t="shared" si="285"/>
        <v>3010</v>
      </c>
      <c r="M159" s="65">
        <f t="shared" si="286"/>
        <v>0.43191275649304062</v>
      </c>
      <c r="N159" s="97">
        <f t="shared" si="287"/>
        <v>2.8641070977519574</v>
      </c>
      <c r="P159" s="22"/>
      <c r="Q159" s="23"/>
      <c r="AB159" s="26" t="s">
        <v>279</v>
      </c>
      <c r="AC159" s="26">
        <v>889</v>
      </c>
      <c r="AD159" s="26">
        <v>1942</v>
      </c>
      <c r="AE159" s="26">
        <v>829</v>
      </c>
      <c r="AF159" s="26">
        <v>299</v>
      </c>
      <c r="AG159" s="26">
        <v>3010</v>
      </c>
      <c r="AH159" s="26">
        <f t="shared" ref="AH159:AH166" si="288">SUM(AC159:AG159)</f>
        <v>6969</v>
      </c>
      <c r="AI159" s="26" t="s">
        <v>279</v>
      </c>
      <c r="AJ159" s="33">
        <f t="shared" ref="AJ159:AJ166" si="289">E159</f>
        <v>0.12756493040608408</v>
      </c>
      <c r="AK159" s="33">
        <f t="shared" ref="AK159:AK166" si="290">G159</f>
        <v>0.278662648873583</v>
      </c>
      <c r="AL159" s="33">
        <f t="shared" ref="AL159:AL166" si="291">I159</f>
        <v>0.11895537379824939</v>
      </c>
      <c r="AM159" s="33">
        <f t="shared" ref="AM159:AM166" si="292">K159</f>
        <v>4.2904290429042903E-2</v>
      </c>
      <c r="AN159" s="33">
        <f t="shared" ref="AN159:AN166" si="293">M159</f>
        <v>0.43191275649304062</v>
      </c>
      <c r="AO159" s="1"/>
    </row>
    <row r="160" spans="1:41" s="21" customFormat="1" ht="30" customHeight="1" x14ac:dyDescent="0.45">
      <c r="A160" s="1"/>
      <c r="B160" s="166"/>
      <c r="C160" s="16" t="s">
        <v>270</v>
      </c>
      <c r="D160" s="91">
        <f t="shared" si="277"/>
        <v>715</v>
      </c>
      <c r="E160" s="65">
        <f t="shared" si="278"/>
        <v>0.13945777257655548</v>
      </c>
      <c r="F160" s="91">
        <f t="shared" si="279"/>
        <v>1460</v>
      </c>
      <c r="G160" s="65">
        <f t="shared" si="280"/>
        <v>0.28476692022625316</v>
      </c>
      <c r="H160" s="91">
        <f t="shared" si="281"/>
        <v>598</v>
      </c>
      <c r="I160" s="65">
        <f t="shared" si="282"/>
        <v>0.11663740979130095</v>
      </c>
      <c r="J160" s="91">
        <f t="shared" si="283"/>
        <v>210</v>
      </c>
      <c r="K160" s="65">
        <f t="shared" si="284"/>
        <v>4.0959625511995321E-2</v>
      </c>
      <c r="L160" s="91">
        <f t="shared" si="285"/>
        <v>2144</v>
      </c>
      <c r="M160" s="65">
        <f t="shared" si="286"/>
        <v>0.41817827189389506</v>
      </c>
      <c r="N160" s="97">
        <f t="shared" si="287"/>
        <v>2.8984244049614483</v>
      </c>
      <c r="P160" s="22"/>
      <c r="Q160" s="23"/>
      <c r="AB160" s="26" t="s">
        <v>280</v>
      </c>
      <c r="AC160" s="26">
        <v>715</v>
      </c>
      <c r="AD160" s="26">
        <v>1460</v>
      </c>
      <c r="AE160" s="26">
        <v>598</v>
      </c>
      <c r="AF160" s="26">
        <v>210</v>
      </c>
      <c r="AG160" s="26">
        <v>2144</v>
      </c>
      <c r="AH160" s="26">
        <f t="shared" si="288"/>
        <v>5127</v>
      </c>
      <c r="AI160" s="26" t="s">
        <v>280</v>
      </c>
      <c r="AJ160" s="33">
        <f t="shared" si="289"/>
        <v>0.13945777257655548</v>
      </c>
      <c r="AK160" s="33">
        <f t="shared" si="290"/>
        <v>0.28476692022625316</v>
      </c>
      <c r="AL160" s="33">
        <f t="shared" si="291"/>
        <v>0.11663740979130095</v>
      </c>
      <c r="AM160" s="33">
        <f t="shared" si="292"/>
        <v>4.0959625511995321E-2</v>
      </c>
      <c r="AN160" s="33">
        <f t="shared" si="293"/>
        <v>0.41817827189389506</v>
      </c>
      <c r="AO160" s="1"/>
    </row>
    <row r="161" spans="1:41" s="21" customFormat="1" ht="30" customHeight="1" x14ac:dyDescent="0.45">
      <c r="A161" s="1"/>
      <c r="B161" s="174" t="s">
        <v>132</v>
      </c>
      <c r="C161" s="16" t="s">
        <v>266</v>
      </c>
      <c r="D161" s="91">
        <f>AC161</f>
        <v>118</v>
      </c>
      <c r="E161" s="65">
        <f>AC161/AH161</f>
        <v>0.16809116809116809</v>
      </c>
      <c r="F161" s="91">
        <f>AD161</f>
        <v>164</v>
      </c>
      <c r="G161" s="65">
        <f>AD161/AH161</f>
        <v>0.23361823361823361</v>
      </c>
      <c r="H161" s="91">
        <f>AE161</f>
        <v>65</v>
      </c>
      <c r="I161" s="65">
        <f>AE161/AH161</f>
        <v>9.2592592592592587E-2</v>
      </c>
      <c r="J161" s="91">
        <f>AF161</f>
        <v>23</v>
      </c>
      <c r="K161" s="65">
        <f>AF161/AH161</f>
        <v>3.2763532763532763E-2</v>
      </c>
      <c r="L161" s="91">
        <f>AG161</f>
        <v>332</v>
      </c>
      <c r="M161" s="65">
        <f>AG161/AH161</f>
        <v>0.47293447293447294</v>
      </c>
      <c r="N161" s="97">
        <f>(4*AC161+3*AD161+2*AE161+1*AF161)/SUM(AC161:AF161)</f>
        <v>3.0189189189189189</v>
      </c>
      <c r="P161" s="22"/>
      <c r="Q161" s="23"/>
      <c r="AB161" s="26" t="s">
        <v>281</v>
      </c>
      <c r="AC161" s="26">
        <v>118</v>
      </c>
      <c r="AD161" s="26">
        <v>164</v>
      </c>
      <c r="AE161" s="26">
        <v>65</v>
      </c>
      <c r="AF161" s="26">
        <v>23</v>
      </c>
      <c r="AG161" s="26">
        <v>332</v>
      </c>
      <c r="AH161" s="26">
        <f t="shared" si="288"/>
        <v>702</v>
      </c>
      <c r="AI161" s="26" t="s">
        <v>281</v>
      </c>
      <c r="AJ161" s="33">
        <f t="shared" si="289"/>
        <v>0.16809116809116809</v>
      </c>
      <c r="AK161" s="33">
        <f t="shared" si="290"/>
        <v>0.23361823361823361</v>
      </c>
      <c r="AL161" s="33">
        <f t="shared" si="291"/>
        <v>9.2592592592592587E-2</v>
      </c>
      <c r="AM161" s="33">
        <f t="shared" si="292"/>
        <v>3.2763532763532763E-2</v>
      </c>
      <c r="AN161" s="33">
        <f t="shared" si="293"/>
        <v>0.47293447293447294</v>
      </c>
      <c r="AO161" s="1"/>
    </row>
    <row r="162" spans="1:41" s="21" customFormat="1" ht="30" customHeight="1" x14ac:dyDescent="0.45">
      <c r="A162" s="1"/>
      <c r="B162" s="162"/>
      <c r="C162" s="16" t="s">
        <v>268</v>
      </c>
      <c r="D162" s="91">
        <f t="shared" ref="D162:D163" si="294">AC162</f>
        <v>436</v>
      </c>
      <c r="E162" s="65">
        <f t="shared" ref="E162:E163" si="295">AC162/AH162</f>
        <v>0.15734391916275714</v>
      </c>
      <c r="F162" s="91">
        <f t="shared" ref="F162:F163" si="296">AD162</f>
        <v>817</v>
      </c>
      <c r="G162" s="65">
        <f t="shared" ref="G162:G163" si="297">AD162/AH162</f>
        <v>0.29483940815590037</v>
      </c>
      <c r="H162" s="91">
        <f t="shared" ref="H162:H163" si="298">AE162</f>
        <v>314</v>
      </c>
      <c r="I162" s="65">
        <f t="shared" ref="I162:I163" si="299">AE162/AH162</f>
        <v>0.11331649224106821</v>
      </c>
      <c r="J162" s="91">
        <f t="shared" ref="J162:J163" si="300">AF162</f>
        <v>112</v>
      </c>
      <c r="K162" s="65">
        <f t="shared" ref="K162:K163" si="301">AF162/AH162</f>
        <v>4.0418621436304585E-2</v>
      </c>
      <c r="L162" s="91">
        <f t="shared" ref="L162:L163" si="302">AG162</f>
        <v>1092</v>
      </c>
      <c r="M162" s="65">
        <f t="shared" ref="M162:M163" si="303">AG162/AH162</f>
        <v>0.39408155900396968</v>
      </c>
      <c r="N162" s="97">
        <f t="shared" ref="N162:N163" si="304">(4*AC162+3*AD162+2*AE162+1*AF162)/SUM(AC162:AF162)</f>
        <v>2.9392495533055389</v>
      </c>
      <c r="P162" s="22"/>
      <c r="Q162" s="23"/>
      <c r="AB162" s="26" t="s">
        <v>282</v>
      </c>
      <c r="AC162" s="26">
        <v>436</v>
      </c>
      <c r="AD162" s="26">
        <v>817</v>
      </c>
      <c r="AE162" s="26">
        <v>314</v>
      </c>
      <c r="AF162" s="26">
        <v>112</v>
      </c>
      <c r="AG162" s="26">
        <v>1092</v>
      </c>
      <c r="AH162" s="26">
        <f t="shared" si="288"/>
        <v>2771</v>
      </c>
      <c r="AI162" s="26" t="s">
        <v>282</v>
      </c>
      <c r="AJ162" s="33">
        <f t="shared" si="289"/>
        <v>0.15734391916275714</v>
      </c>
      <c r="AK162" s="33">
        <f t="shared" si="290"/>
        <v>0.29483940815590037</v>
      </c>
      <c r="AL162" s="33">
        <f t="shared" si="291"/>
        <v>0.11331649224106821</v>
      </c>
      <c r="AM162" s="33">
        <f t="shared" si="292"/>
        <v>4.0418621436304585E-2</v>
      </c>
      <c r="AN162" s="33">
        <f t="shared" si="293"/>
        <v>0.39408155900396968</v>
      </c>
      <c r="AO162" s="1"/>
    </row>
    <row r="163" spans="1:41" s="21" customFormat="1" ht="30" customHeight="1" x14ac:dyDescent="0.45">
      <c r="A163" s="1"/>
      <c r="B163" s="166"/>
      <c r="C163" s="16" t="s">
        <v>270</v>
      </c>
      <c r="D163" s="91">
        <f t="shared" si="294"/>
        <v>307</v>
      </c>
      <c r="E163" s="65">
        <f t="shared" si="295"/>
        <v>0.16812705366922234</v>
      </c>
      <c r="F163" s="91">
        <f t="shared" si="296"/>
        <v>575</v>
      </c>
      <c r="G163" s="65">
        <f t="shared" si="297"/>
        <v>0.31489594742606791</v>
      </c>
      <c r="H163" s="91">
        <f t="shared" si="298"/>
        <v>189</v>
      </c>
      <c r="I163" s="65">
        <f t="shared" si="299"/>
        <v>0.10350492880613363</v>
      </c>
      <c r="J163" s="91">
        <f t="shared" si="300"/>
        <v>70</v>
      </c>
      <c r="K163" s="65">
        <f t="shared" si="301"/>
        <v>3.8335158817086525E-2</v>
      </c>
      <c r="L163" s="91">
        <f t="shared" si="302"/>
        <v>685</v>
      </c>
      <c r="M163" s="65">
        <f t="shared" si="303"/>
        <v>0.37513691128148957</v>
      </c>
      <c r="N163" s="97">
        <f t="shared" si="304"/>
        <v>2.9807186678352324</v>
      </c>
      <c r="P163" s="22"/>
      <c r="Q163" s="23"/>
      <c r="AB163" s="26" t="s">
        <v>283</v>
      </c>
      <c r="AC163" s="26">
        <v>307</v>
      </c>
      <c r="AD163" s="26">
        <v>575</v>
      </c>
      <c r="AE163" s="26">
        <v>189</v>
      </c>
      <c r="AF163" s="26">
        <v>70</v>
      </c>
      <c r="AG163" s="26">
        <v>685</v>
      </c>
      <c r="AH163" s="26">
        <f t="shared" si="288"/>
        <v>1826</v>
      </c>
      <c r="AI163" s="26" t="s">
        <v>283</v>
      </c>
      <c r="AJ163" s="33">
        <f t="shared" si="289"/>
        <v>0.16812705366922234</v>
      </c>
      <c r="AK163" s="33">
        <f t="shared" si="290"/>
        <v>0.31489594742606791</v>
      </c>
      <c r="AL163" s="33">
        <f t="shared" si="291"/>
        <v>0.10350492880613363</v>
      </c>
      <c r="AM163" s="33">
        <f t="shared" si="292"/>
        <v>3.8335158817086525E-2</v>
      </c>
      <c r="AN163" s="33">
        <f t="shared" si="293"/>
        <v>0.37513691128148957</v>
      </c>
      <c r="AO163" s="1"/>
    </row>
    <row r="164" spans="1:41" s="21" customFormat="1" ht="30" customHeight="1" x14ac:dyDescent="0.45">
      <c r="A164" s="1"/>
      <c r="B164" s="174" t="s">
        <v>133</v>
      </c>
      <c r="C164" s="16" t="s">
        <v>266</v>
      </c>
      <c r="D164" s="91">
        <f>AC164</f>
        <v>2979</v>
      </c>
      <c r="E164" s="65">
        <f>AC164/AH164</f>
        <v>0.16781207751239297</v>
      </c>
      <c r="F164" s="91">
        <f>AD164</f>
        <v>5164</v>
      </c>
      <c r="G164" s="65">
        <f>AD164/AH164</f>
        <v>0.29089680036052273</v>
      </c>
      <c r="H164" s="91">
        <f>AE164</f>
        <v>1881</v>
      </c>
      <c r="I164" s="65">
        <f>AE164/AH164</f>
        <v>0.1059598918431726</v>
      </c>
      <c r="J164" s="91">
        <f>AF164</f>
        <v>768</v>
      </c>
      <c r="K164" s="65">
        <f>AF164/AH164</f>
        <v>4.3262730959891846E-2</v>
      </c>
      <c r="L164" s="91">
        <f>AG164</f>
        <v>6960</v>
      </c>
      <c r="M164" s="65">
        <f>AG164/AH164</f>
        <v>0.39206849932401983</v>
      </c>
      <c r="N164" s="97">
        <f>(4*AC164+3*AD164+2*AE164+1*AF164)/SUM(AC164:AF164)</f>
        <v>2.95941438102298</v>
      </c>
      <c r="P164" s="22"/>
      <c r="Q164" s="23"/>
      <c r="AB164" s="26" t="s">
        <v>284</v>
      </c>
      <c r="AC164" s="26">
        <v>2979</v>
      </c>
      <c r="AD164" s="26">
        <v>5164</v>
      </c>
      <c r="AE164" s="26">
        <v>1881</v>
      </c>
      <c r="AF164" s="26">
        <v>768</v>
      </c>
      <c r="AG164" s="26">
        <v>6960</v>
      </c>
      <c r="AH164" s="26">
        <f t="shared" si="288"/>
        <v>17752</v>
      </c>
      <c r="AI164" s="26" t="s">
        <v>284</v>
      </c>
      <c r="AJ164" s="33">
        <f t="shared" si="289"/>
        <v>0.16781207751239297</v>
      </c>
      <c r="AK164" s="33">
        <f t="shared" si="290"/>
        <v>0.29089680036052273</v>
      </c>
      <c r="AL164" s="33">
        <f t="shared" si="291"/>
        <v>0.1059598918431726</v>
      </c>
      <c r="AM164" s="33">
        <f t="shared" si="292"/>
        <v>4.3262730959891846E-2</v>
      </c>
      <c r="AN164" s="33">
        <f t="shared" si="293"/>
        <v>0.39206849932401983</v>
      </c>
      <c r="AO164" s="1"/>
    </row>
    <row r="165" spans="1:41" s="21" customFormat="1" ht="30" customHeight="1" x14ac:dyDescent="0.45">
      <c r="A165" s="1"/>
      <c r="B165" s="162"/>
      <c r="C165" s="16" t="s">
        <v>268</v>
      </c>
      <c r="D165" s="91">
        <f t="shared" ref="D165:D166" si="305">AC165</f>
        <v>3552</v>
      </c>
      <c r="E165" s="65">
        <f t="shared" ref="E165:E166" si="306">AC165/AH165</f>
        <v>0.20134912986792131</v>
      </c>
      <c r="F165" s="91">
        <f t="shared" ref="F165:F166" si="307">AD165</f>
        <v>5957</v>
      </c>
      <c r="G165" s="65">
        <f t="shared" ref="G165:G166" si="308">AD165/AH165</f>
        <v>0.33767926988265973</v>
      </c>
      <c r="H165" s="91">
        <f t="shared" ref="H165:H166" si="309">AE165</f>
        <v>2052</v>
      </c>
      <c r="I165" s="65">
        <f t="shared" ref="I165:I166" si="310">AE165/AH165</f>
        <v>0.11631993651153563</v>
      </c>
      <c r="J165" s="91">
        <f t="shared" ref="J165:J166" si="311">AF165</f>
        <v>683</v>
      </c>
      <c r="K165" s="65">
        <f t="shared" ref="K165:K166" si="312">AF165/AH165</f>
        <v>3.8716626041607617E-2</v>
      </c>
      <c r="L165" s="91">
        <f t="shared" ref="L165:L166" si="313">AG165</f>
        <v>5397</v>
      </c>
      <c r="M165" s="65">
        <f t="shared" ref="M165:M166" si="314">AG165/AH165</f>
        <v>0.30593503769627572</v>
      </c>
      <c r="N165" s="97">
        <f t="shared" ref="N165:N166" si="315">(4*AC165+3*AD165+2*AE165+1*AF165)/SUM(AC165:AF165)</f>
        <v>3.0109441359032996</v>
      </c>
      <c r="P165" s="22"/>
      <c r="Q165" s="23"/>
      <c r="AB165" s="26" t="s">
        <v>285</v>
      </c>
      <c r="AC165" s="1">
        <v>3552</v>
      </c>
      <c r="AD165" s="1">
        <v>5957</v>
      </c>
      <c r="AE165" s="1">
        <v>2052</v>
      </c>
      <c r="AF165" s="1">
        <v>683</v>
      </c>
      <c r="AG165" s="1">
        <v>5397</v>
      </c>
      <c r="AH165" s="26">
        <f t="shared" si="288"/>
        <v>17641</v>
      </c>
      <c r="AI165" s="26" t="s">
        <v>285</v>
      </c>
      <c r="AJ165" s="33">
        <f t="shared" si="289"/>
        <v>0.20134912986792131</v>
      </c>
      <c r="AK165" s="33">
        <f t="shared" si="290"/>
        <v>0.33767926988265973</v>
      </c>
      <c r="AL165" s="33">
        <f t="shared" si="291"/>
        <v>0.11631993651153563</v>
      </c>
      <c r="AM165" s="33">
        <f t="shared" si="292"/>
        <v>3.8716626041607617E-2</v>
      </c>
      <c r="AN165" s="33">
        <f t="shared" si="293"/>
        <v>0.30593503769627572</v>
      </c>
      <c r="AO165" s="1"/>
    </row>
    <row r="166" spans="1:41" s="21" customFormat="1" ht="30" customHeight="1" x14ac:dyDescent="0.45">
      <c r="A166" s="1"/>
      <c r="B166" s="166"/>
      <c r="C166" s="16" t="s">
        <v>270</v>
      </c>
      <c r="D166" s="91">
        <f t="shared" si="305"/>
        <v>3427</v>
      </c>
      <c r="E166" s="65">
        <f t="shared" si="306"/>
        <v>0.21120424010846789</v>
      </c>
      <c r="F166" s="91">
        <f t="shared" si="307"/>
        <v>5681</v>
      </c>
      <c r="G166" s="65">
        <f t="shared" si="308"/>
        <v>0.35011709601873536</v>
      </c>
      <c r="H166" s="91">
        <f t="shared" si="309"/>
        <v>1865</v>
      </c>
      <c r="I166" s="65">
        <f t="shared" si="310"/>
        <v>0.11493898681129053</v>
      </c>
      <c r="J166" s="91">
        <f t="shared" si="311"/>
        <v>578</v>
      </c>
      <c r="K166" s="65">
        <f t="shared" si="312"/>
        <v>3.5621841488968325E-2</v>
      </c>
      <c r="L166" s="91">
        <f t="shared" si="313"/>
        <v>4675</v>
      </c>
      <c r="M166" s="65">
        <f t="shared" si="314"/>
        <v>0.28811783557253789</v>
      </c>
      <c r="N166" s="97">
        <f t="shared" si="315"/>
        <v>3.0351484719937667</v>
      </c>
      <c r="P166" s="22"/>
      <c r="Q166" s="23"/>
      <c r="AB166" s="26" t="s">
        <v>286</v>
      </c>
      <c r="AC166" s="1">
        <v>3427</v>
      </c>
      <c r="AD166" s="1">
        <v>5681</v>
      </c>
      <c r="AE166" s="1">
        <v>1865</v>
      </c>
      <c r="AF166" s="1">
        <v>578</v>
      </c>
      <c r="AG166" s="1">
        <v>4675</v>
      </c>
      <c r="AH166" s="26">
        <f t="shared" si="288"/>
        <v>16226</v>
      </c>
      <c r="AI166" s="26" t="s">
        <v>286</v>
      </c>
      <c r="AJ166" s="33">
        <f t="shared" si="289"/>
        <v>0.21120424010846789</v>
      </c>
      <c r="AK166" s="33">
        <f t="shared" si="290"/>
        <v>0.35011709601873536</v>
      </c>
      <c r="AL166" s="33">
        <f t="shared" si="291"/>
        <v>0.11493898681129053</v>
      </c>
      <c r="AM166" s="33">
        <f t="shared" si="292"/>
        <v>3.5621841488968325E-2</v>
      </c>
      <c r="AN166" s="33">
        <f t="shared" si="293"/>
        <v>0.28811783557253789</v>
      </c>
      <c r="AO166" s="1"/>
    </row>
    <row r="167" spans="1:41" s="21" customFormat="1" ht="30" customHeight="1" x14ac:dyDescent="0.45">
      <c r="A167" s="5"/>
      <c r="B167" s="10"/>
      <c r="C167" s="10"/>
      <c r="F167" s="22"/>
      <c r="H167" s="22"/>
      <c r="J167" s="22"/>
      <c r="L167" s="22"/>
      <c r="N167" s="22"/>
      <c r="P167" s="22"/>
      <c r="Q167" s="23"/>
    </row>
    <row r="168" spans="1:41" s="21" customFormat="1" ht="30" customHeight="1" x14ac:dyDescent="0.45">
      <c r="A168" s="5"/>
      <c r="B168" s="10"/>
      <c r="C168" s="10"/>
      <c r="F168" s="22"/>
      <c r="H168" s="22"/>
      <c r="J168" s="22"/>
      <c r="L168" s="22"/>
      <c r="N168" s="22"/>
      <c r="P168" s="22"/>
      <c r="Q168" s="23"/>
    </row>
    <row r="169" spans="1:41" s="21" customFormat="1" ht="30" customHeight="1" x14ac:dyDescent="0.45">
      <c r="A169" s="21">
        <v>15</v>
      </c>
      <c r="B169" s="10" t="s">
        <v>46</v>
      </c>
      <c r="C169" s="10"/>
      <c r="F169" s="22"/>
      <c r="H169" s="22"/>
      <c r="J169" s="22"/>
      <c r="L169" s="22"/>
      <c r="N169" s="22"/>
      <c r="P169" s="22"/>
      <c r="Q169" s="23"/>
      <c r="AB169" s="21" t="s">
        <v>13</v>
      </c>
    </row>
    <row r="170" spans="1:41" s="21" customFormat="1" ht="30" customHeight="1" thickBot="1" x14ac:dyDescent="0.5">
      <c r="A170" s="1"/>
      <c r="B170" s="24" t="s">
        <v>3</v>
      </c>
      <c r="C170" s="24" t="s">
        <v>265</v>
      </c>
      <c r="D170" s="146" t="s">
        <v>34</v>
      </c>
      <c r="E170" s="147"/>
      <c r="F170" s="146" t="s">
        <v>35</v>
      </c>
      <c r="G170" s="147"/>
      <c r="H170" s="146" t="s">
        <v>36</v>
      </c>
      <c r="I170" s="147"/>
      <c r="J170" s="146" t="s">
        <v>37</v>
      </c>
      <c r="K170" s="147"/>
      <c r="L170" s="146" t="s">
        <v>38</v>
      </c>
      <c r="M170" s="147"/>
      <c r="N170" s="59" t="s">
        <v>18</v>
      </c>
      <c r="P170" s="22"/>
      <c r="Q170" s="23"/>
      <c r="AB170" s="26"/>
      <c r="AC170" s="27" t="s">
        <v>39</v>
      </c>
      <c r="AD170" s="27" t="s">
        <v>40</v>
      </c>
      <c r="AE170" s="27" t="s">
        <v>41</v>
      </c>
      <c r="AF170" s="27" t="s">
        <v>42</v>
      </c>
      <c r="AG170" s="27" t="s">
        <v>38</v>
      </c>
      <c r="AH170" s="26" t="s">
        <v>23</v>
      </c>
      <c r="AI170" s="1"/>
      <c r="AJ170" s="27" t="s">
        <v>39</v>
      </c>
      <c r="AK170" s="27" t="s">
        <v>40</v>
      </c>
      <c r="AL170" s="27" t="s">
        <v>41</v>
      </c>
      <c r="AM170" s="27" t="s">
        <v>42</v>
      </c>
      <c r="AN170" s="27" t="s">
        <v>38</v>
      </c>
      <c r="AO170" s="1"/>
    </row>
    <row r="171" spans="1:41" s="21" customFormat="1" ht="30" customHeight="1" thickTop="1" x14ac:dyDescent="0.45">
      <c r="A171" s="1"/>
      <c r="B171" s="161" t="s">
        <v>131</v>
      </c>
      <c r="C171" s="16" t="s">
        <v>266</v>
      </c>
      <c r="D171" s="29">
        <f>AC171</f>
        <v>429</v>
      </c>
      <c r="E171" s="94">
        <f>AC171/AH171</f>
        <v>7.8701155751238303E-2</v>
      </c>
      <c r="F171" s="29">
        <f>AD171</f>
        <v>291</v>
      </c>
      <c r="G171" s="94">
        <f>AD171/AH171</f>
        <v>5.3384700055035775E-2</v>
      </c>
      <c r="H171" s="29">
        <f>AE171</f>
        <v>103</v>
      </c>
      <c r="I171" s="94">
        <f>AE171/AH171</f>
        <v>1.8895615483397542E-2</v>
      </c>
      <c r="J171" s="29">
        <f>AF171</f>
        <v>37</v>
      </c>
      <c r="K171" s="94">
        <f>AF171/AH171</f>
        <v>6.7877453678224179E-3</v>
      </c>
      <c r="L171" s="95">
        <f>AG171</f>
        <v>4591</v>
      </c>
      <c r="M171" s="65">
        <f>AG171/AH171</f>
        <v>0.84223078334250601</v>
      </c>
      <c r="N171" s="96">
        <f>(4*AC171+3*AD171+2*AE171+1*AF171)/SUM(AC171:AF171)</f>
        <v>3.2930232558139534</v>
      </c>
      <c r="P171" s="22"/>
      <c r="Q171" s="23"/>
      <c r="AB171" s="26" t="s">
        <v>278</v>
      </c>
      <c r="AC171" s="26">
        <v>429</v>
      </c>
      <c r="AD171" s="26">
        <v>291</v>
      </c>
      <c r="AE171" s="26">
        <v>103</v>
      </c>
      <c r="AF171" s="26">
        <v>37</v>
      </c>
      <c r="AG171" s="26">
        <v>4591</v>
      </c>
      <c r="AH171" s="26">
        <f>SUM(AC171:AG171)</f>
        <v>5451</v>
      </c>
      <c r="AI171" s="26" t="s">
        <v>278</v>
      </c>
      <c r="AJ171" s="33">
        <f>E171</f>
        <v>7.8701155751238303E-2</v>
      </c>
      <c r="AK171" s="33">
        <f>G171</f>
        <v>5.3384700055035775E-2</v>
      </c>
      <c r="AL171" s="33">
        <f>I171</f>
        <v>1.8895615483397542E-2</v>
      </c>
      <c r="AM171" s="33">
        <f>K171</f>
        <v>6.7877453678224179E-3</v>
      </c>
      <c r="AN171" s="33">
        <f>M171</f>
        <v>0.84223078334250601</v>
      </c>
      <c r="AO171" s="1"/>
    </row>
    <row r="172" spans="1:41" s="21" customFormat="1" ht="30" customHeight="1" x14ac:dyDescent="0.45">
      <c r="A172" s="1"/>
      <c r="B172" s="162"/>
      <c r="C172" s="16" t="s">
        <v>268</v>
      </c>
      <c r="D172" s="91">
        <f t="shared" ref="D172:D173" si="316">AC172</f>
        <v>475</v>
      </c>
      <c r="E172" s="65">
        <f t="shared" ref="E172:E173" si="317">AC172/AH172</f>
        <v>6.8158989812024687E-2</v>
      </c>
      <c r="F172" s="91">
        <f t="shared" ref="F172:F173" si="318">AD172</f>
        <v>385</v>
      </c>
      <c r="G172" s="65">
        <f t="shared" ref="G172:G173" si="319">AD172/AH172</f>
        <v>5.5244654900272638E-2</v>
      </c>
      <c r="H172" s="91">
        <f t="shared" ref="H172:H173" si="320">AE172</f>
        <v>128</v>
      </c>
      <c r="I172" s="65">
        <f t="shared" ref="I172:I173" si="321">AE172/AH172</f>
        <v>1.8367054096714019E-2</v>
      </c>
      <c r="J172" s="91">
        <f t="shared" ref="J172:J173" si="322">AF172</f>
        <v>72</v>
      </c>
      <c r="K172" s="65">
        <f t="shared" ref="K172:K173" si="323">AF172/AH172</f>
        <v>1.0331467929401636E-2</v>
      </c>
      <c r="L172" s="91">
        <f t="shared" ref="L172:L173" si="324">AG172</f>
        <v>5909</v>
      </c>
      <c r="M172" s="65">
        <f t="shared" ref="M172:M173" si="325">AG172/AH172</f>
        <v>0.84789783326158707</v>
      </c>
      <c r="N172" s="97">
        <f t="shared" ref="N172:N173" si="326">(4*AC172+3*AD172+2*AE172+1*AF172)/SUM(AC172:AF172)</f>
        <v>3.1915094339622643</v>
      </c>
      <c r="P172" s="22"/>
      <c r="Q172" s="23"/>
      <c r="AB172" s="26" t="s">
        <v>279</v>
      </c>
      <c r="AC172" s="26">
        <v>475</v>
      </c>
      <c r="AD172" s="26">
        <v>385</v>
      </c>
      <c r="AE172" s="26">
        <v>128</v>
      </c>
      <c r="AF172" s="26">
        <v>72</v>
      </c>
      <c r="AG172" s="26">
        <v>5909</v>
      </c>
      <c r="AH172" s="26">
        <f t="shared" ref="AH172:AH179" si="327">SUM(AC172:AG172)</f>
        <v>6969</v>
      </c>
      <c r="AI172" s="26" t="s">
        <v>279</v>
      </c>
      <c r="AJ172" s="33">
        <f t="shared" ref="AJ172:AJ179" si="328">E172</f>
        <v>6.8158989812024687E-2</v>
      </c>
      <c r="AK172" s="33">
        <f t="shared" ref="AK172:AK179" si="329">G172</f>
        <v>5.5244654900272638E-2</v>
      </c>
      <c r="AL172" s="33">
        <f t="shared" ref="AL172:AL179" si="330">I172</f>
        <v>1.8367054096714019E-2</v>
      </c>
      <c r="AM172" s="33">
        <f t="shared" ref="AM172:AM179" si="331">K172</f>
        <v>1.0331467929401636E-2</v>
      </c>
      <c r="AN172" s="33">
        <f t="shared" ref="AN172:AN179" si="332">M172</f>
        <v>0.84789783326158707</v>
      </c>
      <c r="AO172" s="1"/>
    </row>
    <row r="173" spans="1:41" s="21" customFormat="1" ht="30" customHeight="1" x14ac:dyDescent="0.45">
      <c r="A173" s="1"/>
      <c r="B173" s="166"/>
      <c r="C173" s="16" t="s">
        <v>270</v>
      </c>
      <c r="D173" s="91">
        <f t="shared" si="316"/>
        <v>334</v>
      </c>
      <c r="E173" s="65">
        <f t="shared" si="317"/>
        <v>6.5145309147649696E-2</v>
      </c>
      <c r="F173" s="91">
        <f t="shared" si="318"/>
        <v>294</v>
      </c>
      <c r="G173" s="65">
        <f t="shared" si="319"/>
        <v>5.7343475716793449E-2</v>
      </c>
      <c r="H173" s="91">
        <f t="shared" si="320"/>
        <v>102</v>
      </c>
      <c r="I173" s="65">
        <f t="shared" si="321"/>
        <v>1.9894675248683439E-2</v>
      </c>
      <c r="J173" s="91">
        <f t="shared" si="322"/>
        <v>49</v>
      </c>
      <c r="K173" s="65">
        <f t="shared" si="323"/>
        <v>9.5572459527989082E-3</v>
      </c>
      <c r="L173" s="91">
        <f t="shared" si="324"/>
        <v>4348</v>
      </c>
      <c r="M173" s="65">
        <f t="shared" si="325"/>
        <v>0.84805929393407453</v>
      </c>
      <c r="N173" s="97">
        <f t="shared" si="326"/>
        <v>3.1720154043645699</v>
      </c>
      <c r="P173" s="22"/>
      <c r="Q173" s="23"/>
      <c r="AB173" s="26" t="s">
        <v>280</v>
      </c>
      <c r="AC173" s="26">
        <v>334</v>
      </c>
      <c r="AD173" s="26">
        <v>294</v>
      </c>
      <c r="AE173" s="26">
        <v>102</v>
      </c>
      <c r="AF173" s="26">
        <v>49</v>
      </c>
      <c r="AG173" s="26">
        <v>4348</v>
      </c>
      <c r="AH173" s="26">
        <f t="shared" si="327"/>
        <v>5127</v>
      </c>
      <c r="AI173" s="26" t="s">
        <v>280</v>
      </c>
      <c r="AJ173" s="33">
        <f t="shared" si="328"/>
        <v>6.5145309147649696E-2</v>
      </c>
      <c r="AK173" s="33">
        <f t="shared" si="329"/>
        <v>5.7343475716793449E-2</v>
      </c>
      <c r="AL173" s="33">
        <f t="shared" si="330"/>
        <v>1.9894675248683439E-2</v>
      </c>
      <c r="AM173" s="33">
        <f t="shared" si="331"/>
        <v>9.5572459527989082E-3</v>
      </c>
      <c r="AN173" s="33">
        <f t="shared" si="332"/>
        <v>0.84805929393407453</v>
      </c>
      <c r="AO173" s="1"/>
    </row>
    <row r="174" spans="1:41" s="21" customFormat="1" ht="30" customHeight="1" x14ac:dyDescent="0.45">
      <c r="A174" s="1"/>
      <c r="B174" s="174" t="s">
        <v>132</v>
      </c>
      <c r="C174" s="16" t="s">
        <v>266</v>
      </c>
      <c r="D174" s="91">
        <f>AC174</f>
        <v>27</v>
      </c>
      <c r="E174" s="65">
        <f>AC174/AH174</f>
        <v>3.8461538461538464E-2</v>
      </c>
      <c r="F174" s="91">
        <f>AD174</f>
        <v>25</v>
      </c>
      <c r="G174" s="65">
        <f>AD174/AH174</f>
        <v>3.5612535612535613E-2</v>
      </c>
      <c r="H174" s="91">
        <f>AE174</f>
        <v>10</v>
      </c>
      <c r="I174" s="65">
        <f>AE174/AH174</f>
        <v>1.4245014245014245E-2</v>
      </c>
      <c r="J174" s="91">
        <f>AF174</f>
        <v>10</v>
      </c>
      <c r="K174" s="65">
        <f>AF174/AH174</f>
        <v>1.4245014245014245E-2</v>
      </c>
      <c r="L174" s="91">
        <f>AG174</f>
        <v>630</v>
      </c>
      <c r="M174" s="65">
        <f>AG174/AH174</f>
        <v>0.89743589743589747</v>
      </c>
      <c r="N174" s="97">
        <f>(4*AC174+3*AD174+2*AE174+1*AF174)/SUM(AC174:AF174)</f>
        <v>2.9583333333333335</v>
      </c>
      <c r="P174" s="22"/>
      <c r="Q174" s="23"/>
      <c r="AB174" s="26" t="s">
        <v>281</v>
      </c>
      <c r="AC174" s="26">
        <v>27</v>
      </c>
      <c r="AD174" s="26">
        <v>25</v>
      </c>
      <c r="AE174" s="26">
        <v>10</v>
      </c>
      <c r="AF174" s="26">
        <v>10</v>
      </c>
      <c r="AG174" s="26">
        <v>630</v>
      </c>
      <c r="AH174" s="26">
        <f t="shared" si="327"/>
        <v>702</v>
      </c>
      <c r="AI174" s="26" t="s">
        <v>281</v>
      </c>
      <c r="AJ174" s="33">
        <f t="shared" si="328"/>
        <v>3.8461538461538464E-2</v>
      </c>
      <c r="AK174" s="33">
        <f t="shared" si="329"/>
        <v>3.5612535612535613E-2</v>
      </c>
      <c r="AL174" s="33">
        <f t="shared" si="330"/>
        <v>1.4245014245014245E-2</v>
      </c>
      <c r="AM174" s="33">
        <f t="shared" si="331"/>
        <v>1.4245014245014245E-2</v>
      </c>
      <c r="AN174" s="33">
        <f t="shared" si="332"/>
        <v>0.89743589743589747</v>
      </c>
      <c r="AO174" s="1"/>
    </row>
    <row r="175" spans="1:41" s="21" customFormat="1" ht="30" customHeight="1" x14ac:dyDescent="0.45">
      <c r="A175" s="1"/>
      <c r="B175" s="162"/>
      <c r="C175" s="16" t="s">
        <v>268</v>
      </c>
      <c r="D175" s="91">
        <f t="shared" ref="D175:D176" si="333">AC175</f>
        <v>172</v>
      </c>
      <c r="E175" s="65">
        <f t="shared" ref="E175:E176" si="334">AC175/AH175</f>
        <v>6.2071454348610611E-2</v>
      </c>
      <c r="F175" s="91">
        <f t="shared" ref="F175:F176" si="335">AD175</f>
        <v>201</v>
      </c>
      <c r="G175" s="65">
        <f t="shared" ref="G175:G176" si="336">AD175/AH175</f>
        <v>7.2536990256225189E-2</v>
      </c>
      <c r="H175" s="91">
        <f t="shared" ref="H175:H176" si="337">AE175</f>
        <v>72</v>
      </c>
      <c r="I175" s="65">
        <f t="shared" ref="I175:I176" si="338">AE175/AH175</f>
        <v>2.5983399494767231E-2</v>
      </c>
      <c r="J175" s="91">
        <f t="shared" ref="J175:J176" si="339">AF175</f>
        <v>30</v>
      </c>
      <c r="K175" s="65">
        <f t="shared" ref="K175:K176" si="340">AF175/AH175</f>
        <v>1.0826416456153013E-2</v>
      </c>
      <c r="L175" s="91">
        <f t="shared" ref="L175:L176" si="341">AG175</f>
        <v>2296</v>
      </c>
      <c r="M175" s="65">
        <f t="shared" ref="M175:M176" si="342">AG175/AH175</f>
        <v>0.82858173944424396</v>
      </c>
      <c r="N175" s="97">
        <f t="shared" ref="N175:N176" si="343">(4*AC175+3*AD175+2*AE175+1*AF175)/SUM(AC175:AF175)</f>
        <v>3.0842105263157893</v>
      </c>
      <c r="P175" s="22"/>
      <c r="Q175" s="23"/>
      <c r="AB175" s="26" t="s">
        <v>282</v>
      </c>
      <c r="AC175" s="26">
        <v>172</v>
      </c>
      <c r="AD175" s="26">
        <v>201</v>
      </c>
      <c r="AE175" s="26">
        <v>72</v>
      </c>
      <c r="AF175" s="26">
        <v>30</v>
      </c>
      <c r="AG175" s="26">
        <v>2296</v>
      </c>
      <c r="AH175" s="26">
        <f t="shared" si="327"/>
        <v>2771</v>
      </c>
      <c r="AI175" s="26" t="s">
        <v>282</v>
      </c>
      <c r="AJ175" s="33">
        <f t="shared" si="328"/>
        <v>6.2071454348610611E-2</v>
      </c>
      <c r="AK175" s="33">
        <f t="shared" si="329"/>
        <v>7.2536990256225189E-2</v>
      </c>
      <c r="AL175" s="33">
        <f t="shared" si="330"/>
        <v>2.5983399494767231E-2</v>
      </c>
      <c r="AM175" s="33">
        <f t="shared" si="331"/>
        <v>1.0826416456153013E-2</v>
      </c>
      <c r="AN175" s="33">
        <f t="shared" si="332"/>
        <v>0.82858173944424396</v>
      </c>
      <c r="AO175" s="1"/>
    </row>
    <row r="176" spans="1:41" s="21" customFormat="1" ht="30" customHeight="1" x14ac:dyDescent="0.45">
      <c r="A176" s="1"/>
      <c r="B176" s="166"/>
      <c r="C176" s="16" t="s">
        <v>270</v>
      </c>
      <c r="D176" s="91">
        <f t="shared" si="333"/>
        <v>136</v>
      </c>
      <c r="E176" s="65">
        <f t="shared" si="334"/>
        <v>7.4479737130339535E-2</v>
      </c>
      <c r="F176" s="91">
        <f t="shared" si="335"/>
        <v>107</v>
      </c>
      <c r="G176" s="65">
        <f t="shared" si="336"/>
        <v>5.8598028477546547E-2</v>
      </c>
      <c r="H176" s="91">
        <f t="shared" si="337"/>
        <v>55</v>
      </c>
      <c r="I176" s="65">
        <f t="shared" si="338"/>
        <v>3.0120481927710843E-2</v>
      </c>
      <c r="J176" s="91">
        <f t="shared" si="339"/>
        <v>20</v>
      </c>
      <c r="K176" s="65">
        <f t="shared" si="340"/>
        <v>1.0952902519167579E-2</v>
      </c>
      <c r="L176" s="91">
        <f t="shared" si="341"/>
        <v>1508</v>
      </c>
      <c r="M176" s="65">
        <f t="shared" si="342"/>
        <v>0.82584884994523544</v>
      </c>
      <c r="N176" s="97">
        <f t="shared" si="343"/>
        <v>3.1289308176100628</v>
      </c>
      <c r="P176" s="22"/>
      <c r="Q176" s="23"/>
      <c r="AB176" s="26" t="s">
        <v>283</v>
      </c>
      <c r="AC176" s="26">
        <v>136</v>
      </c>
      <c r="AD176" s="26">
        <v>107</v>
      </c>
      <c r="AE176" s="26">
        <v>55</v>
      </c>
      <c r="AF176" s="26">
        <v>20</v>
      </c>
      <c r="AG176" s="26">
        <v>1508</v>
      </c>
      <c r="AH176" s="26">
        <f t="shared" si="327"/>
        <v>1826</v>
      </c>
      <c r="AI176" s="26" t="s">
        <v>283</v>
      </c>
      <c r="AJ176" s="33">
        <f t="shared" si="328"/>
        <v>7.4479737130339535E-2</v>
      </c>
      <c r="AK176" s="33">
        <f t="shared" si="329"/>
        <v>5.8598028477546547E-2</v>
      </c>
      <c r="AL176" s="33">
        <f t="shared" si="330"/>
        <v>3.0120481927710843E-2</v>
      </c>
      <c r="AM176" s="33">
        <f t="shared" si="331"/>
        <v>1.0952902519167579E-2</v>
      </c>
      <c r="AN176" s="33">
        <f t="shared" si="332"/>
        <v>0.82584884994523544</v>
      </c>
      <c r="AO176" s="1"/>
    </row>
    <row r="177" spans="1:41" s="21" customFormat="1" ht="30" customHeight="1" x14ac:dyDescent="0.45">
      <c r="A177" s="1"/>
      <c r="B177" s="174" t="s">
        <v>133</v>
      </c>
      <c r="C177" s="16" t="s">
        <v>266</v>
      </c>
      <c r="D177" s="91">
        <f>AC177</f>
        <v>1263</v>
      </c>
      <c r="E177" s="65">
        <f>AC177/AH177</f>
        <v>7.1146913023884636E-2</v>
      </c>
      <c r="F177" s="91">
        <f>AD177</f>
        <v>1204</v>
      </c>
      <c r="G177" s="65">
        <f>AD177/AH177</f>
        <v>6.7823343848580436E-2</v>
      </c>
      <c r="H177" s="91">
        <f>AE177</f>
        <v>499</v>
      </c>
      <c r="I177" s="65">
        <f>AE177/AH177</f>
        <v>2.8109508787742227E-2</v>
      </c>
      <c r="J177" s="91">
        <f>AF177</f>
        <v>223</v>
      </c>
      <c r="K177" s="65">
        <f>AF177/AH177</f>
        <v>1.2561964849031096E-2</v>
      </c>
      <c r="L177" s="91">
        <f>AG177</f>
        <v>14563</v>
      </c>
      <c r="M177" s="65">
        <f>AG177/AH177</f>
        <v>0.82035826949076163</v>
      </c>
      <c r="N177" s="97">
        <f>(4*AC177+3*AD177+2*AE177+1*AF177)/SUM(AC177:AF177)</f>
        <v>3.0997177798682971</v>
      </c>
      <c r="P177" s="22"/>
      <c r="Q177" s="23"/>
      <c r="AB177" s="26" t="s">
        <v>284</v>
      </c>
      <c r="AC177" s="26">
        <v>1263</v>
      </c>
      <c r="AD177" s="26">
        <v>1204</v>
      </c>
      <c r="AE177" s="26">
        <v>499</v>
      </c>
      <c r="AF177" s="26">
        <v>223</v>
      </c>
      <c r="AG177" s="26">
        <v>14563</v>
      </c>
      <c r="AH177" s="26">
        <f t="shared" si="327"/>
        <v>17752</v>
      </c>
      <c r="AI177" s="26" t="s">
        <v>284</v>
      </c>
      <c r="AJ177" s="33">
        <f t="shared" si="328"/>
        <v>7.1146913023884636E-2</v>
      </c>
      <c r="AK177" s="33">
        <f t="shared" si="329"/>
        <v>6.7823343848580436E-2</v>
      </c>
      <c r="AL177" s="33">
        <f t="shared" si="330"/>
        <v>2.8109508787742227E-2</v>
      </c>
      <c r="AM177" s="33">
        <f t="shared" si="331"/>
        <v>1.2561964849031096E-2</v>
      </c>
      <c r="AN177" s="33">
        <f t="shared" si="332"/>
        <v>0.82035826949076163</v>
      </c>
      <c r="AO177" s="1"/>
    </row>
    <row r="178" spans="1:41" s="21" customFormat="1" ht="30" customHeight="1" x14ac:dyDescent="0.45">
      <c r="A178" s="1"/>
      <c r="B178" s="162"/>
      <c r="C178" s="16" t="s">
        <v>268</v>
      </c>
      <c r="D178" s="91">
        <f t="shared" ref="D178:D179" si="344">AC178</f>
        <v>1662</v>
      </c>
      <c r="E178" s="65">
        <f t="shared" ref="E178:E179" si="345">AC178/AH178</f>
        <v>9.4212346238875352E-2</v>
      </c>
      <c r="F178" s="91">
        <f t="shared" ref="F178:F179" si="346">AD178</f>
        <v>1505</v>
      </c>
      <c r="G178" s="65">
        <f t="shared" ref="G178:G179" si="347">AD178/AH178</f>
        <v>8.5312624000906973E-2</v>
      </c>
      <c r="H178" s="91">
        <f t="shared" ref="H178:H179" si="348">AE178</f>
        <v>555</v>
      </c>
      <c r="I178" s="65">
        <f t="shared" ref="I178:I179" si="349">AE178/AH178</f>
        <v>3.1460801541862704E-2</v>
      </c>
      <c r="J178" s="91">
        <f t="shared" ref="J178:J179" si="350">AF178</f>
        <v>266</v>
      </c>
      <c r="K178" s="65">
        <f t="shared" ref="K178:K179" si="351">AF178/AH178</f>
        <v>1.5078510288532396E-2</v>
      </c>
      <c r="L178" s="91">
        <f t="shared" ref="L178:L179" si="352">AG178</f>
        <v>13653</v>
      </c>
      <c r="M178" s="65">
        <f t="shared" ref="M178:M179" si="353">AG178/AH178</f>
        <v>0.77393571792982252</v>
      </c>
      <c r="N178" s="97">
        <f t="shared" ref="N178:N179" si="354">(4*AC178+3*AD178+2*AE178+1*AF178)/SUM(AC178:AF178)</f>
        <v>3.1441825476429286</v>
      </c>
      <c r="P178" s="22"/>
      <c r="Q178" s="23"/>
      <c r="AB178" s="26" t="s">
        <v>285</v>
      </c>
      <c r="AC178" s="1">
        <v>1662</v>
      </c>
      <c r="AD178" s="1">
        <v>1505</v>
      </c>
      <c r="AE178" s="1">
        <v>555</v>
      </c>
      <c r="AF178" s="1">
        <v>266</v>
      </c>
      <c r="AG178" s="1">
        <v>13653</v>
      </c>
      <c r="AH178" s="26">
        <f t="shared" si="327"/>
        <v>17641</v>
      </c>
      <c r="AI178" s="26" t="s">
        <v>285</v>
      </c>
      <c r="AJ178" s="33">
        <f t="shared" si="328"/>
        <v>9.4212346238875352E-2</v>
      </c>
      <c r="AK178" s="33">
        <f t="shared" si="329"/>
        <v>8.5312624000906973E-2</v>
      </c>
      <c r="AL178" s="33">
        <f t="shared" si="330"/>
        <v>3.1460801541862704E-2</v>
      </c>
      <c r="AM178" s="33">
        <f t="shared" si="331"/>
        <v>1.5078510288532396E-2</v>
      </c>
      <c r="AN178" s="33">
        <f t="shared" si="332"/>
        <v>0.77393571792982252</v>
      </c>
      <c r="AO178" s="1"/>
    </row>
    <row r="179" spans="1:41" s="21" customFormat="1" ht="30" customHeight="1" x14ac:dyDescent="0.45">
      <c r="A179" s="1"/>
      <c r="B179" s="166"/>
      <c r="C179" s="16" t="s">
        <v>270</v>
      </c>
      <c r="D179" s="91">
        <f t="shared" si="344"/>
        <v>1766</v>
      </c>
      <c r="E179" s="65">
        <f t="shared" si="345"/>
        <v>0.10883766794034266</v>
      </c>
      <c r="F179" s="91">
        <f t="shared" si="346"/>
        <v>1546</v>
      </c>
      <c r="G179" s="65">
        <f t="shared" si="347"/>
        <v>9.5279181560458517E-2</v>
      </c>
      <c r="H179" s="91">
        <f t="shared" si="348"/>
        <v>531</v>
      </c>
      <c r="I179" s="65">
        <f t="shared" si="349"/>
        <v>3.2725255762356714E-2</v>
      </c>
      <c r="J179" s="91">
        <f t="shared" si="350"/>
        <v>216</v>
      </c>
      <c r="K179" s="65">
        <f t="shared" si="351"/>
        <v>1.3311968445704425E-2</v>
      </c>
      <c r="L179" s="91">
        <f t="shared" si="352"/>
        <v>12167</v>
      </c>
      <c r="M179" s="65">
        <f t="shared" si="353"/>
        <v>0.74984592629113767</v>
      </c>
      <c r="N179" s="97">
        <f t="shared" si="354"/>
        <v>3.1978319783197833</v>
      </c>
      <c r="P179" s="22"/>
      <c r="Q179" s="23"/>
      <c r="AB179" s="26" t="s">
        <v>286</v>
      </c>
      <c r="AC179" s="1">
        <v>1766</v>
      </c>
      <c r="AD179" s="1">
        <v>1546</v>
      </c>
      <c r="AE179" s="1">
        <v>531</v>
      </c>
      <c r="AF179" s="1">
        <v>216</v>
      </c>
      <c r="AG179" s="1">
        <v>12167</v>
      </c>
      <c r="AH179" s="26">
        <f t="shared" si="327"/>
        <v>16226</v>
      </c>
      <c r="AI179" s="26" t="s">
        <v>286</v>
      </c>
      <c r="AJ179" s="33">
        <f t="shared" si="328"/>
        <v>0.10883766794034266</v>
      </c>
      <c r="AK179" s="33">
        <f t="shared" si="329"/>
        <v>9.5279181560458517E-2</v>
      </c>
      <c r="AL179" s="33">
        <f t="shared" si="330"/>
        <v>3.2725255762356714E-2</v>
      </c>
      <c r="AM179" s="33">
        <f t="shared" si="331"/>
        <v>1.3311968445704425E-2</v>
      </c>
      <c r="AN179" s="33">
        <f t="shared" si="332"/>
        <v>0.74984592629113767</v>
      </c>
      <c r="AO179" s="1"/>
    </row>
    <row r="180" spans="1:41" s="21" customFormat="1" ht="30" customHeight="1" x14ac:dyDescent="0.45">
      <c r="A180" s="5"/>
      <c r="B180" s="10"/>
      <c r="C180" s="10"/>
      <c r="F180" s="22"/>
      <c r="H180" s="22"/>
      <c r="J180" s="22"/>
      <c r="L180" s="22"/>
      <c r="N180" s="22"/>
      <c r="P180" s="22"/>
      <c r="Q180" s="23"/>
    </row>
    <row r="181" spans="1:41" s="21" customFormat="1" ht="30" customHeight="1" x14ac:dyDescent="0.45">
      <c r="A181" s="5"/>
      <c r="B181" s="10"/>
      <c r="C181" s="10"/>
      <c r="F181" s="22"/>
      <c r="H181" s="22"/>
      <c r="J181" s="22"/>
      <c r="L181" s="22"/>
      <c r="N181" s="22"/>
      <c r="P181" s="22"/>
      <c r="Q181" s="23"/>
    </row>
    <row r="182" spans="1:41" s="21" customFormat="1" ht="30" customHeight="1" x14ac:dyDescent="0.45">
      <c r="A182" s="21">
        <v>16</v>
      </c>
      <c r="B182" s="10" t="s">
        <v>47</v>
      </c>
      <c r="C182" s="10"/>
      <c r="F182" s="22"/>
      <c r="H182" s="22"/>
      <c r="J182" s="22"/>
      <c r="L182" s="22"/>
      <c r="N182" s="22"/>
      <c r="P182" s="22"/>
      <c r="Q182" s="23"/>
      <c r="AB182" s="21" t="s">
        <v>13</v>
      </c>
    </row>
    <row r="183" spans="1:41" s="21" customFormat="1" ht="30" customHeight="1" thickBot="1" x14ac:dyDescent="0.5">
      <c r="A183" s="1"/>
      <c r="B183" s="24" t="s">
        <v>3</v>
      </c>
      <c r="C183" s="24" t="s">
        <v>265</v>
      </c>
      <c r="D183" s="146" t="s">
        <v>34</v>
      </c>
      <c r="E183" s="147"/>
      <c r="F183" s="146" t="s">
        <v>35</v>
      </c>
      <c r="G183" s="147"/>
      <c r="H183" s="146" t="s">
        <v>36</v>
      </c>
      <c r="I183" s="147"/>
      <c r="J183" s="146" t="s">
        <v>37</v>
      </c>
      <c r="K183" s="147"/>
      <c r="L183" s="146" t="s">
        <v>38</v>
      </c>
      <c r="M183" s="147"/>
      <c r="N183" s="59" t="s">
        <v>18</v>
      </c>
      <c r="P183" s="22"/>
      <c r="Q183" s="23"/>
      <c r="AB183" s="26"/>
      <c r="AC183" s="27" t="s">
        <v>39</v>
      </c>
      <c r="AD183" s="27" t="s">
        <v>40</v>
      </c>
      <c r="AE183" s="27" t="s">
        <v>41</v>
      </c>
      <c r="AF183" s="27" t="s">
        <v>42</v>
      </c>
      <c r="AG183" s="27" t="s">
        <v>38</v>
      </c>
      <c r="AH183" s="26" t="s">
        <v>23</v>
      </c>
      <c r="AI183" s="1"/>
      <c r="AJ183" s="27" t="s">
        <v>39</v>
      </c>
      <c r="AK183" s="27" t="s">
        <v>40</v>
      </c>
      <c r="AL183" s="27" t="s">
        <v>41</v>
      </c>
      <c r="AM183" s="27" t="s">
        <v>42</v>
      </c>
      <c r="AN183" s="27" t="s">
        <v>38</v>
      </c>
      <c r="AO183" s="1"/>
    </row>
    <row r="184" spans="1:41" s="21" customFormat="1" ht="30" customHeight="1" thickTop="1" x14ac:dyDescent="0.45">
      <c r="A184" s="1"/>
      <c r="B184" s="161" t="s">
        <v>131</v>
      </c>
      <c r="C184" s="16" t="s">
        <v>266</v>
      </c>
      <c r="D184" s="29">
        <f>AC184</f>
        <v>241</v>
      </c>
      <c r="E184" s="94">
        <f>AC184/AH184</f>
        <v>4.4212071179600076E-2</v>
      </c>
      <c r="F184" s="29">
        <f>AD184</f>
        <v>133</v>
      </c>
      <c r="G184" s="94">
        <f>AD184/AH184</f>
        <v>2.4399192808658963E-2</v>
      </c>
      <c r="H184" s="29">
        <f>AE184</f>
        <v>59</v>
      </c>
      <c r="I184" s="94">
        <f>AE184/AH184</f>
        <v>1.0823702073014125E-2</v>
      </c>
      <c r="J184" s="29">
        <f>AF184</f>
        <v>19</v>
      </c>
      <c r="K184" s="94">
        <f>AF184/AH184</f>
        <v>3.4855989726655661E-3</v>
      </c>
      <c r="L184" s="95">
        <f>AG184</f>
        <v>4999</v>
      </c>
      <c r="M184" s="65">
        <f>AG184/AH184</f>
        <v>0.91707943496606126</v>
      </c>
      <c r="N184" s="96">
        <f>(4*AC184+3*AD184+2*AE184+1*AF184)/SUM(AC184:AF184)</f>
        <v>3.3185840707964602</v>
      </c>
      <c r="P184" s="22"/>
      <c r="Q184" s="23"/>
      <c r="AB184" s="26" t="s">
        <v>278</v>
      </c>
      <c r="AC184" s="26">
        <v>241</v>
      </c>
      <c r="AD184" s="26">
        <v>133</v>
      </c>
      <c r="AE184" s="26">
        <v>59</v>
      </c>
      <c r="AF184" s="26">
        <v>19</v>
      </c>
      <c r="AG184" s="26">
        <v>4999</v>
      </c>
      <c r="AH184" s="26">
        <f>SUM(AC184:AG184)</f>
        <v>5451</v>
      </c>
      <c r="AI184" s="26" t="s">
        <v>278</v>
      </c>
      <c r="AJ184" s="33">
        <f>E184</f>
        <v>4.4212071179600076E-2</v>
      </c>
      <c r="AK184" s="33">
        <f>G184</f>
        <v>2.4399192808658963E-2</v>
      </c>
      <c r="AL184" s="33">
        <f>I184</f>
        <v>1.0823702073014125E-2</v>
      </c>
      <c r="AM184" s="33">
        <f>K184</f>
        <v>3.4855989726655661E-3</v>
      </c>
      <c r="AN184" s="33">
        <f>M184</f>
        <v>0.91707943496606126</v>
      </c>
      <c r="AO184" s="1"/>
    </row>
    <row r="185" spans="1:41" s="21" customFormat="1" ht="30" customHeight="1" x14ac:dyDescent="0.45">
      <c r="A185" s="1"/>
      <c r="B185" s="162"/>
      <c r="C185" s="16" t="s">
        <v>268</v>
      </c>
      <c r="D185" s="91">
        <f t="shared" ref="D185:D186" si="355">AC185</f>
        <v>288</v>
      </c>
      <c r="E185" s="65">
        <f t="shared" ref="E185:E186" si="356">AC185/AH185</f>
        <v>4.1325871717606544E-2</v>
      </c>
      <c r="F185" s="91">
        <f t="shared" ref="F185:F186" si="357">AD185</f>
        <v>169</v>
      </c>
      <c r="G185" s="65">
        <f t="shared" ref="G185:G186" si="358">AD185/AH185</f>
        <v>2.4250251112067727E-2</v>
      </c>
      <c r="H185" s="91">
        <f t="shared" ref="H185:H186" si="359">AE185</f>
        <v>55</v>
      </c>
      <c r="I185" s="65">
        <f t="shared" ref="I185:I186" si="360">AE185/AH185</f>
        <v>7.8920935571818052E-3</v>
      </c>
      <c r="J185" s="91">
        <f t="shared" ref="J185:J186" si="361">AF185</f>
        <v>21</v>
      </c>
      <c r="K185" s="65">
        <f t="shared" ref="K185:K186" si="362">AF185/AH185</f>
        <v>3.0133448127421438E-3</v>
      </c>
      <c r="L185" s="91">
        <f t="shared" ref="L185:L186" si="363">AG185</f>
        <v>6436</v>
      </c>
      <c r="M185" s="65">
        <f t="shared" ref="M185:M186" si="364">AG185/AH185</f>
        <v>0.92351843880040174</v>
      </c>
      <c r="N185" s="97">
        <f t="shared" ref="N185:N186" si="365">(4*AC185+3*AD185+2*AE185+1*AF185)/SUM(AC185:AF185)</f>
        <v>3.3583489681050658</v>
      </c>
      <c r="P185" s="22"/>
      <c r="Q185" s="23"/>
      <c r="AB185" s="26" t="s">
        <v>279</v>
      </c>
      <c r="AC185" s="26">
        <v>288</v>
      </c>
      <c r="AD185" s="26">
        <v>169</v>
      </c>
      <c r="AE185" s="26">
        <v>55</v>
      </c>
      <c r="AF185" s="26">
        <v>21</v>
      </c>
      <c r="AG185" s="26">
        <v>6436</v>
      </c>
      <c r="AH185" s="26">
        <f t="shared" ref="AH185:AH192" si="366">SUM(AC185:AG185)</f>
        <v>6969</v>
      </c>
      <c r="AI185" s="26" t="s">
        <v>279</v>
      </c>
      <c r="AJ185" s="33">
        <f t="shared" ref="AJ185:AJ192" si="367">E185</f>
        <v>4.1325871717606544E-2</v>
      </c>
      <c r="AK185" s="33">
        <f t="shared" ref="AK185:AK192" si="368">G185</f>
        <v>2.4250251112067727E-2</v>
      </c>
      <c r="AL185" s="33">
        <f t="shared" ref="AL185:AL192" si="369">I185</f>
        <v>7.8920935571818052E-3</v>
      </c>
      <c r="AM185" s="33">
        <f t="shared" ref="AM185:AM192" si="370">K185</f>
        <v>3.0133448127421438E-3</v>
      </c>
      <c r="AN185" s="33">
        <f t="shared" ref="AN185:AN192" si="371">M185</f>
        <v>0.92351843880040174</v>
      </c>
      <c r="AO185" s="1"/>
    </row>
    <row r="186" spans="1:41" s="21" customFormat="1" ht="30" customHeight="1" x14ac:dyDescent="0.45">
      <c r="A186" s="1"/>
      <c r="B186" s="166"/>
      <c r="C186" s="16" t="s">
        <v>270</v>
      </c>
      <c r="D186" s="91">
        <f t="shared" si="355"/>
        <v>242</v>
      </c>
      <c r="E186" s="65">
        <f t="shared" si="356"/>
        <v>4.7201092256680323E-2</v>
      </c>
      <c r="F186" s="91">
        <f t="shared" si="357"/>
        <v>126</v>
      </c>
      <c r="G186" s="65">
        <f t="shared" si="358"/>
        <v>2.4575775307197192E-2</v>
      </c>
      <c r="H186" s="91">
        <f t="shared" si="359"/>
        <v>52</v>
      </c>
      <c r="I186" s="65">
        <f t="shared" si="360"/>
        <v>1.0142383460113126E-2</v>
      </c>
      <c r="J186" s="91">
        <f t="shared" si="361"/>
        <v>24</v>
      </c>
      <c r="K186" s="65">
        <f t="shared" si="362"/>
        <v>4.6811000585137508E-3</v>
      </c>
      <c r="L186" s="91">
        <f t="shared" si="363"/>
        <v>4683</v>
      </c>
      <c r="M186" s="65">
        <f t="shared" si="364"/>
        <v>0.91339964891749559</v>
      </c>
      <c r="N186" s="97">
        <f t="shared" si="365"/>
        <v>3.3198198198198199</v>
      </c>
      <c r="P186" s="22"/>
      <c r="Q186" s="23"/>
      <c r="AB186" s="26" t="s">
        <v>280</v>
      </c>
      <c r="AC186" s="26">
        <v>242</v>
      </c>
      <c r="AD186" s="26">
        <v>126</v>
      </c>
      <c r="AE186" s="26">
        <v>52</v>
      </c>
      <c r="AF186" s="26">
        <v>24</v>
      </c>
      <c r="AG186" s="26">
        <v>4683</v>
      </c>
      <c r="AH186" s="26">
        <f t="shared" si="366"/>
        <v>5127</v>
      </c>
      <c r="AI186" s="26" t="s">
        <v>280</v>
      </c>
      <c r="AJ186" s="33">
        <f t="shared" si="367"/>
        <v>4.7201092256680323E-2</v>
      </c>
      <c r="AK186" s="33">
        <f t="shared" si="368"/>
        <v>2.4575775307197192E-2</v>
      </c>
      <c r="AL186" s="33">
        <f t="shared" si="369"/>
        <v>1.0142383460113126E-2</v>
      </c>
      <c r="AM186" s="33">
        <f t="shared" si="370"/>
        <v>4.6811000585137508E-3</v>
      </c>
      <c r="AN186" s="33">
        <f t="shared" si="371"/>
        <v>0.91339964891749559</v>
      </c>
      <c r="AO186" s="1"/>
    </row>
    <row r="187" spans="1:41" s="21" customFormat="1" ht="30" customHeight="1" x14ac:dyDescent="0.45">
      <c r="A187" s="1"/>
      <c r="B187" s="174" t="s">
        <v>132</v>
      </c>
      <c r="C187" s="16" t="s">
        <v>266</v>
      </c>
      <c r="D187" s="91">
        <f>AC187</f>
        <v>41</v>
      </c>
      <c r="E187" s="65">
        <f>AC187/AH187</f>
        <v>5.8404558404558403E-2</v>
      </c>
      <c r="F187" s="91">
        <f>AD187</f>
        <v>18</v>
      </c>
      <c r="G187" s="65">
        <f>AD187/AH187</f>
        <v>2.564102564102564E-2</v>
      </c>
      <c r="H187" s="91">
        <f>AE187</f>
        <v>6</v>
      </c>
      <c r="I187" s="65">
        <f>AE187/AH187</f>
        <v>8.5470085470085479E-3</v>
      </c>
      <c r="J187" s="91">
        <f>AF187</f>
        <v>6</v>
      </c>
      <c r="K187" s="65">
        <f>AF187/AH187</f>
        <v>8.5470085470085479E-3</v>
      </c>
      <c r="L187" s="91">
        <f>AG187</f>
        <v>631</v>
      </c>
      <c r="M187" s="65">
        <f>AG187/AH187</f>
        <v>0.89886039886039881</v>
      </c>
      <c r="N187" s="97">
        <f>(4*AC187+3*AD187+2*AE187+1*AF187)/SUM(AC187:AF187)</f>
        <v>3.323943661971831</v>
      </c>
      <c r="P187" s="22"/>
      <c r="Q187" s="23"/>
      <c r="AB187" s="26" t="s">
        <v>281</v>
      </c>
      <c r="AC187" s="26">
        <v>41</v>
      </c>
      <c r="AD187" s="26">
        <v>18</v>
      </c>
      <c r="AE187" s="26">
        <v>6</v>
      </c>
      <c r="AF187" s="26">
        <v>6</v>
      </c>
      <c r="AG187" s="26">
        <v>631</v>
      </c>
      <c r="AH187" s="26">
        <f t="shared" si="366"/>
        <v>702</v>
      </c>
      <c r="AI187" s="26" t="s">
        <v>281</v>
      </c>
      <c r="AJ187" s="33">
        <f t="shared" si="367"/>
        <v>5.8404558404558403E-2</v>
      </c>
      <c r="AK187" s="33">
        <f t="shared" si="368"/>
        <v>2.564102564102564E-2</v>
      </c>
      <c r="AL187" s="33">
        <f t="shared" si="369"/>
        <v>8.5470085470085479E-3</v>
      </c>
      <c r="AM187" s="33">
        <f t="shared" si="370"/>
        <v>8.5470085470085479E-3</v>
      </c>
      <c r="AN187" s="33">
        <f t="shared" si="371"/>
        <v>0.89886039886039881</v>
      </c>
      <c r="AO187" s="1"/>
    </row>
    <row r="188" spans="1:41" s="21" customFormat="1" ht="30" customHeight="1" x14ac:dyDescent="0.45">
      <c r="A188" s="1"/>
      <c r="B188" s="162"/>
      <c r="C188" s="16" t="s">
        <v>268</v>
      </c>
      <c r="D188" s="91">
        <f t="shared" ref="D188:D189" si="372">AC188</f>
        <v>158</v>
      </c>
      <c r="E188" s="65">
        <f t="shared" ref="E188:E189" si="373">AC188/AH188</f>
        <v>5.7019126669072537E-2</v>
      </c>
      <c r="F188" s="91">
        <f t="shared" ref="F188:F189" si="374">AD188</f>
        <v>102</v>
      </c>
      <c r="G188" s="65">
        <f t="shared" ref="G188:G189" si="375">AD188/AH188</f>
        <v>3.6809815950920248E-2</v>
      </c>
      <c r="H188" s="91">
        <f t="shared" ref="H188:H189" si="376">AE188</f>
        <v>39</v>
      </c>
      <c r="I188" s="65">
        <f t="shared" ref="I188:I189" si="377">AE188/AH188</f>
        <v>1.4074341392998917E-2</v>
      </c>
      <c r="J188" s="91">
        <f t="shared" ref="J188:J189" si="378">AF188</f>
        <v>15</v>
      </c>
      <c r="K188" s="65">
        <f t="shared" ref="K188:K189" si="379">AF188/AH188</f>
        <v>5.4132082280765065E-3</v>
      </c>
      <c r="L188" s="91">
        <f t="shared" ref="L188:L189" si="380">AG188</f>
        <v>2457</v>
      </c>
      <c r="M188" s="65">
        <f t="shared" ref="M188:M189" si="381">AG188/AH188</f>
        <v>0.88668350775893179</v>
      </c>
      <c r="N188" s="97">
        <f t="shared" ref="N188:N189" si="382">(4*AC188+3*AD188+2*AE188+1*AF188)/SUM(AC188:AF188)</f>
        <v>3.2834394904458599</v>
      </c>
      <c r="P188" s="22"/>
      <c r="Q188" s="23"/>
      <c r="AB188" s="26" t="s">
        <v>282</v>
      </c>
      <c r="AC188" s="26">
        <v>158</v>
      </c>
      <c r="AD188" s="26">
        <v>102</v>
      </c>
      <c r="AE188" s="26">
        <v>39</v>
      </c>
      <c r="AF188" s="26">
        <v>15</v>
      </c>
      <c r="AG188" s="26">
        <v>2457</v>
      </c>
      <c r="AH188" s="26">
        <f t="shared" si="366"/>
        <v>2771</v>
      </c>
      <c r="AI188" s="26" t="s">
        <v>282</v>
      </c>
      <c r="AJ188" s="33">
        <f t="shared" si="367"/>
        <v>5.7019126669072537E-2</v>
      </c>
      <c r="AK188" s="33">
        <f t="shared" si="368"/>
        <v>3.6809815950920248E-2</v>
      </c>
      <c r="AL188" s="33">
        <f t="shared" si="369"/>
        <v>1.4074341392998917E-2</v>
      </c>
      <c r="AM188" s="33">
        <f t="shared" si="370"/>
        <v>5.4132082280765065E-3</v>
      </c>
      <c r="AN188" s="33">
        <f t="shared" si="371"/>
        <v>0.88668350775893179</v>
      </c>
      <c r="AO188" s="1"/>
    </row>
    <row r="189" spans="1:41" s="21" customFormat="1" ht="30" customHeight="1" x14ac:dyDescent="0.45">
      <c r="A189" s="1"/>
      <c r="B189" s="166"/>
      <c r="C189" s="16" t="s">
        <v>270</v>
      </c>
      <c r="D189" s="91">
        <f t="shared" si="372"/>
        <v>73</v>
      </c>
      <c r="E189" s="65">
        <f t="shared" si="373"/>
        <v>3.9978094194961664E-2</v>
      </c>
      <c r="F189" s="91">
        <f t="shared" si="374"/>
        <v>49</v>
      </c>
      <c r="G189" s="65">
        <f t="shared" si="375"/>
        <v>2.6834611171960569E-2</v>
      </c>
      <c r="H189" s="91">
        <f t="shared" si="376"/>
        <v>25</v>
      </c>
      <c r="I189" s="65">
        <f t="shared" si="377"/>
        <v>1.3691128148959474E-2</v>
      </c>
      <c r="J189" s="91">
        <f t="shared" si="378"/>
        <v>15</v>
      </c>
      <c r="K189" s="65">
        <f t="shared" si="379"/>
        <v>8.2146768893756848E-3</v>
      </c>
      <c r="L189" s="91">
        <f t="shared" si="380"/>
        <v>1664</v>
      </c>
      <c r="M189" s="65">
        <f t="shared" si="381"/>
        <v>0.91128148959474264</v>
      </c>
      <c r="N189" s="97">
        <f t="shared" si="382"/>
        <v>3.1111111111111112</v>
      </c>
      <c r="P189" s="22"/>
      <c r="Q189" s="23"/>
      <c r="AB189" s="26" t="s">
        <v>283</v>
      </c>
      <c r="AC189" s="26">
        <v>73</v>
      </c>
      <c r="AD189" s="26">
        <v>49</v>
      </c>
      <c r="AE189" s="26">
        <v>25</v>
      </c>
      <c r="AF189" s="26">
        <v>15</v>
      </c>
      <c r="AG189" s="26">
        <v>1664</v>
      </c>
      <c r="AH189" s="26">
        <f t="shared" si="366"/>
        <v>1826</v>
      </c>
      <c r="AI189" s="26" t="s">
        <v>283</v>
      </c>
      <c r="AJ189" s="33">
        <f t="shared" si="367"/>
        <v>3.9978094194961664E-2</v>
      </c>
      <c r="AK189" s="33">
        <f t="shared" si="368"/>
        <v>2.6834611171960569E-2</v>
      </c>
      <c r="AL189" s="33">
        <f t="shared" si="369"/>
        <v>1.3691128148959474E-2</v>
      </c>
      <c r="AM189" s="33">
        <f t="shared" si="370"/>
        <v>8.2146768893756848E-3</v>
      </c>
      <c r="AN189" s="33">
        <f t="shared" si="371"/>
        <v>0.91128148959474264</v>
      </c>
      <c r="AO189" s="1"/>
    </row>
    <row r="190" spans="1:41" s="21" customFormat="1" ht="30" customHeight="1" x14ac:dyDescent="0.45">
      <c r="A190" s="1"/>
      <c r="B190" s="174" t="s">
        <v>133</v>
      </c>
      <c r="C190" s="16" t="s">
        <v>266</v>
      </c>
      <c r="D190" s="91">
        <f>AC190</f>
        <v>852</v>
      </c>
      <c r="E190" s="65">
        <f>AC190/AH190</f>
        <v>4.7994592158630014E-2</v>
      </c>
      <c r="F190" s="91">
        <f>AD190</f>
        <v>608</v>
      </c>
      <c r="G190" s="65">
        <f>AD190/AH190</f>
        <v>3.4249662009914375E-2</v>
      </c>
      <c r="H190" s="91">
        <f>AE190</f>
        <v>272</v>
      </c>
      <c r="I190" s="65">
        <f>AE190/AH190</f>
        <v>1.5322217214961695E-2</v>
      </c>
      <c r="J190" s="91">
        <f>AF190</f>
        <v>124</v>
      </c>
      <c r="K190" s="65">
        <f>AF190/AH190</f>
        <v>6.9851284362325372E-3</v>
      </c>
      <c r="L190" s="91">
        <f>AG190</f>
        <v>15896</v>
      </c>
      <c r="M190" s="65">
        <f>AG190/AH190</f>
        <v>0.89544840018026139</v>
      </c>
      <c r="N190" s="97">
        <f>(4*AC190+3*AD190+2*AE190+1*AF190)/SUM(AC190:AF190)</f>
        <v>3.1788793103448274</v>
      </c>
      <c r="P190" s="22"/>
      <c r="Q190" s="23"/>
      <c r="AB190" s="26" t="s">
        <v>284</v>
      </c>
      <c r="AC190" s="26">
        <v>852</v>
      </c>
      <c r="AD190" s="26">
        <v>608</v>
      </c>
      <c r="AE190" s="26">
        <v>272</v>
      </c>
      <c r="AF190" s="26">
        <v>124</v>
      </c>
      <c r="AG190" s="26">
        <v>15896</v>
      </c>
      <c r="AH190" s="26">
        <f t="shared" si="366"/>
        <v>17752</v>
      </c>
      <c r="AI190" s="26" t="s">
        <v>284</v>
      </c>
      <c r="AJ190" s="33">
        <f t="shared" si="367"/>
        <v>4.7994592158630014E-2</v>
      </c>
      <c r="AK190" s="33">
        <f t="shared" si="368"/>
        <v>3.4249662009914375E-2</v>
      </c>
      <c r="AL190" s="33">
        <f t="shared" si="369"/>
        <v>1.5322217214961695E-2</v>
      </c>
      <c r="AM190" s="33">
        <f t="shared" si="370"/>
        <v>6.9851284362325372E-3</v>
      </c>
      <c r="AN190" s="33">
        <f t="shared" si="371"/>
        <v>0.89544840018026139</v>
      </c>
      <c r="AO190" s="1"/>
    </row>
    <row r="191" spans="1:41" s="21" customFormat="1" ht="30" customHeight="1" x14ac:dyDescent="0.45">
      <c r="A191" s="1"/>
      <c r="B191" s="162"/>
      <c r="C191" s="16" t="s">
        <v>268</v>
      </c>
      <c r="D191" s="91">
        <f t="shared" ref="D191:D192" si="383">AC191</f>
        <v>956</v>
      </c>
      <c r="E191" s="65">
        <f t="shared" ref="E191:E192" si="384">AC191/AH191</f>
        <v>5.4191939232469816E-2</v>
      </c>
      <c r="F191" s="91">
        <f t="shared" ref="F191:F192" si="385">AD191</f>
        <v>729</v>
      </c>
      <c r="G191" s="65">
        <f t="shared" ref="G191:G192" si="386">AD191/AH191</f>
        <v>4.1324187971203449E-2</v>
      </c>
      <c r="H191" s="91">
        <f t="shared" ref="H191:H192" si="387">AE191</f>
        <v>312</v>
      </c>
      <c r="I191" s="65">
        <f t="shared" ref="I191:I192" si="388">AE191/AH191</f>
        <v>1.7686072218128224E-2</v>
      </c>
      <c r="J191" s="91">
        <f t="shared" ref="J191:J192" si="389">AF191</f>
        <v>127</v>
      </c>
      <c r="K191" s="65">
        <f t="shared" ref="K191:K192" si="390">AF191/AH191</f>
        <v>7.199138370840655E-3</v>
      </c>
      <c r="L191" s="91">
        <f t="shared" ref="L191:L192" si="391">AG191</f>
        <v>15517</v>
      </c>
      <c r="M191" s="65">
        <f t="shared" ref="M191:M192" si="392">AG191/AH191</f>
        <v>0.87959866220735783</v>
      </c>
      <c r="N191" s="97">
        <f t="shared" ref="N191:N192" si="393">(4*AC191+3*AD191+2*AE191+1*AF191)/SUM(AC191:AF191)</f>
        <v>3.1836158192090394</v>
      </c>
      <c r="P191" s="22"/>
      <c r="Q191" s="23"/>
      <c r="AB191" s="26" t="s">
        <v>285</v>
      </c>
      <c r="AC191" s="1">
        <v>956</v>
      </c>
      <c r="AD191" s="1">
        <v>729</v>
      </c>
      <c r="AE191" s="1">
        <v>312</v>
      </c>
      <c r="AF191" s="1">
        <v>127</v>
      </c>
      <c r="AG191" s="1">
        <v>15517</v>
      </c>
      <c r="AH191" s="26">
        <f t="shared" si="366"/>
        <v>17641</v>
      </c>
      <c r="AI191" s="26" t="s">
        <v>285</v>
      </c>
      <c r="AJ191" s="33">
        <f t="shared" si="367"/>
        <v>5.4191939232469816E-2</v>
      </c>
      <c r="AK191" s="33">
        <f t="shared" si="368"/>
        <v>4.1324187971203449E-2</v>
      </c>
      <c r="AL191" s="33">
        <f t="shared" si="369"/>
        <v>1.7686072218128224E-2</v>
      </c>
      <c r="AM191" s="33">
        <f t="shared" si="370"/>
        <v>7.199138370840655E-3</v>
      </c>
      <c r="AN191" s="33">
        <f t="shared" si="371"/>
        <v>0.87959866220735783</v>
      </c>
      <c r="AO191" s="1"/>
    </row>
    <row r="192" spans="1:41" s="21" customFormat="1" ht="30" customHeight="1" x14ac:dyDescent="0.45">
      <c r="A192" s="1"/>
      <c r="B192" s="166"/>
      <c r="C192" s="16" t="s">
        <v>270</v>
      </c>
      <c r="D192" s="91">
        <f t="shared" si="383"/>
        <v>845</v>
      </c>
      <c r="E192" s="65">
        <f t="shared" si="384"/>
        <v>5.2076913595464069E-2</v>
      </c>
      <c r="F192" s="91">
        <f t="shared" si="385"/>
        <v>695</v>
      </c>
      <c r="G192" s="65">
        <f t="shared" si="386"/>
        <v>4.2832491063724887E-2</v>
      </c>
      <c r="H192" s="91">
        <f t="shared" si="387"/>
        <v>292</v>
      </c>
      <c r="I192" s="65">
        <f t="shared" si="388"/>
        <v>1.7995809195118943E-2</v>
      </c>
      <c r="J192" s="91">
        <f t="shared" si="389"/>
        <v>135</v>
      </c>
      <c r="K192" s="65">
        <f t="shared" si="390"/>
        <v>8.3199802785652657E-3</v>
      </c>
      <c r="L192" s="91">
        <f t="shared" si="391"/>
        <v>14259</v>
      </c>
      <c r="M192" s="65">
        <f t="shared" si="392"/>
        <v>0.87877480586712686</v>
      </c>
      <c r="N192" s="97">
        <f t="shared" si="393"/>
        <v>3.1438739196746313</v>
      </c>
      <c r="P192" s="22"/>
      <c r="Q192" s="23"/>
      <c r="AB192" s="26" t="s">
        <v>286</v>
      </c>
      <c r="AC192" s="1">
        <v>845</v>
      </c>
      <c r="AD192" s="1">
        <v>695</v>
      </c>
      <c r="AE192" s="1">
        <v>292</v>
      </c>
      <c r="AF192" s="1">
        <v>135</v>
      </c>
      <c r="AG192" s="1">
        <v>14259</v>
      </c>
      <c r="AH192" s="26">
        <f t="shared" si="366"/>
        <v>16226</v>
      </c>
      <c r="AI192" s="26" t="s">
        <v>286</v>
      </c>
      <c r="AJ192" s="33">
        <f t="shared" si="367"/>
        <v>5.2076913595464069E-2</v>
      </c>
      <c r="AK192" s="33">
        <f t="shared" si="368"/>
        <v>4.2832491063724887E-2</v>
      </c>
      <c r="AL192" s="33">
        <f t="shared" si="369"/>
        <v>1.7995809195118943E-2</v>
      </c>
      <c r="AM192" s="33">
        <f t="shared" si="370"/>
        <v>8.3199802785652657E-3</v>
      </c>
      <c r="AN192" s="33">
        <f t="shared" si="371"/>
        <v>0.87877480586712686</v>
      </c>
      <c r="AO192" s="1"/>
    </row>
    <row r="193" spans="1:41" s="21" customFormat="1" ht="30" customHeight="1" x14ac:dyDescent="0.45">
      <c r="A193" s="5"/>
      <c r="B193" s="10"/>
      <c r="C193" s="10"/>
      <c r="F193" s="22"/>
      <c r="H193" s="22"/>
      <c r="J193" s="22"/>
      <c r="L193" s="22"/>
      <c r="N193" s="22"/>
      <c r="P193" s="22"/>
      <c r="Q193" s="23"/>
    </row>
    <row r="194" spans="1:41" s="21" customFormat="1" ht="30" customHeight="1" x14ac:dyDescent="0.45">
      <c r="A194" s="5"/>
      <c r="B194" s="10"/>
      <c r="C194" s="10"/>
      <c r="F194" s="22"/>
      <c r="H194" s="22"/>
      <c r="J194" s="22"/>
      <c r="L194" s="22"/>
      <c r="N194" s="22"/>
      <c r="P194" s="22"/>
      <c r="Q194" s="23"/>
    </row>
    <row r="195" spans="1:41" s="21" customFormat="1" ht="30" customHeight="1" x14ac:dyDescent="0.45">
      <c r="A195" s="21">
        <v>17</v>
      </c>
      <c r="B195" s="10" t="s">
        <v>48</v>
      </c>
      <c r="C195" s="10"/>
      <c r="F195" s="22"/>
      <c r="H195" s="22"/>
      <c r="J195" s="22"/>
      <c r="L195" s="22"/>
      <c r="N195" s="22"/>
      <c r="P195" s="22"/>
      <c r="Q195" s="23"/>
      <c r="AB195" s="21" t="s">
        <v>13</v>
      </c>
    </row>
    <row r="196" spans="1:41" s="21" customFormat="1" ht="30" customHeight="1" thickBot="1" x14ac:dyDescent="0.5">
      <c r="A196" s="1"/>
      <c r="B196" s="24" t="s">
        <v>3</v>
      </c>
      <c r="C196" s="24" t="s">
        <v>265</v>
      </c>
      <c r="D196" s="146" t="s">
        <v>34</v>
      </c>
      <c r="E196" s="147"/>
      <c r="F196" s="146" t="s">
        <v>35</v>
      </c>
      <c r="G196" s="147"/>
      <c r="H196" s="146" t="s">
        <v>36</v>
      </c>
      <c r="I196" s="147"/>
      <c r="J196" s="146" t="s">
        <v>37</v>
      </c>
      <c r="K196" s="147"/>
      <c r="L196" s="146" t="s">
        <v>38</v>
      </c>
      <c r="M196" s="147"/>
      <c r="N196" s="59" t="s">
        <v>18</v>
      </c>
      <c r="P196" s="22"/>
      <c r="Q196" s="23"/>
      <c r="AB196" s="26"/>
      <c r="AC196" s="27" t="s">
        <v>39</v>
      </c>
      <c r="AD196" s="27" t="s">
        <v>40</v>
      </c>
      <c r="AE196" s="27" t="s">
        <v>41</v>
      </c>
      <c r="AF196" s="27" t="s">
        <v>42</v>
      </c>
      <c r="AG196" s="27" t="s">
        <v>38</v>
      </c>
      <c r="AH196" s="26" t="s">
        <v>23</v>
      </c>
      <c r="AI196" s="1"/>
      <c r="AJ196" s="27" t="s">
        <v>39</v>
      </c>
      <c r="AK196" s="27" t="s">
        <v>40</v>
      </c>
      <c r="AL196" s="27" t="s">
        <v>41</v>
      </c>
      <c r="AM196" s="27" t="s">
        <v>42</v>
      </c>
      <c r="AN196" s="27" t="s">
        <v>38</v>
      </c>
      <c r="AO196" s="1"/>
    </row>
    <row r="197" spans="1:41" s="21" customFormat="1" ht="30" customHeight="1" thickTop="1" x14ac:dyDescent="0.45">
      <c r="A197" s="1"/>
      <c r="B197" s="161" t="s">
        <v>131</v>
      </c>
      <c r="C197" s="16" t="s">
        <v>266</v>
      </c>
      <c r="D197" s="29">
        <f>AC197</f>
        <v>191</v>
      </c>
      <c r="E197" s="94">
        <f>AC197/AH197</f>
        <v>3.5039442304164371E-2</v>
      </c>
      <c r="F197" s="29">
        <f>AD197</f>
        <v>256</v>
      </c>
      <c r="G197" s="94">
        <f>AD197/AH197</f>
        <v>4.6963859842230782E-2</v>
      </c>
      <c r="H197" s="29">
        <f>AE197</f>
        <v>90</v>
      </c>
      <c r="I197" s="94">
        <f>AE197/AH197</f>
        <v>1.651073197578426E-2</v>
      </c>
      <c r="J197" s="29">
        <f>AF197</f>
        <v>40</v>
      </c>
      <c r="K197" s="94">
        <f>AF197/AH197</f>
        <v>7.3381031003485597E-3</v>
      </c>
      <c r="L197" s="95">
        <f>AG197</f>
        <v>4874</v>
      </c>
      <c r="M197" s="65">
        <f>AG197/AH197</f>
        <v>0.89414786277747205</v>
      </c>
      <c r="N197" s="96">
        <f>(4*AC197+3*AD197+2*AE197+1*AF197)/SUM(AC197:AF197)</f>
        <v>3.0363951473136916</v>
      </c>
      <c r="P197" s="22"/>
      <c r="Q197" s="23"/>
      <c r="AB197" s="26" t="s">
        <v>278</v>
      </c>
      <c r="AC197" s="26">
        <v>191</v>
      </c>
      <c r="AD197" s="26">
        <v>256</v>
      </c>
      <c r="AE197" s="26">
        <v>90</v>
      </c>
      <c r="AF197" s="26">
        <v>40</v>
      </c>
      <c r="AG197" s="26">
        <v>4874</v>
      </c>
      <c r="AH197" s="26">
        <f>SUM(AC197:AG197)</f>
        <v>5451</v>
      </c>
      <c r="AI197" s="26" t="s">
        <v>278</v>
      </c>
      <c r="AJ197" s="33">
        <f>E197</f>
        <v>3.5039442304164371E-2</v>
      </c>
      <c r="AK197" s="33">
        <f>G197</f>
        <v>4.6963859842230782E-2</v>
      </c>
      <c r="AL197" s="33">
        <f>I197</f>
        <v>1.651073197578426E-2</v>
      </c>
      <c r="AM197" s="33">
        <f>K197</f>
        <v>7.3381031003485597E-3</v>
      </c>
      <c r="AN197" s="33">
        <f>M197</f>
        <v>0.89414786277747205</v>
      </c>
      <c r="AO197" s="1"/>
    </row>
    <row r="198" spans="1:41" s="21" customFormat="1" ht="30" customHeight="1" x14ac:dyDescent="0.45">
      <c r="A198" s="1"/>
      <c r="B198" s="162"/>
      <c r="C198" s="16" t="s">
        <v>268</v>
      </c>
      <c r="D198" s="91">
        <f t="shared" ref="D198:D199" si="394">AC198</f>
        <v>252</v>
      </c>
      <c r="E198" s="65">
        <f t="shared" ref="E198:E199" si="395">AC198/AH198</f>
        <v>3.6160137752905726E-2</v>
      </c>
      <c r="F198" s="91">
        <f t="shared" ref="F198:F199" si="396">AD198</f>
        <v>343</v>
      </c>
      <c r="G198" s="65">
        <f t="shared" ref="G198:G199" si="397">AD198/AH198</f>
        <v>4.9217965274788347E-2</v>
      </c>
      <c r="H198" s="91">
        <f t="shared" ref="H198:H199" si="398">AE198</f>
        <v>97</v>
      </c>
      <c r="I198" s="65">
        <f t="shared" ref="I198:I199" si="399">AE198/AH198</f>
        <v>1.3918783182666093E-2</v>
      </c>
      <c r="J198" s="91">
        <f t="shared" ref="J198:J199" si="400">AF198</f>
        <v>46</v>
      </c>
      <c r="K198" s="65">
        <f t="shared" ref="K198:K199" si="401">AF198/AH198</f>
        <v>6.6006600660066007E-3</v>
      </c>
      <c r="L198" s="91">
        <f t="shared" ref="L198:L199" si="402">AG198</f>
        <v>6231</v>
      </c>
      <c r="M198" s="65">
        <f t="shared" ref="M198:M199" si="403">AG198/AH198</f>
        <v>0.89410245372363328</v>
      </c>
      <c r="N198" s="97">
        <f t="shared" ref="N198:N199" si="404">(4*AC198+3*AD198+2*AE198+1*AF198)/SUM(AC198:AF198)</f>
        <v>3.0853658536585367</v>
      </c>
      <c r="P198" s="22"/>
      <c r="Q198" s="23"/>
      <c r="AB198" s="26" t="s">
        <v>279</v>
      </c>
      <c r="AC198" s="26">
        <v>252</v>
      </c>
      <c r="AD198" s="26">
        <v>343</v>
      </c>
      <c r="AE198" s="26">
        <v>97</v>
      </c>
      <c r="AF198" s="26">
        <v>46</v>
      </c>
      <c r="AG198" s="26">
        <v>6231</v>
      </c>
      <c r="AH198" s="26">
        <f t="shared" ref="AH198:AH205" si="405">SUM(AC198:AG198)</f>
        <v>6969</v>
      </c>
      <c r="AI198" s="26" t="s">
        <v>279</v>
      </c>
      <c r="AJ198" s="33">
        <f t="shared" ref="AJ198:AJ205" si="406">E198</f>
        <v>3.6160137752905726E-2</v>
      </c>
      <c r="AK198" s="33">
        <f t="shared" ref="AK198:AK205" si="407">G198</f>
        <v>4.9217965274788347E-2</v>
      </c>
      <c r="AL198" s="33">
        <f t="shared" ref="AL198:AL205" si="408">I198</f>
        <v>1.3918783182666093E-2</v>
      </c>
      <c r="AM198" s="33">
        <f t="shared" ref="AM198:AM205" si="409">K198</f>
        <v>6.6006600660066007E-3</v>
      </c>
      <c r="AN198" s="33">
        <f t="shared" ref="AN198:AN205" si="410">M198</f>
        <v>0.89410245372363328</v>
      </c>
      <c r="AO198" s="1"/>
    </row>
    <row r="199" spans="1:41" s="21" customFormat="1" ht="30" customHeight="1" x14ac:dyDescent="0.45">
      <c r="A199" s="1"/>
      <c r="B199" s="166"/>
      <c r="C199" s="16" t="s">
        <v>270</v>
      </c>
      <c r="D199" s="91">
        <f t="shared" si="394"/>
        <v>263</v>
      </c>
      <c r="E199" s="65">
        <f t="shared" si="395"/>
        <v>5.1297054807879855E-2</v>
      </c>
      <c r="F199" s="91">
        <f t="shared" si="396"/>
        <v>283</v>
      </c>
      <c r="G199" s="65">
        <f t="shared" si="397"/>
        <v>5.5197971523307979E-2</v>
      </c>
      <c r="H199" s="91">
        <f t="shared" si="398"/>
        <v>103</v>
      </c>
      <c r="I199" s="65">
        <f t="shared" si="399"/>
        <v>2.0089721084454847E-2</v>
      </c>
      <c r="J199" s="91">
        <f t="shared" si="400"/>
        <v>38</v>
      </c>
      <c r="K199" s="65">
        <f t="shared" si="401"/>
        <v>7.4117417593134389E-3</v>
      </c>
      <c r="L199" s="91">
        <f t="shared" si="402"/>
        <v>4440</v>
      </c>
      <c r="M199" s="65">
        <f t="shared" si="403"/>
        <v>0.8660035108250439</v>
      </c>
      <c r="N199" s="97">
        <f t="shared" si="404"/>
        <v>3.1222707423580784</v>
      </c>
      <c r="P199" s="22"/>
      <c r="Q199" s="23"/>
      <c r="AB199" s="26" t="s">
        <v>280</v>
      </c>
      <c r="AC199" s="26">
        <v>263</v>
      </c>
      <c r="AD199" s="26">
        <v>283</v>
      </c>
      <c r="AE199" s="26">
        <v>103</v>
      </c>
      <c r="AF199" s="26">
        <v>38</v>
      </c>
      <c r="AG199" s="26">
        <v>4440</v>
      </c>
      <c r="AH199" s="26">
        <f t="shared" si="405"/>
        <v>5127</v>
      </c>
      <c r="AI199" s="26" t="s">
        <v>280</v>
      </c>
      <c r="AJ199" s="33">
        <f t="shared" si="406"/>
        <v>5.1297054807879855E-2</v>
      </c>
      <c r="AK199" s="33">
        <f t="shared" si="407"/>
        <v>5.5197971523307979E-2</v>
      </c>
      <c r="AL199" s="33">
        <f t="shared" si="408"/>
        <v>2.0089721084454847E-2</v>
      </c>
      <c r="AM199" s="33">
        <f t="shared" si="409"/>
        <v>7.4117417593134389E-3</v>
      </c>
      <c r="AN199" s="33">
        <f t="shared" si="410"/>
        <v>0.8660035108250439</v>
      </c>
      <c r="AO199" s="1"/>
    </row>
    <row r="200" spans="1:41" s="21" customFormat="1" ht="30" customHeight="1" x14ac:dyDescent="0.45">
      <c r="A200" s="1"/>
      <c r="B200" s="174" t="s">
        <v>132</v>
      </c>
      <c r="C200" s="16" t="s">
        <v>266</v>
      </c>
      <c r="D200" s="91">
        <f>AC200</f>
        <v>12</v>
      </c>
      <c r="E200" s="65">
        <f>AC200/AH200</f>
        <v>1.7094017094017096E-2</v>
      </c>
      <c r="F200" s="91">
        <f>AD200</f>
        <v>33</v>
      </c>
      <c r="G200" s="65">
        <f>AD200/AH200</f>
        <v>4.7008547008547008E-2</v>
      </c>
      <c r="H200" s="91">
        <f>AE200</f>
        <v>15</v>
      </c>
      <c r="I200" s="65">
        <f>AE200/AH200</f>
        <v>2.1367521367521368E-2</v>
      </c>
      <c r="J200" s="91">
        <f>AF200</f>
        <v>4</v>
      </c>
      <c r="K200" s="65">
        <f>AF200/AH200</f>
        <v>5.6980056980056983E-3</v>
      </c>
      <c r="L200" s="91">
        <f>AG200</f>
        <v>638</v>
      </c>
      <c r="M200" s="65">
        <f>AG200/AH200</f>
        <v>0.90883190883190879</v>
      </c>
      <c r="N200" s="97">
        <f>(4*AC200+3*AD200+2*AE200+1*AF200)/SUM(AC200:AF200)</f>
        <v>2.828125</v>
      </c>
      <c r="P200" s="22"/>
      <c r="Q200" s="23"/>
      <c r="AB200" s="26" t="s">
        <v>281</v>
      </c>
      <c r="AC200" s="26">
        <v>12</v>
      </c>
      <c r="AD200" s="26">
        <v>33</v>
      </c>
      <c r="AE200" s="26">
        <v>15</v>
      </c>
      <c r="AF200" s="26">
        <v>4</v>
      </c>
      <c r="AG200" s="26">
        <v>638</v>
      </c>
      <c r="AH200" s="26">
        <f t="shared" si="405"/>
        <v>702</v>
      </c>
      <c r="AI200" s="26" t="s">
        <v>281</v>
      </c>
      <c r="AJ200" s="33">
        <f t="shared" si="406"/>
        <v>1.7094017094017096E-2</v>
      </c>
      <c r="AK200" s="33">
        <f t="shared" si="407"/>
        <v>4.7008547008547008E-2</v>
      </c>
      <c r="AL200" s="33">
        <f t="shared" si="408"/>
        <v>2.1367521367521368E-2</v>
      </c>
      <c r="AM200" s="33">
        <f t="shared" si="409"/>
        <v>5.6980056980056983E-3</v>
      </c>
      <c r="AN200" s="33">
        <f t="shared" si="410"/>
        <v>0.90883190883190879</v>
      </c>
      <c r="AO200" s="1"/>
    </row>
    <row r="201" spans="1:41" s="21" customFormat="1" ht="30" customHeight="1" x14ac:dyDescent="0.45">
      <c r="A201" s="1"/>
      <c r="B201" s="162"/>
      <c r="C201" s="16" t="s">
        <v>268</v>
      </c>
      <c r="D201" s="91">
        <f t="shared" ref="D201:D202" si="411">AC201</f>
        <v>105</v>
      </c>
      <c r="E201" s="65">
        <f t="shared" ref="E201:E202" si="412">AC201/AH201</f>
        <v>3.7892457596535548E-2</v>
      </c>
      <c r="F201" s="91">
        <f t="shared" ref="F201:F202" si="413">AD201</f>
        <v>148</v>
      </c>
      <c r="G201" s="65">
        <f t="shared" ref="G201:G202" si="414">AD201/AH201</f>
        <v>5.34103211836882E-2</v>
      </c>
      <c r="H201" s="91">
        <f t="shared" ref="H201:H202" si="415">AE201</f>
        <v>69</v>
      </c>
      <c r="I201" s="65">
        <f t="shared" ref="I201:I202" si="416">AE201/AH201</f>
        <v>2.4900757849151932E-2</v>
      </c>
      <c r="J201" s="91">
        <f t="shared" ref="J201:J202" si="417">AF201</f>
        <v>23</v>
      </c>
      <c r="K201" s="65">
        <f t="shared" ref="K201:K202" si="418">AF201/AH201</f>
        <v>8.3002526163839761E-3</v>
      </c>
      <c r="L201" s="91">
        <f t="shared" ref="L201:L202" si="419">AG201</f>
        <v>2426</v>
      </c>
      <c r="M201" s="65">
        <f t="shared" ref="M201:M202" si="420">AG201/AH201</f>
        <v>0.87549621075424033</v>
      </c>
      <c r="N201" s="97">
        <f t="shared" ref="N201:N202" si="421">(4*AC201+3*AD201+2*AE201+1*AF201)/SUM(AC201:AF201)</f>
        <v>2.9710144927536231</v>
      </c>
      <c r="P201" s="22"/>
      <c r="Q201" s="23"/>
      <c r="AB201" s="26" t="s">
        <v>282</v>
      </c>
      <c r="AC201" s="26">
        <v>105</v>
      </c>
      <c r="AD201" s="26">
        <v>148</v>
      </c>
      <c r="AE201" s="26">
        <v>69</v>
      </c>
      <c r="AF201" s="26">
        <v>23</v>
      </c>
      <c r="AG201" s="26">
        <v>2426</v>
      </c>
      <c r="AH201" s="26">
        <f t="shared" si="405"/>
        <v>2771</v>
      </c>
      <c r="AI201" s="26" t="s">
        <v>282</v>
      </c>
      <c r="AJ201" s="33">
        <f t="shared" si="406"/>
        <v>3.7892457596535548E-2</v>
      </c>
      <c r="AK201" s="33">
        <f t="shared" si="407"/>
        <v>5.34103211836882E-2</v>
      </c>
      <c r="AL201" s="33">
        <f t="shared" si="408"/>
        <v>2.4900757849151932E-2</v>
      </c>
      <c r="AM201" s="33">
        <f t="shared" si="409"/>
        <v>8.3002526163839761E-3</v>
      </c>
      <c r="AN201" s="33">
        <f t="shared" si="410"/>
        <v>0.87549621075424033</v>
      </c>
      <c r="AO201" s="1"/>
    </row>
    <row r="202" spans="1:41" s="21" customFormat="1" ht="30" customHeight="1" x14ac:dyDescent="0.45">
      <c r="A202" s="1"/>
      <c r="B202" s="166"/>
      <c r="C202" s="16" t="s">
        <v>270</v>
      </c>
      <c r="D202" s="91">
        <f t="shared" si="411"/>
        <v>68</v>
      </c>
      <c r="E202" s="65">
        <f t="shared" si="412"/>
        <v>3.7239868565169768E-2</v>
      </c>
      <c r="F202" s="91">
        <f t="shared" si="413"/>
        <v>91</v>
      </c>
      <c r="G202" s="65">
        <f t="shared" si="414"/>
        <v>4.9835706462212484E-2</v>
      </c>
      <c r="H202" s="91">
        <f t="shared" si="415"/>
        <v>37</v>
      </c>
      <c r="I202" s="65">
        <f t="shared" si="416"/>
        <v>2.0262869660460023E-2</v>
      </c>
      <c r="J202" s="91">
        <f t="shared" si="417"/>
        <v>14</v>
      </c>
      <c r="K202" s="65">
        <f t="shared" si="418"/>
        <v>7.6670317634173054E-3</v>
      </c>
      <c r="L202" s="91">
        <f t="shared" si="419"/>
        <v>1616</v>
      </c>
      <c r="M202" s="65">
        <f t="shared" si="420"/>
        <v>0.88499452354874042</v>
      </c>
      <c r="N202" s="97">
        <f t="shared" si="421"/>
        <v>3.0142857142857142</v>
      </c>
      <c r="P202" s="22"/>
      <c r="Q202" s="23"/>
      <c r="AB202" s="26" t="s">
        <v>283</v>
      </c>
      <c r="AC202" s="26">
        <v>68</v>
      </c>
      <c r="AD202" s="26">
        <v>91</v>
      </c>
      <c r="AE202" s="26">
        <v>37</v>
      </c>
      <c r="AF202" s="26">
        <v>14</v>
      </c>
      <c r="AG202" s="26">
        <v>1616</v>
      </c>
      <c r="AH202" s="26">
        <f t="shared" si="405"/>
        <v>1826</v>
      </c>
      <c r="AI202" s="26" t="s">
        <v>283</v>
      </c>
      <c r="AJ202" s="33">
        <f t="shared" si="406"/>
        <v>3.7239868565169768E-2</v>
      </c>
      <c r="AK202" s="33">
        <f t="shared" si="407"/>
        <v>4.9835706462212484E-2</v>
      </c>
      <c r="AL202" s="33">
        <f t="shared" si="408"/>
        <v>2.0262869660460023E-2</v>
      </c>
      <c r="AM202" s="33">
        <f t="shared" si="409"/>
        <v>7.6670317634173054E-3</v>
      </c>
      <c r="AN202" s="33">
        <f t="shared" si="410"/>
        <v>0.88499452354874042</v>
      </c>
      <c r="AO202" s="1"/>
    </row>
    <row r="203" spans="1:41" s="21" customFormat="1" ht="30" customHeight="1" x14ac:dyDescent="0.45">
      <c r="A203" s="1"/>
      <c r="B203" s="174" t="s">
        <v>133</v>
      </c>
      <c r="C203" s="16" t="s">
        <v>266</v>
      </c>
      <c r="D203" s="91">
        <f>AC203</f>
        <v>758</v>
      </c>
      <c r="E203" s="65">
        <f>AC203/AH203</f>
        <v>4.2699414150518249E-2</v>
      </c>
      <c r="F203" s="91">
        <f>AD203</f>
        <v>960</v>
      </c>
      <c r="G203" s="65">
        <f>AD203/AH203</f>
        <v>5.4078413699864804E-2</v>
      </c>
      <c r="H203" s="91">
        <f>AE203</f>
        <v>355</v>
      </c>
      <c r="I203" s="65">
        <f>AE203/AH203</f>
        <v>1.9997746732762507E-2</v>
      </c>
      <c r="J203" s="91">
        <f>AF203</f>
        <v>181</v>
      </c>
      <c r="K203" s="65">
        <f>AF203/AH203</f>
        <v>1.0196034249662009E-2</v>
      </c>
      <c r="L203" s="91">
        <f>AG203</f>
        <v>15498</v>
      </c>
      <c r="M203" s="65">
        <f>AG203/AH203</f>
        <v>0.87302839116719244</v>
      </c>
      <c r="N203" s="97">
        <f>(4*AC203+3*AD203+2*AE203+1*AF203)/SUM(AC203:AF203)</f>
        <v>3.0181898846495119</v>
      </c>
      <c r="P203" s="22"/>
      <c r="Q203" s="23"/>
      <c r="AB203" s="26" t="s">
        <v>284</v>
      </c>
      <c r="AC203" s="26">
        <v>758</v>
      </c>
      <c r="AD203" s="26">
        <v>960</v>
      </c>
      <c r="AE203" s="26">
        <v>355</v>
      </c>
      <c r="AF203" s="26">
        <v>181</v>
      </c>
      <c r="AG203" s="26">
        <v>15498</v>
      </c>
      <c r="AH203" s="26">
        <f t="shared" si="405"/>
        <v>17752</v>
      </c>
      <c r="AI203" s="26" t="s">
        <v>284</v>
      </c>
      <c r="AJ203" s="33">
        <f t="shared" si="406"/>
        <v>4.2699414150518249E-2</v>
      </c>
      <c r="AK203" s="33">
        <f t="shared" si="407"/>
        <v>5.4078413699864804E-2</v>
      </c>
      <c r="AL203" s="33">
        <f t="shared" si="408"/>
        <v>1.9997746732762507E-2</v>
      </c>
      <c r="AM203" s="33">
        <f t="shared" si="409"/>
        <v>1.0196034249662009E-2</v>
      </c>
      <c r="AN203" s="33">
        <f t="shared" si="410"/>
        <v>0.87302839116719244</v>
      </c>
      <c r="AO203" s="1"/>
    </row>
    <row r="204" spans="1:41" s="21" customFormat="1" ht="30" customHeight="1" x14ac:dyDescent="0.45">
      <c r="A204" s="1"/>
      <c r="B204" s="162"/>
      <c r="C204" s="16" t="s">
        <v>268</v>
      </c>
      <c r="D204" s="91">
        <f t="shared" ref="D204:D205" si="422">AC204</f>
        <v>834</v>
      </c>
      <c r="E204" s="65">
        <f t="shared" ref="E204:E205" si="423">AC204/AH204</f>
        <v>4.7276231506150443E-2</v>
      </c>
      <c r="F204" s="91">
        <f t="shared" ref="F204:F205" si="424">AD204</f>
        <v>1169</v>
      </c>
      <c r="G204" s="65">
        <f t="shared" ref="G204:G205" si="425">AD204/AH204</f>
        <v>6.6266084689076576E-2</v>
      </c>
      <c r="H204" s="91">
        <f t="shared" ref="H204:H205" si="426">AE204</f>
        <v>473</v>
      </c>
      <c r="I204" s="65">
        <f t="shared" ref="I204:I205" si="427">AE204/AH204</f>
        <v>2.6812538971713623E-2</v>
      </c>
      <c r="J204" s="91">
        <f t="shared" ref="J204:J205" si="428">AF204</f>
        <v>204</v>
      </c>
      <c r="K204" s="65">
        <f t="shared" ref="K204:K205" si="429">AF204/AH204</f>
        <v>1.1563970296468454E-2</v>
      </c>
      <c r="L204" s="91">
        <f t="shared" ref="L204:L205" si="430">AG204</f>
        <v>14961</v>
      </c>
      <c r="M204" s="65">
        <f t="shared" ref="M204:M205" si="431">AG204/AH204</f>
        <v>0.84808117453659093</v>
      </c>
      <c r="N204" s="97">
        <f t="shared" ref="N204:N205" si="432">(4*AC204+3*AD204+2*AE204+1*AF204)/SUM(AC204:AF204)</f>
        <v>2.9824626865671644</v>
      </c>
      <c r="P204" s="22"/>
      <c r="Q204" s="23"/>
      <c r="AB204" s="26" t="s">
        <v>285</v>
      </c>
      <c r="AC204" s="1">
        <v>834</v>
      </c>
      <c r="AD204" s="1">
        <v>1169</v>
      </c>
      <c r="AE204" s="1">
        <v>473</v>
      </c>
      <c r="AF204" s="1">
        <v>204</v>
      </c>
      <c r="AG204" s="1">
        <v>14961</v>
      </c>
      <c r="AH204" s="26">
        <f t="shared" si="405"/>
        <v>17641</v>
      </c>
      <c r="AI204" s="26" t="s">
        <v>285</v>
      </c>
      <c r="AJ204" s="33">
        <f t="shared" si="406"/>
        <v>4.7276231506150443E-2</v>
      </c>
      <c r="AK204" s="33">
        <f t="shared" si="407"/>
        <v>6.6266084689076576E-2</v>
      </c>
      <c r="AL204" s="33">
        <f t="shared" si="408"/>
        <v>2.6812538971713623E-2</v>
      </c>
      <c r="AM204" s="33">
        <f t="shared" si="409"/>
        <v>1.1563970296468454E-2</v>
      </c>
      <c r="AN204" s="33">
        <f t="shared" si="410"/>
        <v>0.84808117453659093</v>
      </c>
      <c r="AO204" s="1"/>
    </row>
    <row r="205" spans="1:41" s="21" customFormat="1" ht="30" customHeight="1" x14ac:dyDescent="0.45">
      <c r="A205" s="1"/>
      <c r="B205" s="166"/>
      <c r="C205" s="16" t="s">
        <v>270</v>
      </c>
      <c r="D205" s="91">
        <f t="shared" si="422"/>
        <v>781</v>
      </c>
      <c r="E205" s="65">
        <f t="shared" si="423"/>
        <v>4.8132626648588688E-2</v>
      </c>
      <c r="F205" s="91">
        <f t="shared" si="424"/>
        <v>1109</v>
      </c>
      <c r="G205" s="65">
        <f t="shared" si="425"/>
        <v>6.834709725132504E-2</v>
      </c>
      <c r="H205" s="91">
        <f t="shared" si="426"/>
        <v>426</v>
      </c>
      <c r="I205" s="65">
        <f t="shared" si="427"/>
        <v>2.6254159990139282E-2</v>
      </c>
      <c r="J205" s="91">
        <f t="shared" si="428"/>
        <v>175</v>
      </c>
      <c r="K205" s="65">
        <f t="shared" si="429"/>
        <v>1.0785159620362382E-2</v>
      </c>
      <c r="L205" s="91">
        <f t="shared" si="430"/>
        <v>13735</v>
      </c>
      <c r="M205" s="65">
        <f t="shared" si="431"/>
        <v>0.84648095648958466</v>
      </c>
      <c r="N205" s="97">
        <f t="shared" si="432"/>
        <v>3.002007226013649</v>
      </c>
      <c r="P205" s="22"/>
      <c r="Q205" s="23"/>
      <c r="AB205" s="26" t="s">
        <v>286</v>
      </c>
      <c r="AC205" s="1">
        <v>781</v>
      </c>
      <c r="AD205" s="1">
        <v>1109</v>
      </c>
      <c r="AE205" s="1">
        <v>426</v>
      </c>
      <c r="AF205" s="1">
        <v>175</v>
      </c>
      <c r="AG205" s="1">
        <v>13735</v>
      </c>
      <c r="AH205" s="26">
        <f t="shared" si="405"/>
        <v>16226</v>
      </c>
      <c r="AI205" s="26" t="s">
        <v>286</v>
      </c>
      <c r="AJ205" s="33">
        <f t="shared" si="406"/>
        <v>4.8132626648588688E-2</v>
      </c>
      <c r="AK205" s="33">
        <f t="shared" si="407"/>
        <v>6.834709725132504E-2</v>
      </c>
      <c r="AL205" s="33">
        <f t="shared" si="408"/>
        <v>2.6254159990139282E-2</v>
      </c>
      <c r="AM205" s="33">
        <f t="shared" si="409"/>
        <v>1.0785159620362382E-2</v>
      </c>
      <c r="AN205" s="33">
        <f t="shared" si="410"/>
        <v>0.84648095648958466</v>
      </c>
      <c r="AO205" s="1"/>
    </row>
    <row r="206" spans="1:41" s="21" customFormat="1" ht="30" customHeight="1" x14ac:dyDescent="0.45">
      <c r="A206" s="5"/>
      <c r="B206" s="10"/>
      <c r="C206" s="10"/>
      <c r="F206" s="22"/>
      <c r="H206" s="22"/>
      <c r="J206" s="22"/>
      <c r="L206" s="22"/>
      <c r="N206" s="22"/>
      <c r="P206" s="22"/>
      <c r="Q206" s="23"/>
    </row>
    <row r="207" spans="1:41" s="21" customFormat="1" ht="30" customHeight="1" x14ac:dyDescent="0.45">
      <c r="A207" s="5"/>
      <c r="B207" s="10"/>
      <c r="C207" s="10"/>
      <c r="F207" s="22"/>
      <c r="H207" s="22"/>
      <c r="J207" s="22"/>
      <c r="L207" s="22"/>
      <c r="N207" s="22"/>
      <c r="P207" s="22"/>
      <c r="Q207" s="23"/>
    </row>
    <row r="208" spans="1:41" s="21" customFormat="1" ht="30" customHeight="1" x14ac:dyDescent="0.45">
      <c r="A208" s="21">
        <v>18</v>
      </c>
      <c r="B208" s="10" t="s">
        <v>49</v>
      </c>
      <c r="C208" s="10"/>
      <c r="F208" s="22"/>
      <c r="H208" s="22"/>
      <c r="J208" s="22"/>
      <c r="L208" s="22"/>
      <c r="N208" s="22"/>
      <c r="P208" s="22"/>
      <c r="Q208" s="23"/>
      <c r="AB208" s="21" t="s">
        <v>13</v>
      </c>
    </row>
    <row r="209" spans="1:41" s="21" customFormat="1" ht="30" customHeight="1" thickBot="1" x14ac:dyDescent="0.5">
      <c r="A209" s="1"/>
      <c r="B209" s="24" t="s">
        <v>3</v>
      </c>
      <c r="C209" s="24" t="s">
        <v>265</v>
      </c>
      <c r="D209" s="146" t="s">
        <v>34</v>
      </c>
      <c r="E209" s="147"/>
      <c r="F209" s="146" t="s">
        <v>35</v>
      </c>
      <c r="G209" s="147"/>
      <c r="H209" s="146" t="s">
        <v>36</v>
      </c>
      <c r="I209" s="147"/>
      <c r="J209" s="146" t="s">
        <v>37</v>
      </c>
      <c r="K209" s="147"/>
      <c r="L209" s="146" t="s">
        <v>38</v>
      </c>
      <c r="M209" s="147"/>
      <c r="N209" s="59" t="s">
        <v>18</v>
      </c>
      <c r="P209" s="22"/>
      <c r="Q209" s="23"/>
      <c r="AB209" s="26"/>
      <c r="AC209" s="27" t="s">
        <v>39</v>
      </c>
      <c r="AD209" s="27" t="s">
        <v>40</v>
      </c>
      <c r="AE209" s="27" t="s">
        <v>41</v>
      </c>
      <c r="AF209" s="27" t="s">
        <v>42</v>
      </c>
      <c r="AG209" s="27" t="s">
        <v>38</v>
      </c>
      <c r="AH209" s="26" t="s">
        <v>23</v>
      </c>
      <c r="AI209" s="1"/>
      <c r="AJ209" s="27" t="s">
        <v>39</v>
      </c>
      <c r="AK209" s="27" t="s">
        <v>40</v>
      </c>
      <c r="AL209" s="27" t="s">
        <v>41</v>
      </c>
      <c r="AM209" s="27" t="s">
        <v>42</v>
      </c>
      <c r="AN209" s="27" t="s">
        <v>38</v>
      </c>
      <c r="AO209" s="1"/>
    </row>
    <row r="210" spans="1:41" s="21" customFormat="1" ht="30" customHeight="1" thickTop="1" x14ac:dyDescent="0.45">
      <c r="A210" s="1"/>
      <c r="B210" s="161" t="s">
        <v>131</v>
      </c>
      <c r="C210" s="16" t="s">
        <v>266</v>
      </c>
      <c r="D210" s="29">
        <f>AC210</f>
        <v>604</v>
      </c>
      <c r="E210" s="94">
        <f>AC210/AH210</f>
        <v>0.11080535681526325</v>
      </c>
      <c r="F210" s="29">
        <f>AD210</f>
        <v>1070</v>
      </c>
      <c r="G210" s="94">
        <f>AD210/AH210</f>
        <v>0.19629425793432398</v>
      </c>
      <c r="H210" s="29">
        <f>AE210</f>
        <v>235</v>
      </c>
      <c r="I210" s="94">
        <f>AE210/AH210</f>
        <v>4.3111355714547786E-2</v>
      </c>
      <c r="J210" s="29">
        <f>AF210</f>
        <v>65</v>
      </c>
      <c r="K210" s="94">
        <f>AF210/AH210</f>
        <v>1.1924417538066411E-2</v>
      </c>
      <c r="L210" s="95">
        <f>AG210</f>
        <v>3477</v>
      </c>
      <c r="M210" s="65">
        <f>AG210/AH210</f>
        <v>0.63786461199779854</v>
      </c>
      <c r="N210" s="96">
        <f>(4*AC210+3*AD210+2*AE210+1*AF210)/SUM(AC210:AF210)</f>
        <v>3.1210739614994933</v>
      </c>
      <c r="P210" s="22"/>
      <c r="Q210" s="23"/>
      <c r="AB210" s="26" t="s">
        <v>278</v>
      </c>
      <c r="AC210" s="26">
        <v>604</v>
      </c>
      <c r="AD210" s="26">
        <v>1070</v>
      </c>
      <c r="AE210" s="26">
        <v>235</v>
      </c>
      <c r="AF210" s="26">
        <v>65</v>
      </c>
      <c r="AG210" s="26">
        <v>3477</v>
      </c>
      <c r="AH210" s="26">
        <f>SUM(AC210:AG210)</f>
        <v>5451</v>
      </c>
      <c r="AI210" s="26" t="s">
        <v>278</v>
      </c>
      <c r="AJ210" s="33">
        <f>E210</f>
        <v>0.11080535681526325</v>
      </c>
      <c r="AK210" s="33">
        <f>G210</f>
        <v>0.19629425793432398</v>
      </c>
      <c r="AL210" s="33">
        <f>I210</f>
        <v>4.3111355714547786E-2</v>
      </c>
      <c r="AM210" s="33">
        <f>K210</f>
        <v>1.1924417538066411E-2</v>
      </c>
      <c r="AN210" s="33">
        <f>M210</f>
        <v>0.63786461199779854</v>
      </c>
      <c r="AO210" s="1"/>
    </row>
    <row r="211" spans="1:41" s="21" customFormat="1" ht="30" customHeight="1" x14ac:dyDescent="0.45">
      <c r="A211" s="1"/>
      <c r="B211" s="162"/>
      <c r="C211" s="16" t="s">
        <v>268</v>
      </c>
      <c r="D211" s="91">
        <f t="shared" ref="D211:D212" si="433">AC211</f>
        <v>806</v>
      </c>
      <c r="E211" s="65">
        <f t="shared" ref="E211:E212" si="434">AC211/AH211</f>
        <v>0.11565504376524609</v>
      </c>
      <c r="F211" s="91">
        <f t="shared" ref="F211:F212" si="435">AD211</f>
        <v>1350</v>
      </c>
      <c r="G211" s="65">
        <f t="shared" ref="G211:G212" si="436">AD211/AH211</f>
        <v>0.19371502367628068</v>
      </c>
      <c r="H211" s="91">
        <f t="shared" ref="H211:H212" si="437">AE211</f>
        <v>304</v>
      </c>
      <c r="I211" s="65">
        <f t="shared" ref="I211:I212" si="438">AE211/AH211</f>
        <v>4.3621753479695796E-2</v>
      </c>
      <c r="J211" s="91">
        <f t="shared" ref="J211:J212" si="439">AF211</f>
        <v>84</v>
      </c>
      <c r="K211" s="65">
        <f t="shared" ref="K211:K212" si="440">AF211/AH211</f>
        <v>1.2053379250968575E-2</v>
      </c>
      <c r="L211" s="91">
        <f t="shared" ref="L211:L212" si="441">AG211</f>
        <v>4425</v>
      </c>
      <c r="M211" s="65">
        <f t="shared" ref="M211:M212" si="442">AG211/AH211</f>
        <v>0.63495479982780889</v>
      </c>
      <c r="N211" s="97">
        <f t="shared" ref="N211:N212" si="443">(4*AC211+3*AD211+2*AE211+1*AF211)/SUM(AC211:AF211)</f>
        <v>3.1312893081761008</v>
      </c>
      <c r="P211" s="22"/>
      <c r="Q211" s="23"/>
      <c r="AB211" s="26" t="s">
        <v>279</v>
      </c>
      <c r="AC211" s="26">
        <v>806</v>
      </c>
      <c r="AD211" s="26">
        <v>1350</v>
      </c>
      <c r="AE211" s="26">
        <v>304</v>
      </c>
      <c r="AF211" s="26">
        <v>84</v>
      </c>
      <c r="AG211" s="26">
        <v>4425</v>
      </c>
      <c r="AH211" s="26">
        <f t="shared" ref="AH211:AH218" si="444">SUM(AC211:AG211)</f>
        <v>6969</v>
      </c>
      <c r="AI211" s="26" t="s">
        <v>279</v>
      </c>
      <c r="AJ211" s="33">
        <f t="shared" ref="AJ211:AJ218" si="445">E211</f>
        <v>0.11565504376524609</v>
      </c>
      <c r="AK211" s="33">
        <f t="shared" ref="AK211:AK218" si="446">G211</f>
        <v>0.19371502367628068</v>
      </c>
      <c r="AL211" s="33">
        <f t="shared" ref="AL211:AL218" si="447">I211</f>
        <v>4.3621753479695796E-2</v>
      </c>
      <c r="AM211" s="33">
        <f t="shared" ref="AM211:AM218" si="448">K211</f>
        <v>1.2053379250968575E-2</v>
      </c>
      <c r="AN211" s="33">
        <f t="shared" ref="AN211:AN218" si="449">M211</f>
        <v>0.63495479982780889</v>
      </c>
      <c r="AO211" s="1"/>
    </row>
    <row r="212" spans="1:41" s="21" customFormat="1" ht="30" customHeight="1" x14ac:dyDescent="0.45">
      <c r="A212" s="1"/>
      <c r="B212" s="166"/>
      <c r="C212" s="16" t="s">
        <v>270</v>
      </c>
      <c r="D212" s="91">
        <f t="shared" si="433"/>
        <v>541</v>
      </c>
      <c r="E212" s="65">
        <f t="shared" si="434"/>
        <v>0.1055197971523308</v>
      </c>
      <c r="F212" s="91">
        <f t="shared" si="435"/>
        <v>844</v>
      </c>
      <c r="G212" s="65">
        <f t="shared" si="436"/>
        <v>0.16461868539106689</v>
      </c>
      <c r="H212" s="91">
        <f t="shared" si="437"/>
        <v>202</v>
      </c>
      <c r="I212" s="65">
        <f t="shared" si="438"/>
        <v>3.9399258825824068E-2</v>
      </c>
      <c r="J212" s="91">
        <f t="shared" si="439"/>
        <v>53</v>
      </c>
      <c r="K212" s="65">
        <f t="shared" si="440"/>
        <v>1.0337429295884533E-2</v>
      </c>
      <c r="L212" s="91">
        <f t="shared" si="441"/>
        <v>3487</v>
      </c>
      <c r="M212" s="65">
        <f t="shared" si="442"/>
        <v>0.68012482933489371</v>
      </c>
      <c r="N212" s="97">
        <f t="shared" si="443"/>
        <v>3.1420731707317073</v>
      </c>
      <c r="P212" s="22"/>
      <c r="Q212" s="23"/>
      <c r="AB212" s="26" t="s">
        <v>280</v>
      </c>
      <c r="AC212" s="26">
        <v>541</v>
      </c>
      <c r="AD212" s="26">
        <v>844</v>
      </c>
      <c r="AE212" s="26">
        <v>202</v>
      </c>
      <c r="AF212" s="26">
        <v>53</v>
      </c>
      <c r="AG212" s="26">
        <v>3487</v>
      </c>
      <c r="AH212" s="26">
        <f t="shared" si="444"/>
        <v>5127</v>
      </c>
      <c r="AI212" s="26" t="s">
        <v>280</v>
      </c>
      <c r="AJ212" s="33">
        <f t="shared" si="445"/>
        <v>0.1055197971523308</v>
      </c>
      <c r="AK212" s="33">
        <f t="shared" si="446"/>
        <v>0.16461868539106689</v>
      </c>
      <c r="AL212" s="33">
        <f t="shared" si="447"/>
        <v>3.9399258825824068E-2</v>
      </c>
      <c r="AM212" s="33">
        <f t="shared" si="448"/>
        <v>1.0337429295884533E-2</v>
      </c>
      <c r="AN212" s="33">
        <f t="shared" si="449"/>
        <v>0.68012482933489371</v>
      </c>
      <c r="AO212" s="1"/>
    </row>
    <row r="213" spans="1:41" s="21" customFormat="1" ht="30" customHeight="1" x14ac:dyDescent="0.45">
      <c r="A213" s="1"/>
      <c r="B213" s="174" t="s">
        <v>132</v>
      </c>
      <c r="C213" s="16" t="s">
        <v>266</v>
      </c>
      <c r="D213" s="91">
        <f>AC213</f>
        <v>55</v>
      </c>
      <c r="E213" s="65">
        <f>AC213/AH213</f>
        <v>7.8347578347578342E-2</v>
      </c>
      <c r="F213" s="91">
        <f>AD213</f>
        <v>115</v>
      </c>
      <c r="G213" s="65">
        <f>AD213/AH213</f>
        <v>0.16381766381766383</v>
      </c>
      <c r="H213" s="91">
        <f>AE213</f>
        <v>35</v>
      </c>
      <c r="I213" s="65">
        <f>AE213/AH213</f>
        <v>4.9857549857549859E-2</v>
      </c>
      <c r="J213" s="91">
        <f>AF213</f>
        <v>14</v>
      </c>
      <c r="K213" s="65">
        <f>AF213/AH213</f>
        <v>1.9943019943019943E-2</v>
      </c>
      <c r="L213" s="91">
        <f>AG213</f>
        <v>483</v>
      </c>
      <c r="M213" s="65">
        <f>AG213/AH213</f>
        <v>0.68803418803418803</v>
      </c>
      <c r="N213" s="97">
        <f>(4*AC213+3*AD213+2*AE213+1*AF213)/SUM(AC213:AF213)</f>
        <v>2.9634703196347032</v>
      </c>
      <c r="P213" s="22"/>
      <c r="Q213" s="23"/>
      <c r="AB213" s="26" t="s">
        <v>281</v>
      </c>
      <c r="AC213" s="26">
        <v>55</v>
      </c>
      <c r="AD213" s="26">
        <v>115</v>
      </c>
      <c r="AE213" s="26">
        <v>35</v>
      </c>
      <c r="AF213" s="26">
        <v>14</v>
      </c>
      <c r="AG213" s="26">
        <v>483</v>
      </c>
      <c r="AH213" s="26">
        <f t="shared" si="444"/>
        <v>702</v>
      </c>
      <c r="AI213" s="26" t="s">
        <v>281</v>
      </c>
      <c r="AJ213" s="33">
        <f t="shared" si="445"/>
        <v>7.8347578347578342E-2</v>
      </c>
      <c r="AK213" s="33">
        <f t="shared" si="446"/>
        <v>0.16381766381766383</v>
      </c>
      <c r="AL213" s="33">
        <f t="shared" si="447"/>
        <v>4.9857549857549859E-2</v>
      </c>
      <c r="AM213" s="33">
        <f t="shared" si="448"/>
        <v>1.9943019943019943E-2</v>
      </c>
      <c r="AN213" s="33">
        <f t="shared" si="449"/>
        <v>0.68803418803418803</v>
      </c>
      <c r="AO213" s="1"/>
    </row>
    <row r="214" spans="1:41" s="21" customFormat="1" ht="30" customHeight="1" x14ac:dyDescent="0.45">
      <c r="A214" s="1"/>
      <c r="B214" s="162"/>
      <c r="C214" s="16" t="s">
        <v>268</v>
      </c>
      <c r="D214" s="91">
        <f t="shared" ref="D214:D215" si="450">AC214</f>
        <v>255</v>
      </c>
      <c r="E214" s="65">
        <f t="shared" ref="E214:E215" si="451">AC214/AH214</f>
        <v>9.202453987730061E-2</v>
      </c>
      <c r="F214" s="91">
        <f t="shared" ref="F214:F215" si="452">AD214</f>
        <v>464</v>
      </c>
      <c r="G214" s="65">
        <f t="shared" ref="G214:G215" si="453">AD214/AH214</f>
        <v>0.16744857452183326</v>
      </c>
      <c r="H214" s="91">
        <f t="shared" ref="H214:H215" si="454">AE214</f>
        <v>148</v>
      </c>
      <c r="I214" s="65">
        <f t="shared" ref="I214:I215" si="455">AE214/AH214</f>
        <v>5.34103211836882E-2</v>
      </c>
      <c r="J214" s="91">
        <f t="shared" ref="J214:J215" si="456">AF214</f>
        <v>34</v>
      </c>
      <c r="K214" s="65">
        <f t="shared" ref="K214:K215" si="457">AF214/AH214</f>
        <v>1.2269938650306749E-2</v>
      </c>
      <c r="L214" s="91">
        <f t="shared" ref="L214:L215" si="458">AG214</f>
        <v>1870</v>
      </c>
      <c r="M214" s="65">
        <f t="shared" ref="M214:M215" si="459">AG214/AH214</f>
        <v>0.67484662576687116</v>
      </c>
      <c r="N214" s="97">
        <f t="shared" ref="N214:N215" si="460">(4*AC214+3*AD214+2*AE214+1*AF214)/SUM(AC214:AF214)</f>
        <v>3.0432852386237514</v>
      </c>
      <c r="P214" s="22"/>
      <c r="Q214" s="23"/>
      <c r="AB214" s="26" t="s">
        <v>282</v>
      </c>
      <c r="AC214" s="26">
        <v>255</v>
      </c>
      <c r="AD214" s="26">
        <v>464</v>
      </c>
      <c r="AE214" s="26">
        <v>148</v>
      </c>
      <c r="AF214" s="26">
        <v>34</v>
      </c>
      <c r="AG214" s="26">
        <v>1870</v>
      </c>
      <c r="AH214" s="26">
        <f t="shared" si="444"/>
        <v>2771</v>
      </c>
      <c r="AI214" s="26" t="s">
        <v>282</v>
      </c>
      <c r="AJ214" s="33">
        <f t="shared" si="445"/>
        <v>9.202453987730061E-2</v>
      </c>
      <c r="AK214" s="33">
        <f t="shared" si="446"/>
        <v>0.16744857452183326</v>
      </c>
      <c r="AL214" s="33">
        <f t="shared" si="447"/>
        <v>5.34103211836882E-2</v>
      </c>
      <c r="AM214" s="33">
        <f t="shared" si="448"/>
        <v>1.2269938650306749E-2</v>
      </c>
      <c r="AN214" s="33">
        <f t="shared" si="449"/>
        <v>0.67484662576687116</v>
      </c>
      <c r="AO214" s="1"/>
    </row>
    <row r="215" spans="1:41" s="21" customFormat="1" ht="30" customHeight="1" x14ac:dyDescent="0.45">
      <c r="A215" s="1"/>
      <c r="B215" s="166"/>
      <c r="C215" s="16" t="s">
        <v>270</v>
      </c>
      <c r="D215" s="91">
        <f t="shared" si="450"/>
        <v>129</v>
      </c>
      <c r="E215" s="65">
        <f t="shared" si="451"/>
        <v>7.0646221248630889E-2</v>
      </c>
      <c r="F215" s="91">
        <f t="shared" si="452"/>
        <v>309</v>
      </c>
      <c r="G215" s="65">
        <f t="shared" si="453"/>
        <v>0.16922234392113911</v>
      </c>
      <c r="H215" s="91">
        <f t="shared" si="454"/>
        <v>83</v>
      </c>
      <c r="I215" s="65">
        <f t="shared" si="455"/>
        <v>4.5454545454545456E-2</v>
      </c>
      <c r="J215" s="91">
        <f t="shared" si="456"/>
        <v>30</v>
      </c>
      <c r="K215" s="65">
        <f t="shared" si="457"/>
        <v>1.642935377875137E-2</v>
      </c>
      <c r="L215" s="91">
        <f t="shared" si="458"/>
        <v>1275</v>
      </c>
      <c r="M215" s="65">
        <f t="shared" si="459"/>
        <v>0.6982475355969332</v>
      </c>
      <c r="N215" s="97">
        <f t="shared" si="460"/>
        <v>2.9745916515426498</v>
      </c>
      <c r="P215" s="22"/>
      <c r="Q215" s="23"/>
      <c r="AB215" s="26" t="s">
        <v>283</v>
      </c>
      <c r="AC215" s="26">
        <v>129</v>
      </c>
      <c r="AD215" s="26">
        <v>309</v>
      </c>
      <c r="AE215" s="26">
        <v>83</v>
      </c>
      <c r="AF215" s="26">
        <v>30</v>
      </c>
      <c r="AG215" s="26">
        <v>1275</v>
      </c>
      <c r="AH215" s="26">
        <f t="shared" si="444"/>
        <v>1826</v>
      </c>
      <c r="AI215" s="26" t="s">
        <v>283</v>
      </c>
      <c r="AJ215" s="33">
        <f t="shared" si="445"/>
        <v>7.0646221248630889E-2</v>
      </c>
      <c r="AK215" s="33">
        <f t="shared" si="446"/>
        <v>0.16922234392113911</v>
      </c>
      <c r="AL215" s="33">
        <f t="shared" si="447"/>
        <v>4.5454545454545456E-2</v>
      </c>
      <c r="AM215" s="33">
        <f t="shared" si="448"/>
        <v>1.642935377875137E-2</v>
      </c>
      <c r="AN215" s="33">
        <f t="shared" si="449"/>
        <v>0.6982475355969332</v>
      </c>
      <c r="AO215" s="1"/>
    </row>
    <row r="216" spans="1:41" s="21" customFormat="1" ht="30" customHeight="1" x14ac:dyDescent="0.45">
      <c r="A216" s="1"/>
      <c r="B216" s="174" t="s">
        <v>133</v>
      </c>
      <c r="C216" s="16" t="s">
        <v>266</v>
      </c>
      <c r="D216" s="91">
        <f>AC216</f>
        <v>1647</v>
      </c>
      <c r="E216" s="65">
        <f>AC216/AH216</f>
        <v>9.2778278503830552E-2</v>
      </c>
      <c r="F216" s="91">
        <f>AD216</f>
        <v>2633</v>
      </c>
      <c r="G216" s="65">
        <f>AD216/AH216</f>
        <v>0.14832131590806669</v>
      </c>
      <c r="H216" s="91">
        <f>AE216</f>
        <v>766</v>
      </c>
      <c r="I216" s="65">
        <f>AE216/AH216</f>
        <v>4.3150067598017122E-2</v>
      </c>
      <c r="J216" s="91">
        <f>AF216</f>
        <v>292</v>
      </c>
      <c r="K216" s="65">
        <f>AF216/AH216</f>
        <v>1.6448850833708877E-2</v>
      </c>
      <c r="L216" s="91">
        <f>AG216</f>
        <v>12414</v>
      </c>
      <c r="M216" s="65">
        <f>AG216/AH216</f>
        <v>0.69930148715637674</v>
      </c>
      <c r="N216" s="97">
        <f>(4*AC216+3*AD216+2*AE216+1*AF216)/SUM(AC216:AF216)</f>
        <v>3.0556388160359687</v>
      </c>
      <c r="P216" s="22"/>
      <c r="Q216" s="23"/>
      <c r="AB216" s="26" t="s">
        <v>284</v>
      </c>
      <c r="AC216" s="26">
        <v>1647</v>
      </c>
      <c r="AD216" s="26">
        <v>2633</v>
      </c>
      <c r="AE216" s="26">
        <v>766</v>
      </c>
      <c r="AF216" s="26">
        <v>292</v>
      </c>
      <c r="AG216" s="26">
        <v>12414</v>
      </c>
      <c r="AH216" s="26">
        <f t="shared" si="444"/>
        <v>17752</v>
      </c>
      <c r="AI216" s="26" t="s">
        <v>284</v>
      </c>
      <c r="AJ216" s="33">
        <f t="shared" si="445"/>
        <v>9.2778278503830552E-2</v>
      </c>
      <c r="AK216" s="33">
        <f t="shared" si="446"/>
        <v>0.14832131590806669</v>
      </c>
      <c r="AL216" s="33">
        <f t="shared" si="447"/>
        <v>4.3150067598017122E-2</v>
      </c>
      <c r="AM216" s="33">
        <f t="shared" si="448"/>
        <v>1.6448850833708877E-2</v>
      </c>
      <c r="AN216" s="33">
        <f t="shared" si="449"/>
        <v>0.69930148715637674</v>
      </c>
      <c r="AO216" s="1"/>
    </row>
    <row r="217" spans="1:41" s="21" customFormat="1" ht="30" customHeight="1" x14ac:dyDescent="0.45">
      <c r="A217" s="1"/>
      <c r="B217" s="162"/>
      <c r="C217" s="16" t="s">
        <v>268</v>
      </c>
      <c r="D217" s="91">
        <f t="shared" ref="D217:D218" si="461">AC217</f>
        <v>1458</v>
      </c>
      <c r="E217" s="65">
        <f t="shared" ref="E217:E218" si="462">AC217/AH217</f>
        <v>8.2648375942406899E-2</v>
      </c>
      <c r="F217" s="91">
        <f t="shared" ref="F217:F218" si="463">AD217</f>
        <v>2456</v>
      </c>
      <c r="G217" s="65">
        <f t="shared" ref="G217:G218" si="464">AD217/AH217</f>
        <v>0.13922113258885552</v>
      </c>
      <c r="H217" s="91">
        <f t="shared" ref="H217:H218" si="465">AE217</f>
        <v>777</v>
      </c>
      <c r="I217" s="65">
        <f t="shared" ref="I217:I218" si="466">AE217/AH217</f>
        <v>4.4045122158607786E-2</v>
      </c>
      <c r="J217" s="91">
        <f t="shared" ref="J217:J218" si="467">AF217</f>
        <v>284</v>
      </c>
      <c r="K217" s="65">
        <f t="shared" ref="K217:K218" si="468">AF217/AH217</f>
        <v>1.6098860608809024E-2</v>
      </c>
      <c r="L217" s="91">
        <f t="shared" ref="L217:L218" si="469">AG217</f>
        <v>12666</v>
      </c>
      <c r="M217" s="65">
        <f t="shared" ref="M217:M218" si="470">AG217/AH217</f>
        <v>0.71798650870132075</v>
      </c>
      <c r="N217" s="97">
        <f t="shared" ref="N217:N218" si="471">(4*AC217+3*AD217+2*AE217+1*AF217)/SUM(AC217:AF217)</f>
        <v>3.0227135678391961</v>
      </c>
      <c r="P217" s="22"/>
      <c r="Q217" s="23"/>
      <c r="AB217" s="26" t="s">
        <v>285</v>
      </c>
      <c r="AC217" s="1">
        <v>1458</v>
      </c>
      <c r="AD217" s="1">
        <v>2456</v>
      </c>
      <c r="AE217" s="1">
        <v>777</v>
      </c>
      <c r="AF217" s="1">
        <v>284</v>
      </c>
      <c r="AG217" s="1">
        <v>12666</v>
      </c>
      <c r="AH217" s="26">
        <f t="shared" si="444"/>
        <v>17641</v>
      </c>
      <c r="AI217" s="26" t="s">
        <v>285</v>
      </c>
      <c r="AJ217" s="33">
        <f t="shared" si="445"/>
        <v>8.2648375942406899E-2</v>
      </c>
      <c r="AK217" s="33">
        <f t="shared" si="446"/>
        <v>0.13922113258885552</v>
      </c>
      <c r="AL217" s="33">
        <f t="shared" si="447"/>
        <v>4.4045122158607786E-2</v>
      </c>
      <c r="AM217" s="33">
        <f t="shared" si="448"/>
        <v>1.6098860608809024E-2</v>
      </c>
      <c r="AN217" s="33">
        <f t="shared" si="449"/>
        <v>0.71798650870132075</v>
      </c>
      <c r="AO217" s="1"/>
    </row>
    <row r="218" spans="1:41" s="21" customFormat="1" ht="30" customHeight="1" x14ac:dyDescent="0.45">
      <c r="A218" s="1"/>
      <c r="B218" s="166"/>
      <c r="C218" s="16" t="s">
        <v>270</v>
      </c>
      <c r="D218" s="91">
        <f t="shared" si="461"/>
        <v>1294</v>
      </c>
      <c r="E218" s="65">
        <f t="shared" si="462"/>
        <v>7.9748551707136697E-2</v>
      </c>
      <c r="F218" s="91">
        <f t="shared" si="463"/>
        <v>1978</v>
      </c>
      <c r="G218" s="65">
        <f t="shared" si="464"/>
        <v>0.12190311845186737</v>
      </c>
      <c r="H218" s="91">
        <f t="shared" si="465"/>
        <v>744</v>
      </c>
      <c r="I218" s="65">
        <f t="shared" si="466"/>
        <v>4.5852335757426352E-2</v>
      </c>
      <c r="J218" s="91">
        <f t="shared" si="467"/>
        <v>279</v>
      </c>
      <c r="K218" s="65">
        <f t="shared" si="468"/>
        <v>1.7194625909034884E-2</v>
      </c>
      <c r="L218" s="91">
        <f t="shared" si="469"/>
        <v>11931</v>
      </c>
      <c r="M218" s="65">
        <f t="shared" si="470"/>
        <v>0.73530136817453473</v>
      </c>
      <c r="N218" s="97">
        <f t="shared" si="471"/>
        <v>2.9981373690337603</v>
      </c>
      <c r="P218" s="22"/>
      <c r="Q218" s="23"/>
      <c r="AB218" s="26" t="s">
        <v>286</v>
      </c>
      <c r="AC218" s="1">
        <v>1294</v>
      </c>
      <c r="AD218" s="1">
        <v>1978</v>
      </c>
      <c r="AE218" s="1">
        <v>744</v>
      </c>
      <c r="AF218" s="1">
        <v>279</v>
      </c>
      <c r="AG218" s="1">
        <v>11931</v>
      </c>
      <c r="AH218" s="26">
        <f t="shared" si="444"/>
        <v>16226</v>
      </c>
      <c r="AI218" s="26" t="s">
        <v>286</v>
      </c>
      <c r="AJ218" s="33">
        <f t="shared" si="445"/>
        <v>7.9748551707136697E-2</v>
      </c>
      <c r="AK218" s="33">
        <f t="shared" si="446"/>
        <v>0.12190311845186737</v>
      </c>
      <c r="AL218" s="33">
        <f t="shared" si="447"/>
        <v>4.5852335757426352E-2</v>
      </c>
      <c r="AM218" s="33">
        <f t="shared" si="448"/>
        <v>1.7194625909034884E-2</v>
      </c>
      <c r="AN218" s="33">
        <f t="shared" si="449"/>
        <v>0.73530136817453473</v>
      </c>
      <c r="AO218" s="1"/>
    </row>
    <row r="219" spans="1:41" s="21" customFormat="1" ht="30" customHeight="1" x14ac:dyDescent="0.45">
      <c r="A219" s="5"/>
      <c r="B219" s="10"/>
      <c r="C219" s="10"/>
      <c r="F219" s="22"/>
      <c r="H219" s="22"/>
      <c r="J219" s="22"/>
      <c r="L219" s="22"/>
      <c r="N219" s="22"/>
      <c r="P219" s="22"/>
      <c r="Q219" s="23"/>
    </row>
    <row r="220" spans="1:41" s="21" customFormat="1" ht="30" customHeight="1" x14ac:dyDescent="0.45">
      <c r="A220" s="5"/>
      <c r="B220" s="10"/>
      <c r="C220" s="10"/>
      <c r="F220" s="22"/>
      <c r="H220" s="22"/>
      <c r="J220" s="22"/>
      <c r="L220" s="22"/>
      <c r="N220" s="22"/>
      <c r="P220" s="22"/>
      <c r="Q220" s="23"/>
    </row>
    <row r="221" spans="1:41" s="21" customFormat="1" ht="30" customHeight="1" x14ac:dyDescent="0.45">
      <c r="A221" s="21">
        <v>19</v>
      </c>
      <c r="B221" s="10" t="s">
        <v>140</v>
      </c>
      <c r="C221" s="10"/>
      <c r="F221" s="22"/>
      <c r="H221" s="22"/>
      <c r="J221" s="22"/>
      <c r="L221" s="22"/>
      <c r="N221" s="22"/>
      <c r="P221" s="22"/>
      <c r="Q221" s="23"/>
      <c r="AB221" s="21" t="s">
        <v>13</v>
      </c>
    </row>
    <row r="222" spans="1:41" s="21" customFormat="1" ht="30" customHeight="1" thickBot="1" x14ac:dyDescent="0.5">
      <c r="A222" s="1"/>
      <c r="B222" s="24" t="s">
        <v>3</v>
      </c>
      <c r="C222" s="24" t="s">
        <v>265</v>
      </c>
      <c r="D222" s="146" t="s">
        <v>34</v>
      </c>
      <c r="E222" s="147"/>
      <c r="F222" s="146" t="s">
        <v>35</v>
      </c>
      <c r="G222" s="147"/>
      <c r="H222" s="146" t="s">
        <v>36</v>
      </c>
      <c r="I222" s="147"/>
      <c r="J222" s="146" t="s">
        <v>37</v>
      </c>
      <c r="K222" s="147"/>
      <c r="L222" s="146" t="s">
        <v>38</v>
      </c>
      <c r="M222" s="147"/>
      <c r="N222" s="59" t="s">
        <v>18</v>
      </c>
      <c r="P222" s="22"/>
      <c r="Q222" s="23"/>
      <c r="AB222" s="26"/>
      <c r="AC222" s="27" t="s">
        <v>39</v>
      </c>
      <c r="AD222" s="27" t="s">
        <v>40</v>
      </c>
      <c r="AE222" s="27" t="s">
        <v>41</v>
      </c>
      <c r="AF222" s="27" t="s">
        <v>42</v>
      </c>
      <c r="AG222" s="27" t="s">
        <v>38</v>
      </c>
      <c r="AH222" s="26" t="s">
        <v>23</v>
      </c>
      <c r="AI222" s="1"/>
      <c r="AJ222" s="27" t="s">
        <v>39</v>
      </c>
      <c r="AK222" s="27" t="s">
        <v>40</v>
      </c>
      <c r="AL222" s="27" t="s">
        <v>41</v>
      </c>
      <c r="AM222" s="27" t="s">
        <v>42</v>
      </c>
      <c r="AN222" s="27" t="s">
        <v>38</v>
      </c>
      <c r="AO222" s="1"/>
    </row>
    <row r="223" spans="1:41" s="21" customFormat="1" ht="30" customHeight="1" thickTop="1" x14ac:dyDescent="0.45">
      <c r="A223" s="1"/>
      <c r="B223" s="161" t="s">
        <v>131</v>
      </c>
      <c r="C223" s="16" t="s">
        <v>266</v>
      </c>
      <c r="D223" s="29">
        <f>AC223</f>
        <v>2598</v>
      </c>
      <c r="E223" s="94">
        <f>AC223/AH223</f>
        <v>0.47660979636763895</v>
      </c>
      <c r="F223" s="29">
        <f>AD223</f>
        <v>2139</v>
      </c>
      <c r="G223" s="94">
        <f>AD223/AH223</f>
        <v>0.39240506329113922</v>
      </c>
      <c r="H223" s="29">
        <f>AE223</f>
        <v>234</v>
      </c>
      <c r="I223" s="94">
        <f>AE223/AH223</f>
        <v>4.2927903137039078E-2</v>
      </c>
      <c r="J223" s="29">
        <f>AF223</f>
        <v>48</v>
      </c>
      <c r="K223" s="94">
        <f>AF223/AH223</f>
        <v>8.8057237204182716E-3</v>
      </c>
      <c r="L223" s="95">
        <f>AG223</f>
        <v>432</v>
      </c>
      <c r="M223" s="65">
        <f>AG223/AH223</f>
        <v>7.9251513483764441E-2</v>
      </c>
      <c r="N223" s="96">
        <f>(4*AC223+3*AD223+2*AE223+1*AF223)/SUM(AC223:AF223)</f>
        <v>3.4518828451882846</v>
      </c>
      <c r="P223" s="22"/>
      <c r="Q223" s="23"/>
      <c r="AB223" s="26" t="s">
        <v>278</v>
      </c>
      <c r="AC223" s="26">
        <v>2598</v>
      </c>
      <c r="AD223" s="26">
        <v>2139</v>
      </c>
      <c r="AE223" s="26">
        <v>234</v>
      </c>
      <c r="AF223" s="26">
        <v>48</v>
      </c>
      <c r="AG223" s="26">
        <v>432</v>
      </c>
      <c r="AH223" s="26">
        <f>SUM(AC223:AG223)</f>
        <v>5451</v>
      </c>
      <c r="AI223" s="26" t="s">
        <v>278</v>
      </c>
      <c r="AJ223" s="33">
        <f>E223</f>
        <v>0.47660979636763895</v>
      </c>
      <c r="AK223" s="33">
        <f>G223</f>
        <v>0.39240506329113922</v>
      </c>
      <c r="AL223" s="33">
        <f>I223</f>
        <v>4.2927903137039078E-2</v>
      </c>
      <c r="AM223" s="33">
        <f>K223</f>
        <v>8.8057237204182716E-3</v>
      </c>
      <c r="AN223" s="33">
        <f>M223</f>
        <v>7.9251513483764441E-2</v>
      </c>
      <c r="AO223" s="1"/>
    </row>
    <row r="224" spans="1:41" s="21" customFormat="1" ht="30" customHeight="1" x14ac:dyDescent="0.45">
      <c r="A224" s="1"/>
      <c r="B224" s="162"/>
      <c r="C224" s="16" t="s">
        <v>268</v>
      </c>
      <c r="D224" s="91">
        <f t="shared" ref="D224:D225" si="472">AC224</f>
        <v>3300</v>
      </c>
      <c r="E224" s="65">
        <f t="shared" ref="E224:E225" si="473">AC224/AH224</f>
        <v>0.47352561343090832</v>
      </c>
      <c r="F224" s="91">
        <f t="shared" ref="F224:F225" si="474">AD224</f>
        <v>2764</v>
      </c>
      <c r="G224" s="65">
        <f t="shared" ref="G224:G225" si="475">AD224/AH224</f>
        <v>0.39661357440091838</v>
      </c>
      <c r="H224" s="91">
        <f t="shared" ref="H224:H225" si="476">AE224</f>
        <v>303</v>
      </c>
      <c r="I224" s="65">
        <f t="shared" ref="I224:I225" si="477">AE224/AH224</f>
        <v>4.3478260869565216E-2</v>
      </c>
      <c r="J224" s="91">
        <f t="shared" ref="J224:J225" si="478">AF224</f>
        <v>80</v>
      </c>
      <c r="K224" s="65">
        <f t="shared" ref="K224:K225" si="479">AF224/AH224</f>
        <v>1.1479408810446262E-2</v>
      </c>
      <c r="L224" s="91">
        <f t="shared" ref="L224:L225" si="480">AG224</f>
        <v>522</v>
      </c>
      <c r="M224" s="65">
        <f t="shared" ref="M224:M225" si="481">AG224/AH224</f>
        <v>7.4903142488161864E-2</v>
      </c>
      <c r="N224" s="97">
        <f t="shared" ref="N224:N225" si="482">(4*AC224+3*AD224+2*AE224+1*AF224)/SUM(AC224:AF224)</f>
        <v>3.440049635489375</v>
      </c>
      <c r="P224" s="22"/>
      <c r="Q224" s="23"/>
      <c r="AB224" s="26" t="s">
        <v>279</v>
      </c>
      <c r="AC224" s="26">
        <v>3300</v>
      </c>
      <c r="AD224" s="26">
        <v>2764</v>
      </c>
      <c r="AE224" s="26">
        <v>303</v>
      </c>
      <c r="AF224" s="26">
        <v>80</v>
      </c>
      <c r="AG224" s="26">
        <v>522</v>
      </c>
      <c r="AH224" s="26">
        <f t="shared" ref="AH224:AH231" si="483">SUM(AC224:AG224)</f>
        <v>6969</v>
      </c>
      <c r="AI224" s="26" t="s">
        <v>279</v>
      </c>
      <c r="AJ224" s="33">
        <f t="shared" ref="AJ224:AJ231" si="484">E224</f>
        <v>0.47352561343090832</v>
      </c>
      <c r="AK224" s="33">
        <f t="shared" ref="AK224:AK231" si="485">G224</f>
        <v>0.39661357440091838</v>
      </c>
      <c r="AL224" s="33">
        <f t="shared" ref="AL224:AL231" si="486">I224</f>
        <v>4.3478260869565216E-2</v>
      </c>
      <c r="AM224" s="33">
        <f t="shared" ref="AM224:AM231" si="487">K224</f>
        <v>1.1479408810446262E-2</v>
      </c>
      <c r="AN224" s="33">
        <f t="shared" ref="AN224:AN231" si="488">M224</f>
        <v>7.4903142488161864E-2</v>
      </c>
      <c r="AO224" s="1"/>
    </row>
    <row r="225" spans="1:41" s="21" customFormat="1" ht="30" customHeight="1" x14ac:dyDescent="0.45">
      <c r="A225" s="1"/>
      <c r="B225" s="166"/>
      <c r="C225" s="16" t="s">
        <v>270</v>
      </c>
      <c r="D225" s="91">
        <f t="shared" si="472"/>
        <v>2480</v>
      </c>
      <c r="E225" s="65">
        <f t="shared" si="473"/>
        <v>0.48371367271308757</v>
      </c>
      <c r="F225" s="91">
        <f t="shared" si="474"/>
        <v>1898</v>
      </c>
      <c r="G225" s="65">
        <f t="shared" si="475"/>
        <v>0.37019699629412911</v>
      </c>
      <c r="H225" s="91">
        <f t="shared" si="476"/>
        <v>216</v>
      </c>
      <c r="I225" s="65">
        <f t="shared" si="477"/>
        <v>4.2129900526623756E-2</v>
      </c>
      <c r="J225" s="91">
        <f t="shared" si="478"/>
        <v>70</v>
      </c>
      <c r="K225" s="65">
        <f t="shared" si="479"/>
        <v>1.365320850399844E-2</v>
      </c>
      <c r="L225" s="91">
        <f t="shared" si="480"/>
        <v>463</v>
      </c>
      <c r="M225" s="65">
        <f t="shared" si="481"/>
        <v>9.0306221962161107E-2</v>
      </c>
      <c r="N225" s="97">
        <f t="shared" si="482"/>
        <v>3.4554030874785591</v>
      </c>
      <c r="P225" s="22"/>
      <c r="Q225" s="23"/>
      <c r="AB225" s="26" t="s">
        <v>280</v>
      </c>
      <c r="AC225" s="26">
        <v>2480</v>
      </c>
      <c r="AD225" s="26">
        <v>1898</v>
      </c>
      <c r="AE225" s="26">
        <v>216</v>
      </c>
      <c r="AF225" s="26">
        <v>70</v>
      </c>
      <c r="AG225" s="26">
        <v>463</v>
      </c>
      <c r="AH225" s="26">
        <f t="shared" si="483"/>
        <v>5127</v>
      </c>
      <c r="AI225" s="26" t="s">
        <v>280</v>
      </c>
      <c r="AJ225" s="33">
        <f t="shared" si="484"/>
        <v>0.48371367271308757</v>
      </c>
      <c r="AK225" s="33">
        <f t="shared" si="485"/>
        <v>0.37019699629412911</v>
      </c>
      <c r="AL225" s="33">
        <f t="shared" si="486"/>
        <v>4.2129900526623756E-2</v>
      </c>
      <c r="AM225" s="33">
        <f t="shared" si="487"/>
        <v>1.365320850399844E-2</v>
      </c>
      <c r="AN225" s="33">
        <f t="shared" si="488"/>
        <v>9.0306221962161107E-2</v>
      </c>
      <c r="AO225" s="1"/>
    </row>
    <row r="226" spans="1:41" s="21" customFormat="1" ht="30" customHeight="1" x14ac:dyDescent="0.45">
      <c r="A226" s="1"/>
      <c r="B226" s="174" t="s">
        <v>132</v>
      </c>
      <c r="C226" s="16" t="s">
        <v>266</v>
      </c>
      <c r="D226" s="91">
        <f>AC226</f>
        <v>355</v>
      </c>
      <c r="E226" s="65">
        <f>AC226/AH226</f>
        <v>0.50569800569800571</v>
      </c>
      <c r="F226" s="91">
        <f>AD226</f>
        <v>256</v>
      </c>
      <c r="G226" s="65">
        <f>AD226/AH226</f>
        <v>0.36467236467236469</v>
      </c>
      <c r="H226" s="91">
        <f>AE226</f>
        <v>35</v>
      </c>
      <c r="I226" s="65">
        <f>AE226/AH226</f>
        <v>4.9857549857549859E-2</v>
      </c>
      <c r="J226" s="91">
        <f>AF226</f>
        <v>11</v>
      </c>
      <c r="K226" s="65">
        <f>AF226/AH226</f>
        <v>1.5669515669515671E-2</v>
      </c>
      <c r="L226" s="91">
        <f>AG226</f>
        <v>45</v>
      </c>
      <c r="M226" s="65">
        <f>AG226/AH226</f>
        <v>6.4102564102564097E-2</v>
      </c>
      <c r="N226" s="97">
        <f>(4*AC226+3*AD226+2*AE226+1*AF226)/SUM(AC226:AF226)</f>
        <v>3.4535768645357687</v>
      </c>
      <c r="P226" s="22"/>
      <c r="Q226" s="23"/>
      <c r="AB226" s="26" t="s">
        <v>281</v>
      </c>
      <c r="AC226" s="26">
        <v>355</v>
      </c>
      <c r="AD226" s="26">
        <v>256</v>
      </c>
      <c r="AE226" s="26">
        <v>35</v>
      </c>
      <c r="AF226" s="26">
        <v>11</v>
      </c>
      <c r="AG226" s="26">
        <v>45</v>
      </c>
      <c r="AH226" s="26">
        <f t="shared" si="483"/>
        <v>702</v>
      </c>
      <c r="AI226" s="26" t="s">
        <v>281</v>
      </c>
      <c r="AJ226" s="33">
        <f t="shared" si="484"/>
        <v>0.50569800569800571</v>
      </c>
      <c r="AK226" s="33">
        <f t="shared" si="485"/>
        <v>0.36467236467236469</v>
      </c>
      <c r="AL226" s="33">
        <f t="shared" si="486"/>
        <v>4.9857549857549859E-2</v>
      </c>
      <c r="AM226" s="33">
        <f t="shared" si="487"/>
        <v>1.5669515669515671E-2</v>
      </c>
      <c r="AN226" s="33">
        <f t="shared" si="488"/>
        <v>6.4102564102564097E-2</v>
      </c>
      <c r="AO226" s="1"/>
    </row>
    <row r="227" spans="1:41" s="21" customFormat="1" ht="30" customHeight="1" x14ac:dyDescent="0.45">
      <c r="A227" s="1"/>
      <c r="B227" s="162"/>
      <c r="C227" s="16" t="s">
        <v>268</v>
      </c>
      <c r="D227" s="91">
        <f t="shared" ref="D227:D228" si="489">AC227</f>
        <v>1225</v>
      </c>
      <c r="E227" s="65">
        <f t="shared" ref="E227:E228" si="490">AC227/AH227</f>
        <v>0.44207867195958139</v>
      </c>
      <c r="F227" s="91">
        <f t="shared" ref="F227:F228" si="491">AD227</f>
        <v>1138</v>
      </c>
      <c r="G227" s="65">
        <f t="shared" ref="G227:G228" si="492">AD227/AH227</f>
        <v>0.41068206423673764</v>
      </c>
      <c r="H227" s="91">
        <f t="shared" ref="H227:H228" si="493">AE227</f>
        <v>145</v>
      </c>
      <c r="I227" s="65">
        <f t="shared" ref="I227:I228" si="494">AE227/AH227</f>
        <v>5.2327679538072901E-2</v>
      </c>
      <c r="J227" s="91">
        <f t="shared" ref="J227:J228" si="495">AF227</f>
        <v>37</v>
      </c>
      <c r="K227" s="65">
        <f t="shared" ref="K227:K228" si="496">AF227/AH227</f>
        <v>1.335258029592205E-2</v>
      </c>
      <c r="L227" s="91">
        <f t="shared" ref="L227:L228" si="497">AG227</f>
        <v>226</v>
      </c>
      <c r="M227" s="65">
        <f t="shared" ref="M227:M228" si="498">AG227/AH227</f>
        <v>8.1559003969686031E-2</v>
      </c>
      <c r="N227" s="97">
        <f t="shared" ref="N227:N228" si="499">(4*AC227+3*AD227+2*AE227+1*AF227)/SUM(AC227:AF227)</f>
        <v>3.3952848722986246</v>
      </c>
      <c r="P227" s="22"/>
      <c r="Q227" s="23"/>
      <c r="AB227" s="26" t="s">
        <v>282</v>
      </c>
      <c r="AC227" s="26">
        <v>1225</v>
      </c>
      <c r="AD227" s="26">
        <v>1138</v>
      </c>
      <c r="AE227" s="26">
        <v>145</v>
      </c>
      <c r="AF227" s="26">
        <v>37</v>
      </c>
      <c r="AG227" s="26">
        <v>226</v>
      </c>
      <c r="AH227" s="26">
        <f t="shared" si="483"/>
        <v>2771</v>
      </c>
      <c r="AI227" s="26" t="s">
        <v>282</v>
      </c>
      <c r="AJ227" s="33">
        <f t="shared" si="484"/>
        <v>0.44207867195958139</v>
      </c>
      <c r="AK227" s="33">
        <f t="shared" si="485"/>
        <v>0.41068206423673764</v>
      </c>
      <c r="AL227" s="33">
        <f t="shared" si="486"/>
        <v>5.2327679538072901E-2</v>
      </c>
      <c r="AM227" s="33">
        <f t="shared" si="487"/>
        <v>1.335258029592205E-2</v>
      </c>
      <c r="AN227" s="33">
        <f t="shared" si="488"/>
        <v>8.1559003969686031E-2</v>
      </c>
      <c r="AO227" s="1"/>
    </row>
    <row r="228" spans="1:41" s="21" customFormat="1" ht="30" customHeight="1" x14ac:dyDescent="0.45">
      <c r="A228" s="1"/>
      <c r="B228" s="166"/>
      <c r="C228" s="16" t="s">
        <v>270</v>
      </c>
      <c r="D228" s="91">
        <f t="shared" si="489"/>
        <v>793</v>
      </c>
      <c r="E228" s="65">
        <f t="shared" si="490"/>
        <v>0.43428258488499455</v>
      </c>
      <c r="F228" s="91">
        <f t="shared" si="491"/>
        <v>742</v>
      </c>
      <c r="G228" s="65">
        <f t="shared" si="492"/>
        <v>0.40635268346111719</v>
      </c>
      <c r="H228" s="91">
        <f t="shared" si="493"/>
        <v>98</v>
      </c>
      <c r="I228" s="65">
        <f t="shared" si="494"/>
        <v>5.3669222343921137E-2</v>
      </c>
      <c r="J228" s="91">
        <f t="shared" si="495"/>
        <v>28</v>
      </c>
      <c r="K228" s="65">
        <f t="shared" si="496"/>
        <v>1.5334063526834611E-2</v>
      </c>
      <c r="L228" s="91">
        <f t="shared" si="497"/>
        <v>165</v>
      </c>
      <c r="M228" s="65">
        <f t="shared" si="498"/>
        <v>9.036144578313253E-2</v>
      </c>
      <c r="N228" s="97">
        <f t="shared" si="499"/>
        <v>3.3847080072245634</v>
      </c>
      <c r="P228" s="22"/>
      <c r="Q228" s="23"/>
      <c r="AB228" s="26" t="s">
        <v>283</v>
      </c>
      <c r="AC228" s="26">
        <v>793</v>
      </c>
      <c r="AD228" s="26">
        <v>742</v>
      </c>
      <c r="AE228" s="26">
        <v>98</v>
      </c>
      <c r="AF228" s="26">
        <v>28</v>
      </c>
      <c r="AG228" s="26">
        <v>165</v>
      </c>
      <c r="AH228" s="26">
        <f t="shared" si="483"/>
        <v>1826</v>
      </c>
      <c r="AI228" s="26" t="s">
        <v>283</v>
      </c>
      <c r="AJ228" s="33">
        <f t="shared" si="484"/>
        <v>0.43428258488499455</v>
      </c>
      <c r="AK228" s="33">
        <f t="shared" si="485"/>
        <v>0.40635268346111719</v>
      </c>
      <c r="AL228" s="33">
        <f t="shared" si="486"/>
        <v>5.3669222343921137E-2</v>
      </c>
      <c r="AM228" s="33">
        <f t="shared" si="487"/>
        <v>1.5334063526834611E-2</v>
      </c>
      <c r="AN228" s="33">
        <f t="shared" si="488"/>
        <v>9.036144578313253E-2</v>
      </c>
      <c r="AO228" s="1"/>
    </row>
    <row r="229" spans="1:41" s="21" customFormat="1" ht="30" customHeight="1" x14ac:dyDescent="0.45">
      <c r="A229" s="1"/>
      <c r="B229" s="174" t="s">
        <v>133</v>
      </c>
      <c r="C229" s="16" t="s">
        <v>266</v>
      </c>
      <c r="D229" s="91">
        <f>AC229</f>
        <v>7533</v>
      </c>
      <c r="E229" s="65">
        <f>AC229/AH229</f>
        <v>0.42434655250112663</v>
      </c>
      <c r="F229" s="91">
        <f>AD229</f>
        <v>6767</v>
      </c>
      <c r="G229" s="65">
        <f>AD229/AH229</f>
        <v>0.38119648490310953</v>
      </c>
      <c r="H229" s="91">
        <f>AE229</f>
        <v>922</v>
      </c>
      <c r="I229" s="65">
        <f>AE229/AH229</f>
        <v>5.1937809824245153E-2</v>
      </c>
      <c r="J229" s="91">
        <f>AF229</f>
        <v>311</v>
      </c>
      <c r="K229" s="65">
        <f>AF229/AH229</f>
        <v>1.7519152771518703E-2</v>
      </c>
      <c r="L229" s="91">
        <f>AG229</f>
        <v>2219</v>
      </c>
      <c r="M229" s="65">
        <f>AG229/AH229</f>
        <v>0.125</v>
      </c>
      <c r="N229" s="97">
        <f>(4*AC229+3*AD229+2*AE229+1*AF229)/SUM(AC229:AF229)</f>
        <v>3.3855662138672504</v>
      </c>
      <c r="P229" s="22"/>
      <c r="Q229" s="23"/>
      <c r="AB229" s="26" t="s">
        <v>284</v>
      </c>
      <c r="AC229" s="26">
        <v>7533</v>
      </c>
      <c r="AD229" s="26">
        <v>6767</v>
      </c>
      <c r="AE229" s="26">
        <v>922</v>
      </c>
      <c r="AF229" s="26">
        <v>311</v>
      </c>
      <c r="AG229" s="26">
        <v>2219</v>
      </c>
      <c r="AH229" s="26">
        <f t="shared" si="483"/>
        <v>17752</v>
      </c>
      <c r="AI229" s="26" t="s">
        <v>284</v>
      </c>
      <c r="AJ229" s="33">
        <f t="shared" si="484"/>
        <v>0.42434655250112663</v>
      </c>
      <c r="AK229" s="33">
        <f t="shared" si="485"/>
        <v>0.38119648490310953</v>
      </c>
      <c r="AL229" s="33">
        <f t="shared" si="486"/>
        <v>5.1937809824245153E-2</v>
      </c>
      <c r="AM229" s="33">
        <f t="shared" si="487"/>
        <v>1.7519152771518703E-2</v>
      </c>
      <c r="AN229" s="33">
        <f t="shared" si="488"/>
        <v>0.125</v>
      </c>
      <c r="AO229" s="1"/>
    </row>
    <row r="230" spans="1:41" s="21" customFormat="1" ht="30" customHeight="1" x14ac:dyDescent="0.45">
      <c r="A230" s="1"/>
      <c r="B230" s="162"/>
      <c r="C230" s="16" t="s">
        <v>268</v>
      </c>
      <c r="D230" s="91">
        <f t="shared" ref="D230:D231" si="500">AC230</f>
        <v>6640</v>
      </c>
      <c r="E230" s="65">
        <f t="shared" ref="E230:E231" si="501">AC230/AH230</f>
        <v>0.37639589592426731</v>
      </c>
      <c r="F230" s="91">
        <f t="shared" ref="F230:F231" si="502">AD230</f>
        <v>6937</v>
      </c>
      <c r="G230" s="65">
        <f t="shared" ref="G230:G231" si="503">AD230/AH230</f>
        <v>0.3932316762088317</v>
      </c>
      <c r="H230" s="91">
        <f t="shared" ref="H230:H231" si="504">AE230</f>
        <v>1036</v>
      </c>
      <c r="I230" s="65">
        <f t="shared" ref="I230:I231" si="505">AE230/AH230</f>
        <v>5.8726829544810386E-2</v>
      </c>
      <c r="J230" s="91">
        <f t="shared" ref="J230:J231" si="506">AF230</f>
        <v>326</v>
      </c>
      <c r="K230" s="65">
        <f t="shared" ref="K230:K231" si="507">AF230/AH230</f>
        <v>1.8479678022787823E-2</v>
      </c>
      <c r="L230" s="91">
        <f t="shared" ref="L230:L231" si="508">AG230</f>
        <v>2702</v>
      </c>
      <c r="M230" s="65">
        <f t="shared" ref="M230:M231" si="509">AG230/AH230</f>
        <v>0.15316592029930276</v>
      </c>
      <c r="N230" s="97">
        <f t="shared" ref="N230:N231" si="510">(4*AC230+3*AD230+2*AE230+1*AF230)/SUM(AC230:AF230)</f>
        <v>3.3314813575205835</v>
      </c>
      <c r="P230" s="22"/>
      <c r="Q230" s="23"/>
      <c r="AB230" s="26" t="s">
        <v>285</v>
      </c>
      <c r="AC230" s="1">
        <v>6640</v>
      </c>
      <c r="AD230" s="1">
        <v>6937</v>
      </c>
      <c r="AE230" s="1">
        <v>1036</v>
      </c>
      <c r="AF230" s="1">
        <v>326</v>
      </c>
      <c r="AG230" s="1">
        <v>2702</v>
      </c>
      <c r="AH230" s="26">
        <f t="shared" si="483"/>
        <v>17641</v>
      </c>
      <c r="AI230" s="26" t="s">
        <v>285</v>
      </c>
      <c r="AJ230" s="33">
        <f t="shared" si="484"/>
        <v>0.37639589592426731</v>
      </c>
      <c r="AK230" s="33">
        <f t="shared" si="485"/>
        <v>0.3932316762088317</v>
      </c>
      <c r="AL230" s="33">
        <f t="shared" si="486"/>
        <v>5.8726829544810386E-2</v>
      </c>
      <c r="AM230" s="33">
        <f t="shared" si="487"/>
        <v>1.8479678022787823E-2</v>
      </c>
      <c r="AN230" s="33">
        <f t="shared" si="488"/>
        <v>0.15316592029930276</v>
      </c>
      <c r="AO230" s="1"/>
    </row>
    <row r="231" spans="1:41" s="21" customFormat="1" ht="30" customHeight="1" x14ac:dyDescent="0.45">
      <c r="A231" s="1"/>
      <c r="B231" s="166"/>
      <c r="C231" s="16" t="s">
        <v>270</v>
      </c>
      <c r="D231" s="91">
        <f t="shared" si="500"/>
        <v>5703</v>
      </c>
      <c r="E231" s="65">
        <f t="shared" si="501"/>
        <v>0.3514729446567238</v>
      </c>
      <c r="F231" s="91">
        <f t="shared" si="502"/>
        <v>6567</v>
      </c>
      <c r="G231" s="65">
        <f t="shared" si="503"/>
        <v>0.4047208184395415</v>
      </c>
      <c r="H231" s="91">
        <f t="shared" si="504"/>
        <v>1079</v>
      </c>
      <c r="I231" s="65">
        <f t="shared" si="505"/>
        <v>6.6498212744977192E-2</v>
      </c>
      <c r="J231" s="91">
        <f t="shared" si="506"/>
        <v>350</v>
      </c>
      <c r="K231" s="65">
        <f t="shared" si="507"/>
        <v>2.1570319240724764E-2</v>
      </c>
      <c r="L231" s="91">
        <f t="shared" si="508"/>
        <v>2527</v>
      </c>
      <c r="M231" s="65">
        <f t="shared" si="509"/>
        <v>0.15573770491803279</v>
      </c>
      <c r="N231" s="97">
        <f t="shared" si="510"/>
        <v>3.2864442660048176</v>
      </c>
      <c r="P231" s="22"/>
      <c r="Q231" s="23"/>
      <c r="AB231" s="26" t="s">
        <v>286</v>
      </c>
      <c r="AC231" s="1">
        <v>5703</v>
      </c>
      <c r="AD231" s="1">
        <v>6567</v>
      </c>
      <c r="AE231" s="1">
        <v>1079</v>
      </c>
      <c r="AF231" s="1">
        <v>350</v>
      </c>
      <c r="AG231" s="1">
        <v>2527</v>
      </c>
      <c r="AH231" s="26">
        <f t="shared" si="483"/>
        <v>16226</v>
      </c>
      <c r="AI231" s="26" t="s">
        <v>286</v>
      </c>
      <c r="AJ231" s="33">
        <f t="shared" si="484"/>
        <v>0.3514729446567238</v>
      </c>
      <c r="AK231" s="33">
        <f t="shared" si="485"/>
        <v>0.4047208184395415</v>
      </c>
      <c r="AL231" s="33">
        <f t="shared" si="486"/>
        <v>6.6498212744977192E-2</v>
      </c>
      <c r="AM231" s="33">
        <f t="shared" si="487"/>
        <v>2.1570319240724764E-2</v>
      </c>
      <c r="AN231" s="33">
        <f t="shared" si="488"/>
        <v>0.15573770491803279</v>
      </c>
      <c r="AO231" s="1"/>
    </row>
    <row r="232" spans="1:41" s="21" customFormat="1" ht="30" customHeight="1" x14ac:dyDescent="0.45">
      <c r="A232" s="5"/>
      <c r="B232" s="10"/>
      <c r="C232" s="10"/>
      <c r="F232" s="22"/>
      <c r="H232" s="22"/>
      <c r="J232" s="22"/>
      <c r="L232" s="22"/>
      <c r="N232" s="22"/>
      <c r="P232" s="22"/>
      <c r="Q232" s="23"/>
    </row>
    <row r="233" spans="1:41" s="21" customFormat="1" ht="30" customHeight="1" x14ac:dyDescent="0.45">
      <c r="A233" s="5"/>
      <c r="B233" s="10"/>
      <c r="C233" s="10"/>
      <c r="F233" s="22"/>
      <c r="H233" s="22"/>
      <c r="J233" s="22"/>
      <c r="L233" s="22"/>
      <c r="N233" s="22"/>
      <c r="P233" s="22"/>
      <c r="Q233" s="23"/>
    </row>
    <row r="234" spans="1:41" s="21" customFormat="1" ht="30" customHeight="1" x14ac:dyDescent="0.45">
      <c r="A234" s="21">
        <v>20</v>
      </c>
      <c r="B234" s="10" t="s">
        <v>51</v>
      </c>
      <c r="C234" s="10"/>
      <c r="F234" s="22"/>
      <c r="H234" s="22"/>
      <c r="J234" s="22"/>
      <c r="L234" s="22"/>
      <c r="N234" s="22"/>
      <c r="P234" s="22"/>
      <c r="Q234" s="23"/>
      <c r="AB234" s="21" t="s">
        <v>13</v>
      </c>
    </row>
    <row r="235" spans="1:41" s="21" customFormat="1" ht="30" customHeight="1" thickBot="1" x14ac:dyDescent="0.5">
      <c r="A235" s="1"/>
      <c r="B235" s="24" t="s">
        <v>3</v>
      </c>
      <c r="C235" s="24" t="s">
        <v>265</v>
      </c>
      <c r="D235" s="146" t="s">
        <v>34</v>
      </c>
      <c r="E235" s="147"/>
      <c r="F235" s="146" t="s">
        <v>35</v>
      </c>
      <c r="G235" s="147"/>
      <c r="H235" s="146" t="s">
        <v>36</v>
      </c>
      <c r="I235" s="147"/>
      <c r="J235" s="146" t="s">
        <v>37</v>
      </c>
      <c r="K235" s="147"/>
      <c r="L235" s="146" t="s">
        <v>38</v>
      </c>
      <c r="M235" s="147"/>
      <c r="N235" s="59" t="s">
        <v>18</v>
      </c>
      <c r="P235" s="22"/>
      <c r="Q235" s="23"/>
      <c r="AB235" s="26"/>
      <c r="AC235" s="27" t="s">
        <v>39</v>
      </c>
      <c r="AD235" s="27" t="s">
        <v>40</v>
      </c>
      <c r="AE235" s="27" t="s">
        <v>41</v>
      </c>
      <c r="AF235" s="27" t="s">
        <v>42</v>
      </c>
      <c r="AG235" s="27" t="s">
        <v>38</v>
      </c>
      <c r="AH235" s="26" t="s">
        <v>23</v>
      </c>
      <c r="AI235" s="1"/>
      <c r="AJ235" s="27" t="s">
        <v>39</v>
      </c>
      <c r="AK235" s="27" t="s">
        <v>40</v>
      </c>
      <c r="AL235" s="27" t="s">
        <v>41</v>
      </c>
      <c r="AM235" s="27" t="s">
        <v>42</v>
      </c>
      <c r="AN235" s="27" t="s">
        <v>38</v>
      </c>
      <c r="AO235" s="1"/>
    </row>
    <row r="236" spans="1:41" s="21" customFormat="1" ht="30" customHeight="1" thickTop="1" x14ac:dyDescent="0.45">
      <c r="A236" s="1"/>
      <c r="B236" s="161" t="s">
        <v>131</v>
      </c>
      <c r="C236" s="16" t="s">
        <v>266</v>
      </c>
      <c r="D236" s="29">
        <f>AC236</f>
        <v>570</v>
      </c>
      <c r="E236" s="94">
        <f>AC236/AH236</f>
        <v>0.10456796917996698</v>
      </c>
      <c r="F236" s="29">
        <f>AD236</f>
        <v>1656</v>
      </c>
      <c r="G236" s="94">
        <f>AD236/AH236</f>
        <v>0.30379746835443039</v>
      </c>
      <c r="H236" s="29">
        <f>AE236</f>
        <v>848</v>
      </c>
      <c r="I236" s="94">
        <f>AE236/AH236</f>
        <v>0.15556778572738947</v>
      </c>
      <c r="J236" s="29">
        <f>AF236</f>
        <v>307</v>
      </c>
      <c r="K236" s="94">
        <f>AF236/AH236</f>
        <v>5.6319941295175195E-2</v>
      </c>
      <c r="L236" s="95">
        <f>AG236</f>
        <v>2070</v>
      </c>
      <c r="M236" s="65">
        <f>AG236/AH236</f>
        <v>0.379746835443038</v>
      </c>
      <c r="N236" s="96">
        <f>(4*AC236+3*AD236+2*AE236+1*AF236)/SUM(AC236:AF236)</f>
        <v>2.7361727299615497</v>
      </c>
      <c r="P236" s="22"/>
      <c r="Q236" s="23"/>
      <c r="AB236" s="26" t="s">
        <v>278</v>
      </c>
      <c r="AC236" s="26">
        <v>570</v>
      </c>
      <c r="AD236" s="26">
        <v>1656</v>
      </c>
      <c r="AE236" s="26">
        <v>848</v>
      </c>
      <c r="AF236" s="26">
        <v>307</v>
      </c>
      <c r="AG236" s="26">
        <v>2070</v>
      </c>
      <c r="AH236" s="26">
        <f>SUM(AC236:AG236)</f>
        <v>5451</v>
      </c>
      <c r="AI236" s="26" t="s">
        <v>278</v>
      </c>
      <c r="AJ236" s="33">
        <f>E236</f>
        <v>0.10456796917996698</v>
      </c>
      <c r="AK236" s="33">
        <f>G236</f>
        <v>0.30379746835443039</v>
      </c>
      <c r="AL236" s="33">
        <f>I236</f>
        <v>0.15556778572738947</v>
      </c>
      <c r="AM236" s="33">
        <f>K236</f>
        <v>5.6319941295175195E-2</v>
      </c>
      <c r="AN236" s="33">
        <f>M236</f>
        <v>0.379746835443038</v>
      </c>
      <c r="AO236" s="1"/>
    </row>
    <row r="237" spans="1:41" s="21" customFormat="1" ht="30" customHeight="1" x14ac:dyDescent="0.45">
      <c r="A237" s="1"/>
      <c r="B237" s="162"/>
      <c r="C237" s="16" t="s">
        <v>268</v>
      </c>
      <c r="D237" s="91">
        <f t="shared" ref="D237:D238" si="511">AC237</f>
        <v>852</v>
      </c>
      <c r="E237" s="65">
        <f t="shared" ref="E237:E238" si="512">AC237/AH237</f>
        <v>0.12225570383125269</v>
      </c>
      <c r="F237" s="91">
        <f t="shared" ref="F237:F238" si="513">AD237</f>
        <v>2080</v>
      </c>
      <c r="G237" s="65">
        <f t="shared" ref="G237:G238" si="514">AD237/AH237</f>
        <v>0.29846462907160282</v>
      </c>
      <c r="H237" s="91">
        <f t="shared" ref="H237:H238" si="515">AE237</f>
        <v>913</v>
      </c>
      <c r="I237" s="65">
        <f t="shared" ref="I237:I238" si="516">AE237/AH237</f>
        <v>0.13100875304921797</v>
      </c>
      <c r="J237" s="91">
        <f t="shared" ref="J237:J238" si="517">AF237</f>
        <v>321</v>
      </c>
      <c r="K237" s="65">
        <f t="shared" ref="K237:K238" si="518">AF237/AH237</f>
        <v>4.6061127851915629E-2</v>
      </c>
      <c r="L237" s="91">
        <f t="shared" ref="L237:L238" si="519">AG237</f>
        <v>2803</v>
      </c>
      <c r="M237" s="65">
        <f t="shared" ref="M237:M238" si="520">AG237/AH237</f>
        <v>0.40220978619601089</v>
      </c>
      <c r="N237" s="97">
        <f t="shared" ref="N237:N238" si="521">(4*AC237+3*AD237+2*AE237+1*AF237)/SUM(AC237:AF237)</f>
        <v>2.8312530004800767</v>
      </c>
      <c r="P237" s="22"/>
      <c r="Q237" s="23"/>
      <c r="AB237" s="26" t="s">
        <v>279</v>
      </c>
      <c r="AC237" s="26">
        <v>852</v>
      </c>
      <c r="AD237" s="26">
        <v>2080</v>
      </c>
      <c r="AE237" s="26">
        <v>913</v>
      </c>
      <c r="AF237" s="26">
        <v>321</v>
      </c>
      <c r="AG237" s="26">
        <v>2803</v>
      </c>
      <c r="AH237" s="26">
        <f t="shared" ref="AH237:AH244" si="522">SUM(AC237:AG237)</f>
        <v>6969</v>
      </c>
      <c r="AI237" s="26" t="s">
        <v>279</v>
      </c>
      <c r="AJ237" s="33">
        <f t="shared" ref="AJ237:AJ244" si="523">E237</f>
        <v>0.12225570383125269</v>
      </c>
      <c r="AK237" s="33">
        <f t="shared" ref="AK237:AK244" si="524">G237</f>
        <v>0.29846462907160282</v>
      </c>
      <c r="AL237" s="33">
        <f t="shared" ref="AL237:AL244" si="525">I237</f>
        <v>0.13100875304921797</v>
      </c>
      <c r="AM237" s="33">
        <f t="shared" ref="AM237:AM244" si="526">K237</f>
        <v>4.6061127851915629E-2</v>
      </c>
      <c r="AN237" s="33">
        <f t="shared" ref="AN237:AN244" si="527">M237</f>
        <v>0.40220978619601089</v>
      </c>
      <c r="AO237" s="1"/>
    </row>
    <row r="238" spans="1:41" s="21" customFormat="1" ht="30" customHeight="1" x14ac:dyDescent="0.45">
      <c r="A238" s="1"/>
      <c r="B238" s="166"/>
      <c r="C238" s="16" t="s">
        <v>270</v>
      </c>
      <c r="D238" s="91">
        <f t="shared" si="511"/>
        <v>706</v>
      </c>
      <c r="E238" s="65">
        <f t="shared" si="512"/>
        <v>0.13770236005461284</v>
      </c>
      <c r="F238" s="91">
        <f t="shared" si="513"/>
        <v>1646</v>
      </c>
      <c r="G238" s="65">
        <f t="shared" si="514"/>
        <v>0.32104544567973475</v>
      </c>
      <c r="H238" s="91">
        <f t="shared" si="515"/>
        <v>722</v>
      </c>
      <c r="I238" s="65">
        <f t="shared" si="516"/>
        <v>0.14082309342695534</v>
      </c>
      <c r="J238" s="91">
        <f t="shared" si="517"/>
        <v>251</v>
      </c>
      <c r="K238" s="65">
        <f t="shared" si="518"/>
        <v>4.8956504778622977E-2</v>
      </c>
      <c r="L238" s="91">
        <f t="shared" si="519"/>
        <v>1802</v>
      </c>
      <c r="M238" s="65">
        <f t="shared" si="520"/>
        <v>0.35147259606007414</v>
      </c>
      <c r="N238" s="97">
        <f t="shared" si="521"/>
        <v>2.8442105263157895</v>
      </c>
      <c r="P238" s="22"/>
      <c r="Q238" s="23"/>
      <c r="AB238" s="26" t="s">
        <v>280</v>
      </c>
      <c r="AC238" s="26">
        <v>706</v>
      </c>
      <c r="AD238" s="26">
        <v>1646</v>
      </c>
      <c r="AE238" s="26">
        <v>722</v>
      </c>
      <c r="AF238" s="26">
        <v>251</v>
      </c>
      <c r="AG238" s="26">
        <v>1802</v>
      </c>
      <c r="AH238" s="26">
        <f t="shared" si="522"/>
        <v>5127</v>
      </c>
      <c r="AI238" s="26" t="s">
        <v>280</v>
      </c>
      <c r="AJ238" s="33">
        <f t="shared" si="523"/>
        <v>0.13770236005461284</v>
      </c>
      <c r="AK238" s="33">
        <f t="shared" si="524"/>
        <v>0.32104544567973475</v>
      </c>
      <c r="AL238" s="33">
        <f t="shared" si="525"/>
        <v>0.14082309342695534</v>
      </c>
      <c r="AM238" s="33">
        <f t="shared" si="526"/>
        <v>4.8956504778622977E-2</v>
      </c>
      <c r="AN238" s="33">
        <f t="shared" si="527"/>
        <v>0.35147259606007414</v>
      </c>
      <c r="AO238" s="1"/>
    </row>
    <row r="239" spans="1:41" s="21" customFormat="1" ht="30" customHeight="1" x14ac:dyDescent="0.45">
      <c r="A239" s="1"/>
      <c r="B239" s="174" t="s">
        <v>132</v>
      </c>
      <c r="C239" s="16" t="s">
        <v>266</v>
      </c>
      <c r="D239" s="91">
        <f>AC239</f>
        <v>92</v>
      </c>
      <c r="E239" s="65">
        <f>AC239/AH239</f>
        <v>0.13105413105413105</v>
      </c>
      <c r="F239" s="91">
        <f>AD239</f>
        <v>201</v>
      </c>
      <c r="G239" s="65">
        <f>AD239/AH239</f>
        <v>0.28632478632478631</v>
      </c>
      <c r="H239" s="91">
        <f>AE239</f>
        <v>94</v>
      </c>
      <c r="I239" s="65">
        <f>AE239/AH239</f>
        <v>0.13390313390313391</v>
      </c>
      <c r="J239" s="91">
        <f>AF239</f>
        <v>37</v>
      </c>
      <c r="K239" s="65">
        <f>AF239/AH239</f>
        <v>5.2706552706552709E-2</v>
      </c>
      <c r="L239" s="91">
        <f>AG239</f>
        <v>278</v>
      </c>
      <c r="M239" s="65">
        <f>AG239/AH239</f>
        <v>0.39601139601139601</v>
      </c>
      <c r="N239" s="97">
        <f>(4*AC239+3*AD239+2*AE239+1*AF239)/SUM(AC239:AF239)</f>
        <v>2.8207547169811322</v>
      </c>
      <c r="P239" s="22"/>
      <c r="Q239" s="23"/>
      <c r="AB239" s="26" t="s">
        <v>281</v>
      </c>
      <c r="AC239" s="26">
        <v>92</v>
      </c>
      <c r="AD239" s="26">
        <v>201</v>
      </c>
      <c r="AE239" s="26">
        <v>94</v>
      </c>
      <c r="AF239" s="26">
        <v>37</v>
      </c>
      <c r="AG239" s="26">
        <v>278</v>
      </c>
      <c r="AH239" s="26">
        <f t="shared" si="522"/>
        <v>702</v>
      </c>
      <c r="AI239" s="26" t="s">
        <v>281</v>
      </c>
      <c r="AJ239" s="33">
        <f t="shared" si="523"/>
        <v>0.13105413105413105</v>
      </c>
      <c r="AK239" s="33">
        <f t="shared" si="524"/>
        <v>0.28632478632478631</v>
      </c>
      <c r="AL239" s="33">
        <f t="shared" si="525"/>
        <v>0.13390313390313391</v>
      </c>
      <c r="AM239" s="33">
        <f t="shared" si="526"/>
        <v>5.2706552706552709E-2</v>
      </c>
      <c r="AN239" s="33">
        <f t="shared" si="527"/>
        <v>0.39601139601139601</v>
      </c>
      <c r="AO239" s="1"/>
    </row>
    <row r="240" spans="1:41" s="21" customFormat="1" ht="30" customHeight="1" x14ac:dyDescent="0.45">
      <c r="A240" s="1"/>
      <c r="B240" s="162"/>
      <c r="C240" s="16" t="s">
        <v>268</v>
      </c>
      <c r="D240" s="91">
        <f t="shared" ref="D240:D241" si="528">AC240</f>
        <v>450</v>
      </c>
      <c r="E240" s="65">
        <f t="shared" ref="E240:E241" si="529">AC240/AH240</f>
        <v>0.1623962468422952</v>
      </c>
      <c r="F240" s="91">
        <f t="shared" ref="F240:F241" si="530">AD240</f>
        <v>1007</v>
      </c>
      <c r="G240" s="65">
        <f t="shared" ref="G240:G241" si="531">AD240/AH240</f>
        <v>0.36340671237820282</v>
      </c>
      <c r="H240" s="91">
        <f t="shared" ref="H240:H241" si="532">AE240</f>
        <v>423</v>
      </c>
      <c r="I240" s="65">
        <f t="shared" ref="I240:I241" si="533">AE240/AH240</f>
        <v>0.1526524720317575</v>
      </c>
      <c r="J240" s="91">
        <f t="shared" ref="J240:J241" si="534">AF240</f>
        <v>128</v>
      </c>
      <c r="K240" s="65">
        <f t="shared" ref="K240:K241" si="535">AF240/AH240</f>
        <v>4.619271021291952E-2</v>
      </c>
      <c r="L240" s="91">
        <f t="shared" ref="L240:L241" si="536">AG240</f>
        <v>763</v>
      </c>
      <c r="M240" s="65">
        <f t="shared" ref="M240:M241" si="537">AG240/AH240</f>
        <v>0.27535185853482497</v>
      </c>
      <c r="N240" s="97">
        <f t="shared" ref="N240:N241" si="538">(4*AC240+3*AD240+2*AE240+1*AF240)/SUM(AC240:AF240)</f>
        <v>2.885956175298805</v>
      </c>
      <c r="P240" s="22"/>
      <c r="Q240" s="23"/>
      <c r="AB240" s="26" t="s">
        <v>282</v>
      </c>
      <c r="AC240" s="26">
        <v>450</v>
      </c>
      <c r="AD240" s="26">
        <v>1007</v>
      </c>
      <c r="AE240" s="26">
        <v>423</v>
      </c>
      <c r="AF240" s="26">
        <v>128</v>
      </c>
      <c r="AG240" s="26">
        <v>763</v>
      </c>
      <c r="AH240" s="26">
        <f t="shared" si="522"/>
        <v>2771</v>
      </c>
      <c r="AI240" s="26" t="s">
        <v>282</v>
      </c>
      <c r="AJ240" s="33">
        <f t="shared" si="523"/>
        <v>0.1623962468422952</v>
      </c>
      <c r="AK240" s="33">
        <f t="shared" si="524"/>
        <v>0.36340671237820282</v>
      </c>
      <c r="AL240" s="33">
        <f t="shared" si="525"/>
        <v>0.1526524720317575</v>
      </c>
      <c r="AM240" s="33">
        <f t="shared" si="526"/>
        <v>4.619271021291952E-2</v>
      </c>
      <c r="AN240" s="33">
        <f t="shared" si="527"/>
        <v>0.27535185853482497</v>
      </c>
      <c r="AO240" s="1"/>
    </row>
    <row r="241" spans="1:41" s="21" customFormat="1" ht="30" customHeight="1" x14ac:dyDescent="0.45">
      <c r="A241" s="1"/>
      <c r="B241" s="166"/>
      <c r="C241" s="16" t="s">
        <v>270</v>
      </c>
      <c r="D241" s="91">
        <f t="shared" si="528"/>
        <v>209</v>
      </c>
      <c r="E241" s="65">
        <f t="shared" si="529"/>
        <v>0.1144578313253012</v>
      </c>
      <c r="F241" s="91">
        <f t="shared" si="530"/>
        <v>612</v>
      </c>
      <c r="G241" s="65">
        <f t="shared" si="531"/>
        <v>0.33515881708652795</v>
      </c>
      <c r="H241" s="91">
        <f t="shared" si="532"/>
        <v>265</v>
      </c>
      <c r="I241" s="65">
        <f t="shared" si="533"/>
        <v>0.14512595837897044</v>
      </c>
      <c r="J241" s="91">
        <f t="shared" si="534"/>
        <v>93</v>
      </c>
      <c r="K241" s="65">
        <f t="shared" si="535"/>
        <v>5.0930996714129241E-2</v>
      </c>
      <c r="L241" s="91">
        <f t="shared" si="536"/>
        <v>647</v>
      </c>
      <c r="M241" s="65">
        <f t="shared" si="537"/>
        <v>0.35432639649507119</v>
      </c>
      <c r="N241" s="97">
        <f t="shared" si="538"/>
        <v>2.7947413061916877</v>
      </c>
      <c r="P241" s="22"/>
      <c r="Q241" s="23"/>
      <c r="AB241" s="26" t="s">
        <v>283</v>
      </c>
      <c r="AC241" s="26">
        <v>209</v>
      </c>
      <c r="AD241" s="26">
        <v>612</v>
      </c>
      <c r="AE241" s="26">
        <v>265</v>
      </c>
      <c r="AF241" s="26">
        <v>93</v>
      </c>
      <c r="AG241" s="26">
        <v>647</v>
      </c>
      <c r="AH241" s="26">
        <f t="shared" si="522"/>
        <v>1826</v>
      </c>
      <c r="AI241" s="26" t="s">
        <v>283</v>
      </c>
      <c r="AJ241" s="33">
        <f t="shared" si="523"/>
        <v>0.1144578313253012</v>
      </c>
      <c r="AK241" s="33">
        <f t="shared" si="524"/>
        <v>0.33515881708652795</v>
      </c>
      <c r="AL241" s="33">
        <f t="shared" si="525"/>
        <v>0.14512595837897044</v>
      </c>
      <c r="AM241" s="33">
        <f t="shared" si="526"/>
        <v>5.0930996714129241E-2</v>
      </c>
      <c r="AN241" s="33">
        <f t="shared" si="527"/>
        <v>0.35432639649507119</v>
      </c>
      <c r="AO241" s="1"/>
    </row>
    <row r="242" spans="1:41" s="21" customFormat="1" ht="30" customHeight="1" x14ac:dyDescent="0.45">
      <c r="A242" s="1"/>
      <c r="B242" s="174" t="s">
        <v>133</v>
      </c>
      <c r="C242" s="16" t="s">
        <v>266</v>
      </c>
      <c r="D242" s="91">
        <f>AC242</f>
        <v>2375</v>
      </c>
      <c r="E242" s="65">
        <f>AC242/AH242</f>
        <v>0.13378774222622802</v>
      </c>
      <c r="F242" s="91">
        <f>AD242</f>
        <v>5041</v>
      </c>
      <c r="G242" s="65">
        <f>AD242/AH242</f>
        <v>0.28396800360522756</v>
      </c>
      <c r="H242" s="91">
        <f>AE242</f>
        <v>2391</v>
      </c>
      <c r="I242" s="65">
        <f>AE242/AH242</f>
        <v>0.13468904912122578</v>
      </c>
      <c r="J242" s="91">
        <f>AF242</f>
        <v>953</v>
      </c>
      <c r="K242" s="65">
        <f>AF242/AH242</f>
        <v>5.3684091933303292E-2</v>
      </c>
      <c r="L242" s="91">
        <f>AG242</f>
        <v>6992</v>
      </c>
      <c r="M242" s="65">
        <f>AG242/AH242</f>
        <v>0.39387111311401535</v>
      </c>
      <c r="N242" s="97">
        <f>(4*AC242+3*AD242+2*AE242+1*AF242)/SUM(AC242:AF242)</f>
        <v>2.821375464684015</v>
      </c>
      <c r="P242" s="22"/>
      <c r="Q242" s="23"/>
      <c r="AB242" s="26" t="s">
        <v>284</v>
      </c>
      <c r="AC242" s="26">
        <v>2375</v>
      </c>
      <c r="AD242" s="26">
        <v>5041</v>
      </c>
      <c r="AE242" s="26">
        <v>2391</v>
      </c>
      <c r="AF242" s="26">
        <v>953</v>
      </c>
      <c r="AG242" s="26">
        <v>6992</v>
      </c>
      <c r="AH242" s="26">
        <f t="shared" si="522"/>
        <v>17752</v>
      </c>
      <c r="AI242" s="26" t="s">
        <v>284</v>
      </c>
      <c r="AJ242" s="33">
        <f t="shared" si="523"/>
        <v>0.13378774222622802</v>
      </c>
      <c r="AK242" s="33">
        <f t="shared" si="524"/>
        <v>0.28396800360522756</v>
      </c>
      <c r="AL242" s="33">
        <f t="shared" si="525"/>
        <v>0.13468904912122578</v>
      </c>
      <c r="AM242" s="33">
        <f t="shared" si="526"/>
        <v>5.3684091933303292E-2</v>
      </c>
      <c r="AN242" s="33">
        <f t="shared" si="527"/>
        <v>0.39387111311401535</v>
      </c>
      <c r="AO242" s="1"/>
    </row>
    <row r="243" spans="1:41" s="21" customFormat="1" ht="30" customHeight="1" x14ac:dyDescent="0.45">
      <c r="A243" s="1"/>
      <c r="B243" s="162"/>
      <c r="C243" s="16" t="s">
        <v>268</v>
      </c>
      <c r="D243" s="91">
        <f t="shared" ref="D243:D244" si="539">AC243</f>
        <v>2539</v>
      </c>
      <c r="E243" s="65">
        <f t="shared" ref="E243:E244" si="540">AC243/AH243</f>
        <v>0.14392608128790885</v>
      </c>
      <c r="F243" s="91">
        <f t="shared" ref="F243:F244" si="541">AD243</f>
        <v>5694</v>
      </c>
      <c r="G243" s="65">
        <f t="shared" ref="G243:G244" si="542">AD243/AH243</f>
        <v>0.32277081798084006</v>
      </c>
      <c r="H243" s="91">
        <f t="shared" ref="H243:H244" si="543">AE243</f>
        <v>2667</v>
      </c>
      <c r="I243" s="65">
        <f t="shared" ref="I243:I244" si="544">AE243/AH243</f>
        <v>0.15118190578765375</v>
      </c>
      <c r="J243" s="91">
        <f t="shared" ref="J243:J244" si="545">AF243</f>
        <v>887</v>
      </c>
      <c r="K243" s="65">
        <f t="shared" ref="K243:K244" si="546">AF243/AH243</f>
        <v>5.0280596338076071E-2</v>
      </c>
      <c r="L243" s="91">
        <f t="shared" ref="L243:L244" si="547">AG243</f>
        <v>5854</v>
      </c>
      <c r="M243" s="65">
        <f t="shared" ref="M243:M244" si="548">AG243/AH243</f>
        <v>0.33184059860552123</v>
      </c>
      <c r="N243" s="97">
        <f t="shared" ref="N243:N244" si="549">(4*AC243+3*AD243+2*AE243+1*AF243)/SUM(AC243:AF243)</f>
        <v>2.8386357851870705</v>
      </c>
      <c r="P243" s="22"/>
      <c r="Q243" s="23"/>
      <c r="AB243" s="26" t="s">
        <v>285</v>
      </c>
      <c r="AC243" s="1">
        <v>2539</v>
      </c>
      <c r="AD243" s="1">
        <v>5694</v>
      </c>
      <c r="AE243" s="1">
        <v>2667</v>
      </c>
      <c r="AF243" s="1">
        <v>887</v>
      </c>
      <c r="AG243" s="1">
        <v>5854</v>
      </c>
      <c r="AH243" s="26">
        <f t="shared" si="522"/>
        <v>17641</v>
      </c>
      <c r="AI243" s="26" t="s">
        <v>285</v>
      </c>
      <c r="AJ243" s="33">
        <f t="shared" si="523"/>
        <v>0.14392608128790885</v>
      </c>
      <c r="AK243" s="33">
        <f t="shared" si="524"/>
        <v>0.32277081798084006</v>
      </c>
      <c r="AL243" s="33">
        <f t="shared" si="525"/>
        <v>0.15118190578765375</v>
      </c>
      <c r="AM243" s="33">
        <f t="shared" si="526"/>
        <v>5.0280596338076071E-2</v>
      </c>
      <c r="AN243" s="33">
        <f t="shared" si="527"/>
        <v>0.33184059860552123</v>
      </c>
      <c r="AO243" s="1"/>
    </row>
    <row r="244" spans="1:41" s="21" customFormat="1" ht="30" customHeight="1" x14ac:dyDescent="0.45">
      <c r="A244" s="1"/>
      <c r="B244" s="166"/>
      <c r="C244" s="16" t="s">
        <v>270</v>
      </c>
      <c r="D244" s="91">
        <f t="shared" si="539"/>
        <v>2028</v>
      </c>
      <c r="E244" s="65">
        <f t="shared" si="540"/>
        <v>0.12498459262911377</v>
      </c>
      <c r="F244" s="91">
        <f t="shared" si="541"/>
        <v>5189</v>
      </c>
      <c r="G244" s="65">
        <f t="shared" si="542"/>
        <v>0.31979539011463082</v>
      </c>
      <c r="H244" s="91">
        <f t="shared" si="543"/>
        <v>2560</v>
      </c>
      <c r="I244" s="65">
        <f t="shared" si="544"/>
        <v>0.15777147787501541</v>
      </c>
      <c r="J244" s="91">
        <f t="shared" si="545"/>
        <v>895</v>
      </c>
      <c r="K244" s="65">
        <f t="shared" si="546"/>
        <v>5.5158387772710461E-2</v>
      </c>
      <c r="L244" s="91">
        <f t="shared" si="547"/>
        <v>5554</v>
      </c>
      <c r="M244" s="65">
        <f t="shared" si="548"/>
        <v>0.34229015160852955</v>
      </c>
      <c r="N244" s="97">
        <f t="shared" si="549"/>
        <v>2.7824212893553222</v>
      </c>
      <c r="P244" s="22"/>
      <c r="Q244" s="23"/>
      <c r="AB244" s="26" t="s">
        <v>286</v>
      </c>
      <c r="AC244" s="1">
        <v>2028</v>
      </c>
      <c r="AD244" s="1">
        <v>5189</v>
      </c>
      <c r="AE244" s="1">
        <v>2560</v>
      </c>
      <c r="AF244" s="1">
        <v>895</v>
      </c>
      <c r="AG244" s="1">
        <v>5554</v>
      </c>
      <c r="AH244" s="26">
        <f t="shared" si="522"/>
        <v>16226</v>
      </c>
      <c r="AI244" s="26" t="s">
        <v>286</v>
      </c>
      <c r="AJ244" s="33">
        <f t="shared" si="523"/>
        <v>0.12498459262911377</v>
      </c>
      <c r="AK244" s="33">
        <f t="shared" si="524"/>
        <v>0.31979539011463082</v>
      </c>
      <c r="AL244" s="33">
        <f t="shared" si="525"/>
        <v>0.15777147787501541</v>
      </c>
      <c r="AM244" s="33">
        <f t="shared" si="526"/>
        <v>5.5158387772710461E-2</v>
      </c>
      <c r="AN244" s="33">
        <f t="shared" si="527"/>
        <v>0.34229015160852955</v>
      </c>
      <c r="AO244" s="1"/>
    </row>
    <row r="245" spans="1:41" s="21" customFormat="1" ht="30" customHeight="1" x14ac:dyDescent="0.45">
      <c r="A245" s="5"/>
      <c r="B245" s="10"/>
      <c r="C245" s="10"/>
      <c r="F245" s="22"/>
      <c r="H245" s="22"/>
      <c r="J245" s="22"/>
      <c r="L245" s="22"/>
      <c r="N245" s="22"/>
      <c r="P245" s="22"/>
      <c r="Q245" s="23"/>
    </row>
    <row r="246" spans="1:41" s="21" customFormat="1" ht="30" customHeight="1" x14ac:dyDescent="0.45">
      <c r="A246" s="5"/>
      <c r="B246" s="10"/>
      <c r="C246" s="10"/>
      <c r="F246" s="22"/>
      <c r="H246" s="22"/>
      <c r="J246" s="22"/>
      <c r="L246" s="22"/>
      <c r="N246" s="22"/>
      <c r="P246" s="22"/>
      <c r="Q246" s="23"/>
    </row>
    <row r="247" spans="1:41" s="21" customFormat="1" ht="30" customHeight="1" x14ac:dyDescent="0.45">
      <c r="A247" s="5"/>
      <c r="B247" s="10"/>
      <c r="C247" s="10"/>
      <c r="F247" s="22"/>
      <c r="H247" s="22"/>
      <c r="J247" s="22"/>
      <c r="L247" s="22"/>
      <c r="N247" s="22"/>
      <c r="P247" s="22"/>
      <c r="Q247" s="23"/>
    </row>
    <row r="248" spans="1:41" s="21" customFormat="1" ht="30" customHeight="1" x14ac:dyDescent="0.45">
      <c r="A248" s="5"/>
      <c r="B248" s="10" t="s">
        <v>141</v>
      </c>
      <c r="C248" s="10"/>
      <c r="F248" s="22"/>
      <c r="H248" s="22"/>
      <c r="J248" s="22"/>
      <c r="L248" s="22"/>
      <c r="N248" s="22"/>
      <c r="P248" s="22"/>
      <c r="Q248" s="23"/>
    </row>
    <row r="249" spans="1:41" s="21" customFormat="1" ht="30" customHeight="1" x14ac:dyDescent="0.45">
      <c r="A249" s="5"/>
      <c r="B249" s="14" t="s">
        <v>142</v>
      </c>
      <c r="C249" s="10"/>
      <c r="F249" s="22"/>
      <c r="H249" s="22"/>
      <c r="J249" s="22"/>
      <c r="L249" s="22"/>
      <c r="N249" s="22"/>
      <c r="P249" s="22"/>
      <c r="Q249" s="23"/>
    </row>
    <row r="250" spans="1:41" s="21" customFormat="1" ht="30" customHeight="1" x14ac:dyDescent="0.45">
      <c r="A250" s="5"/>
      <c r="B250" s="10"/>
      <c r="C250" s="10"/>
      <c r="F250" s="22"/>
      <c r="H250" s="22"/>
      <c r="J250" s="22"/>
      <c r="L250" s="22"/>
      <c r="N250" s="22"/>
      <c r="P250" s="22"/>
      <c r="Q250" s="23"/>
    </row>
    <row r="251" spans="1:41" s="21" customFormat="1" ht="30" customHeight="1" x14ac:dyDescent="0.45">
      <c r="A251" s="21">
        <v>21</v>
      </c>
      <c r="B251" s="10" t="s">
        <v>143</v>
      </c>
      <c r="C251" s="10"/>
      <c r="F251" s="22"/>
      <c r="H251" s="22"/>
      <c r="J251" s="22"/>
      <c r="L251" s="22"/>
      <c r="N251" s="22"/>
      <c r="P251" s="22"/>
      <c r="Q251" s="23"/>
      <c r="AB251" s="21" t="s">
        <v>13</v>
      </c>
    </row>
    <row r="252" spans="1:41" s="21" customFormat="1" ht="30" customHeight="1" thickBot="1" x14ac:dyDescent="0.5">
      <c r="A252" s="1"/>
      <c r="B252" s="24" t="s">
        <v>3</v>
      </c>
      <c r="C252" s="24" t="s">
        <v>265</v>
      </c>
      <c r="D252" s="140" t="s">
        <v>55</v>
      </c>
      <c r="E252" s="140"/>
      <c r="F252" s="140" t="s">
        <v>56</v>
      </c>
      <c r="G252" s="140"/>
      <c r="H252" s="140" t="s">
        <v>57</v>
      </c>
      <c r="I252" s="140"/>
      <c r="J252" s="140" t="s">
        <v>58</v>
      </c>
      <c r="K252" s="140"/>
      <c r="L252" s="25" t="s">
        <v>18</v>
      </c>
      <c r="N252" s="22"/>
      <c r="P252" s="22"/>
      <c r="Q252" s="23"/>
      <c r="AB252" s="26"/>
      <c r="AC252" s="27" t="s">
        <v>55</v>
      </c>
      <c r="AD252" s="27" t="s">
        <v>56</v>
      </c>
      <c r="AE252" s="27" t="s">
        <v>57</v>
      </c>
      <c r="AF252" s="27" t="s">
        <v>58</v>
      </c>
      <c r="AG252" s="26" t="s">
        <v>23</v>
      </c>
      <c r="AH252" s="1"/>
      <c r="AI252" s="27" t="s">
        <v>55</v>
      </c>
      <c r="AJ252" s="27" t="s">
        <v>56</v>
      </c>
      <c r="AK252" s="27" t="s">
        <v>57</v>
      </c>
      <c r="AL252" s="27" t="s">
        <v>58</v>
      </c>
      <c r="AO252" s="1"/>
    </row>
    <row r="253" spans="1:41" s="21" customFormat="1" ht="30" customHeight="1" thickTop="1" x14ac:dyDescent="0.45">
      <c r="A253" s="1"/>
      <c r="B253" s="161" t="s">
        <v>131</v>
      </c>
      <c r="C253" s="16" t="s">
        <v>266</v>
      </c>
      <c r="D253" s="29">
        <f>AC253</f>
        <v>1540</v>
      </c>
      <c r="E253" s="30">
        <f>AC253/AG253</f>
        <v>0.28251696936341958</v>
      </c>
      <c r="F253" s="29">
        <f>AD253</f>
        <v>3215</v>
      </c>
      <c r="G253" s="30">
        <f>AD253/AG253</f>
        <v>0.58980003669051551</v>
      </c>
      <c r="H253" s="29">
        <f>AE253</f>
        <v>616</v>
      </c>
      <c r="I253" s="30">
        <f>AE253/AG253</f>
        <v>0.11300678774536782</v>
      </c>
      <c r="J253" s="29">
        <f>AF253</f>
        <v>80</v>
      </c>
      <c r="K253" s="30">
        <f>AF253/AG253</f>
        <v>1.4676206200697119E-2</v>
      </c>
      <c r="L253" s="31">
        <f>(4*D253+3*F253+2*H253+1*J253)/AG253</f>
        <v>3.1401577692166573</v>
      </c>
      <c r="N253" s="22"/>
      <c r="P253" s="22"/>
      <c r="Q253" s="23"/>
      <c r="AB253" s="26" t="s">
        <v>278</v>
      </c>
      <c r="AC253" s="26">
        <v>1540</v>
      </c>
      <c r="AD253" s="26">
        <v>3215</v>
      </c>
      <c r="AE253" s="26">
        <v>616</v>
      </c>
      <c r="AF253" s="26">
        <v>80</v>
      </c>
      <c r="AG253" s="26">
        <f>SUM(AC253:AF253)</f>
        <v>5451</v>
      </c>
      <c r="AH253" s="26" t="s">
        <v>278</v>
      </c>
      <c r="AI253" s="33">
        <f>E253</f>
        <v>0.28251696936341958</v>
      </c>
      <c r="AJ253" s="33">
        <f>G253</f>
        <v>0.58980003669051551</v>
      </c>
      <c r="AK253" s="33">
        <f>I253</f>
        <v>0.11300678774536782</v>
      </c>
      <c r="AL253" s="33">
        <f>K253</f>
        <v>1.4676206200697119E-2</v>
      </c>
      <c r="AO253" s="1"/>
    </row>
    <row r="254" spans="1:41" s="21" customFormat="1" ht="30" customHeight="1" x14ac:dyDescent="0.45">
      <c r="A254" s="1"/>
      <c r="B254" s="162"/>
      <c r="C254" s="16" t="s">
        <v>268</v>
      </c>
      <c r="D254" s="91">
        <f t="shared" ref="D254:D255" si="550">AC254</f>
        <v>2005</v>
      </c>
      <c r="E254" s="92">
        <f t="shared" ref="E254:E255" si="551">AC254/AG254</f>
        <v>0.28770268331180943</v>
      </c>
      <c r="F254" s="91">
        <f t="shared" ref="F254:F255" si="552">AD254</f>
        <v>4093</v>
      </c>
      <c r="G254" s="92">
        <f t="shared" ref="G254:G255" si="553">AD254/AG254</f>
        <v>0.58731525326445688</v>
      </c>
      <c r="H254" s="91">
        <f t="shared" ref="H254:H255" si="554">AE254</f>
        <v>763</v>
      </c>
      <c r="I254" s="92">
        <f t="shared" ref="I254:I255" si="555">AE254/AG254</f>
        <v>0.10948486152963123</v>
      </c>
      <c r="J254" s="91">
        <f t="shared" ref="J254:J255" si="556">AF254</f>
        <v>108</v>
      </c>
      <c r="K254" s="92">
        <f t="shared" ref="K254:K255" si="557">AF254/AG254</f>
        <v>1.5497201894102454E-2</v>
      </c>
      <c r="L254" s="93">
        <f t="shared" ref="L254:L255" si="558">(4*D254+3*F254+2*H254+1*J254)/AG254</f>
        <v>3.1472234179939731</v>
      </c>
      <c r="N254" s="22"/>
      <c r="P254" s="22"/>
      <c r="Q254" s="23"/>
      <c r="AB254" s="26" t="s">
        <v>279</v>
      </c>
      <c r="AC254" s="26">
        <v>2005</v>
      </c>
      <c r="AD254" s="26">
        <v>4093</v>
      </c>
      <c r="AE254" s="26">
        <v>763</v>
      </c>
      <c r="AF254" s="26">
        <v>108</v>
      </c>
      <c r="AG254" s="26">
        <f t="shared" ref="AG254:AG261" si="559">SUM(AC254:AF254)</f>
        <v>6969</v>
      </c>
      <c r="AH254" s="26" t="s">
        <v>279</v>
      </c>
      <c r="AI254" s="33">
        <f t="shared" ref="AI254:AI261" si="560">E254</f>
        <v>0.28770268331180943</v>
      </c>
      <c r="AJ254" s="33">
        <f t="shared" ref="AJ254:AJ261" si="561">G254</f>
        <v>0.58731525326445688</v>
      </c>
      <c r="AK254" s="33">
        <f t="shared" ref="AK254:AK261" si="562">I254</f>
        <v>0.10948486152963123</v>
      </c>
      <c r="AL254" s="33">
        <f t="shared" ref="AL254:AL261" si="563">K254</f>
        <v>1.5497201894102454E-2</v>
      </c>
      <c r="AO254" s="1"/>
    </row>
    <row r="255" spans="1:41" s="21" customFormat="1" ht="30" customHeight="1" x14ac:dyDescent="0.45">
      <c r="A255" s="1"/>
      <c r="B255" s="166"/>
      <c r="C255" s="16" t="s">
        <v>270</v>
      </c>
      <c r="D255" s="91">
        <f t="shared" si="550"/>
        <v>1800</v>
      </c>
      <c r="E255" s="92">
        <f t="shared" si="551"/>
        <v>0.35108250438853128</v>
      </c>
      <c r="F255" s="91">
        <f t="shared" si="552"/>
        <v>2842</v>
      </c>
      <c r="G255" s="92">
        <f t="shared" si="553"/>
        <v>0.55432026526233669</v>
      </c>
      <c r="H255" s="91">
        <f t="shared" si="554"/>
        <v>439</v>
      </c>
      <c r="I255" s="92">
        <f t="shared" si="555"/>
        <v>8.5625121903647364E-2</v>
      </c>
      <c r="J255" s="91">
        <f t="shared" si="556"/>
        <v>46</v>
      </c>
      <c r="K255" s="92">
        <f t="shared" si="557"/>
        <v>8.9721084454846885E-3</v>
      </c>
      <c r="L255" s="93">
        <f t="shared" si="558"/>
        <v>3.2475131655939147</v>
      </c>
      <c r="N255" s="22"/>
      <c r="P255" s="22"/>
      <c r="Q255" s="23"/>
      <c r="AB255" s="26" t="s">
        <v>280</v>
      </c>
      <c r="AC255" s="26">
        <v>1800</v>
      </c>
      <c r="AD255" s="26">
        <v>2842</v>
      </c>
      <c r="AE255" s="26">
        <v>439</v>
      </c>
      <c r="AF255" s="26">
        <v>46</v>
      </c>
      <c r="AG255" s="26">
        <f t="shared" si="559"/>
        <v>5127</v>
      </c>
      <c r="AH255" s="26" t="s">
        <v>280</v>
      </c>
      <c r="AI255" s="33">
        <f t="shared" si="560"/>
        <v>0.35108250438853128</v>
      </c>
      <c r="AJ255" s="33">
        <f t="shared" si="561"/>
        <v>0.55432026526233669</v>
      </c>
      <c r="AK255" s="33">
        <f t="shared" si="562"/>
        <v>8.5625121903647364E-2</v>
      </c>
      <c r="AL255" s="33">
        <f t="shared" si="563"/>
        <v>8.9721084454846885E-3</v>
      </c>
      <c r="AO255" s="1"/>
    </row>
    <row r="256" spans="1:41" s="21" customFormat="1" ht="30" customHeight="1" x14ac:dyDescent="0.45">
      <c r="A256" s="1"/>
      <c r="B256" s="174" t="s">
        <v>132</v>
      </c>
      <c r="C256" s="16" t="s">
        <v>266</v>
      </c>
      <c r="D256" s="91">
        <f>AC256</f>
        <v>197</v>
      </c>
      <c r="E256" s="92">
        <f>AC256/AG256</f>
        <v>0.28062678062678065</v>
      </c>
      <c r="F256" s="91">
        <f>AD256</f>
        <v>408</v>
      </c>
      <c r="G256" s="92">
        <f>AD256/AG256</f>
        <v>0.58119658119658124</v>
      </c>
      <c r="H256" s="91">
        <f>AE256</f>
        <v>78</v>
      </c>
      <c r="I256" s="92">
        <f>AE256/AG256</f>
        <v>0.1111111111111111</v>
      </c>
      <c r="J256" s="91">
        <f>AF256</f>
        <v>19</v>
      </c>
      <c r="K256" s="92">
        <f>AF256/AG256</f>
        <v>2.7065527065527065E-2</v>
      </c>
      <c r="L256" s="93">
        <f>(4*D256+3*F256+2*H256+1*J256)/AG256</f>
        <v>3.1153846153846154</v>
      </c>
      <c r="N256" s="22"/>
      <c r="P256" s="22"/>
      <c r="Q256" s="23"/>
      <c r="AB256" s="26" t="s">
        <v>281</v>
      </c>
      <c r="AC256" s="26">
        <v>197</v>
      </c>
      <c r="AD256" s="26">
        <v>408</v>
      </c>
      <c r="AE256" s="26">
        <v>78</v>
      </c>
      <c r="AF256" s="26">
        <v>19</v>
      </c>
      <c r="AG256" s="26">
        <f t="shared" si="559"/>
        <v>702</v>
      </c>
      <c r="AH256" s="26" t="s">
        <v>281</v>
      </c>
      <c r="AI256" s="33">
        <f t="shared" si="560"/>
        <v>0.28062678062678065</v>
      </c>
      <c r="AJ256" s="33">
        <f t="shared" si="561"/>
        <v>0.58119658119658124</v>
      </c>
      <c r="AK256" s="33">
        <f t="shared" si="562"/>
        <v>0.1111111111111111</v>
      </c>
      <c r="AL256" s="33">
        <f t="shared" si="563"/>
        <v>2.7065527065527065E-2</v>
      </c>
      <c r="AO256" s="1"/>
    </row>
    <row r="257" spans="1:41" s="21" customFormat="1" ht="30" customHeight="1" x14ac:dyDescent="0.45">
      <c r="A257" s="1"/>
      <c r="B257" s="162"/>
      <c r="C257" s="16" t="s">
        <v>268</v>
      </c>
      <c r="D257" s="91">
        <f t="shared" ref="D257:D258" si="564">AC257</f>
        <v>726</v>
      </c>
      <c r="E257" s="92">
        <f t="shared" ref="E257:E258" si="565">AC257/AG257</f>
        <v>0.2619992782389029</v>
      </c>
      <c r="F257" s="91">
        <f t="shared" ref="F257:F258" si="566">AD257</f>
        <v>1651</v>
      </c>
      <c r="G257" s="92">
        <f t="shared" ref="G257:G258" si="567">AD257/AG257</f>
        <v>0.5958137856369542</v>
      </c>
      <c r="H257" s="91">
        <f t="shared" ref="H257:H258" si="568">AE257</f>
        <v>352</v>
      </c>
      <c r="I257" s="92">
        <f t="shared" ref="I257:I258" si="569">AE257/AG257</f>
        <v>0.1270299530855287</v>
      </c>
      <c r="J257" s="91">
        <f t="shared" ref="J257:J258" si="570">AF257</f>
        <v>42</v>
      </c>
      <c r="K257" s="92">
        <f t="shared" ref="K257:K258" si="571">AF257/AG257</f>
        <v>1.5156983038614218E-2</v>
      </c>
      <c r="L257" s="93">
        <f t="shared" ref="L257:L258" si="572">(4*D257+3*F257+2*H257+1*J257)/AG257</f>
        <v>3.1046553590761459</v>
      </c>
      <c r="N257" s="22"/>
      <c r="P257" s="22"/>
      <c r="Q257" s="23"/>
      <c r="AB257" s="26" t="s">
        <v>282</v>
      </c>
      <c r="AC257" s="26">
        <v>726</v>
      </c>
      <c r="AD257" s="26">
        <v>1651</v>
      </c>
      <c r="AE257" s="26">
        <v>352</v>
      </c>
      <c r="AF257" s="26">
        <v>42</v>
      </c>
      <c r="AG257" s="26">
        <f t="shared" si="559"/>
        <v>2771</v>
      </c>
      <c r="AH257" s="26" t="s">
        <v>282</v>
      </c>
      <c r="AI257" s="33">
        <f t="shared" si="560"/>
        <v>0.2619992782389029</v>
      </c>
      <c r="AJ257" s="33">
        <f t="shared" si="561"/>
        <v>0.5958137856369542</v>
      </c>
      <c r="AK257" s="33">
        <f t="shared" si="562"/>
        <v>0.1270299530855287</v>
      </c>
      <c r="AL257" s="33">
        <f t="shared" si="563"/>
        <v>1.5156983038614218E-2</v>
      </c>
      <c r="AO257" s="1"/>
    </row>
    <row r="258" spans="1:41" s="21" customFormat="1" ht="30" customHeight="1" x14ac:dyDescent="0.45">
      <c r="A258" s="1"/>
      <c r="B258" s="166"/>
      <c r="C258" s="16" t="s">
        <v>270</v>
      </c>
      <c r="D258" s="91">
        <f t="shared" si="564"/>
        <v>643</v>
      </c>
      <c r="E258" s="92">
        <f t="shared" si="565"/>
        <v>0.35213581599123767</v>
      </c>
      <c r="F258" s="91">
        <f t="shared" si="566"/>
        <v>1003</v>
      </c>
      <c r="G258" s="92">
        <f t="shared" si="567"/>
        <v>0.54928806133625407</v>
      </c>
      <c r="H258" s="91">
        <f t="shared" si="568"/>
        <v>157</v>
      </c>
      <c r="I258" s="92">
        <f t="shared" si="569"/>
        <v>8.5980284775465501E-2</v>
      </c>
      <c r="J258" s="91">
        <f t="shared" si="570"/>
        <v>23</v>
      </c>
      <c r="K258" s="92">
        <f t="shared" si="571"/>
        <v>1.2595837897042717E-2</v>
      </c>
      <c r="L258" s="93">
        <f t="shared" si="572"/>
        <v>3.2409638554216866</v>
      </c>
      <c r="N258" s="22"/>
      <c r="P258" s="22"/>
      <c r="Q258" s="23"/>
      <c r="AB258" s="26" t="s">
        <v>283</v>
      </c>
      <c r="AC258" s="26">
        <v>643</v>
      </c>
      <c r="AD258" s="26">
        <v>1003</v>
      </c>
      <c r="AE258" s="26">
        <v>157</v>
      </c>
      <c r="AF258" s="26">
        <v>23</v>
      </c>
      <c r="AG258" s="26">
        <f t="shared" si="559"/>
        <v>1826</v>
      </c>
      <c r="AH258" s="26" t="s">
        <v>283</v>
      </c>
      <c r="AI258" s="33">
        <f t="shared" si="560"/>
        <v>0.35213581599123767</v>
      </c>
      <c r="AJ258" s="33">
        <f t="shared" si="561"/>
        <v>0.54928806133625407</v>
      </c>
      <c r="AK258" s="33">
        <f t="shared" si="562"/>
        <v>8.5980284775465501E-2</v>
      </c>
      <c r="AL258" s="33">
        <f t="shared" si="563"/>
        <v>1.2595837897042717E-2</v>
      </c>
      <c r="AO258" s="1"/>
    </row>
    <row r="259" spans="1:41" s="21" customFormat="1" ht="30" customHeight="1" x14ac:dyDescent="0.45">
      <c r="A259" s="1"/>
      <c r="B259" s="174" t="s">
        <v>133</v>
      </c>
      <c r="C259" s="16" t="s">
        <v>266</v>
      </c>
      <c r="D259" s="91">
        <f>AC259</f>
        <v>5563</v>
      </c>
      <c r="E259" s="92">
        <f>AC259/AG259</f>
        <v>0.31337314105452907</v>
      </c>
      <c r="F259" s="91">
        <f>AD259</f>
        <v>9990</v>
      </c>
      <c r="G259" s="92">
        <f>AD259/AG259</f>
        <v>0.56275349256421814</v>
      </c>
      <c r="H259" s="91">
        <f>AE259</f>
        <v>1867</v>
      </c>
      <c r="I259" s="92">
        <f>AE259/AG259</f>
        <v>0.10517124831004958</v>
      </c>
      <c r="J259" s="91">
        <f>AF259</f>
        <v>332</v>
      </c>
      <c r="K259" s="92">
        <f>AF259/AG259</f>
        <v>1.8702118071203245E-2</v>
      </c>
      <c r="L259" s="93">
        <f>(4*D259+3*F259+2*H259+1*J259)/AG259</f>
        <v>3.170797656602073</v>
      </c>
      <c r="N259" s="22"/>
      <c r="P259" s="22"/>
      <c r="Q259" s="23"/>
      <c r="AB259" s="26" t="s">
        <v>284</v>
      </c>
      <c r="AC259" s="26">
        <v>5563</v>
      </c>
      <c r="AD259" s="26">
        <v>9990</v>
      </c>
      <c r="AE259" s="26">
        <v>1867</v>
      </c>
      <c r="AF259" s="26">
        <v>332</v>
      </c>
      <c r="AG259" s="26">
        <f t="shared" si="559"/>
        <v>17752</v>
      </c>
      <c r="AH259" s="26" t="s">
        <v>284</v>
      </c>
      <c r="AI259" s="33">
        <f t="shared" si="560"/>
        <v>0.31337314105452907</v>
      </c>
      <c r="AJ259" s="33">
        <f t="shared" si="561"/>
        <v>0.56275349256421814</v>
      </c>
      <c r="AK259" s="33">
        <f t="shared" si="562"/>
        <v>0.10517124831004958</v>
      </c>
      <c r="AL259" s="33">
        <f t="shared" si="563"/>
        <v>1.8702118071203245E-2</v>
      </c>
      <c r="AO259" s="1"/>
    </row>
    <row r="260" spans="1:41" s="21" customFormat="1" ht="30" customHeight="1" x14ac:dyDescent="0.45">
      <c r="A260" s="1"/>
      <c r="B260" s="162"/>
      <c r="C260" s="16" t="s">
        <v>268</v>
      </c>
      <c r="D260" s="91">
        <f t="shared" ref="D260:D261" si="573">AC260</f>
        <v>5985</v>
      </c>
      <c r="E260" s="92">
        <f t="shared" ref="E260:E261" si="574">AC260/AG260</f>
        <v>0.33926648149197891</v>
      </c>
      <c r="F260" s="91">
        <f t="shared" ref="F260:F261" si="575">AD260</f>
        <v>9797</v>
      </c>
      <c r="G260" s="92">
        <f t="shared" ref="G260:G261" si="576">AD260/AG260</f>
        <v>0.55535400487500708</v>
      </c>
      <c r="H260" s="91">
        <f t="shared" ref="H260:H261" si="577">AE260</f>
        <v>1623</v>
      </c>
      <c r="I260" s="92">
        <f t="shared" ref="I260:I261" si="578">AE260/AG260</f>
        <v>9.2001587211609323E-2</v>
      </c>
      <c r="J260" s="91">
        <f t="shared" ref="J260:J261" si="579">AF260</f>
        <v>236</v>
      </c>
      <c r="K260" s="92">
        <f t="shared" ref="K260:K261" si="580">AF260/AG260</f>
        <v>1.3377926421404682E-2</v>
      </c>
      <c r="L260" s="93">
        <f t="shared" ref="L260:L261" si="581">(4*D260+3*F260+2*H260+1*J260)/AG260</f>
        <v>3.2205090414375603</v>
      </c>
      <c r="N260" s="22"/>
      <c r="P260" s="22"/>
      <c r="Q260" s="23"/>
      <c r="AB260" s="26" t="s">
        <v>285</v>
      </c>
      <c r="AC260" s="1">
        <v>5985</v>
      </c>
      <c r="AD260" s="1">
        <v>9797</v>
      </c>
      <c r="AE260" s="1">
        <v>1623</v>
      </c>
      <c r="AF260" s="1">
        <v>236</v>
      </c>
      <c r="AG260" s="26">
        <f t="shared" si="559"/>
        <v>17641</v>
      </c>
      <c r="AH260" s="26" t="s">
        <v>285</v>
      </c>
      <c r="AI260" s="33">
        <f t="shared" si="560"/>
        <v>0.33926648149197891</v>
      </c>
      <c r="AJ260" s="33">
        <f t="shared" si="561"/>
        <v>0.55535400487500708</v>
      </c>
      <c r="AK260" s="33">
        <f t="shared" si="562"/>
        <v>9.2001587211609323E-2</v>
      </c>
      <c r="AL260" s="33">
        <f t="shared" si="563"/>
        <v>1.3377926421404682E-2</v>
      </c>
      <c r="AO260" s="1"/>
    </row>
    <row r="261" spans="1:41" s="21" customFormat="1" ht="30" customHeight="1" x14ac:dyDescent="0.45">
      <c r="A261" s="1"/>
      <c r="B261" s="166"/>
      <c r="C261" s="16" t="s">
        <v>270</v>
      </c>
      <c r="D261" s="91">
        <f t="shared" si="573"/>
        <v>6083</v>
      </c>
      <c r="E261" s="92">
        <f t="shared" si="574"/>
        <v>0.37489214840379637</v>
      </c>
      <c r="F261" s="91">
        <f t="shared" si="575"/>
        <v>8678</v>
      </c>
      <c r="G261" s="92">
        <f t="shared" si="576"/>
        <v>0.53482065820288427</v>
      </c>
      <c r="H261" s="91">
        <f t="shared" si="577"/>
        <v>1276</v>
      </c>
      <c r="I261" s="92">
        <f t="shared" si="578"/>
        <v>7.8639221003327986E-2</v>
      </c>
      <c r="J261" s="91">
        <f t="shared" si="579"/>
        <v>189</v>
      </c>
      <c r="K261" s="92">
        <f t="shared" si="580"/>
        <v>1.1647972389991372E-2</v>
      </c>
      <c r="L261" s="93">
        <f t="shared" si="581"/>
        <v>3.2729569826204856</v>
      </c>
      <c r="N261" s="22"/>
      <c r="P261" s="22"/>
      <c r="Q261" s="23"/>
      <c r="AB261" s="26" t="s">
        <v>286</v>
      </c>
      <c r="AC261" s="1">
        <v>6083</v>
      </c>
      <c r="AD261" s="1">
        <v>8678</v>
      </c>
      <c r="AE261" s="1">
        <v>1276</v>
      </c>
      <c r="AF261" s="1">
        <v>189</v>
      </c>
      <c r="AG261" s="26">
        <f t="shared" si="559"/>
        <v>16226</v>
      </c>
      <c r="AH261" s="26" t="s">
        <v>286</v>
      </c>
      <c r="AI261" s="33">
        <f t="shared" si="560"/>
        <v>0.37489214840379637</v>
      </c>
      <c r="AJ261" s="33">
        <f t="shared" si="561"/>
        <v>0.53482065820288427</v>
      </c>
      <c r="AK261" s="33">
        <f t="shared" si="562"/>
        <v>7.8639221003327986E-2</v>
      </c>
      <c r="AL261" s="33">
        <f t="shared" si="563"/>
        <v>1.1647972389991372E-2</v>
      </c>
      <c r="AO261" s="1"/>
    </row>
    <row r="262" spans="1:41" s="21" customFormat="1" ht="30" customHeight="1" x14ac:dyDescent="0.45">
      <c r="A262" s="5"/>
      <c r="B262" s="10"/>
      <c r="C262" s="10"/>
      <c r="F262" s="22"/>
      <c r="H262" s="22"/>
      <c r="J262" s="22"/>
      <c r="L262" s="22"/>
      <c r="N262" s="22"/>
      <c r="P262" s="22"/>
      <c r="Q262" s="23"/>
    </row>
    <row r="263" spans="1:41" s="21" customFormat="1" ht="30" customHeight="1" x14ac:dyDescent="0.45">
      <c r="A263" s="5"/>
      <c r="B263" s="10"/>
      <c r="C263" s="10"/>
      <c r="F263" s="22"/>
      <c r="H263" s="22"/>
      <c r="J263" s="22"/>
      <c r="L263" s="22"/>
      <c r="N263" s="22"/>
      <c r="P263" s="22"/>
      <c r="Q263" s="23"/>
    </row>
    <row r="264" spans="1:41" s="21" customFormat="1" ht="30" customHeight="1" x14ac:dyDescent="0.45">
      <c r="A264" s="21">
        <v>22</v>
      </c>
      <c r="B264" s="10" t="s">
        <v>144</v>
      </c>
      <c r="C264" s="10"/>
      <c r="F264" s="22"/>
      <c r="H264" s="22"/>
      <c r="J264" s="22"/>
      <c r="L264" s="22"/>
      <c r="N264" s="22"/>
      <c r="P264" s="22"/>
      <c r="Q264" s="23"/>
      <c r="AB264" s="21" t="s">
        <v>13</v>
      </c>
    </row>
    <row r="265" spans="1:41" s="21" customFormat="1" ht="30" customHeight="1" thickBot="1" x14ac:dyDescent="0.5">
      <c r="A265" s="1"/>
      <c r="B265" s="24" t="s">
        <v>3</v>
      </c>
      <c r="C265" s="24" t="s">
        <v>265</v>
      </c>
      <c r="D265" s="140" t="s">
        <v>55</v>
      </c>
      <c r="E265" s="140"/>
      <c r="F265" s="140" t="s">
        <v>56</v>
      </c>
      <c r="G265" s="140"/>
      <c r="H265" s="140" t="s">
        <v>57</v>
      </c>
      <c r="I265" s="140"/>
      <c r="J265" s="140" t="s">
        <v>58</v>
      </c>
      <c r="K265" s="140"/>
      <c r="L265" s="25" t="s">
        <v>18</v>
      </c>
      <c r="N265" s="22"/>
      <c r="P265" s="22"/>
      <c r="Q265" s="23"/>
      <c r="AB265" s="26"/>
      <c r="AC265" s="27" t="s">
        <v>55</v>
      </c>
      <c r="AD265" s="27" t="s">
        <v>56</v>
      </c>
      <c r="AE265" s="27" t="s">
        <v>57</v>
      </c>
      <c r="AF265" s="27" t="s">
        <v>58</v>
      </c>
      <c r="AG265" s="26" t="s">
        <v>23</v>
      </c>
      <c r="AH265" s="1"/>
      <c r="AI265" s="27" t="s">
        <v>55</v>
      </c>
      <c r="AJ265" s="27" t="s">
        <v>56</v>
      </c>
      <c r="AK265" s="27" t="s">
        <v>57</v>
      </c>
      <c r="AL265" s="27" t="s">
        <v>58</v>
      </c>
      <c r="AO265" s="1"/>
    </row>
    <row r="266" spans="1:41" s="21" customFormat="1" ht="30" customHeight="1" thickTop="1" x14ac:dyDescent="0.45">
      <c r="A266" s="1"/>
      <c r="B266" s="161" t="s">
        <v>131</v>
      </c>
      <c r="C266" s="16" t="s">
        <v>266</v>
      </c>
      <c r="D266" s="29">
        <f>AC266</f>
        <v>1378</v>
      </c>
      <c r="E266" s="30">
        <f>AC266/AG266</f>
        <v>0.25279765180700786</v>
      </c>
      <c r="F266" s="29">
        <f>AD266</f>
        <v>2926</v>
      </c>
      <c r="G266" s="30">
        <f>AD266/AG266</f>
        <v>0.53678224179049716</v>
      </c>
      <c r="H266" s="29">
        <f>AE266</f>
        <v>983</v>
      </c>
      <c r="I266" s="30">
        <f>AE266/AG266</f>
        <v>0.18033388369106587</v>
      </c>
      <c r="J266" s="29">
        <f>AF266</f>
        <v>164</v>
      </c>
      <c r="K266" s="30">
        <f>AF266/AG266</f>
        <v>3.0086222711429095E-2</v>
      </c>
      <c r="L266" s="31">
        <f>(4*D266+3*F266+2*H266+1*J266)/AG266</f>
        <v>3.0122913226930836</v>
      </c>
      <c r="N266" s="22"/>
      <c r="P266" s="22"/>
      <c r="Q266" s="23"/>
      <c r="AB266" s="26" t="s">
        <v>278</v>
      </c>
      <c r="AC266" s="26">
        <v>1378</v>
      </c>
      <c r="AD266" s="26">
        <v>2926</v>
      </c>
      <c r="AE266" s="26">
        <v>983</v>
      </c>
      <c r="AF266" s="26">
        <v>164</v>
      </c>
      <c r="AG266" s="26">
        <f>SUM(AC266:AF266)</f>
        <v>5451</v>
      </c>
      <c r="AH266" s="26" t="s">
        <v>278</v>
      </c>
      <c r="AI266" s="33">
        <f>E266</f>
        <v>0.25279765180700786</v>
      </c>
      <c r="AJ266" s="33">
        <f>G266</f>
        <v>0.53678224179049716</v>
      </c>
      <c r="AK266" s="33">
        <f>I266</f>
        <v>0.18033388369106587</v>
      </c>
      <c r="AL266" s="33">
        <f>K266</f>
        <v>3.0086222711429095E-2</v>
      </c>
      <c r="AO266" s="1"/>
    </row>
    <row r="267" spans="1:41" s="21" customFormat="1" ht="30" customHeight="1" x14ac:dyDescent="0.45">
      <c r="A267" s="1"/>
      <c r="B267" s="162"/>
      <c r="C267" s="16" t="s">
        <v>268</v>
      </c>
      <c r="D267" s="91">
        <f t="shared" ref="D267:D268" si="582">AC267</f>
        <v>1635</v>
      </c>
      <c r="E267" s="92">
        <f t="shared" ref="E267:E268" si="583">AC267/AG267</f>
        <v>0.23461041756349549</v>
      </c>
      <c r="F267" s="91">
        <f t="shared" ref="F267:F268" si="584">AD267</f>
        <v>3458</v>
      </c>
      <c r="G267" s="92">
        <f t="shared" ref="G267:G268" si="585">AD267/AG267</f>
        <v>0.49619744583153969</v>
      </c>
      <c r="H267" s="91">
        <f t="shared" ref="H267:H268" si="586">AE267</f>
        <v>1557</v>
      </c>
      <c r="I267" s="92">
        <f t="shared" ref="I267:I268" si="587">AE267/AG267</f>
        <v>0.22341799397331039</v>
      </c>
      <c r="J267" s="91">
        <f t="shared" ref="J267:J268" si="588">AF267</f>
        <v>319</v>
      </c>
      <c r="K267" s="92">
        <f t="shared" ref="K267:K268" si="589">AF267/AG267</f>
        <v>4.5774142631654469E-2</v>
      </c>
      <c r="L267" s="93">
        <f t="shared" ref="L267:L268" si="590">(4*D267+3*F267+2*H267+1*J267)/AG267</f>
        <v>2.9196441383268761</v>
      </c>
      <c r="N267" s="22"/>
      <c r="P267" s="22"/>
      <c r="Q267" s="23"/>
      <c r="AB267" s="26" t="s">
        <v>279</v>
      </c>
      <c r="AC267" s="26">
        <v>1635</v>
      </c>
      <c r="AD267" s="26">
        <v>3458</v>
      </c>
      <c r="AE267" s="26">
        <v>1557</v>
      </c>
      <c r="AF267" s="26">
        <v>319</v>
      </c>
      <c r="AG267" s="26">
        <f t="shared" ref="AG267:AG274" si="591">SUM(AC267:AF267)</f>
        <v>6969</v>
      </c>
      <c r="AH267" s="26" t="s">
        <v>279</v>
      </c>
      <c r="AI267" s="33">
        <f t="shared" ref="AI267:AI274" si="592">E267</f>
        <v>0.23461041756349549</v>
      </c>
      <c r="AJ267" s="33">
        <f t="shared" ref="AJ267:AJ274" si="593">G267</f>
        <v>0.49619744583153969</v>
      </c>
      <c r="AK267" s="33">
        <f t="shared" ref="AK267:AK274" si="594">I267</f>
        <v>0.22341799397331039</v>
      </c>
      <c r="AL267" s="33">
        <f t="shared" ref="AL267:AL274" si="595">K267</f>
        <v>4.5774142631654469E-2</v>
      </c>
      <c r="AO267" s="1"/>
    </row>
    <row r="268" spans="1:41" s="21" customFormat="1" ht="30" customHeight="1" x14ac:dyDescent="0.45">
      <c r="A268" s="1"/>
      <c r="B268" s="166"/>
      <c r="C268" s="16" t="s">
        <v>270</v>
      </c>
      <c r="D268" s="91">
        <f t="shared" si="582"/>
        <v>1824</v>
      </c>
      <c r="E268" s="92">
        <f t="shared" si="583"/>
        <v>0.35576360444704508</v>
      </c>
      <c r="F268" s="91">
        <f t="shared" si="584"/>
        <v>2452</v>
      </c>
      <c r="G268" s="92">
        <f t="shared" si="585"/>
        <v>0.47825238931148822</v>
      </c>
      <c r="H268" s="91">
        <f t="shared" si="586"/>
        <v>725</v>
      </c>
      <c r="I268" s="92">
        <f t="shared" si="587"/>
        <v>0.14140823093426955</v>
      </c>
      <c r="J268" s="91">
        <f t="shared" si="588"/>
        <v>126</v>
      </c>
      <c r="K268" s="92">
        <f t="shared" si="589"/>
        <v>2.4575775307197192E-2</v>
      </c>
      <c r="L268" s="93">
        <f t="shared" si="590"/>
        <v>3.165203822898381</v>
      </c>
      <c r="N268" s="22"/>
      <c r="P268" s="22"/>
      <c r="Q268" s="23"/>
      <c r="AB268" s="26" t="s">
        <v>280</v>
      </c>
      <c r="AC268" s="26">
        <v>1824</v>
      </c>
      <c r="AD268" s="26">
        <v>2452</v>
      </c>
      <c r="AE268" s="26">
        <v>725</v>
      </c>
      <c r="AF268" s="26">
        <v>126</v>
      </c>
      <c r="AG268" s="26">
        <f t="shared" si="591"/>
        <v>5127</v>
      </c>
      <c r="AH268" s="26" t="s">
        <v>280</v>
      </c>
      <c r="AI268" s="33">
        <f t="shared" si="592"/>
        <v>0.35576360444704508</v>
      </c>
      <c r="AJ268" s="33">
        <f t="shared" si="593"/>
        <v>0.47825238931148822</v>
      </c>
      <c r="AK268" s="33">
        <f t="shared" si="594"/>
        <v>0.14140823093426955</v>
      </c>
      <c r="AL268" s="33">
        <f t="shared" si="595"/>
        <v>2.4575775307197192E-2</v>
      </c>
      <c r="AO268" s="1"/>
    </row>
    <row r="269" spans="1:41" s="21" customFormat="1" ht="30" customHeight="1" x14ac:dyDescent="0.45">
      <c r="A269" s="1"/>
      <c r="B269" s="174" t="s">
        <v>132</v>
      </c>
      <c r="C269" s="16" t="s">
        <v>266</v>
      </c>
      <c r="D269" s="91">
        <f>AC269</f>
        <v>176</v>
      </c>
      <c r="E269" s="92">
        <f>AC269/AG269</f>
        <v>0.25071225071225073</v>
      </c>
      <c r="F269" s="91">
        <f>AD269</f>
        <v>348</v>
      </c>
      <c r="G269" s="92">
        <f>AD269/AG269</f>
        <v>0.49572649572649574</v>
      </c>
      <c r="H269" s="91">
        <f>AE269</f>
        <v>135</v>
      </c>
      <c r="I269" s="92">
        <f>AE269/AG269</f>
        <v>0.19230769230769232</v>
      </c>
      <c r="J269" s="91">
        <f>AF269</f>
        <v>43</v>
      </c>
      <c r="K269" s="92">
        <f>AF269/AG269</f>
        <v>6.1253561253561253E-2</v>
      </c>
      <c r="L269" s="93">
        <f>(4*D269+3*F269+2*H269+1*J269)/AG269</f>
        <v>2.9358974358974357</v>
      </c>
      <c r="N269" s="22"/>
      <c r="P269" s="22"/>
      <c r="Q269" s="23"/>
      <c r="AB269" s="26" t="s">
        <v>281</v>
      </c>
      <c r="AC269" s="26">
        <v>176</v>
      </c>
      <c r="AD269" s="26">
        <v>348</v>
      </c>
      <c r="AE269" s="26">
        <v>135</v>
      </c>
      <c r="AF269" s="26">
        <v>43</v>
      </c>
      <c r="AG269" s="26">
        <f t="shared" si="591"/>
        <v>702</v>
      </c>
      <c r="AH269" s="26" t="s">
        <v>281</v>
      </c>
      <c r="AI269" s="33">
        <f t="shared" si="592"/>
        <v>0.25071225071225073</v>
      </c>
      <c r="AJ269" s="33">
        <f t="shared" si="593"/>
        <v>0.49572649572649574</v>
      </c>
      <c r="AK269" s="33">
        <f t="shared" si="594"/>
        <v>0.19230769230769232</v>
      </c>
      <c r="AL269" s="33">
        <f t="shared" si="595"/>
        <v>6.1253561253561253E-2</v>
      </c>
      <c r="AO269" s="1"/>
    </row>
    <row r="270" spans="1:41" s="21" customFormat="1" ht="30" customHeight="1" x14ac:dyDescent="0.45">
      <c r="A270" s="1"/>
      <c r="B270" s="162"/>
      <c r="C270" s="16" t="s">
        <v>268</v>
      </c>
      <c r="D270" s="91">
        <f t="shared" ref="D270:D271" si="596">AC270</f>
        <v>596</v>
      </c>
      <c r="E270" s="92">
        <f t="shared" ref="E270:E271" si="597">AC270/AG270</f>
        <v>0.21508480692890652</v>
      </c>
      <c r="F270" s="91">
        <f t="shared" ref="F270:F271" si="598">AD270</f>
        <v>1380</v>
      </c>
      <c r="G270" s="92">
        <f t="shared" ref="G270:G271" si="599">AD270/AG270</f>
        <v>0.49801515698303861</v>
      </c>
      <c r="H270" s="91">
        <f t="shared" ref="H270:H271" si="600">AE270</f>
        <v>654</v>
      </c>
      <c r="I270" s="92">
        <f t="shared" ref="I270:I271" si="601">AE270/AG270</f>
        <v>0.23601587874413568</v>
      </c>
      <c r="J270" s="91">
        <f t="shared" ref="J270:J271" si="602">AF270</f>
        <v>141</v>
      </c>
      <c r="K270" s="92">
        <f t="shared" ref="K270:K271" si="603">AF270/AG270</f>
        <v>5.0884157343919163E-2</v>
      </c>
      <c r="L270" s="93">
        <f t="shared" ref="L270:L271" si="604">(4*D270+3*F270+2*H270+1*J270)/AG270</f>
        <v>2.8773006134969323</v>
      </c>
      <c r="N270" s="22"/>
      <c r="P270" s="22"/>
      <c r="Q270" s="23"/>
      <c r="AB270" s="26" t="s">
        <v>282</v>
      </c>
      <c r="AC270" s="26">
        <v>596</v>
      </c>
      <c r="AD270" s="26">
        <v>1380</v>
      </c>
      <c r="AE270" s="26">
        <v>654</v>
      </c>
      <c r="AF270" s="26">
        <v>141</v>
      </c>
      <c r="AG270" s="26">
        <f t="shared" si="591"/>
        <v>2771</v>
      </c>
      <c r="AH270" s="26" t="s">
        <v>282</v>
      </c>
      <c r="AI270" s="33">
        <f t="shared" si="592"/>
        <v>0.21508480692890652</v>
      </c>
      <c r="AJ270" s="33">
        <f t="shared" si="593"/>
        <v>0.49801515698303861</v>
      </c>
      <c r="AK270" s="33">
        <f t="shared" si="594"/>
        <v>0.23601587874413568</v>
      </c>
      <c r="AL270" s="33">
        <f t="shared" si="595"/>
        <v>5.0884157343919163E-2</v>
      </c>
      <c r="AO270" s="1"/>
    </row>
    <row r="271" spans="1:41" s="21" customFormat="1" ht="30" customHeight="1" x14ac:dyDescent="0.45">
      <c r="A271" s="1"/>
      <c r="B271" s="166"/>
      <c r="C271" s="16" t="s">
        <v>270</v>
      </c>
      <c r="D271" s="91">
        <f t="shared" si="596"/>
        <v>667</v>
      </c>
      <c r="E271" s="92">
        <f t="shared" si="597"/>
        <v>0.36527929901423878</v>
      </c>
      <c r="F271" s="91">
        <f t="shared" si="598"/>
        <v>868</v>
      </c>
      <c r="G271" s="92">
        <f t="shared" si="599"/>
        <v>0.47535596933187296</v>
      </c>
      <c r="H271" s="91">
        <f t="shared" si="600"/>
        <v>245</v>
      </c>
      <c r="I271" s="92">
        <f t="shared" si="601"/>
        <v>0.13417305585980285</v>
      </c>
      <c r="J271" s="91">
        <f t="shared" si="602"/>
        <v>46</v>
      </c>
      <c r="K271" s="92">
        <f t="shared" si="603"/>
        <v>2.5191675794085433E-2</v>
      </c>
      <c r="L271" s="93">
        <f t="shared" si="604"/>
        <v>3.1807228915662651</v>
      </c>
      <c r="N271" s="22"/>
      <c r="P271" s="22"/>
      <c r="Q271" s="23"/>
      <c r="AB271" s="26" t="s">
        <v>283</v>
      </c>
      <c r="AC271" s="26">
        <v>667</v>
      </c>
      <c r="AD271" s="26">
        <v>868</v>
      </c>
      <c r="AE271" s="26">
        <v>245</v>
      </c>
      <c r="AF271" s="26">
        <v>46</v>
      </c>
      <c r="AG271" s="26">
        <f t="shared" si="591"/>
        <v>1826</v>
      </c>
      <c r="AH271" s="26" t="s">
        <v>283</v>
      </c>
      <c r="AI271" s="33">
        <f t="shared" si="592"/>
        <v>0.36527929901423878</v>
      </c>
      <c r="AJ271" s="33">
        <f t="shared" si="593"/>
        <v>0.47535596933187296</v>
      </c>
      <c r="AK271" s="33">
        <f t="shared" si="594"/>
        <v>0.13417305585980285</v>
      </c>
      <c r="AL271" s="33">
        <f t="shared" si="595"/>
        <v>2.5191675794085433E-2</v>
      </c>
      <c r="AO271" s="1"/>
    </row>
    <row r="272" spans="1:41" s="21" customFormat="1" ht="30" customHeight="1" x14ac:dyDescent="0.45">
      <c r="A272" s="1"/>
      <c r="B272" s="174" t="s">
        <v>133</v>
      </c>
      <c r="C272" s="16" t="s">
        <v>266</v>
      </c>
      <c r="D272" s="91">
        <f>AC272</f>
        <v>4825</v>
      </c>
      <c r="E272" s="92">
        <f>AC272/AG272</f>
        <v>0.27180036052275802</v>
      </c>
      <c r="F272" s="91">
        <f>AD272</f>
        <v>8691</v>
      </c>
      <c r="G272" s="92">
        <f>AD272/AG272</f>
        <v>0.48957863902658855</v>
      </c>
      <c r="H272" s="91">
        <f>AE272</f>
        <v>3433</v>
      </c>
      <c r="I272" s="92">
        <f>AE272/AG272</f>
        <v>0.19338666065795404</v>
      </c>
      <c r="J272" s="91">
        <f>AF272</f>
        <v>803</v>
      </c>
      <c r="K272" s="92">
        <f>AF272/AG272</f>
        <v>4.5234339792699411E-2</v>
      </c>
      <c r="L272" s="93">
        <f>(4*D272+3*F272+2*H272+1*J272)/AG272</f>
        <v>2.9879450202794051</v>
      </c>
      <c r="N272" s="22"/>
      <c r="P272" s="22"/>
      <c r="Q272" s="23"/>
      <c r="AB272" s="26" t="s">
        <v>284</v>
      </c>
      <c r="AC272" s="26">
        <v>4825</v>
      </c>
      <c r="AD272" s="26">
        <v>8691</v>
      </c>
      <c r="AE272" s="26">
        <v>3433</v>
      </c>
      <c r="AF272" s="26">
        <v>803</v>
      </c>
      <c r="AG272" s="26">
        <f t="shared" si="591"/>
        <v>17752</v>
      </c>
      <c r="AH272" s="26" t="s">
        <v>284</v>
      </c>
      <c r="AI272" s="33">
        <f t="shared" si="592"/>
        <v>0.27180036052275802</v>
      </c>
      <c r="AJ272" s="33">
        <f t="shared" si="593"/>
        <v>0.48957863902658855</v>
      </c>
      <c r="AK272" s="33">
        <f t="shared" si="594"/>
        <v>0.19338666065795404</v>
      </c>
      <c r="AL272" s="33">
        <f t="shared" si="595"/>
        <v>4.5234339792699411E-2</v>
      </c>
      <c r="AO272" s="1"/>
    </row>
    <row r="273" spans="1:41" s="21" customFormat="1" ht="30" customHeight="1" x14ac:dyDescent="0.45">
      <c r="A273" s="1"/>
      <c r="B273" s="162"/>
      <c r="C273" s="16" t="s">
        <v>268</v>
      </c>
      <c r="D273" s="91">
        <f t="shared" ref="D273:D274" si="605">AC273</f>
        <v>5811</v>
      </c>
      <c r="E273" s="92">
        <f t="shared" ref="E273:E274" si="606">AC273/AG273</f>
        <v>0.32940309506263815</v>
      </c>
      <c r="F273" s="91">
        <f t="shared" ref="F273:F274" si="607">AD273</f>
        <v>8770</v>
      </c>
      <c r="G273" s="92">
        <f t="shared" ref="G273:G274" si="608">AD273/AG273</f>
        <v>0.49713735049033503</v>
      </c>
      <c r="H273" s="91">
        <f t="shared" ref="H273:H274" si="609">AE273</f>
        <v>2570</v>
      </c>
      <c r="I273" s="92">
        <f t="shared" ref="I273:I274" si="610">AE273/AG273</f>
        <v>0.14568335128394083</v>
      </c>
      <c r="J273" s="91">
        <f t="shared" ref="J273:J274" si="611">AF273</f>
        <v>490</v>
      </c>
      <c r="K273" s="92">
        <f t="shared" ref="K273:K274" si="612">AF273/AG273</f>
        <v>2.7776203163085992E-2</v>
      </c>
      <c r="L273" s="93">
        <f t="shared" ref="L273:L274" si="613">(4*D273+3*F273+2*H273+1*J273)/AG273</f>
        <v>3.1281673374525254</v>
      </c>
      <c r="N273" s="22"/>
      <c r="P273" s="22"/>
      <c r="Q273" s="23"/>
      <c r="AB273" s="26" t="s">
        <v>285</v>
      </c>
      <c r="AC273" s="1">
        <v>5811</v>
      </c>
      <c r="AD273" s="1">
        <v>8770</v>
      </c>
      <c r="AE273" s="1">
        <v>2570</v>
      </c>
      <c r="AF273" s="1">
        <v>490</v>
      </c>
      <c r="AG273" s="26">
        <f t="shared" si="591"/>
        <v>17641</v>
      </c>
      <c r="AH273" s="26" t="s">
        <v>285</v>
      </c>
      <c r="AI273" s="33">
        <f t="shared" si="592"/>
        <v>0.32940309506263815</v>
      </c>
      <c r="AJ273" s="33">
        <f t="shared" si="593"/>
        <v>0.49713735049033503</v>
      </c>
      <c r="AK273" s="33">
        <f t="shared" si="594"/>
        <v>0.14568335128394083</v>
      </c>
      <c r="AL273" s="33">
        <f t="shared" si="595"/>
        <v>2.7776203163085992E-2</v>
      </c>
      <c r="AO273" s="1"/>
    </row>
    <row r="274" spans="1:41" s="21" customFormat="1" ht="30" customHeight="1" x14ac:dyDescent="0.45">
      <c r="A274" s="1"/>
      <c r="B274" s="166"/>
      <c r="C274" s="16" t="s">
        <v>270</v>
      </c>
      <c r="D274" s="91">
        <f t="shared" si="605"/>
        <v>6386</v>
      </c>
      <c r="E274" s="92">
        <f t="shared" si="606"/>
        <v>0.39356588191790953</v>
      </c>
      <c r="F274" s="91">
        <f t="shared" si="607"/>
        <v>7859</v>
      </c>
      <c r="G274" s="92">
        <f t="shared" si="608"/>
        <v>0.48434611117958831</v>
      </c>
      <c r="H274" s="91">
        <f t="shared" si="609"/>
        <v>1675</v>
      </c>
      <c r="I274" s="92">
        <f t="shared" si="610"/>
        <v>0.10322938493775421</v>
      </c>
      <c r="J274" s="91">
        <f t="shared" si="611"/>
        <v>306</v>
      </c>
      <c r="K274" s="92">
        <f t="shared" si="612"/>
        <v>1.8858621964747937E-2</v>
      </c>
      <c r="L274" s="93">
        <f t="shared" si="613"/>
        <v>3.2526192530506592</v>
      </c>
      <c r="N274" s="22"/>
      <c r="P274" s="22"/>
      <c r="Q274" s="23"/>
      <c r="AB274" s="26" t="s">
        <v>286</v>
      </c>
      <c r="AC274" s="1">
        <v>6386</v>
      </c>
      <c r="AD274" s="1">
        <v>7859</v>
      </c>
      <c r="AE274" s="1">
        <v>1675</v>
      </c>
      <c r="AF274" s="1">
        <v>306</v>
      </c>
      <c r="AG274" s="26">
        <f t="shared" si="591"/>
        <v>16226</v>
      </c>
      <c r="AH274" s="26" t="s">
        <v>286</v>
      </c>
      <c r="AI274" s="33">
        <f t="shared" si="592"/>
        <v>0.39356588191790953</v>
      </c>
      <c r="AJ274" s="33">
        <f t="shared" si="593"/>
        <v>0.48434611117958831</v>
      </c>
      <c r="AK274" s="33">
        <f t="shared" si="594"/>
        <v>0.10322938493775421</v>
      </c>
      <c r="AL274" s="33">
        <f t="shared" si="595"/>
        <v>1.8858621964747937E-2</v>
      </c>
      <c r="AO274" s="1"/>
    </row>
    <row r="275" spans="1:41" s="21" customFormat="1" ht="30" customHeight="1" x14ac:dyDescent="0.45">
      <c r="A275" s="5"/>
      <c r="B275" s="10"/>
      <c r="C275" s="10"/>
      <c r="F275" s="22"/>
      <c r="H275" s="22"/>
      <c r="J275" s="22"/>
      <c r="L275" s="22"/>
      <c r="N275" s="22"/>
      <c r="P275" s="22"/>
      <c r="Q275" s="23"/>
    </row>
    <row r="276" spans="1:41" s="21" customFormat="1" ht="30" customHeight="1" x14ac:dyDescent="0.45">
      <c r="A276" s="5"/>
      <c r="B276" s="10"/>
      <c r="C276" s="10"/>
      <c r="F276" s="22"/>
      <c r="H276" s="22"/>
      <c r="J276" s="22"/>
      <c r="L276" s="22"/>
      <c r="N276" s="22"/>
      <c r="P276" s="22"/>
      <c r="Q276" s="23"/>
    </row>
    <row r="277" spans="1:41" s="21" customFormat="1" ht="30" customHeight="1" x14ac:dyDescent="0.45">
      <c r="A277" s="21">
        <v>23</v>
      </c>
      <c r="B277" s="10" t="s">
        <v>145</v>
      </c>
      <c r="C277" s="10"/>
      <c r="F277" s="22"/>
      <c r="H277" s="22"/>
      <c r="J277" s="22"/>
      <c r="L277" s="22"/>
      <c r="N277" s="22"/>
      <c r="P277" s="22"/>
      <c r="Q277" s="23"/>
      <c r="AB277" s="21" t="s">
        <v>13</v>
      </c>
    </row>
    <row r="278" spans="1:41" s="21" customFormat="1" ht="30" customHeight="1" thickBot="1" x14ac:dyDescent="0.5">
      <c r="A278" s="1"/>
      <c r="B278" s="24" t="s">
        <v>3</v>
      </c>
      <c r="C278" s="24" t="s">
        <v>265</v>
      </c>
      <c r="D278" s="140" t="s">
        <v>55</v>
      </c>
      <c r="E278" s="140"/>
      <c r="F278" s="140" t="s">
        <v>56</v>
      </c>
      <c r="G278" s="140"/>
      <c r="H278" s="140" t="s">
        <v>57</v>
      </c>
      <c r="I278" s="140"/>
      <c r="J278" s="140" t="s">
        <v>58</v>
      </c>
      <c r="K278" s="140"/>
      <c r="L278" s="25" t="s">
        <v>18</v>
      </c>
      <c r="N278" s="22"/>
      <c r="P278" s="22"/>
      <c r="Q278" s="23"/>
      <c r="AB278" s="26"/>
      <c r="AC278" s="27" t="s">
        <v>55</v>
      </c>
      <c r="AD278" s="27" t="s">
        <v>56</v>
      </c>
      <c r="AE278" s="27" t="s">
        <v>57</v>
      </c>
      <c r="AF278" s="27" t="s">
        <v>58</v>
      </c>
      <c r="AG278" s="26" t="s">
        <v>23</v>
      </c>
      <c r="AH278" s="1"/>
      <c r="AI278" s="27" t="s">
        <v>55</v>
      </c>
      <c r="AJ278" s="27" t="s">
        <v>56</v>
      </c>
      <c r="AK278" s="27" t="s">
        <v>57</v>
      </c>
      <c r="AL278" s="27" t="s">
        <v>58</v>
      </c>
      <c r="AO278" s="1"/>
    </row>
    <row r="279" spans="1:41" s="21" customFormat="1" ht="30" customHeight="1" thickTop="1" x14ac:dyDescent="0.45">
      <c r="A279" s="1"/>
      <c r="B279" s="161" t="s">
        <v>131</v>
      </c>
      <c r="C279" s="16" t="s">
        <v>266</v>
      </c>
      <c r="D279" s="29">
        <f>AC279</f>
        <v>1382</v>
      </c>
      <c r="E279" s="30">
        <f>AC279/AG279</f>
        <v>0.25353146211704275</v>
      </c>
      <c r="F279" s="29">
        <f>AD279</f>
        <v>2910</v>
      </c>
      <c r="G279" s="30">
        <f>AD279/AG279</f>
        <v>0.53384700055035772</v>
      </c>
      <c r="H279" s="29">
        <f>AE279</f>
        <v>1007</v>
      </c>
      <c r="I279" s="30">
        <f>AE279/AG279</f>
        <v>0.18473674555127501</v>
      </c>
      <c r="J279" s="29">
        <f>AF279</f>
        <v>152</v>
      </c>
      <c r="K279" s="30">
        <f>AF279/AG279</f>
        <v>2.7884791781324528E-2</v>
      </c>
      <c r="L279" s="31">
        <f>(4*D279+3*F279+2*H279+1*J279)/AG279</f>
        <v>3.0130251330031186</v>
      </c>
      <c r="N279" s="22"/>
      <c r="P279" s="22"/>
      <c r="Q279" s="23"/>
      <c r="AB279" s="26" t="s">
        <v>278</v>
      </c>
      <c r="AC279" s="26">
        <v>1382</v>
      </c>
      <c r="AD279" s="26">
        <v>2910</v>
      </c>
      <c r="AE279" s="26">
        <v>1007</v>
      </c>
      <c r="AF279" s="26">
        <v>152</v>
      </c>
      <c r="AG279" s="26">
        <f>SUM(AC279:AF279)</f>
        <v>5451</v>
      </c>
      <c r="AH279" s="26" t="s">
        <v>278</v>
      </c>
      <c r="AI279" s="33">
        <f>E279</f>
        <v>0.25353146211704275</v>
      </c>
      <c r="AJ279" s="33">
        <f>G279</f>
        <v>0.53384700055035772</v>
      </c>
      <c r="AK279" s="33">
        <f>I279</f>
        <v>0.18473674555127501</v>
      </c>
      <c r="AL279" s="33">
        <f>K279</f>
        <v>2.7884791781324528E-2</v>
      </c>
      <c r="AO279" s="1"/>
    </row>
    <row r="280" spans="1:41" s="21" customFormat="1" ht="30" customHeight="1" x14ac:dyDescent="0.45">
      <c r="A280" s="1"/>
      <c r="B280" s="162"/>
      <c r="C280" s="16" t="s">
        <v>268</v>
      </c>
      <c r="D280" s="91">
        <f t="shared" ref="D280:D281" si="614">AC280</f>
        <v>1914</v>
      </c>
      <c r="E280" s="92">
        <f t="shared" ref="E280:E281" si="615">AC280/AG280</f>
        <v>0.27464485578992681</v>
      </c>
      <c r="F280" s="91">
        <f t="shared" ref="F280:F281" si="616">AD280</f>
        <v>3768</v>
      </c>
      <c r="G280" s="92">
        <f t="shared" ref="G280:G281" si="617">AD280/AG280</f>
        <v>0.54068015497201893</v>
      </c>
      <c r="H280" s="91">
        <f t="shared" ref="H280:H281" si="618">AE280</f>
        <v>1139</v>
      </c>
      <c r="I280" s="92">
        <f t="shared" ref="I280:I281" si="619">AE280/AG280</f>
        <v>0.16343808293872866</v>
      </c>
      <c r="J280" s="91">
        <f t="shared" ref="J280:J281" si="620">AF280</f>
        <v>148</v>
      </c>
      <c r="K280" s="92">
        <f t="shared" ref="K280:K281" si="621">AF280/AG280</f>
        <v>2.1236906299325585E-2</v>
      </c>
      <c r="L280" s="93">
        <f t="shared" ref="L280:L281" si="622">(4*D280+3*F280+2*H280+1*J280)/AG280</f>
        <v>3.068732960252547</v>
      </c>
      <c r="N280" s="22"/>
      <c r="P280" s="22"/>
      <c r="Q280" s="23"/>
      <c r="AB280" s="26" t="s">
        <v>279</v>
      </c>
      <c r="AC280" s="26">
        <v>1914</v>
      </c>
      <c r="AD280" s="26">
        <v>3768</v>
      </c>
      <c r="AE280" s="26">
        <v>1139</v>
      </c>
      <c r="AF280" s="26">
        <v>148</v>
      </c>
      <c r="AG280" s="26">
        <f t="shared" ref="AG280:AG287" si="623">SUM(AC280:AF280)</f>
        <v>6969</v>
      </c>
      <c r="AH280" s="26" t="s">
        <v>279</v>
      </c>
      <c r="AI280" s="33">
        <f t="shared" ref="AI280:AI287" si="624">E280</f>
        <v>0.27464485578992681</v>
      </c>
      <c r="AJ280" s="33">
        <f t="shared" ref="AJ280:AJ287" si="625">G280</f>
        <v>0.54068015497201893</v>
      </c>
      <c r="AK280" s="33">
        <f t="shared" ref="AK280:AK287" si="626">I280</f>
        <v>0.16343808293872866</v>
      </c>
      <c r="AL280" s="33">
        <f t="shared" ref="AL280:AL287" si="627">K280</f>
        <v>2.1236906299325585E-2</v>
      </c>
      <c r="AO280" s="1"/>
    </row>
    <row r="281" spans="1:41" s="21" customFormat="1" ht="30" customHeight="1" x14ac:dyDescent="0.45">
      <c r="A281" s="1"/>
      <c r="B281" s="166"/>
      <c r="C281" s="16" t="s">
        <v>270</v>
      </c>
      <c r="D281" s="91">
        <f t="shared" si="614"/>
        <v>1449</v>
      </c>
      <c r="E281" s="92">
        <f t="shared" si="615"/>
        <v>0.28262141603276769</v>
      </c>
      <c r="F281" s="91">
        <f t="shared" si="616"/>
        <v>2728</v>
      </c>
      <c r="G281" s="92">
        <f t="shared" si="617"/>
        <v>0.53208503998439638</v>
      </c>
      <c r="H281" s="91">
        <f t="shared" si="618"/>
        <v>844</v>
      </c>
      <c r="I281" s="92">
        <f t="shared" si="619"/>
        <v>0.16461868539106689</v>
      </c>
      <c r="J281" s="91">
        <f t="shared" si="620"/>
        <v>106</v>
      </c>
      <c r="K281" s="92">
        <f t="shared" si="621"/>
        <v>2.0674858591769065E-2</v>
      </c>
      <c r="L281" s="93">
        <f t="shared" si="622"/>
        <v>3.0766530134581629</v>
      </c>
      <c r="N281" s="22"/>
      <c r="P281" s="22"/>
      <c r="Q281" s="23"/>
      <c r="AB281" s="26" t="s">
        <v>280</v>
      </c>
      <c r="AC281" s="26">
        <v>1449</v>
      </c>
      <c r="AD281" s="26">
        <v>2728</v>
      </c>
      <c r="AE281" s="26">
        <v>844</v>
      </c>
      <c r="AF281" s="26">
        <v>106</v>
      </c>
      <c r="AG281" s="26">
        <f t="shared" si="623"/>
        <v>5127</v>
      </c>
      <c r="AH281" s="26" t="s">
        <v>280</v>
      </c>
      <c r="AI281" s="33">
        <f t="shared" si="624"/>
        <v>0.28262141603276769</v>
      </c>
      <c r="AJ281" s="33">
        <f t="shared" si="625"/>
        <v>0.53208503998439638</v>
      </c>
      <c r="AK281" s="33">
        <f t="shared" si="626"/>
        <v>0.16461868539106689</v>
      </c>
      <c r="AL281" s="33">
        <f t="shared" si="627"/>
        <v>2.0674858591769065E-2</v>
      </c>
      <c r="AO281" s="1"/>
    </row>
    <row r="282" spans="1:41" s="21" customFormat="1" ht="30" customHeight="1" x14ac:dyDescent="0.45">
      <c r="A282" s="1"/>
      <c r="B282" s="174" t="s">
        <v>132</v>
      </c>
      <c r="C282" s="16" t="s">
        <v>266</v>
      </c>
      <c r="D282" s="91">
        <f>AC282</f>
        <v>199</v>
      </c>
      <c r="E282" s="92">
        <f>AC282/AG282</f>
        <v>0.28347578347578345</v>
      </c>
      <c r="F282" s="91">
        <f>AD282</f>
        <v>375</v>
      </c>
      <c r="G282" s="92">
        <f>AD282/AG282</f>
        <v>0.53418803418803418</v>
      </c>
      <c r="H282" s="91">
        <f>AE282</f>
        <v>103</v>
      </c>
      <c r="I282" s="92">
        <f>AE282/AG282</f>
        <v>0.14672364672364671</v>
      </c>
      <c r="J282" s="91">
        <f>AF282</f>
        <v>25</v>
      </c>
      <c r="K282" s="92">
        <f>AF282/AG282</f>
        <v>3.5612535612535613E-2</v>
      </c>
      <c r="L282" s="93">
        <f>(4*D282+3*F282+2*H282+1*J282)/AG282</f>
        <v>3.0655270655270654</v>
      </c>
      <c r="N282" s="22"/>
      <c r="P282" s="22"/>
      <c r="Q282" s="23"/>
      <c r="AB282" s="26" t="s">
        <v>281</v>
      </c>
      <c r="AC282" s="26">
        <v>199</v>
      </c>
      <c r="AD282" s="26">
        <v>375</v>
      </c>
      <c r="AE282" s="26">
        <v>103</v>
      </c>
      <c r="AF282" s="26">
        <v>25</v>
      </c>
      <c r="AG282" s="26">
        <f t="shared" si="623"/>
        <v>702</v>
      </c>
      <c r="AH282" s="26" t="s">
        <v>281</v>
      </c>
      <c r="AI282" s="33">
        <f t="shared" si="624"/>
        <v>0.28347578347578345</v>
      </c>
      <c r="AJ282" s="33">
        <f t="shared" si="625"/>
        <v>0.53418803418803418</v>
      </c>
      <c r="AK282" s="33">
        <f t="shared" si="626"/>
        <v>0.14672364672364671</v>
      </c>
      <c r="AL282" s="33">
        <f t="shared" si="627"/>
        <v>3.5612535612535613E-2</v>
      </c>
      <c r="AO282" s="1"/>
    </row>
    <row r="283" spans="1:41" s="21" customFormat="1" ht="30" customHeight="1" x14ac:dyDescent="0.45">
      <c r="A283" s="1"/>
      <c r="B283" s="162"/>
      <c r="C283" s="16" t="s">
        <v>268</v>
      </c>
      <c r="D283" s="91">
        <f t="shared" ref="D283:D284" si="628">AC283</f>
        <v>788</v>
      </c>
      <c r="E283" s="92">
        <f t="shared" ref="E283:E284" si="629">AC283/AG283</f>
        <v>0.28437387224828581</v>
      </c>
      <c r="F283" s="91">
        <f t="shared" ref="F283:F284" si="630">AD283</f>
        <v>1483</v>
      </c>
      <c r="G283" s="92">
        <f t="shared" ref="G283:G284" si="631">AD283/AG283</f>
        <v>0.53518585348249725</v>
      </c>
      <c r="H283" s="91">
        <f t="shared" ref="H283:H284" si="632">AE283</f>
        <v>441</v>
      </c>
      <c r="I283" s="92">
        <f t="shared" ref="I283:I284" si="633">AE283/AG283</f>
        <v>0.15914832190544931</v>
      </c>
      <c r="J283" s="91">
        <f t="shared" ref="J283:J284" si="634">AF283</f>
        <v>59</v>
      </c>
      <c r="K283" s="92">
        <f t="shared" ref="K283:K284" si="635">AF283/AG283</f>
        <v>2.1291952363767592E-2</v>
      </c>
      <c r="L283" s="93">
        <f t="shared" ref="L283:L284" si="636">(4*D283+3*F283+2*H283+1*J283)/AG283</f>
        <v>3.0826416456153014</v>
      </c>
      <c r="N283" s="22"/>
      <c r="P283" s="22"/>
      <c r="Q283" s="23"/>
      <c r="AB283" s="26" t="s">
        <v>282</v>
      </c>
      <c r="AC283" s="26">
        <v>788</v>
      </c>
      <c r="AD283" s="26">
        <v>1483</v>
      </c>
      <c r="AE283" s="26">
        <v>441</v>
      </c>
      <c r="AF283" s="26">
        <v>59</v>
      </c>
      <c r="AG283" s="26">
        <f t="shared" si="623"/>
        <v>2771</v>
      </c>
      <c r="AH283" s="26" t="s">
        <v>282</v>
      </c>
      <c r="AI283" s="33">
        <f t="shared" si="624"/>
        <v>0.28437387224828581</v>
      </c>
      <c r="AJ283" s="33">
        <f t="shared" si="625"/>
        <v>0.53518585348249725</v>
      </c>
      <c r="AK283" s="33">
        <f t="shared" si="626"/>
        <v>0.15914832190544931</v>
      </c>
      <c r="AL283" s="33">
        <f t="shared" si="627"/>
        <v>2.1291952363767592E-2</v>
      </c>
      <c r="AO283" s="1"/>
    </row>
    <row r="284" spans="1:41" s="21" customFormat="1" ht="30" customHeight="1" x14ac:dyDescent="0.45">
      <c r="A284" s="1"/>
      <c r="B284" s="166"/>
      <c r="C284" s="16" t="s">
        <v>270</v>
      </c>
      <c r="D284" s="91">
        <f t="shared" si="628"/>
        <v>511</v>
      </c>
      <c r="E284" s="92">
        <f t="shared" si="629"/>
        <v>0.27984665936473163</v>
      </c>
      <c r="F284" s="91">
        <f t="shared" si="630"/>
        <v>1007</v>
      </c>
      <c r="G284" s="92">
        <f t="shared" si="631"/>
        <v>0.55147864184008766</v>
      </c>
      <c r="H284" s="91">
        <f t="shared" si="632"/>
        <v>269</v>
      </c>
      <c r="I284" s="92">
        <f t="shared" si="633"/>
        <v>0.14731653888280394</v>
      </c>
      <c r="J284" s="91">
        <f t="shared" si="634"/>
        <v>39</v>
      </c>
      <c r="K284" s="92">
        <f t="shared" si="635"/>
        <v>2.135815991237678E-2</v>
      </c>
      <c r="L284" s="93">
        <f t="shared" si="636"/>
        <v>3.0898138006571743</v>
      </c>
      <c r="N284" s="22"/>
      <c r="P284" s="22"/>
      <c r="Q284" s="23"/>
      <c r="AB284" s="26" t="s">
        <v>283</v>
      </c>
      <c r="AC284" s="26">
        <v>511</v>
      </c>
      <c r="AD284" s="26">
        <v>1007</v>
      </c>
      <c r="AE284" s="26">
        <v>269</v>
      </c>
      <c r="AF284" s="26">
        <v>39</v>
      </c>
      <c r="AG284" s="26">
        <f t="shared" si="623"/>
        <v>1826</v>
      </c>
      <c r="AH284" s="26" t="s">
        <v>283</v>
      </c>
      <c r="AI284" s="33">
        <f t="shared" si="624"/>
        <v>0.27984665936473163</v>
      </c>
      <c r="AJ284" s="33">
        <f t="shared" si="625"/>
        <v>0.55147864184008766</v>
      </c>
      <c r="AK284" s="33">
        <f t="shared" si="626"/>
        <v>0.14731653888280394</v>
      </c>
      <c r="AL284" s="33">
        <f t="shared" si="627"/>
        <v>2.135815991237678E-2</v>
      </c>
      <c r="AO284" s="1"/>
    </row>
    <row r="285" spans="1:41" s="21" customFormat="1" ht="30" customHeight="1" x14ac:dyDescent="0.45">
      <c r="A285" s="1"/>
      <c r="B285" s="174" t="s">
        <v>133</v>
      </c>
      <c r="C285" s="16" t="s">
        <v>266</v>
      </c>
      <c r="D285" s="91">
        <f>AC285</f>
        <v>5234</v>
      </c>
      <c r="E285" s="92">
        <f>AC285/AG285</f>
        <v>0.29484001802613791</v>
      </c>
      <c r="F285" s="91">
        <f>AD285</f>
        <v>9173</v>
      </c>
      <c r="G285" s="92">
        <f>AD285/AG285</f>
        <v>0.5167305092383957</v>
      </c>
      <c r="H285" s="91">
        <f>AE285</f>
        <v>2775</v>
      </c>
      <c r="I285" s="92">
        <f>AE285/AG285</f>
        <v>0.15632041460117169</v>
      </c>
      <c r="J285" s="91">
        <f>AF285</f>
        <v>570</v>
      </c>
      <c r="K285" s="92">
        <f>AF285/AG285</f>
        <v>3.2109058134294724E-2</v>
      </c>
      <c r="L285" s="93">
        <f>(4*D285+3*F285+2*H285+1*J285)/AG285</f>
        <v>3.0743014871563767</v>
      </c>
      <c r="N285" s="22"/>
      <c r="P285" s="22"/>
      <c r="Q285" s="23"/>
      <c r="AB285" s="26" t="s">
        <v>284</v>
      </c>
      <c r="AC285" s="26">
        <v>5234</v>
      </c>
      <c r="AD285" s="26">
        <v>9173</v>
      </c>
      <c r="AE285" s="26">
        <v>2775</v>
      </c>
      <c r="AF285" s="26">
        <v>570</v>
      </c>
      <c r="AG285" s="26">
        <f t="shared" si="623"/>
        <v>17752</v>
      </c>
      <c r="AH285" s="26" t="s">
        <v>284</v>
      </c>
      <c r="AI285" s="33">
        <f t="shared" si="624"/>
        <v>0.29484001802613791</v>
      </c>
      <c r="AJ285" s="33">
        <f t="shared" si="625"/>
        <v>0.5167305092383957</v>
      </c>
      <c r="AK285" s="33">
        <f t="shared" si="626"/>
        <v>0.15632041460117169</v>
      </c>
      <c r="AL285" s="33">
        <f t="shared" si="627"/>
        <v>3.2109058134294724E-2</v>
      </c>
      <c r="AO285" s="1"/>
    </row>
    <row r="286" spans="1:41" s="21" customFormat="1" ht="30" customHeight="1" x14ac:dyDescent="0.45">
      <c r="A286" s="1"/>
      <c r="B286" s="162"/>
      <c r="C286" s="16" t="s">
        <v>268</v>
      </c>
      <c r="D286" s="91">
        <f t="shared" ref="D286:D287" si="637">AC286</f>
        <v>4710</v>
      </c>
      <c r="E286" s="92">
        <f t="shared" ref="E286:E287" si="638">AC286/AG286</f>
        <v>0.26699166713905109</v>
      </c>
      <c r="F286" s="91">
        <f t="shared" ref="F286:F287" si="639">AD286</f>
        <v>9515</v>
      </c>
      <c r="G286" s="92">
        <f t="shared" ref="G286:G287" si="640">AD286/AG286</f>
        <v>0.53936851652400652</v>
      </c>
      <c r="H286" s="91">
        <f t="shared" ref="H286:H287" si="641">AE286</f>
        <v>2971</v>
      </c>
      <c r="I286" s="92">
        <f t="shared" ref="I286:I287" si="642">AE286/AG286</f>
        <v>0.16841448897454792</v>
      </c>
      <c r="J286" s="91">
        <f t="shared" ref="J286:J287" si="643">AF286</f>
        <v>445</v>
      </c>
      <c r="K286" s="92">
        <f t="shared" ref="K286:K287" si="644">AF286/AG286</f>
        <v>2.5225327362394422E-2</v>
      </c>
      <c r="L286" s="93">
        <f t="shared" ref="L286:L287" si="645">(4*D286+3*F286+2*H286+1*J286)/AG286</f>
        <v>3.0481265234397141</v>
      </c>
      <c r="N286" s="22"/>
      <c r="P286" s="22"/>
      <c r="Q286" s="23"/>
      <c r="AB286" s="26" t="s">
        <v>285</v>
      </c>
      <c r="AC286" s="1">
        <v>4710</v>
      </c>
      <c r="AD286" s="1">
        <v>9515</v>
      </c>
      <c r="AE286" s="1">
        <v>2971</v>
      </c>
      <c r="AF286" s="1">
        <v>445</v>
      </c>
      <c r="AG286" s="26">
        <f t="shared" si="623"/>
        <v>17641</v>
      </c>
      <c r="AH286" s="26" t="s">
        <v>285</v>
      </c>
      <c r="AI286" s="33">
        <f t="shared" si="624"/>
        <v>0.26699166713905109</v>
      </c>
      <c r="AJ286" s="33">
        <f t="shared" si="625"/>
        <v>0.53936851652400652</v>
      </c>
      <c r="AK286" s="33">
        <f t="shared" si="626"/>
        <v>0.16841448897454792</v>
      </c>
      <c r="AL286" s="33">
        <f t="shared" si="627"/>
        <v>2.5225327362394422E-2</v>
      </c>
      <c r="AO286" s="1"/>
    </row>
    <row r="287" spans="1:41" s="21" customFormat="1" ht="30" customHeight="1" x14ac:dyDescent="0.45">
      <c r="A287" s="1"/>
      <c r="B287" s="166"/>
      <c r="C287" s="16" t="s">
        <v>270</v>
      </c>
      <c r="D287" s="91">
        <f t="shared" si="637"/>
        <v>4241</v>
      </c>
      <c r="E287" s="92">
        <f t="shared" si="638"/>
        <v>0.26137063971403918</v>
      </c>
      <c r="F287" s="91">
        <f t="shared" si="639"/>
        <v>8848</v>
      </c>
      <c r="G287" s="92">
        <f t="shared" si="640"/>
        <v>0.54529767040552202</v>
      </c>
      <c r="H287" s="91">
        <f t="shared" si="641"/>
        <v>2699</v>
      </c>
      <c r="I287" s="92">
        <f t="shared" si="642"/>
        <v>0.16633797608776038</v>
      </c>
      <c r="J287" s="91">
        <f t="shared" si="643"/>
        <v>438</v>
      </c>
      <c r="K287" s="92">
        <f t="shared" si="644"/>
        <v>2.6993713792678418E-2</v>
      </c>
      <c r="L287" s="93">
        <f t="shared" si="645"/>
        <v>3.0410452360409219</v>
      </c>
      <c r="N287" s="22"/>
      <c r="P287" s="22"/>
      <c r="Q287" s="23"/>
      <c r="AB287" s="26" t="s">
        <v>286</v>
      </c>
      <c r="AC287" s="1">
        <v>4241</v>
      </c>
      <c r="AD287" s="1">
        <v>8848</v>
      </c>
      <c r="AE287" s="1">
        <v>2699</v>
      </c>
      <c r="AF287" s="1">
        <v>438</v>
      </c>
      <c r="AG287" s="26">
        <f t="shared" si="623"/>
        <v>16226</v>
      </c>
      <c r="AH287" s="26" t="s">
        <v>286</v>
      </c>
      <c r="AI287" s="33">
        <f t="shared" si="624"/>
        <v>0.26137063971403918</v>
      </c>
      <c r="AJ287" s="33">
        <f t="shared" si="625"/>
        <v>0.54529767040552202</v>
      </c>
      <c r="AK287" s="33">
        <f t="shared" si="626"/>
        <v>0.16633797608776038</v>
      </c>
      <c r="AL287" s="33">
        <f t="shared" si="627"/>
        <v>2.6993713792678418E-2</v>
      </c>
      <c r="AO287" s="1"/>
    </row>
    <row r="288" spans="1:41" s="21" customFormat="1" ht="30" customHeight="1" x14ac:dyDescent="0.45">
      <c r="A288" s="5"/>
      <c r="B288" s="10"/>
      <c r="C288" s="10"/>
      <c r="F288" s="22"/>
      <c r="H288" s="22"/>
      <c r="J288" s="22"/>
      <c r="L288" s="22"/>
      <c r="N288" s="22"/>
      <c r="P288" s="22"/>
      <c r="Q288" s="23"/>
    </row>
    <row r="289" spans="1:38" s="21" customFormat="1" ht="30" customHeight="1" x14ac:dyDescent="0.45">
      <c r="B289" s="14"/>
      <c r="C289" s="14"/>
      <c r="F289" s="22"/>
      <c r="H289" s="22"/>
      <c r="J289" s="22"/>
      <c r="L289" s="22"/>
      <c r="N289" s="22"/>
      <c r="P289" s="22"/>
      <c r="Q289" s="23"/>
    </row>
    <row r="290" spans="1:38" s="21" customFormat="1" ht="30" customHeight="1" x14ac:dyDescent="0.45">
      <c r="A290" s="5">
        <v>24</v>
      </c>
      <c r="B290" s="10" t="s">
        <v>146</v>
      </c>
      <c r="C290" s="10"/>
      <c r="F290" s="22"/>
      <c r="H290" s="22"/>
      <c r="J290" s="22"/>
      <c r="L290" s="22"/>
      <c r="N290" s="22"/>
      <c r="P290" s="22"/>
      <c r="Q290" s="23"/>
      <c r="AB290" s="21" t="s">
        <v>13</v>
      </c>
    </row>
    <row r="291" spans="1:38" ht="30" customHeight="1" thickBot="1" x14ac:dyDescent="0.5">
      <c r="A291" s="5"/>
      <c r="B291" s="24" t="s">
        <v>3</v>
      </c>
      <c r="C291" s="24" t="s">
        <v>265</v>
      </c>
      <c r="D291" s="140" t="s">
        <v>55</v>
      </c>
      <c r="E291" s="140"/>
      <c r="F291" s="140" t="s">
        <v>56</v>
      </c>
      <c r="G291" s="140"/>
      <c r="H291" s="140" t="s">
        <v>57</v>
      </c>
      <c r="I291" s="140"/>
      <c r="J291" s="140" t="s">
        <v>58</v>
      </c>
      <c r="K291" s="140"/>
      <c r="L291" s="25" t="s">
        <v>18</v>
      </c>
      <c r="M291" s="5"/>
      <c r="N291" s="8"/>
      <c r="O291" s="5"/>
      <c r="P291" s="8"/>
      <c r="Q291" s="5"/>
      <c r="R291" s="5"/>
      <c r="AB291" s="26"/>
      <c r="AC291" s="27" t="s">
        <v>55</v>
      </c>
      <c r="AD291" s="27" t="s">
        <v>56</v>
      </c>
      <c r="AE291" s="27" t="s">
        <v>57</v>
      </c>
      <c r="AF291" s="27" t="s">
        <v>58</v>
      </c>
      <c r="AG291" s="26" t="s">
        <v>23</v>
      </c>
      <c r="AI291" s="27" t="s">
        <v>55</v>
      </c>
      <c r="AJ291" s="27" t="s">
        <v>56</v>
      </c>
      <c r="AK291" s="27" t="s">
        <v>57</v>
      </c>
      <c r="AL291" s="27" t="s">
        <v>58</v>
      </c>
    </row>
    <row r="292" spans="1:38" ht="30" customHeight="1" thickTop="1" x14ac:dyDescent="0.45">
      <c r="A292" s="5"/>
      <c r="B292" s="161" t="s">
        <v>131</v>
      </c>
      <c r="C292" s="16" t="s">
        <v>266</v>
      </c>
      <c r="D292" s="29">
        <f>AC292</f>
        <v>1019</v>
      </c>
      <c r="E292" s="30">
        <f>AC292/AG292</f>
        <v>0.18693817648137956</v>
      </c>
      <c r="F292" s="29">
        <f>AD292</f>
        <v>3000</v>
      </c>
      <c r="G292" s="30">
        <f>AD292/AG292</f>
        <v>0.55035773252614195</v>
      </c>
      <c r="H292" s="29">
        <f>AE292</f>
        <v>1238</v>
      </c>
      <c r="I292" s="30">
        <f>AE292/AG292</f>
        <v>0.22711429095578792</v>
      </c>
      <c r="J292" s="29">
        <f>AF292</f>
        <v>194</v>
      </c>
      <c r="K292" s="30">
        <f>AF292/AG292</f>
        <v>3.5589800036690517E-2</v>
      </c>
      <c r="L292" s="31">
        <f>(4*D292+3*F292+2*H292+1*J292)/AG292</f>
        <v>2.8886442854522105</v>
      </c>
      <c r="M292" s="5"/>
      <c r="N292" s="8"/>
      <c r="O292" s="5"/>
      <c r="P292" s="8"/>
      <c r="Q292" s="5"/>
      <c r="R292" s="5"/>
      <c r="AB292" s="26" t="s">
        <v>278</v>
      </c>
      <c r="AC292" s="26">
        <v>1019</v>
      </c>
      <c r="AD292" s="26">
        <v>3000</v>
      </c>
      <c r="AE292" s="26">
        <v>1238</v>
      </c>
      <c r="AF292" s="26">
        <v>194</v>
      </c>
      <c r="AG292" s="26">
        <f>SUM(AC292:AF292)</f>
        <v>5451</v>
      </c>
      <c r="AH292" s="26" t="s">
        <v>278</v>
      </c>
      <c r="AI292" s="33">
        <f>E292</f>
        <v>0.18693817648137956</v>
      </c>
      <c r="AJ292" s="33">
        <f>G292</f>
        <v>0.55035773252614195</v>
      </c>
      <c r="AK292" s="33">
        <f>I292</f>
        <v>0.22711429095578792</v>
      </c>
      <c r="AL292" s="33">
        <f>K292</f>
        <v>3.5589800036690517E-2</v>
      </c>
    </row>
    <row r="293" spans="1:38" ht="30" customHeight="1" x14ac:dyDescent="0.45">
      <c r="A293" s="5"/>
      <c r="B293" s="162"/>
      <c r="C293" s="16" t="s">
        <v>268</v>
      </c>
      <c r="D293" s="91">
        <f t="shared" ref="D293:D294" si="646">AC293</f>
        <v>1535</v>
      </c>
      <c r="E293" s="92">
        <f t="shared" ref="E293:E294" si="647">AC293/AG293</f>
        <v>0.22026115655043765</v>
      </c>
      <c r="F293" s="91">
        <f t="shared" ref="F293:F294" si="648">AD293</f>
        <v>3868</v>
      </c>
      <c r="G293" s="92">
        <f t="shared" ref="G293:G294" si="649">AD293/AG293</f>
        <v>0.55502941598507682</v>
      </c>
      <c r="H293" s="91">
        <f t="shared" ref="H293:H294" si="650">AE293</f>
        <v>1386</v>
      </c>
      <c r="I293" s="92">
        <f t="shared" ref="I293:I294" si="651">AE293/AG293</f>
        <v>0.19888075764098148</v>
      </c>
      <c r="J293" s="91">
        <f t="shared" ref="J293:J294" si="652">AF293</f>
        <v>180</v>
      </c>
      <c r="K293" s="92">
        <f t="shared" ref="K293:K294" si="653">AF293/AG293</f>
        <v>2.582866982350409E-2</v>
      </c>
      <c r="L293" s="93">
        <f t="shared" ref="L293:L294" si="654">(4*D293+3*F293+2*H293+1*J293)/AG293</f>
        <v>2.969723059262448</v>
      </c>
      <c r="M293" s="5"/>
      <c r="N293" s="8"/>
      <c r="O293" s="5"/>
      <c r="P293" s="8"/>
      <c r="Q293" s="5"/>
      <c r="R293" s="5"/>
      <c r="AB293" s="26" t="s">
        <v>279</v>
      </c>
      <c r="AC293" s="26">
        <v>1535</v>
      </c>
      <c r="AD293" s="26">
        <v>3868</v>
      </c>
      <c r="AE293" s="26">
        <v>1386</v>
      </c>
      <c r="AF293" s="26">
        <v>180</v>
      </c>
      <c r="AG293" s="26">
        <f t="shared" ref="AG293:AG300" si="655">SUM(AC293:AF293)</f>
        <v>6969</v>
      </c>
      <c r="AH293" s="26" t="s">
        <v>279</v>
      </c>
      <c r="AI293" s="33">
        <f t="shared" ref="AI293:AI300" si="656">E293</f>
        <v>0.22026115655043765</v>
      </c>
      <c r="AJ293" s="33">
        <f t="shared" ref="AJ293:AJ300" si="657">G293</f>
        <v>0.55502941598507682</v>
      </c>
      <c r="AK293" s="33">
        <f t="shared" ref="AK293:AK300" si="658">I293</f>
        <v>0.19888075764098148</v>
      </c>
      <c r="AL293" s="33">
        <f t="shared" ref="AL293:AL300" si="659">K293</f>
        <v>2.582866982350409E-2</v>
      </c>
    </row>
    <row r="294" spans="1:38" ht="30" customHeight="1" x14ac:dyDescent="0.45">
      <c r="A294" s="5"/>
      <c r="B294" s="166"/>
      <c r="C294" s="16" t="s">
        <v>270</v>
      </c>
      <c r="D294" s="91">
        <f t="shared" si="646"/>
        <v>1136</v>
      </c>
      <c r="E294" s="92">
        <f t="shared" si="647"/>
        <v>0.22157206943631755</v>
      </c>
      <c r="F294" s="91">
        <f t="shared" si="648"/>
        <v>2749</v>
      </c>
      <c r="G294" s="92">
        <f t="shared" si="649"/>
        <v>0.53618100253559586</v>
      </c>
      <c r="H294" s="91">
        <f t="shared" si="650"/>
        <v>1082</v>
      </c>
      <c r="I294" s="92">
        <f t="shared" si="651"/>
        <v>0.2110395943046616</v>
      </c>
      <c r="J294" s="91">
        <f t="shared" si="652"/>
        <v>160</v>
      </c>
      <c r="K294" s="92">
        <f t="shared" si="653"/>
        <v>3.1207333723425004E-2</v>
      </c>
      <c r="L294" s="93">
        <f t="shared" si="654"/>
        <v>2.948117807684806</v>
      </c>
      <c r="M294" s="5"/>
      <c r="N294" s="8"/>
      <c r="O294" s="5"/>
      <c r="P294" s="8"/>
      <c r="Q294" s="5"/>
      <c r="R294" s="5"/>
      <c r="AB294" s="26" t="s">
        <v>280</v>
      </c>
      <c r="AC294" s="26">
        <v>1136</v>
      </c>
      <c r="AD294" s="26">
        <v>2749</v>
      </c>
      <c r="AE294" s="26">
        <v>1082</v>
      </c>
      <c r="AF294" s="26">
        <v>160</v>
      </c>
      <c r="AG294" s="26">
        <f t="shared" si="655"/>
        <v>5127</v>
      </c>
      <c r="AH294" s="26" t="s">
        <v>280</v>
      </c>
      <c r="AI294" s="33">
        <f t="shared" si="656"/>
        <v>0.22157206943631755</v>
      </c>
      <c r="AJ294" s="33">
        <f t="shared" si="657"/>
        <v>0.53618100253559586</v>
      </c>
      <c r="AK294" s="33">
        <f t="shared" si="658"/>
        <v>0.2110395943046616</v>
      </c>
      <c r="AL294" s="33">
        <f t="shared" si="659"/>
        <v>3.1207333723425004E-2</v>
      </c>
    </row>
    <row r="295" spans="1:38" ht="30" customHeight="1" x14ac:dyDescent="0.45">
      <c r="A295" s="5"/>
      <c r="B295" s="174" t="s">
        <v>132</v>
      </c>
      <c r="C295" s="16" t="s">
        <v>266</v>
      </c>
      <c r="D295" s="91">
        <f>AC295</f>
        <v>146</v>
      </c>
      <c r="E295" s="92">
        <f>AC295/AG295</f>
        <v>0.20797720797720798</v>
      </c>
      <c r="F295" s="91">
        <f>AD295</f>
        <v>402</v>
      </c>
      <c r="G295" s="92">
        <f>AD295/AG295</f>
        <v>0.57264957264957261</v>
      </c>
      <c r="H295" s="91">
        <f>AE295</f>
        <v>130</v>
      </c>
      <c r="I295" s="92">
        <f>AE295/AG295</f>
        <v>0.18518518518518517</v>
      </c>
      <c r="J295" s="91">
        <f>AF295</f>
        <v>24</v>
      </c>
      <c r="K295" s="92">
        <f>AF295/AG295</f>
        <v>3.4188034188034191E-2</v>
      </c>
      <c r="L295" s="93">
        <f>(4*D295+3*F295+2*H295+1*J295)/AG295</f>
        <v>2.9544159544159543</v>
      </c>
      <c r="M295" s="5"/>
      <c r="N295" s="8"/>
      <c r="O295" s="5"/>
      <c r="P295" s="8"/>
      <c r="Q295" s="5"/>
      <c r="R295" s="5"/>
      <c r="AB295" s="26" t="s">
        <v>281</v>
      </c>
      <c r="AC295" s="26">
        <v>146</v>
      </c>
      <c r="AD295" s="26">
        <v>402</v>
      </c>
      <c r="AE295" s="26">
        <v>130</v>
      </c>
      <c r="AF295" s="26">
        <v>24</v>
      </c>
      <c r="AG295" s="26">
        <f t="shared" si="655"/>
        <v>702</v>
      </c>
      <c r="AH295" s="26" t="s">
        <v>281</v>
      </c>
      <c r="AI295" s="33">
        <f t="shared" si="656"/>
        <v>0.20797720797720798</v>
      </c>
      <c r="AJ295" s="33">
        <f t="shared" si="657"/>
        <v>0.57264957264957261</v>
      </c>
      <c r="AK295" s="33">
        <f t="shared" si="658"/>
        <v>0.18518518518518517</v>
      </c>
      <c r="AL295" s="33">
        <f t="shared" si="659"/>
        <v>3.4188034188034191E-2</v>
      </c>
    </row>
    <row r="296" spans="1:38" ht="30" customHeight="1" x14ac:dyDescent="0.45">
      <c r="A296" s="5"/>
      <c r="B296" s="162"/>
      <c r="C296" s="16" t="s">
        <v>268</v>
      </c>
      <c r="D296" s="91">
        <f t="shared" ref="D296:D297" si="660">AC296</f>
        <v>605</v>
      </c>
      <c r="E296" s="92">
        <f t="shared" ref="E296:E297" si="661">AC296/AG296</f>
        <v>0.21833273186575244</v>
      </c>
      <c r="F296" s="91">
        <f t="shared" ref="F296:F297" si="662">AD296</f>
        <v>1583</v>
      </c>
      <c r="G296" s="92">
        <f t="shared" ref="G296:G297" si="663">AD296/AG296</f>
        <v>0.57127390833634062</v>
      </c>
      <c r="H296" s="91">
        <f t="shared" ref="H296:H297" si="664">AE296</f>
        <v>510</v>
      </c>
      <c r="I296" s="92">
        <f t="shared" ref="I296:I297" si="665">AE296/AG296</f>
        <v>0.18404907975460122</v>
      </c>
      <c r="J296" s="91">
        <f t="shared" ref="J296:J297" si="666">AF296</f>
        <v>73</v>
      </c>
      <c r="K296" s="92">
        <f t="shared" ref="K296:K297" si="667">AF296/AG296</f>
        <v>2.6344280043305666E-2</v>
      </c>
      <c r="L296" s="93">
        <f t="shared" ref="L296:L297" si="668">(4*D296+3*F296+2*H296+1*J296)/AG296</f>
        <v>2.98159509202454</v>
      </c>
      <c r="M296" s="5"/>
      <c r="N296" s="8"/>
      <c r="O296" s="5"/>
      <c r="P296" s="8"/>
      <c r="Q296" s="5"/>
      <c r="R296" s="5"/>
      <c r="AB296" s="26" t="s">
        <v>282</v>
      </c>
      <c r="AC296" s="26">
        <v>605</v>
      </c>
      <c r="AD296" s="26">
        <v>1583</v>
      </c>
      <c r="AE296" s="26">
        <v>510</v>
      </c>
      <c r="AF296" s="26">
        <v>73</v>
      </c>
      <c r="AG296" s="26">
        <f t="shared" si="655"/>
        <v>2771</v>
      </c>
      <c r="AH296" s="26" t="s">
        <v>282</v>
      </c>
      <c r="AI296" s="33">
        <f t="shared" si="656"/>
        <v>0.21833273186575244</v>
      </c>
      <c r="AJ296" s="33">
        <f t="shared" si="657"/>
        <v>0.57127390833634062</v>
      </c>
      <c r="AK296" s="33">
        <f t="shared" si="658"/>
        <v>0.18404907975460122</v>
      </c>
      <c r="AL296" s="33">
        <f t="shared" si="659"/>
        <v>2.6344280043305666E-2</v>
      </c>
    </row>
    <row r="297" spans="1:38" ht="30" customHeight="1" x14ac:dyDescent="0.45">
      <c r="A297" s="5"/>
      <c r="B297" s="166"/>
      <c r="C297" s="16" t="s">
        <v>270</v>
      </c>
      <c r="D297" s="91">
        <f t="shared" si="660"/>
        <v>376</v>
      </c>
      <c r="E297" s="92">
        <f t="shared" si="661"/>
        <v>0.20591456736035049</v>
      </c>
      <c r="F297" s="91">
        <f t="shared" si="662"/>
        <v>1031</v>
      </c>
      <c r="G297" s="92">
        <f t="shared" si="663"/>
        <v>0.56462212486308871</v>
      </c>
      <c r="H297" s="91">
        <f t="shared" si="664"/>
        <v>375</v>
      </c>
      <c r="I297" s="92">
        <f t="shared" si="665"/>
        <v>0.20536692223439212</v>
      </c>
      <c r="J297" s="91">
        <f t="shared" si="666"/>
        <v>44</v>
      </c>
      <c r="K297" s="92">
        <f t="shared" si="667"/>
        <v>2.4096385542168676E-2</v>
      </c>
      <c r="L297" s="93">
        <f t="shared" si="668"/>
        <v>2.952354874041621</v>
      </c>
      <c r="M297" s="5"/>
      <c r="N297" s="8"/>
      <c r="O297" s="5"/>
      <c r="P297" s="8"/>
      <c r="Q297" s="5"/>
      <c r="R297" s="5"/>
      <c r="AB297" s="26" t="s">
        <v>283</v>
      </c>
      <c r="AC297" s="26">
        <v>376</v>
      </c>
      <c r="AD297" s="26">
        <v>1031</v>
      </c>
      <c r="AE297" s="26">
        <v>375</v>
      </c>
      <c r="AF297" s="26">
        <v>44</v>
      </c>
      <c r="AG297" s="26">
        <f t="shared" si="655"/>
        <v>1826</v>
      </c>
      <c r="AH297" s="26" t="s">
        <v>283</v>
      </c>
      <c r="AI297" s="33">
        <f t="shared" si="656"/>
        <v>0.20591456736035049</v>
      </c>
      <c r="AJ297" s="33">
        <f t="shared" si="657"/>
        <v>0.56462212486308871</v>
      </c>
      <c r="AK297" s="33">
        <f t="shared" si="658"/>
        <v>0.20536692223439212</v>
      </c>
      <c r="AL297" s="33">
        <f t="shared" si="659"/>
        <v>2.4096385542168676E-2</v>
      </c>
    </row>
    <row r="298" spans="1:38" ht="30" customHeight="1" x14ac:dyDescent="0.45">
      <c r="A298" s="5"/>
      <c r="B298" s="174" t="s">
        <v>133</v>
      </c>
      <c r="C298" s="16" t="s">
        <v>266</v>
      </c>
      <c r="D298" s="91">
        <f>AC298</f>
        <v>4208</v>
      </c>
      <c r="E298" s="92">
        <f>AC298/AG298</f>
        <v>0.23704371338440738</v>
      </c>
      <c r="F298" s="91">
        <f>AD298</f>
        <v>9287</v>
      </c>
      <c r="G298" s="92">
        <f>AD298/AG298</f>
        <v>0.52315232086525465</v>
      </c>
      <c r="H298" s="91">
        <f>AE298</f>
        <v>3581</v>
      </c>
      <c r="I298" s="92">
        <f>AE298/AG298</f>
        <v>0.2017237494366832</v>
      </c>
      <c r="J298" s="91">
        <f>AF298</f>
        <v>676</v>
      </c>
      <c r="K298" s="92">
        <f>AF298/AG298</f>
        <v>3.8080216313654797E-2</v>
      </c>
      <c r="L298" s="93">
        <f>(4*D298+3*F298+2*H298+1*J298)/AG298</f>
        <v>2.9591595313204144</v>
      </c>
      <c r="M298" s="5"/>
      <c r="N298" s="8"/>
      <c r="O298" s="5"/>
      <c r="P298" s="8"/>
      <c r="Q298" s="5"/>
      <c r="R298" s="5"/>
      <c r="AB298" s="26" t="s">
        <v>284</v>
      </c>
      <c r="AC298" s="26">
        <v>4208</v>
      </c>
      <c r="AD298" s="26">
        <v>9287</v>
      </c>
      <c r="AE298" s="26">
        <v>3581</v>
      </c>
      <c r="AF298" s="26">
        <v>676</v>
      </c>
      <c r="AG298" s="26">
        <f t="shared" si="655"/>
        <v>17752</v>
      </c>
      <c r="AH298" s="26" t="s">
        <v>284</v>
      </c>
      <c r="AI298" s="33">
        <f t="shared" si="656"/>
        <v>0.23704371338440738</v>
      </c>
      <c r="AJ298" s="33">
        <f t="shared" si="657"/>
        <v>0.52315232086525465</v>
      </c>
      <c r="AK298" s="33">
        <f t="shared" si="658"/>
        <v>0.2017237494366832</v>
      </c>
      <c r="AL298" s="33">
        <f t="shared" si="659"/>
        <v>3.8080216313654797E-2</v>
      </c>
    </row>
    <row r="299" spans="1:38" ht="30" customHeight="1" x14ac:dyDescent="0.45">
      <c r="A299" s="5"/>
      <c r="B299" s="162"/>
      <c r="C299" s="16" t="s">
        <v>268</v>
      </c>
      <c r="D299" s="91">
        <f t="shared" ref="D299:D300" si="669">AC299</f>
        <v>3785</v>
      </c>
      <c r="E299" s="92">
        <f t="shared" ref="E299:E300" si="670">AC299/AG299</f>
        <v>0.21455699790261323</v>
      </c>
      <c r="F299" s="91">
        <f t="shared" ref="F299:F300" si="671">AD299</f>
        <v>9299</v>
      </c>
      <c r="G299" s="92">
        <f t="shared" ref="G299:G300" si="672">AD299/AG299</f>
        <v>0.52712431268068705</v>
      </c>
      <c r="H299" s="91">
        <f t="shared" ref="H299:H300" si="673">AE299</f>
        <v>3930</v>
      </c>
      <c r="I299" s="92">
        <f t="shared" ref="I299:I300" si="674">AE299/AG299</f>
        <v>0.2227764865937305</v>
      </c>
      <c r="J299" s="91">
        <f t="shared" ref="J299:J300" si="675">AF299</f>
        <v>627</v>
      </c>
      <c r="K299" s="92">
        <f t="shared" ref="K299:K300" si="676">AF299/AG299</f>
        <v>3.5542202822969222E-2</v>
      </c>
      <c r="L299" s="93">
        <f t="shared" ref="L299:L300" si="677">(4*D299+3*F299+2*H299+1*J299)/AG299</f>
        <v>2.9206961056629441</v>
      </c>
      <c r="M299" s="5"/>
      <c r="N299" s="8"/>
      <c r="O299" s="5"/>
      <c r="P299" s="8"/>
      <c r="Q299" s="5"/>
      <c r="R299" s="5"/>
      <c r="AB299" s="26" t="s">
        <v>285</v>
      </c>
      <c r="AC299" s="1">
        <v>3785</v>
      </c>
      <c r="AD299" s="1">
        <v>9299</v>
      </c>
      <c r="AE299" s="1">
        <v>3930</v>
      </c>
      <c r="AF299" s="1">
        <v>627</v>
      </c>
      <c r="AG299" s="26">
        <f t="shared" si="655"/>
        <v>17641</v>
      </c>
      <c r="AH299" s="26" t="s">
        <v>285</v>
      </c>
      <c r="AI299" s="33">
        <f t="shared" si="656"/>
        <v>0.21455699790261323</v>
      </c>
      <c r="AJ299" s="33">
        <f t="shared" si="657"/>
        <v>0.52712431268068705</v>
      </c>
      <c r="AK299" s="33">
        <f t="shared" si="658"/>
        <v>0.2227764865937305</v>
      </c>
      <c r="AL299" s="33">
        <f t="shared" si="659"/>
        <v>3.5542202822969222E-2</v>
      </c>
    </row>
    <row r="300" spans="1:38" ht="30" customHeight="1" x14ac:dyDescent="0.45">
      <c r="A300" s="5"/>
      <c r="B300" s="166"/>
      <c r="C300" s="16" t="s">
        <v>270</v>
      </c>
      <c r="D300" s="91">
        <f t="shared" si="669"/>
        <v>3334</v>
      </c>
      <c r="E300" s="92">
        <f t="shared" si="670"/>
        <v>0.2054726981387896</v>
      </c>
      <c r="F300" s="91">
        <f t="shared" si="671"/>
        <v>8525</v>
      </c>
      <c r="G300" s="92">
        <f t="shared" si="672"/>
        <v>0.52539134722051029</v>
      </c>
      <c r="H300" s="91">
        <f t="shared" si="673"/>
        <v>3694</v>
      </c>
      <c r="I300" s="92">
        <f t="shared" si="674"/>
        <v>0.22765931221496363</v>
      </c>
      <c r="J300" s="91">
        <f t="shared" si="675"/>
        <v>673</v>
      </c>
      <c r="K300" s="92">
        <f t="shared" si="676"/>
        <v>4.1476642425736475E-2</v>
      </c>
      <c r="L300" s="93">
        <f t="shared" si="677"/>
        <v>2.8948601010723531</v>
      </c>
      <c r="M300" s="5"/>
      <c r="N300" s="8"/>
      <c r="O300" s="5"/>
      <c r="P300" s="8"/>
      <c r="Q300" s="5"/>
      <c r="R300" s="5"/>
      <c r="AB300" s="26" t="s">
        <v>286</v>
      </c>
      <c r="AC300" s="1">
        <v>3334</v>
      </c>
      <c r="AD300" s="1">
        <v>8525</v>
      </c>
      <c r="AE300" s="1">
        <v>3694</v>
      </c>
      <c r="AF300" s="1">
        <v>673</v>
      </c>
      <c r="AG300" s="26">
        <f t="shared" si="655"/>
        <v>16226</v>
      </c>
      <c r="AH300" s="26" t="s">
        <v>286</v>
      </c>
      <c r="AI300" s="33">
        <f t="shared" si="656"/>
        <v>0.2054726981387896</v>
      </c>
      <c r="AJ300" s="33">
        <f t="shared" si="657"/>
        <v>0.52539134722051029</v>
      </c>
      <c r="AK300" s="33">
        <f t="shared" si="658"/>
        <v>0.22765931221496363</v>
      </c>
      <c r="AL300" s="33">
        <f t="shared" si="659"/>
        <v>4.1476642425736475E-2</v>
      </c>
    </row>
    <row r="301" spans="1:38" ht="30" customHeight="1" x14ac:dyDescent="0.45">
      <c r="A301" s="5"/>
      <c r="B301" s="34"/>
      <c r="C301" s="34"/>
      <c r="D301" s="35"/>
      <c r="E301" s="36"/>
      <c r="F301" s="35"/>
      <c r="G301" s="36"/>
      <c r="H301" s="35"/>
      <c r="I301" s="36"/>
      <c r="J301" s="35"/>
      <c r="K301" s="36"/>
      <c r="L301" s="37"/>
      <c r="M301" s="5"/>
      <c r="N301" s="8"/>
      <c r="O301" s="5"/>
      <c r="P301" s="8"/>
      <c r="Q301" s="5"/>
      <c r="R301" s="5"/>
    </row>
    <row r="302" spans="1:38" ht="30" customHeight="1" x14ac:dyDescent="0.45">
      <c r="D302" s="14"/>
      <c r="E302" s="11"/>
      <c r="F302" s="14"/>
      <c r="G302" s="11"/>
      <c r="H302" s="14"/>
      <c r="I302" s="11"/>
      <c r="J302" s="14"/>
      <c r="K302" s="11"/>
      <c r="L302" s="14"/>
      <c r="Q302" s="38"/>
    </row>
    <row r="303" spans="1:38" s="21" customFormat="1" ht="30" customHeight="1" x14ac:dyDescent="0.45">
      <c r="A303" s="5">
        <v>25</v>
      </c>
      <c r="B303" s="10" t="s">
        <v>69</v>
      </c>
      <c r="C303" s="10"/>
      <c r="F303" s="22"/>
      <c r="H303" s="22"/>
      <c r="J303" s="22"/>
      <c r="L303" s="22"/>
      <c r="N303" s="22"/>
      <c r="P303" s="22"/>
      <c r="Q303" s="23"/>
      <c r="AB303" s="21" t="s">
        <v>13</v>
      </c>
    </row>
    <row r="304" spans="1:38" ht="30" customHeight="1" thickBot="1" x14ac:dyDescent="0.5">
      <c r="A304" s="5"/>
      <c r="B304" s="24" t="s">
        <v>3</v>
      </c>
      <c r="C304" s="24" t="s">
        <v>265</v>
      </c>
      <c r="D304" s="140" t="s">
        <v>55</v>
      </c>
      <c r="E304" s="140"/>
      <c r="F304" s="140" t="s">
        <v>56</v>
      </c>
      <c r="G304" s="140"/>
      <c r="H304" s="140" t="s">
        <v>57</v>
      </c>
      <c r="I304" s="140"/>
      <c r="J304" s="140" t="s">
        <v>58</v>
      </c>
      <c r="K304" s="140"/>
      <c r="L304" s="25" t="s">
        <v>18</v>
      </c>
      <c r="M304" s="5"/>
      <c r="N304" s="8"/>
      <c r="O304" s="5"/>
      <c r="P304" s="8"/>
      <c r="Q304" s="5"/>
      <c r="R304" s="5"/>
      <c r="AB304" s="26"/>
      <c r="AC304" s="27" t="s">
        <v>55</v>
      </c>
      <c r="AD304" s="27" t="s">
        <v>56</v>
      </c>
      <c r="AE304" s="27" t="s">
        <v>57</v>
      </c>
      <c r="AF304" s="27" t="s">
        <v>58</v>
      </c>
      <c r="AG304" s="26" t="s">
        <v>23</v>
      </c>
      <c r="AI304" s="27" t="s">
        <v>55</v>
      </c>
      <c r="AJ304" s="27" t="s">
        <v>56</v>
      </c>
      <c r="AK304" s="27" t="s">
        <v>57</v>
      </c>
      <c r="AL304" s="27" t="s">
        <v>58</v>
      </c>
    </row>
    <row r="305" spans="1:38" ht="30" customHeight="1" thickTop="1" x14ac:dyDescent="0.45">
      <c r="A305" s="5"/>
      <c r="B305" s="161" t="s">
        <v>131</v>
      </c>
      <c r="C305" s="16" t="s">
        <v>266</v>
      </c>
      <c r="D305" s="29">
        <f>AC305</f>
        <v>885</v>
      </c>
      <c r="E305" s="30">
        <f>AC305/AG305</f>
        <v>0.16235553109521189</v>
      </c>
      <c r="F305" s="29">
        <f>AD305</f>
        <v>2773</v>
      </c>
      <c r="G305" s="30">
        <f>AD305/AG305</f>
        <v>0.5087139974316639</v>
      </c>
      <c r="H305" s="29">
        <f>AE305</f>
        <v>1513</v>
      </c>
      <c r="I305" s="30">
        <f>AE305/AG305</f>
        <v>0.27756374977068426</v>
      </c>
      <c r="J305" s="29">
        <f>AF305</f>
        <v>280</v>
      </c>
      <c r="K305" s="30">
        <f>AF305/AG305</f>
        <v>5.1366721702439916E-2</v>
      </c>
      <c r="L305" s="31">
        <f>(4*D305+3*F305+2*H305+1*J305)/AG305</f>
        <v>2.782058337919648</v>
      </c>
      <c r="M305" s="5"/>
      <c r="N305" s="8"/>
      <c r="O305" s="5"/>
      <c r="P305" s="8"/>
      <c r="Q305" s="5"/>
      <c r="R305" s="5"/>
      <c r="AB305" s="26" t="s">
        <v>278</v>
      </c>
      <c r="AC305" s="26">
        <v>885</v>
      </c>
      <c r="AD305" s="26">
        <v>2773</v>
      </c>
      <c r="AE305" s="26">
        <v>1513</v>
      </c>
      <c r="AF305" s="26">
        <v>280</v>
      </c>
      <c r="AG305" s="26">
        <f>SUM(AC305:AF305)</f>
        <v>5451</v>
      </c>
      <c r="AH305" s="26" t="s">
        <v>278</v>
      </c>
      <c r="AI305" s="33">
        <f>E305</f>
        <v>0.16235553109521189</v>
      </c>
      <c r="AJ305" s="33">
        <f>G305</f>
        <v>0.5087139974316639</v>
      </c>
      <c r="AK305" s="33">
        <f>I305</f>
        <v>0.27756374977068426</v>
      </c>
      <c r="AL305" s="33">
        <f>K305</f>
        <v>5.1366721702439916E-2</v>
      </c>
    </row>
    <row r="306" spans="1:38" ht="30" customHeight="1" x14ac:dyDescent="0.45">
      <c r="A306" s="5"/>
      <c r="B306" s="162"/>
      <c r="C306" s="16" t="s">
        <v>268</v>
      </c>
      <c r="D306" s="91">
        <f t="shared" ref="D306:D310" si="678">AC306</f>
        <v>1248</v>
      </c>
      <c r="E306" s="92">
        <f t="shared" ref="E306:E310" si="679">AC306/AG306</f>
        <v>0.17907877744296169</v>
      </c>
      <c r="F306" s="91">
        <f t="shared" ref="F306:F310" si="680">AD306</f>
        <v>3623</v>
      </c>
      <c r="G306" s="92">
        <f t="shared" ref="G306:G310" si="681">AD306/AG306</f>
        <v>0.51987372650308505</v>
      </c>
      <c r="H306" s="91">
        <f t="shared" ref="H306:H310" si="682">AE306</f>
        <v>1857</v>
      </c>
      <c r="I306" s="92">
        <f t="shared" ref="I306:I310" si="683">AE306/AG306</f>
        <v>0.26646577701248386</v>
      </c>
      <c r="J306" s="91">
        <f t="shared" ref="J306:J310" si="684">AF306</f>
        <v>241</v>
      </c>
      <c r="K306" s="92">
        <f t="shared" ref="K306:K310" si="685">AF306/AG306</f>
        <v>3.4581719041469366E-2</v>
      </c>
      <c r="L306" s="93">
        <f t="shared" ref="L306:L310" si="686">(4*D306+3*F306+2*H306+1*J306)/AG306</f>
        <v>2.8434495623475393</v>
      </c>
      <c r="M306" s="5"/>
      <c r="N306" s="8"/>
      <c r="O306" s="5"/>
      <c r="P306" s="8"/>
      <c r="Q306" s="5"/>
      <c r="R306" s="5"/>
      <c r="AB306" s="26" t="s">
        <v>279</v>
      </c>
      <c r="AC306" s="26">
        <v>1248</v>
      </c>
      <c r="AD306" s="26">
        <v>3623</v>
      </c>
      <c r="AE306" s="26">
        <v>1857</v>
      </c>
      <c r="AF306" s="26">
        <v>241</v>
      </c>
      <c r="AG306" s="26">
        <f t="shared" ref="AG306:AG313" si="687">SUM(AC306:AF306)</f>
        <v>6969</v>
      </c>
      <c r="AH306" s="26" t="s">
        <v>279</v>
      </c>
      <c r="AI306" s="33">
        <f t="shared" ref="AI306:AI313" si="688">E306</f>
        <v>0.17907877744296169</v>
      </c>
      <c r="AJ306" s="33">
        <f t="shared" ref="AJ306:AJ313" si="689">G306</f>
        <v>0.51987372650308505</v>
      </c>
      <c r="AK306" s="33">
        <f t="shared" ref="AK306:AK313" si="690">I306</f>
        <v>0.26646577701248386</v>
      </c>
      <c r="AL306" s="33">
        <f t="shared" ref="AL306:AL313" si="691">K306</f>
        <v>3.4581719041469366E-2</v>
      </c>
    </row>
    <row r="307" spans="1:38" ht="30" customHeight="1" x14ac:dyDescent="0.45">
      <c r="A307" s="5"/>
      <c r="B307" s="166"/>
      <c r="C307" s="16" t="s">
        <v>270</v>
      </c>
      <c r="D307" s="91">
        <f t="shared" si="678"/>
        <v>1017</v>
      </c>
      <c r="E307" s="92">
        <f t="shared" si="679"/>
        <v>0.19836161497952018</v>
      </c>
      <c r="F307" s="91">
        <f t="shared" si="680"/>
        <v>2725</v>
      </c>
      <c r="G307" s="92">
        <f t="shared" si="681"/>
        <v>0.53149990247708212</v>
      </c>
      <c r="H307" s="91">
        <f t="shared" si="682"/>
        <v>1224</v>
      </c>
      <c r="I307" s="92">
        <f t="shared" si="683"/>
        <v>0.23873610298420128</v>
      </c>
      <c r="J307" s="91">
        <f t="shared" si="684"/>
        <v>161</v>
      </c>
      <c r="K307" s="92">
        <f t="shared" si="685"/>
        <v>3.1402379559196412E-2</v>
      </c>
      <c r="L307" s="93">
        <f t="shared" si="686"/>
        <v>2.8968207528769261</v>
      </c>
      <c r="M307" s="5"/>
      <c r="N307" s="8"/>
      <c r="O307" s="5"/>
      <c r="P307" s="8"/>
      <c r="Q307" s="5"/>
      <c r="R307" s="5"/>
      <c r="AB307" s="26" t="s">
        <v>280</v>
      </c>
      <c r="AC307" s="26">
        <v>1017</v>
      </c>
      <c r="AD307" s="26">
        <v>2725</v>
      </c>
      <c r="AE307" s="26">
        <v>1224</v>
      </c>
      <c r="AF307" s="26">
        <v>161</v>
      </c>
      <c r="AG307" s="26">
        <f t="shared" si="687"/>
        <v>5127</v>
      </c>
      <c r="AH307" s="26" t="s">
        <v>280</v>
      </c>
      <c r="AI307" s="33">
        <f t="shared" si="688"/>
        <v>0.19836161497952018</v>
      </c>
      <c r="AJ307" s="33">
        <f t="shared" si="689"/>
        <v>0.53149990247708212</v>
      </c>
      <c r="AK307" s="33">
        <f t="shared" si="690"/>
        <v>0.23873610298420128</v>
      </c>
      <c r="AL307" s="33">
        <f t="shared" si="691"/>
        <v>3.1402379559196412E-2</v>
      </c>
    </row>
    <row r="308" spans="1:38" ht="30" customHeight="1" x14ac:dyDescent="0.45">
      <c r="A308" s="5"/>
      <c r="B308" s="174" t="s">
        <v>132</v>
      </c>
      <c r="C308" s="16" t="s">
        <v>266</v>
      </c>
      <c r="D308" s="91">
        <f t="shared" si="678"/>
        <v>125</v>
      </c>
      <c r="E308" s="92">
        <f t="shared" si="679"/>
        <v>0.17806267806267806</v>
      </c>
      <c r="F308" s="91">
        <f t="shared" si="680"/>
        <v>366</v>
      </c>
      <c r="G308" s="92">
        <f t="shared" si="681"/>
        <v>0.5213675213675214</v>
      </c>
      <c r="H308" s="91">
        <f t="shared" si="682"/>
        <v>185</v>
      </c>
      <c r="I308" s="92">
        <f t="shared" si="683"/>
        <v>0.26353276353276356</v>
      </c>
      <c r="J308" s="91">
        <f t="shared" si="684"/>
        <v>26</v>
      </c>
      <c r="K308" s="92">
        <f t="shared" si="685"/>
        <v>3.7037037037037035E-2</v>
      </c>
      <c r="L308" s="93">
        <f t="shared" si="686"/>
        <v>2.8404558404558404</v>
      </c>
      <c r="M308" s="5"/>
      <c r="N308" s="8"/>
      <c r="O308" s="5"/>
      <c r="P308" s="8"/>
      <c r="Q308" s="5"/>
      <c r="R308" s="5"/>
      <c r="AB308" s="26" t="s">
        <v>281</v>
      </c>
      <c r="AC308" s="26">
        <v>125</v>
      </c>
      <c r="AD308" s="26">
        <v>366</v>
      </c>
      <c r="AE308" s="26">
        <v>185</v>
      </c>
      <c r="AF308" s="26">
        <v>26</v>
      </c>
      <c r="AG308" s="26">
        <f t="shared" si="687"/>
        <v>702</v>
      </c>
      <c r="AH308" s="26" t="s">
        <v>281</v>
      </c>
      <c r="AI308" s="33">
        <f t="shared" si="688"/>
        <v>0.17806267806267806</v>
      </c>
      <c r="AJ308" s="33">
        <f t="shared" si="689"/>
        <v>0.5213675213675214</v>
      </c>
      <c r="AK308" s="33">
        <f t="shared" si="690"/>
        <v>0.26353276353276356</v>
      </c>
      <c r="AL308" s="33">
        <f t="shared" si="691"/>
        <v>3.7037037037037035E-2</v>
      </c>
    </row>
    <row r="309" spans="1:38" ht="30" customHeight="1" x14ac:dyDescent="0.45">
      <c r="A309" s="5"/>
      <c r="B309" s="162"/>
      <c r="C309" s="16" t="s">
        <v>268</v>
      </c>
      <c r="D309" s="91">
        <f t="shared" si="678"/>
        <v>478</v>
      </c>
      <c r="E309" s="92">
        <f t="shared" si="679"/>
        <v>0.17250090220137135</v>
      </c>
      <c r="F309" s="91">
        <f t="shared" si="680"/>
        <v>1517</v>
      </c>
      <c r="G309" s="92">
        <f t="shared" si="681"/>
        <v>0.54745579213280404</v>
      </c>
      <c r="H309" s="91">
        <f t="shared" si="682"/>
        <v>692</v>
      </c>
      <c r="I309" s="92">
        <f t="shared" si="683"/>
        <v>0.24972933958859617</v>
      </c>
      <c r="J309" s="91">
        <f t="shared" si="684"/>
        <v>84</v>
      </c>
      <c r="K309" s="92">
        <f t="shared" si="685"/>
        <v>3.0313966077228437E-2</v>
      </c>
      <c r="L309" s="93">
        <f t="shared" si="686"/>
        <v>2.8621436304583181</v>
      </c>
      <c r="M309" s="5"/>
      <c r="N309" s="8"/>
      <c r="O309" s="5"/>
      <c r="P309" s="8"/>
      <c r="Q309" s="5"/>
      <c r="R309" s="5"/>
      <c r="AB309" s="26" t="s">
        <v>282</v>
      </c>
      <c r="AC309" s="26">
        <v>478</v>
      </c>
      <c r="AD309" s="26">
        <v>1517</v>
      </c>
      <c r="AE309" s="26">
        <v>692</v>
      </c>
      <c r="AF309" s="26">
        <v>84</v>
      </c>
      <c r="AG309" s="26">
        <f t="shared" si="687"/>
        <v>2771</v>
      </c>
      <c r="AH309" s="26" t="s">
        <v>282</v>
      </c>
      <c r="AI309" s="33">
        <f t="shared" si="688"/>
        <v>0.17250090220137135</v>
      </c>
      <c r="AJ309" s="33">
        <f t="shared" si="689"/>
        <v>0.54745579213280404</v>
      </c>
      <c r="AK309" s="33">
        <f t="shared" si="690"/>
        <v>0.24972933958859617</v>
      </c>
      <c r="AL309" s="33">
        <f t="shared" si="691"/>
        <v>3.0313966077228437E-2</v>
      </c>
    </row>
    <row r="310" spans="1:38" ht="30" customHeight="1" x14ac:dyDescent="0.45">
      <c r="A310" s="5"/>
      <c r="B310" s="166"/>
      <c r="C310" s="16" t="s">
        <v>270</v>
      </c>
      <c r="D310" s="91">
        <f t="shared" si="678"/>
        <v>366</v>
      </c>
      <c r="E310" s="92">
        <f t="shared" si="679"/>
        <v>0.2004381161007667</v>
      </c>
      <c r="F310" s="91">
        <f t="shared" si="680"/>
        <v>1005</v>
      </c>
      <c r="G310" s="92">
        <f t="shared" si="681"/>
        <v>0.55038335158817087</v>
      </c>
      <c r="H310" s="91">
        <f t="shared" si="682"/>
        <v>407</v>
      </c>
      <c r="I310" s="92">
        <f t="shared" si="683"/>
        <v>0.22289156626506024</v>
      </c>
      <c r="J310" s="91">
        <f t="shared" si="684"/>
        <v>48</v>
      </c>
      <c r="K310" s="92">
        <f t="shared" si="685"/>
        <v>2.628696604600219E-2</v>
      </c>
      <c r="L310" s="93">
        <f t="shared" si="686"/>
        <v>2.9249726177437019</v>
      </c>
      <c r="M310" s="5"/>
      <c r="N310" s="8"/>
      <c r="O310" s="5"/>
      <c r="P310" s="8"/>
      <c r="Q310" s="5"/>
      <c r="R310" s="5"/>
      <c r="AB310" s="26" t="s">
        <v>283</v>
      </c>
      <c r="AC310" s="26">
        <v>366</v>
      </c>
      <c r="AD310" s="26">
        <v>1005</v>
      </c>
      <c r="AE310" s="26">
        <v>407</v>
      </c>
      <c r="AF310" s="26">
        <v>48</v>
      </c>
      <c r="AG310" s="26">
        <f t="shared" si="687"/>
        <v>1826</v>
      </c>
      <c r="AH310" s="26" t="s">
        <v>283</v>
      </c>
      <c r="AI310" s="33">
        <f t="shared" si="688"/>
        <v>0.2004381161007667</v>
      </c>
      <c r="AJ310" s="33">
        <f t="shared" si="689"/>
        <v>0.55038335158817087</v>
      </c>
      <c r="AK310" s="33">
        <f t="shared" si="690"/>
        <v>0.22289156626506024</v>
      </c>
      <c r="AL310" s="33">
        <f t="shared" si="691"/>
        <v>2.628696604600219E-2</v>
      </c>
    </row>
    <row r="311" spans="1:38" ht="30" customHeight="1" x14ac:dyDescent="0.45">
      <c r="A311" s="5"/>
      <c r="B311" s="174" t="s">
        <v>133</v>
      </c>
      <c r="C311" s="16" t="s">
        <v>266</v>
      </c>
      <c r="D311" s="91">
        <f>AC311</f>
        <v>3762</v>
      </c>
      <c r="E311" s="92">
        <f>AC311/AG311</f>
        <v>0.2119197836863452</v>
      </c>
      <c r="F311" s="91">
        <f>AD311</f>
        <v>9016</v>
      </c>
      <c r="G311" s="92">
        <f>AD311/AG311</f>
        <v>0.50788643533123023</v>
      </c>
      <c r="H311" s="91">
        <f>AE311</f>
        <v>4219</v>
      </c>
      <c r="I311" s="92">
        <f>AE311/AG311</f>
        <v>0.23766336187471834</v>
      </c>
      <c r="J311" s="91">
        <f>AF311</f>
        <v>755</v>
      </c>
      <c r="K311" s="92">
        <f>AF311/AG311</f>
        <v>4.2530419107706177E-2</v>
      </c>
      <c r="L311" s="93">
        <f>(4*D311+3*F311+2*H311+1*J311)/AG311</f>
        <v>2.8891955835962144</v>
      </c>
      <c r="M311" s="5"/>
      <c r="N311" s="8"/>
      <c r="O311" s="5"/>
      <c r="P311" s="8"/>
      <c r="Q311" s="5"/>
      <c r="R311" s="5"/>
      <c r="AB311" s="26" t="s">
        <v>284</v>
      </c>
      <c r="AC311" s="26">
        <v>3762</v>
      </c>
      <c r="AD311" s="26">
        <v>9016</v>
      </c>
      <c r="AE311" s="26">
        <v>4219</v>
      </c>
      <c r="AF311" s="26">
        <v>755</v>
      </c>
      <c r="AG311" s="26">
        <f t="shared" si="687"/>
        <v>17752</v>
      </c>
      <c r="AH311" s="26" t="s">
        <v>284</v>
      </c>
      <c r="AI311" s="33">
        <f t="shared" si="688"/>
        <v>0.2119197836863452</v>
      </c>
      <c r="AJ311" s="33">
        <f t="shared" si="689"/>
        <v>0.50788643533123023</v>
      </c>
      <c r="AK311" s="33">
        <f t="shared" si="690"/>
        <v>0.23766336187471834</v>
      </c>
      <c r="AL311" s="33">
        <f t="shared" si="691"/>
        <v>4.2530419107706177E-2</v>
      </c>
    </row>
    <row r="312" spans="1:38" ht="30" customHeight="1" x14ac:dyDescent="0.45">
      <c r="A312" s="5"/>
      <c r="B312" s="162"/>
      <c r="C312" s="16" t="s">
        <v>268</v>
      </c>
      <c r="D312" s="91">
        <f t="shared" ref="D312:D313" si="692">AC312</f>
        <v>3731</v>
      </c>
      <c r="E312" s="92">
        <f t="shared" ref="E312:E313" si="693">AC312/AG312</f>
        <v>0.21149594694178334</v>
      </c>
      <c r="F312" s="91">
        <f t="shared" ref="F312:F313" si="694">AD312</f>
        <v>9199</v>
      </c>
      <c r="G312" s="92">
        <f t="shared" ref="G312:G313" si="695">AD312/AG312</f>
        <v>0.5214556997902613</v>
      </c>
      <c r="H312" s="91">
        <f t="shared" ref="H312:H313" si="696">AE312</f>
        <v>4110</v>
      </c>
      <c r="I312" s="92">
        <f t="shared" ref="I312:I313" si="697">AE312/AG312</f>
        <v>0.23297998979649678</v>
      </c>
      <c r="J312" s="91">
        <f t="shared" ref="J312:J313" si="698">AF312</f>
        <v>601</v>
      </c>
      <c r="K312" s="92">
        <f t="shared" ref="K312:K313" si="699">AF312/AG312</f>
        <v>3.4068363471458536E-2</v>
      </c>
      <c r="L312" s="93">
        <f t="shared" ref="L312:L313" si="700">(4*D312+3*F312+2*H312+1*J312)/AG312</f>
        <v>2.9103792302023694</v>
      </c>
      <c r="M312" s="5"/>
      <c r="N312" s="8"/>
      <c r="O312" s="5"/>
      <c r="P312" s="8"/>
      <c r="Q312" s="5"/>
      <c r="R312" s="5"/>
      <c r="AB312" s="26" t="s">
        <v>285</v>
      </c>
      <c r="AC312" s="1">
        <v>3731</v>
      </c>
      <c r="AD312" s="1">
        <v>9199</v>
      </c>
      <c r="AE312" s="1">
        <v>4110</v>
      </c>
      <c r="AF312" s="1">
        <v>601</v>
      </c>
      <c r="AG312" s="26">
        <f t="shared" si="687"/>
        <v>17641</v>
      </c>
      <c r="AH312" s="26" t="s">
        <v>285</v>
      </c>
      <c r="AI312" s="33">
        <f t="shared" si="688"/>
        <v>0.21149594694178334</v>
      </c>
      <c r="AJ312" s="33">
        <f t="shared" si="689"/>
        <v>0.5214556997902613</v>
      </c>
      <c r="AK312" s="33">
        <f t="shared" si="690"/>
        <v>0.23297998979649678</v>
      </c>
      <c r="AL312" s="33">
        <f t="shared" si="691"/>
        <v>3.4068363471458536E-2</v>
      </c>
    </row>
    <row r="313" spans="1:38" ht="30" customHeight="1" x14ac:dyDescent="0.45">
      <c r="A313" s="5"/>
      <c r="B313" s="166"/>
      <c r="C313" s="16" t="s">
        <v>270</v>
      </c>
      <c r="D313" s="91">
        <f t="shared" si="692"/>
        <v>3554</v>
      </c>
      <c r="E313" s="92">
        <f t="shared" si="693"/>
        <v>0.21903118451867373</v>
      </c>
      <c r="F313" s="91">
        <f t="shared" si="694"/>
        <v>8693</v>
      </c>
      <c r="G313" s="92">
        <f t="shared" si="695"/>
        <v>0.53574510045605817</v>
      </c>
      <c r="H313" s="91">
        <f t="shared" si="696"/>
        <v>3455</v>
      </c>
      <c r="I313" s="92">
        <f t="shared" si="697"/>
        <v>0.21292986564772587</v>
      </c>
      <c r="J313" s="91">
        <f t="shared" si="698"/>
        <v>524</v>
      </c>
      <c r="K313" s="92">
        <f t="shared" si="699"/>
        <v>3.2293849377542219E-2</v>
      </c>
      <c r="L313" s="93">
        <f t="shared" si="700"/>
        <v>2.9415136201158636</v>
      </c>
      <c r="M313" s="5"/>
      <c r="N313" s="8"/>
      <c r="O313" s="5"/>
      <c r="P313" s="8"/>
      <c r="Q313" s="5"/>
      <c r="R313" s="5"/>
      <c r="AB313" s="26" t="s">
        <v>286</v>
      </c>
      <c r="AC313" s="1">
        <v>3554</v>
      </c>
      <c r="AD313" s="1">
        <v>8693</v>
      </c>
      <c r="AE313" s="1">
        <v>3455</v>
      </c>
      <c r="AF313" s="1">
        <v>524</v>
      </c>
      <c r="AG313" s="26">
        <f t="shared" si="687"/>
        <v>16226</v>
      </c>
      <c r="AH313" s="26" t="s">
        <v>286</v>
      </c>
      <c r="AI313" s="33">
        <f t="shared" si="688"/>
        <v>0.21903118451867373</v>
      </c>
      <c r="AJ313" s="33">
        <f t="shared" si="689"/>
        <v>0.53574510045605817</v>
      </c>
      <c r="AK313" s="33">
        <f t="shared" si="690"/>
        <v>0.21292986564772587</v>
      </c>
      <c r="AL313" s="33">
        <f t="shared" si="691"/>
        <v>3.2293849377542219E-2</v>
      </c>
    </row>
    <row r="314" spans="1:38" ht="30" customHeight="1" x14ac:dyDescent="0.45">
      <c r="A314" s="5"/>
      <c r="B314" s="34"/>
      <c r="C314" s="34"/>
      <c r="D314" s="35"/>
      <c r="E314" s="36"/>
      <c r="F314" s="35"/>
      <c r="G314" s="36"/>
      <c r="H314" s="35"/>
      <c r="I314" s="36"/>
      <c r="J314" s="35"/>
      <c r="K314" s="36"/>
      <c r="L314" s="37"/>
      <c r="M314" s="5"/>
      <c r="N314" s="8"/>
      <c r="O314" s="5"/>
      <c r="P314" s="8"/>
      <c r="Q314" s="5"/>
      <c r="R314" s="5"/>
    </row>
    <row r="315" spans="1:38" ht="30" customHeight="1" x14ac:dyDescent="0.45">
      <c r="D315" s="14"/>
      <c r="E315" s="11"/>
      <c r="F315" s="14"/>
      <c r="G315" s="11"/>
      <c r="H315" s="14"/>
      <c r="I315" s="11"/>
      <c r="J315" s="14"/>
      <c r="K315" s="11"/>
      <c r="L315" s="14"/>
      <c r="Q315" s="38"/>
    </row>
    <row r="316" spans="1:38" s="21" customFormat="1" ht="30" customHeight="1" x14ac:dyDescent="0.45">
      <c r="A316" s="5">
        <v>26</v>
      </c>
      <c r="B316" s="10" t="s">
        <v>70</v>
      </c>
      <c r="C316" s="10"/>
      <c r="F316" s="22"/>
      <c r="H316" s="22"/>
      <c r="J316" s="22"/>
      <c r="L316" s="22"/>
      <c r="N316" s="22"/>
      <c r="P316" s="22"/>
      <c r="Q316" s="23"/>
      <c r="AB316" s="21" t="s">
        <v>13</v>
      </c>
    </row>
    <row r="317" spans="1:38" ht="30" customHeight="1" thickBot="1" x14ac:dyDescent="0.5">
      <c r="A317" s="5"/>
      <c r="B317" s="24" t="s">
        <v>3</v>
      </c>
      <c r="C317" s="24" t="s">
        <v>265</v>
      </c>
      <c r="D317" s="140" t="s">
        <v>55</v>
      </c>
      <c r="E317" s="140"/>
      <c r="F317" s="140" t="s">
        <v>56</v>
      </c>
      <c r="G317" s="140"/>
      <c r="H317" s="140" t="s">
        <v>57</v>
      </c>
      <c r="I317" s="140"/>
      <c r="J317" s="140" t="s">
        <v>58</v>
      </c>
      <c r="K317" s="140"/>
      <c r="L317" s="25" t="s">
        <v>18</v>
      </c>
      <c r="M317" s="5"/>
      <c r="N317" s="8"/>
      <c r="O317" s="5"/>
      <c r="P317" s="8"/>
      <c r="Q317" s="5"/>
      <c r="R317" s="5"/>
      <c r="AB317" s="26"/>
      <c r="AC317" s="27" t="s">
        <v>55</v>
      </c>
      <c r="AD317" s="27" t="s">
        <v>56</v>
      </c>
      <c r="AE317" s="27" t="s">
        <v>57</v>
      </c>
      <c r="AF317" s="27" t="s">
        <v>58</v>
      </c>
      <c r="AG317" s="26" t="s">
        <v>23</v>
      </c>
      <c r="AI317" s="27" t="s">
        <v>55</v>
      </c>
      <c r="AJ317" s="27" t="s">
        <v>56</v>
      </c>
      <c r="AK317" s="27" t="s">
        <v>57</v>
      </c>
      <c r="AL317" s="27" t="s">
        <v>58</v>
      </c>
    </row>
    <row r="318" spans="1:38" ht="30" customHeight="1" thickTop="1" x14ac:dyDescent="0.45">
      <c r="A318" s="5"/>
      <c r="B318" s="161" t="s">
        <v>131</v>
      </c>
      <c r="C318" s="16" t="s">
        <v>266</v>
      </c>
      <c r="D318" s="29">
        <f>AC318</f>
        <v>490</v>
      </c>
      <c r="E318" s="30">
        <f>AC318/AG318</f>
        <v>8.989176297926986E-2</v>
      </c>
      <c r="F318" s="29">
        <f>AD318</f>
        <v>2028</v>
      </c>
      <c r="G318" s="30">
        <f>AD318/AG318</f>
        <v>0.37204182718767198</v>
      </c>
      <c r="H318" s="29">
        <f>AE318</f>
        <v>2197</v>
      </c>
      <c r="I318" s="30">
        <f>AE318/AG318</f>
        <v>0.40304531278664463</v>
      </c>
      <c r="J318" s="29">
        <f>AF318</f>
        <v>736</v>
      </c>
      <c r="K318" s="30">
        <f>AF318/AG318</f>
        <v>0.13502109704641349</v>
      </c>
      <c r="L318" s="31">
        <f>(4*D318+3*F318+2*H318+1*J318)/AG318</f>
        <v>2.4168042560997982</v>
      </c>
      <c r="M318" s="5"/>
      <c r="N318" s="8"/>
      <c r="O318" s="5"/>
      <c r="P318" s="8"/>
      <c r="Q318" s="5"/>
      <c r="R318" s="5"/>
      <c r="AB318" s="26" t="s">
        <v>278</v>
      </c>
      <c r="AC318" s="26">
        <v>490</v>
      </c>
      <c r="AD318" s="26">
        <v>2028</v>
      </c>
      <c r="AE318" s="26">
        <v>2197</v>
      </c>
      <c r="AF318" s="26">
        <v>736</v>
      </c>
      <c r="AG318" s="26">
        <f>SUM(AC318:AF318)</f>
        <v>5451</v>
      </c>
      <c r="AH318" s="26" t="s">
        <v>278</v>
      </c>
      <c r="AI318" s="33">
        <f>E318</f>
        <v>8.989176297926986E-2</v>
      </c>
      <c r="AJ318" s="33">
        <f>G318</f>
        <v>0.37204182718767198</v>
      </c>
      <c r="AK318" s="33">
        <f>I318</f>
        <v>0.40304531278664463</v>
      </c>
      <c r="AL318" s="33">
        <f>K318</f>
        <v>0.13502109704641349</v>
      </c>
    </row>
    <row r="319" spans="1:38" ht="30" customHeight="1" x14ac:dyDescent="0.45">
      <c r="A319" s="5"/>
      <c r="B319" s="162"/>
      <c r="C319" s="16" t="s">
        <v>268</v>
      </c>
      <c r="D319" s="91">
        <f t="shared" ref="D319:D323" si="701">AC319</f>
        <v>691</v>
      </c>
      <c r="E319" s="92">
        <f t="shared" ref="E319:E323" si="702">AC319/AG319</f>
        <v>9.9153393600229595E-2</v>
      </c>
      <c r="F319" s="91">
        <f t="shared" ref="F319:F323" si="703">AD319</f>
        <v>2694</v>
      </c>
      <c r="G319" s="92">
        <f t="shared" ref="G319:G323" si="704">AD319/AG319</f>
        <v>0.38656909169177789</v>
      </c>
      <c r="H319" s="91">
        <f t="shared" ref="H319:H323" si="705">AE319</f>
        <v>2702</v>
      </c>
      <c r="I319" s="92">
        <f t="shared" ref="I319:I323" si="706">AE319/AG319</f>
        <v>0.38771703257282247</v>
      </c>
      <c r="J319" s="91">
        <f t="shared" ref="J319:J323" si="707">AF319</f>
        <v>882</v>
      </c>
      <c r="K319" s="92">
        <f t="shared" ref="K319:K323" si="708">AF319/AG319</f>
        <v>0.12656048213517004</v>
      </c>
      <c r="L319" s="93">
        <f t="shared" ref="L319:L323" si="709">(4*D319+3*F319+2*H319+1*J319)/AG319</f>
        <v>2.458315396757067</v>
      </c>
      <c r="M319" s="5"/>
      <c r="N319" s="8"/>
      <c r="O319" s="5"/>
      <c r="P319" s="8"/>
      <c r="Q319" s="5"/>
      <c r="R319" s="5"/>
      <c r="AB319" s="26" t="s">
        <v>279</v>
      </c>
      <c r="AC319" s="26">
        <v>691</v>
      </c>
      <c r="AD319" s="26">
        <v>2694</v>
      </c>
      <c r="AE319" s="26">
        <v>2702</v>
      </c>
      <c r="AF319" s="26">
        <v>882</v>
      </c>
      <c r="AG319" s="26">
        <f t="shared" ref="AG319:AG326" si="710">SUM(AC319:AF319)</f>
        <v>6969</v>
      </c>
      <c r="AH319" s="26" t="s">
        <v>279</v>
      </c>
      <c r="AI319" s="33">
        <f t="shared" ref="AI319:AI326" si="711">E319</f>
        <v>9.9153393600229595E-2</v>
      </c>
      <c r="AJ319" s="33">
        <f t="shared" ref="AJ319:AJ326" si="712">G319</f>
        <v>0.38656909169177789</v>
      </c>
      <c r="AK319" s="33">
        <f t="shared" ref="AK319:AK326" si="713">I319</f>
        <v>0.38771703257282247</v>
      </c>
      <c r="AL319" s="33">
        <f t="shared" ref="AL319:AL326" si="714">K319</f>
        <v>0.12656048213517004</v>
      </c>
    </row>
    <row r="320" spans="1:38" ht="30" customHeight="1" x14ac:dyDescent="0.45">
      <c r="A320" s="5"/>
      <c r="B320" s="166"/>
      <c r="C320" s="16" t="s">
        <v>270</v>
      </c>
      <c r="D320" s="91">
        <f t="shared" si="701"/>
        <v>531</v>
      </c>
      <c r="E320" s="92">
        <f t="shared" si="702"/>
        <v>0.10356933879461673</v>
      </c>
      <c r="F320" s="91">
        <f t="shared" si="703"/>
        <v>1902</v>
      </c>
      <c r="G320" s="92">
        <f t="shared" si="704"/>
        <v>0.37097717963721477</v>
      </c>
      <c r="H320" s="91">
        <f t="shared" si="705"/>
        <v>2001</v>
      </c>
      <c r="I320" s="92">
        <f t="shared" si="706"/>
        <v>0.39028671737858395</v>
      </c>
      <c r="J320" s="91">
        <f t="shared" si="707"/>
        <v>693</v>
      </c>
      <c r="K320" s="92">
        <f t="shared" si="708"/>
        <v>0.13516676418958457</v>
      </c>
      <c r="L320" s="93">
        <f t="shared" si="709"/>
        <v>2.4429490930368636</v>
      </c>
      <c r="M320" s="5"/>
      <c r="N320" s="8"/>
      <c r="O320" s="5"/>
      <c r="P320" s="8"/>
      <c r="Q320" s="5"/>
      <c r="R320" s="5"/>
      <c r="AB320" s="26" t="s">
        <v>280</v>
      </c>
      <c r="AC320" s="26">
        <v>531</v>
      </c>
      <c r="AD320" s="26">
        <v>1902</v>
      </c>
      <c r="AE320" s="26">
        <v>2001</v>
      </c>
      <c r="AF320" s="26">
        <v>693</v>
      </c>
      <c r="AG320" s="26">
        <f t="shared" si="710"/>
        <v>5127</v>
      </c>
      <c r="AH320" s="26" t="s">
        <v>280</v>
      </c>
      <c r="AI320" s="33">
        <f t="shared" si="711"/>
        <v>0.10356933879461673</v>
      </c>
      <c r="AJ320" s="33">
        <f t="shared" si="712"/>
        <v>0.37097717963721477</v>
      </c>
      <c r="AK320" s="33">
        <f t="shared" si="713"/>
        <v>0.39028671737858395</v>
      </c>
      <c r="AL320" s="33">
        <f t="shared" si="714"/>
        <v>0.13516676418958457</v>
      </c>
    </row>
    <row r="321" spans="1:38" ht="30" customHeight="1" x14ac:dyDescent="0.45">
      <c r="A321" s="5"/>
      <c r="B321" s="174" t="s">
        <v>132</v>
      </c>
      <c r="C321" s="16" t="s">
        <v>266</v>
      </c>
      <c r="D321" s="91">
        <f t="shared" si="701"/>
        <v>86</v>
      </c>
      <c r="E321" s="92">
        <f t="shared" si="702"/>
        <v>0.12250712250712251</v>
      </c>
      <c r="F321" s="91">
        <f t="shared" si="703"/>
        <v>243</v>
      </c>
      <c r="G321" s="92">
        <f t="shared" si="704"/>
        <v>0.34615384615384615</v>
      </c>
      <c r="H321" s="91">
        <f t="shared" si="705"/>
        <v>279</v>
      </c>
      <c r="I321" s="92">
        <f t="shared" si="706"/>
        <v>0.39743589743589741</v>
      </c>
      <c r="J321" s="91">
        <f t="shared" si="707"/>
        <v>94</v>
      </c>
      <c r="K321" s="92">
        <f t="shared" si="708"/>
        <v>0.13390313390313391</v>
      </c>
      <c r="L321" s="93">
        <f t="shared" si="709"/>
        <v>2.4572649572649574</v>
      </c>
      <c r="M321" s="5"/>
      <c r="N321" s="8"/>
      <c r="O321" s="5"/>
      <c r="P321" s="8"/>
      <c r="Q321" s="5"/>
      <c r="R321" s="5"/>
      <c r="AB321" s="26" t="s">
        <v>281</v>
      </c>
      <c r="AC321" s="26">
        <v>86</v>
      </c>
      <c r="AD321" s="26">
        <v>243</v>
      </c>
      <c r="AE321" s="26">
        <v>279</v>
      </c>
      <c r="AF321" s="26">
        <v>94</v>
      </c>
      <c r="AG321" s="26">
        <f t="shared" si="710"/>
        <v>702</v>
      </c>
      <c r="AH321" s="26" t="s">
        <v>281</v>
      </c>
      <c r="AI321" s="33">
        <f t="shared" si="711"/>
        <v>0.12250712250712251</v>
      </c>
      <c r="AJ321" s="33">
        <f t="shared" si="712"/>
        <v>0.34615384615384615</v>
      </c>
      <c r="AK321" s="33">
        <f t="shared" si="713"/>
        <v>0.39743589743589741</v>
      </c>
      <c r="AL321" s="33">
        <f t="shared" si="714"/>
        <v>0.13390313390313391</v>
      </c>
    </row>
    <row r="322" spans="1:38" ht="30" customHeight="1" x14ac:dyDescent="0.45">
      <c r="A322" s="5"/>
      <c r="B322" s="162"/>
      <c r="C322" s="16" t="s">
        <v>268</v>
      </c>
      <c r="D322" s="91">
        <f t="shared" si="701"/>
        <v>288</v>
      </c>
      <c r="E322" s="92">
        <f t="shared" si="702"/>
        <v>0.10393359797906893</v>
      </c>
      <c r="F322" s="91">
        <f t="shared" si="703"/>
        <v>1157</v>
      </c>
      <c r="G322" s="92">
        <f t="shared" si="704"/>
        <v>0.41753879465896787</v>
      </c>
      <c r="H322" s="91">
        <f t="shared" si="705"/>
        <v>1029</v>
      </c>
      <c r="I322" s="92">
        <f t="shared" si="706"/>
        <v>0.37134608444604839</v>
      </c>
      <c r="J322" s="91">
        <f t="shared" si="707"/>
        <v>297</v>
      </c>
      <c r="K322" s="92">
        <f t="shared" si="708"/>
        <v>0.10718152291591483</v>
      </c>
      <c r="L322" s="93">
        <f t="shared" si="709"/>
        <v>2.5182244677011911</v>
      </c>
      <c r="M322" s="5"/>
      <c r="N322" s="8"/>
      <c r="O322" s="5"/>
      <c r="P322" s="8"/>
      <c r="Q322" s="5"/>
      <c r="R322" s="5"/>
      <c r="AB322" s="26" t="s">
        <v>282</v>
      </c>
      <c r="AC322" s="26">
        <v>288</v>
      </c>
      <c r="AD322" s="26">
        <v>1157</v>
      </c>
      <c r="AE322" s="26">
        <v>1029</v>
      </c>
      <c r="AF322" s="26">
        <v>297</v>
      </c>
      <c r="AG322" s="26">
        <f t="shared" si="710"/>
        <v>2771</v>
      </c>
      <c r="AH322" s="26" t="s">
        <v>282</v>
      </c>
      <c r="AI322" s="33">
        <f t="shared" si="711"/>
        <v>0.10393359797906893</v>
      </c>
      <c r="AJ322" s="33">
        <f t="shared" si="712"/>
        <v>0.41753879465896787</v>
      </c>
      <c r="AK322" s="33">
        <f t="shared" si="713"/>
        <v>0.37134608444604839</v>
      </c>
      <c r="AL322" s="33">
        <f t="shared" si="714"/>
        <v>0.10718152291591483</v>
      </c>
    </row>
    <row r="323" spans="1:38" ht="30" customHeight="1" x14ac:dyDescent="0.45">
      <c r="A323" s="5"/>
      <c r="B323" s="166"/>
      <c r="C323" s="16" t="s">
        <v>270</v>
      </c>
      <c r="D323" s="91">
        <f t="shared" si="701"/>
        <v>149</v>
      </c>
      <c r="E323" s="92">
        <f t="shared" si="702"/>
        <v>8.1599123767798473E-2</v>
      </c>
      <c r="F323" s="91">
        <f t="shared" si="703"/>
        <v>604</v>
      </c>
      <c r="G323" s="92">
        <f t="shared" si="704"/>
        <v>0.33077765607886089</v>
      </c>
      <c r="H323" s="91">
        <f t="shared" si="705"/>
        <v>720</v>
      </c>
      <c r="I323" s="92">
        <f t="shared" si="706"/>
        <v>0.39430449069003287</v>
      </c>
      <c r="J323" s="91">
        <f t="shared" si="707"/>
        <v>353</v>
      </c>
      <c r="K323" s="92">
        <f t="shared" si="708"/>
        <v>0.19331872946330778</v>
      </c>
      <c r="L323" s="93">
        <f t="shared" si="709"/>
        <v>2.3006571741511501</v>
      </c>
      <c r="M323" s="5"/>
      <c r="N323" s="8"/>
      <c r="O323" s="5"/>
      <c r="P323" s="8"/>
      <c r="Q323" s="5"/>
      <c r="R323" s="5"/>
      <c r="AB323" s="26" t="s">
        <v>283</v>
      </c>
      <c r="AC323" s="26">
        <v>149</v>
      </c>
      <c r="AD323" s="26">
        <v>604</v>
      </c>
      <c r="AE323" s="26">
        <v>720</v>
      </c>
      <c r="AF323" s="26">
        <v>353</v>
      </c>
      <c r="AG323" s="26">
        <f t="shared" si="710"/>
        <v>1826</v>
      </c>
      <c r="AH323" s="26" t="s">
        <v>283</v>
      </c>
      <c r="AI323" s="33">
        <f t="shared" si="711"/>
        <v>8.1599123767798473E-2</v>
      </c>
      <c r="AJ323" s="33">
        <f t="shared" si="712"/>
        <v>0.33077765607886089</v>
      </c>
      <c r="AK323" s="33">
        <f t="shared" si="713"/>
        <v>0.39430449069003287</v>
      </c>
      <c r="AL323" s="33">
        <f t="shared" si="714"/>
        <v>0.19331872946330778</v>
      </c>
    </row>
    <row r="324" spans="1:38" ht="30" customHeight="1" x14ac:dyDescent="0.45">
      <c r="A324" s="5"/>
      <c r="B324" s="174" t="s">
        <v>133</v>
      </c>
      <c r="C324" s="16" t="s">
        <v>266</v>
      </c>
      <c r="D324" s="91">
        <f>AC324</f>
        <v>1970</v>
      </c>
      <c r="E324" s="92">
        <f>AC324/AG324</f>
        <v>0.11097341144659757</v>
      </c>
      <c r="F324" s="91">
        <f>AD324</f>
        <v>6104</v>
      </c>
      <c r="G324" s="92">
        <f>AD324/AG324</f>
        <v>0.34384858044164041</v>
      </c>
      <c r="H324" s="91">
        <f>AE324</f>
        <v>6532</v>
      </c>
      <c r="I324" s="92">
        <f>AE324/AG324</f>
        <v>0.36795853988283012</v>
      </c>
      <c r="J324" s="91">
        <f>AF324</f>
        <v>3146</v>
      </c>
      <c r="K324" s="92">
        <f>AF324/AG324</f>
        <v>0.17721946822893195</v>
      </c>
      <c r="L324" s="93">
        <f>(4*D324+3*F324+2*H324+1*J324)/AG324</f>
        <v>2.3885759351059037</v>
      </c>
      <c r="M324" s="5"/>
      <c r="N324" s="8"/>
      <c r="O324" s="5"/>
      <c r="P324" s="8"/>
      <c r="Q324" s="5"/>
      <c r="R324" s="5"/>
      <c r="AB324" s="26" t="s">
        <v>284</v>
      </c>
      <c r="AC324" s="26">
        <v>1970</v>
      </c>
      <c r="AD324" s="26">
        <v>6104</v>
      </c>
      <c r="AE324" s="26">
        <v>6532</v>
      </c>
      <c r="AF324" s="26">
        <v>3146</v>
      </c>
      <c r="AG324" s="26">
        <f t="shared" si="710"/>
        <v>17752</v>
      </c>
      <c r="AH324" s="26" t="s">
        <v>284</v>
      </c>
      <c r="AI324" s="33">
        <f t="shared" si="711"/>
        <v>0.11097341144659757</v>
      </c>
      <c r="AJ324" s="33">
        <f t="shared" si="712"/>
        <v>0.34384858044164041</v>
      </c>
      <c r="AK324" s="33">
        <f t="shared" si="713"/>
        <v>0.36795853988283012</v>
      </c>
      <c r="AL324" s="33">
        <f t="shared" si="714"/>
        <v>0.17721946822893195</v>
      </c>
    </row>
    <row r="325" spans="1:38" ht="30" customHeight="1" x14ac:dyDescent="0.45">
      <c r="A325" s="5"/>
      <c r="B325" s="162"/>
      <c r="C325" s="16" t="s">
        <v>268</v>
      </c>
      <c r="D325" s="91">
        <f t="shared" ref="D325:D326" si="715">AC325</f>
        <v>1685</v>
      </c>
      <c r="E325" s="92">
        <f t="shared" ref="E325:E326" si="716">AC325/AG325</f>
        <v>9.5516127203673265E-2</v>
      </c>
      <c r="F325" s="91">
        <f t="shared" ref="F325:F326" si="717">AD325</f>
        <v>5553</v>
      </c>
      <c r="G325" s="92">
        <f t="shared" ref="G325:G326" si="718">AD325/AG325</f>
        <v>0.31477807380533984</v>
      </c>
      <c r="H325" s="91">
        <f t="shared" ref="H325:H326" si="719">AE325</f>
        <v>6811</v>
      </c>
      <c r="I325" s="92">
        <f t="shared" ref="I325:I326" si="720">AE325/AG325</f>
        <v>0.38608922396689532</v>
      </c>
      <c r="J325" s="91">
        <f t="shared" ref="J325:J326" si="721">AF325</f>
        <v>3592</v>
      </c>
      <c r="K325" s="92">
        <f t="shared" ref="K325:K326" si="722">AF325/AG325</f>
        <v>0.20361657502409161</v>
      </c>
      <c r="L325" s="93">
        <f t="shared" ref="L325:L326" si="723">(4*D325+3*F325+2*H325+1*J325)/AG325</f>
        <v>2.3021937531885945</v>
      </c>
      <c r="M325" s="5"/>
      <c r="N325" s="8"/>
      <c r="O325" s="5"/>
      <c r="P325" s="8"/>
      <c r="Q325" s="5"/>
      <c r="R325" s="5"/>
      <c r="AB325" s="26" t="s">
        <v>285</v>
      </c>
      <c r="AC325" s="1">
        <v>1685</v>
      </c>
      <c r="AD325" s="1">
        <v>5553</v>
      </c>
      <c r="AE325" s="1">
        <v>6811</v>
      </c>
      <c r="AF325" s="1">
        <v>3592</v>
      </c>
      <c r="AG325" s="26">
        <f t="shared" si="710"/>
        <v>17641</v>
      </c>
      <c r="AH325" s="26" t="s">
        <v>285</v>
      </c>
      <c r="AI325" s="33">
        <f t="shared" si="711"/>
        <v>9.5516127203673265E-2</v>
      </c>
      <c r="AJ325" s="33">
        <f t="shared" si="712"/>
        <v>0.31477807380533984</v>
      </c>
      <c r="AK325" s="33">
        <f t="shared" si="713"/>
        <v>0.38608922396689532</v>
      </c>
      <c r="AL325" s="33">
        <f t="shared" si="714"/>
        <v>0.20361657502409161</v>
      </c>
    </row>
    <row r="326" spans="1:38" ht="30" customHeight="1" x14ac:dyDescent="0.45">
      <c r="A326" s="5"/>
      <c r="B326" s="166"/>
      <c r="C326" s="16" t="s">
        <v>270</v>
      </c>
      <c r="D326" s="91">
        <f t="shared" si="715"/>
        <v>1408</v>
      </c>
      <c r="E326" s="92">
        <f t="shared" si="716"/>
        <v>8.6774312831258471E-2</v>
      </c>
      <c r="F326" s="91">
        <f t="shared" si="717"/>
        <v>4585</v>
      </c>
      <c r="G326" s="92">
        <f t="shared" si="718"/>
        <v>0.28257118205349441</v>
      </c>
      <c r="H326" s="91">
        <f t="shared" si="719"/>
        <v>6301</v>
      </c>
      <c r="I326" s="92">
        <f t="shared" si="720"/>
        <v>0.38832737581659066</v>
      </c>
      <c r="J326" s="91">
        <f t="shared" si="721"/>
        <v>3932</v>
      </c>
      <c r="K326" s="92">
        <f t="shared" si="722"/>
        <v>0.24232712929865649</v>
      </c>
      <c r="L326" s="93">
        <f t="shared" si="723"/>
        <v>2.2137926784173549</v>
      </c>
      <c r="M326" s="5"/>
      <c r="N326" s="8"/>
      <c r="O326" s="5"/>
      <c r="P326" s="8"/>
      <c r="Q326" s="5"/>
      <c r="R326" s="5"/>
      <c r="AB326" s="26" t="s">
        <v>286</v>
      </c>
      <c r="AC326" s="1">
        <v>1408</v>
      </c>
      <c r="AD326" s="1">
        <v>4585</v>
      </c>
      <c r="AE326" s="1">
        <v>6301</v>
      </c>
      <c r="AF326" s="1">
        <v>3932</v>
      </c>
      <c r="AG326" s="26">
        <f t="shared" si="710"/>
        <v>16226</v>
      </c>
      <c r="AH326" s="26" t="s">
        <v>286</v>
      </c>
      <c r="AI326" s="33">
        <f t="shared" si="711"/>
        <v>8.6774312831258471E-2</v>
      </c>
      <c r="AJ326" s="33">
        <f t="shared" si="712"/>
        <v>0.28257118205349441</v>
      </c>
      <c r="AK326" s="33">
        <f t="shared" si="713"/>
        <v>0.38832737581659066</v>
      </c>
      <c r="AL326" s="33">
        <f t="shared" si="714"/>
        <v>0.24232712929865649</v>
      </c>
    </row>
    <row r="327" spans="1:38" ht="30" customHeight="1" x14ac:dyDescent="0.45">
      <c r="A327" s="5"/>
      <c r="B327" s="34"/>
      <c r="C327" s="34"/>
      <c r="D327" s="35"/>
      <c r="E327" s="36"/>
      <c r="F327" s="35"/>
      <c r="G327" s="36"/>
      <c r="H327" s="35"/>
      <c r="I327" s="36"/>
      <c r="J327" s="35"/>
      <c r="K327" s="36"/>
      <c r="L327" s="37"/>
      <c r="M327" s="5"/>
      <c r="N327" s="8"/>
      <c r="O327" s="5"/>
      <c r="P327" s="8"/>
      <c r="Q327" s="5"/>
      <c r="R327" s="5"/>
    </row>
    <row r="328" spans="1:38" ht="30" customHeight="1" x14ac:dyDescent="0.45">
      <c r="D328" s="14"/>
      <c r="E328" s="11"/>
      <c r="F328" s="14"/>
      <c r="G328" s="11"/>
      <c r="H328" s="14"/>
      <c r="I328" s="11"/>
      <c r="J328" s="14"/>
      <c r="K328" s="11"/>
      <c r="L328" s="14"/>
      <c r="Q328" s="38"/>
    </row>
    <row r="329" spans="1:38" s="21" customFormat="1" ht="30" customHeight="1" x14ac:dyDescent="0.45">
      <c r="A329" s="5">
        <v>27</v>
      </c>
      <c r="B329" s="10" t="s">
        <v>288</v>
      </c>
      <c r="C329" s="10"/>
      <c r="F329" s="22"/>
      <c r="H329" s="22"/>
      <c r="J329" s="22"/>
      <c r="L329" s="22"/>
      <c r="N329" s="22"/>
      <c r="P329" s="22"/>
      <c r="Q329" s="23"/>
      <c r="AB329" s="21" t="s">
        <v>13</v>
      </c>
    </row>
    <row r="330" spans="1:38" ht="30" customHeight="1" thickBot="1" x14ac:dyDescent="0.5">
      <c r="A330" s="5"/>
      <c r="B330" s="24" t="s">
        <v>3</v>
      </c>
      <c r="C330" s="24" t="s">
        <v>265</v>
      </c>
      <c r="D330" s="140" t="s">
        <v>55</v>
      </c>
      <c r="E330" s="140"/>
      <c r="F330" s="140" t="s">
        <v>56</v>
      </c>
      <c r="G330" s="140"/>
      <c r="H330" s="140" t="s">
        <v>57</v>
      </c>
      <c r="I330" s="140"/>
      <c r="J330" s="140" t="s">
        <v>58</v>
      </c>
      <c r="K330" s="140"/>
      <c r="L330" s="25" t="s">
        <v>18</v>
      </c>
      <c r="M330" s="5"/>
      <c r="N330" s="8"/>
      <c r="O330" s="5"/>
      <c r="P330" s="8"/>
      <c r="Q330" s="5"/>
      <c r="R330" s="5"/>
      <c r="AB330" s="26"/>
      <c r="AC330" s="27" t="s">
        <v>55</v>
      </c>
      <c r="AD330" s="27" t="s">
        <v>56</v>
      </c>
      <c r="AE330" s="27" t="s">
        <v>57</v>
      </c>
      <c r="AF330" s="27" t="s">
        <v>58</v>
      </c>
      <c r="AG330" s="26" t="s">
        <v>23</v>
      </c>
      <c r="AI330" s="27" t="s">
        <v>55</v>
      </c>
      <c r="AJ330" s="27" t="s">
        <v>56</v>
      </c>
      <c r="AK330" s="27" t="s">
        <v>57</v>
      </c>
      <c r="AL330" s="27" t="s">
        <v>58</v>
      </c>
    </row>
    <row r="331" spans="1:38" ht="30" customHeight="1" thickTop="1" x14ac:dyDescent="0.45">
      <c r="A331" s="5"/>
      <c r="B331" s="161" t="s">
        <v>131</v>
      </c>
      <c r="C331" s="16" t="s">
        <v>266</v>
      </c>
      <c r="D331" s="29">
        <f>AC331</f>
        <v>435</v>
      </c>
      <c r="E331" s="30">
        <f>AC331/AG331</f>
        <v>7.9801871216290593E-2</v>
      </c>
      <c r="F331" s="29">
        <f>AD331</f>
        <v>1646</v>
      </c>
      <c r="G331" s="30">
        <f>AD331/AG331</f>
        <v>0.30196294257934325</v>
      </c>
      <c r="H331" s="29">
        <f>AE331</f>
        <v>2399</v>
      </c>
      <c r="I331" s="30">
        <f>AE331/AG331</f>
        <v>0.44010273344340489</v>
      </c>
      <c r="J331" s="29">
        <f>AF331</f>
        <v>971</v>
      </c>
      <c r="K331" s="30">
        <f>AF331/AG331</f>
        <v>0.17813245276096129</v>
      </c>
      <c r="L331" s="31">
        <f>(4*D331+3*F331+2*H331+1*J331)/AG331</f>
        <v>2.2834342322509631</v>
      </c>
      <c r="M331" s="5"/>
      <c r="N331" s="8"/>
      <c r="O331" s="5"/>
      <c r="P331" s="8"/>
      <c r="Q331" s="5"/>
      <c r="R331" s="5"/>
      <c r="AB331" s="26" t="s">
        <v>278</v>
      </c>
      <c r="AC331" s="26">
        <v>435</v>
      </c>
      <c r="AD331" s="26">
        <v>1646</v>
      </c>
      <c r="AE331" s="26">
        <v>2399</v>
      </c>
      <c r="AF331" s="26">
        <v>971</v>
      </c>
      <c r="AG331" s="26">
        <f>SUM(AC331:AF331)</f>
        <v>5451</v>
      </c>
      <c r="AH331" s="26" t="s">
        <v>278</v>
      </c>
      <c r="AI331" s="33">
        <f>E331</f>
        <v>7.9801871216290593E-2</v>
      </c>
      <c r="AJ331" s="33">
        <f>G331</f>
        <v>0.30196294257934325</v>
      </c>
      <c r="AK331" s="33">
        <f>I331</f>
        <v>0.44010273344340489</v>
      </c>
      <c r="AL331" s="33">
        <f>K331</f>
        <v>0.17813245276096129</v>
      </c>
    </row>
    <row r="332" spans="1:38" ht="30" customHeight="1" x14ac:dyDescent="0.45">
      <c r="A332" s="5"/>
      <c r="B332" s="162"/>
      <c r="C332" s="16" t="s">
        <v>268</v>
      </c>
      <c r="D332" s="91">
        <f t="shared" ref="D332:D336" si="724">AC332</f>
        <v>557</v>
      </c>
      <c r="E332" s="92">
        <f t="shared" ref="E332:E336" si="725">AC332/AG332</f>
        <v>7.9925383842732095E-2</v>
      </c>
      <c r="F332" s="91">
        <f t="shared" ref="F332:F336" si="726">AD332</f>
        <v>2174</v>
      </c>
      <c r="G332" s="92">
        <f t="shared" ref="G332:G336" si="727">AD332/AG332</f>
        <v>0.31195293442387717</v>
      </c>
      <c r="H332" s="91">
        <f t="shared" ref="H332:H336" si="728">AE332</f>
        <v>3045</v>
      </c>
      <c r="I332" s="92">
        <f t="shared" ref="I332:I336" si="729">AE332/AG332</f>
        <v>0.43693499784761086</v>
      </c>
      <c r="J332" s="91">
        <f t="shared" ref="J332:J336" si="730">AF332</f>
        <v>1193</v>
      </c>
      <c r="K332" s="92">
        <f t="shared" ref="K332:K336" si="731">AF332/AG332</f>
        <v>0.17118668388577987</v>
      </c>
      <c r="L332" s="93">
        <f t="shared" ref="L332:L336" si="732">(4*D332+3*F332+2*H332+1*J332)/AG332</f>
        <v>2.3006170182235617</v>
      </c>
      <c r="M332" s="5"/>
      <c r="N332" s="8"/>
      <c r="O332" s="5"/>
      <c r="P332" s="8"/>
      <c r="Q332" s="5"/>
      <c r="R332" s="5"/>
      <c r="AB332" s="26" t="s">
        <v>279</v>
      </c>
      <c r="AC332" s="26">
        <v>557</v>
      </c>
      <c r="AD332" s="26">
        <v>2174</v>
      </c>
      <c r="AE332" s="26">
        <v>3045</v>
      </c>
      <c r="AF332" s="26">
        <v>1193</v>
      </c>
      <c r="AG332" s="26">
        <f t="shared" ref="AG332:AG339" si="733">SUM(AC332:AF332)</f>
        <v>6969</v>
      </c>
      <c r="AH332" s="26" t="s">
        <v>279</v>
      </c>
      <c r="AI332" s="33">
        <f t="shared" ref="AI332:AI339" si="734">E332</f>
        <v>7.9925383842732095E-2</v>
      </c>
      <c r="AJ332" s="33">
        <f t="shared" ref="AJ332:AJ339" si="735">G332</f>
        <v>0.31195293442387717</v>
      </c>
      <c r="AK332" s="33">
        <f t="shared" ref="AK332:AK339" si="736">I332</f>
        <v>0.43693499784761086</v>
      </c>
      <c r="AL332" s="33">
        <f t="shared" ref="AL332:AL339" si="737">K332</f>
        <v>0.17118668388577987</v>
      </c>
    </row>
    <row r="333" spans="1:38" ht="30" customHeight="1" x14ac:dyDescent="0.45">
      <c r="A333" s="5"/>
      <c r="B333" s="166"/>
      <c r="C333" s="16" t="s">
        <v>270</v>
      </c>
      <c r="D333" s="91">
        <f t="shared" si="724"/>
        <v>465</v>
      </c>
      <c r="E333" s="92">
        <f t="shared" si="725"/>
        <v>9.0696313633703923E-2</v>
      </c>
      <c r="F333" s="91">
        <f t="shared" si="726"/>
        <v>1630</v>
      </c>
      <c r="G333" s="92">
        <f t="shared" si="727"/>
        <v>0.31792471230739222</v>
      </c>
      <c r="H333" s="91">
        <f t="shared" si="728"/>
        <v>2155</v>
      </c>
      <c r="I333" s="92">
        <f t="shared" si="729"/>
        <v>0.42032377608738053</v>
      </c>
      <c r="J333" s="91">
        <f t="shared" si="730"/>
        <v>877</v>
      </c>
      <c r="K333" s="92">
        <f t="shared" si="731"/>
        <v>0.1710551979715233</v>
      </c>
      <c r="L333" s="93">
        <f t="shared" si="732"/>
        <v>2.3282621416032767</v>
      </c>
      <c r="M333" s="5"/>
      <c r="N333" s="8"/>
      <c r="O333" s="5"/>
      <c r="P333" s="8"/>
      <c r="Q333" s="5"/>
      <c r="R333" s="5"/>
      <c r="AB333" s="26" t="s">
        <v>280</v>
      </c>
      <c r="AC333" s="26">
        <v>465</v>
      </c>
      <c r="AD333" s="26">
        <v>1630</v>
      </c>
      <c r="AE333" s="26">
        <v>2155</v>
      </c>
      <c r="AF333" s="26">
        <v>877</v>
      </c>
      <c r="AG333" s="26">
        <f t="shared" si="733"/>
        <v>5127</v>
      </c>
      <c r="AH333" s="26" t="s">
        <v>280</v>
      </c>
      <c r="AI333" s="33">
        <f t="shared" si="734"/>
        <v>9.0696313633703923E-2</v>
      </c>
      <c r="AJ333" s="33">
        <f t="shared" si="735"/>
        <v>0.31792471230739222</v>
      </c>
      <c r="AK333" s="33">
        <f t="shared" si="736"/>
        <v>0.42032377608738053</v>
      </c>
      <c r="AL333" s="33">
        <f t="shared" si="737"/>
        <v>0.1710551979715233</v>
      </c>
    </row>
    <row r="334" spans="1:38" ht="30" customHeight="1" x14ac:dyDescent="0.45">
      <c r="A334" s="5"/>
      <c r="B334" s="174" t="s">
        <v>132</v>
      </c>
      <c r="C334" s="16" t="s">
        <v>266</v>
      </c>
      <c r="D334" s="91">
        <f t="shared" si="724"/>
        <v>78</v>
      </c>
      <c r="E334" s="92">
        <f t="shared" si="725"/>
        <v>0.1111111111111111</v>
      </c>
      <c r="F334" s="91">
        <f t="shared" si="726"/>
        <v>217</v>
      </c>
      <c r="G334" s="92">
        <f t="shared" si="727"/>
        <v>0.30911680911680911</v>
      </c>
      <c r="H334" s="91">
        <f t="shared" si="728"/>
        <v>300</v>
      </c>
      <c r="I334" s="92">
        <f t="shared" si="729"/>
        <v>0.42735042735042733</v>
      </c>
      <c r="J334" s="91">
        <f t="shared" si="730"/>
        <v>107</v>
      </c>
      <c r="K334" s="92">
        <f t="shared" si="731"/>
        <v>0.15242165242165243</v>
      </c>
      <c r="L334" s="93">
        <f t="shared" si="732"/>
        <v>2.3789173789173788</v>
      </c>
      <c r="M334" s="5"/>
      <c r="N334" s="8"/>
      <c r="O334" s="5"/>
      <c r="P334" s="8"/>
      <c r="Q334" s="5"/>
      <c r="R334" s="5"/>
      <c r="AB334" s="26" t="s">
        <v>281</v>
      </c>
      <c r="AC334" s="26">
        <v>78</v>
      </c>
      <c r="AD334" s="26">
        <v>217</v>
      </c>
      <c r="AE334" s="26">
        <v>300</v>
      </c>
      <c r="AF334" s="26">
        <v>107</v>
      </c>
      <c r="AG334" s="26">
        <f t="shared" si="733"/>
        <v>702</v>
      </c>
      <c r="AH334" s="26" t="s">
        <v>281</v>
      </c>
      <c r="AI334" s="33">
        <f t="shared" si="734"/>
        <v>0.1111111111111111</v>
      </c>
      <c r="AJ334" s="33">
        <f t="shared" si="735"/>
        <v>0.30911680911680911</v>
      </c>
      <c r="AK334" s="33">
        <f t="shared" si="736"/>
        <v>0.42735042735042733</v>
      </c>
      <c r="AL334" s="33">
        <f t="shared" si="737"/>
        <v>0.15242165242165243</v>
      </c>
    </row>
    <row r="335" spans="1:38" ht="30" customHeight="1" x14ac:dyDescent="0.45">
      <c r="A335" s="5"/>
      <c r="B335" s="162"/>
      <c r="C335" s="16" t="s">
        <v>268</v>
      </c>
      <c r="D335" s="91">
        <f t="shared" si="724"/>
        <v>288</v>
      </c>
      <c r="E335" s="92">
        <f t="shared" si="725"/>
        <v>0.10393359797906893</v>
      </c>
      <c r="F335" s="91">
        <f t="shared" si="726"/>
        <v>1004</v>
      </c>
      <c r="G335" s="92">
        <f t="shared" si="727"/>
        <v>0.36232407073258749</v>
      </c>
      <c r="H335" s="91">
        <f t="shared" si="728"/>
        <v>1116</v>
      </c>
      <c r="I335" s="92">
        <f t="shared" si="729"/>
        <v>0.40274269216889208</v>
      </c>
      <c r="J335" s="91">
        <f t="shared" si="730"/>
        <v>363</v>
      </c>
      <c r="K335" s="92">
        <f t="shared" si="731"/>
        <v>0.13099963911945145</v>
      </c>
      <c r="L335" s="93">
        <f t="shared" si="732"/>
        <v>2.4391916275712737</v>
      </c>
      <c r="M335" s="5"/>
      <c r="N335" s="8"/>
      <c r="O335" s="5"/>
      <c r="P335" s="8"/>
      <c r="Q335" s="5"/>
      <c r="R335" s="5"/>
      <c r="AB335" s="26" t="s">
        <v>282</v>
      </c>
      <c r="AC335" s="26">
        <v>288</v>
      </c>
      <c r="AD335" s="26">
        <v>1004</v>
      </c>
      <c r="AE335" s="26">
        <v>1116</v>
      </c>
      <c r="AF335" s="26">
        <v>363</v>
      </c>
      <c r="AG335" s="26">
        <f t="shared" si="733"/>
        <v>2771</v>
      </c>
      <c r="AH335" s="26" t="s">
        <v>282</v>
      </c>
      <c r="AI335" s="33">
        <f t="shared" si="734"/>
        <v>0.10393359797906893</v>
      </c>
      <c r="AJ335" s="33">
        <f t="shared" si="735"/>
        <v>0.36232407073258749</v>
      </c>
      <c r="AK335" s="33">
        <f t="shared" si="736"/>
        <v>0.40274269216889208</v>
      </c>
      <c r="AL335" s="33">
        <f t="shared" si="737"/>
        <v>0.13099963911945145</v>
      </c>
    </row>
    <row r="336" spans="1:38" ht="30" customHeight="1" x14ac:dyDescent="0.45">
      <c r="A336" s="5"/>
      <c r="B336" s="166"/>
      <c r="C336" s="16" t="s">
        <v>270</v>
      </c>
      <c r="D336" s="91">
        <f t="shared" si="724"/>
        <v>133</v>
      </c>
      <c r="E336" s="92">
        <f t="shared" si="725"/>
        <v>7.2836801752464403E-2</v>
      </c>
      <c r="F336" s="91">
        <f t="shared" si="726"/>
        <v>512</v>
      </c>
      <c r="G336" s="92">
        <f t="shared" si="727"/>
        <v>0.28039430449069003</v>
      </c>
      <c r="H336" s="91">
        <f t="shared" si="728"/>
        <v>773</v>
      </c>
      <c r="I336" s="92">
        <f t="shared" si="729"/>
        <v>0.42332968236582696</v>
      </c>
      <c r="J336" s="91">
        <f t="shared" si="730"/>
        <v>408</v>
      </c>
      <c r="K336" s="92">
        <f t="shared" si="731"/>
        <v>0.22343921139101863</v>
      </c>
      <c r="L336" s="93">
        <f t="shared" si="732"/>
        <v>2.2026286966046</v>
      </c>
      <c r="M336" s="5"/>
      <c r="N336" s="8"/>
      <c r="O336" s="5"/>
      <c r="P336" s="8"/>
      <c r="Q336" s="5"/>
      <c r="R336" s="5"/>
      <c r="AB336" s="26" t="s">
        <v>283</v>
      </c>
      <c r="AC336" s="26">
        <v>133</v>
      </c>
      <c r="AD336" s="26">
        <v>512</v>
      </c>
      <c r="AE336" s="26">
        <v>773</v>
      </c>
      <c r="AF336" s="26">
        <v>408</v>
      </c>
      <c r="AG336" s="26">
        <f t="shared" si="733"/>
        <v>1826</v>
      </c>
      <c r="AH336" s="26" t="s">
        <v>283</v>
      </c>
      <c r="AI336" s="33">
        <f t="shared" si="734"/>
        <v>7.2836801752464403E-2</v>
      </c>
      <c r="AJ336" s="33">
        <f t="shared" si="735"/>
        <v>0.28039430449069003</v>
      </c>
      <c r="AK336" s="33">
        <f t="shared" si="736"/>
        <v>0.42332968236582696</v>
      </c>
      <c r="AL336" s="33">
        <f t="shared" si="737"/>
        <v>0.22343921139101863</v>
      </c>
    </row>
    <row r="337" spans="1:38" ht="30" customHeight="1" x14ac:dyDescent="0.45">
      <c r="A337" s="5"/>
      <c r="B337" s="174" t="s">
        <v>133</v>
      </c>
      <c r="C337" s="16" t="s">
        <v>266</v>
      </c>
      <c r="D337" s="91">
        <f>AC337</f>
        <v>1773</v>
      </c>
      <c r="E337" s="92">
        <f>AC337/AG337</f>
        <v>9.9876070301937805E-2</v>
      </c>
      <c r="F337" s="91">
        <f>AD337</f>
        <v>5429</v>
      </c>
      <c r="G337" s="92">
        <f>AD337/AG337</f>
        <v>0.30582469580892296</v>
      </c>
      <c r="H337" s="91">
        <f>AE337</f>
        <v>6877</v>
      </c>
      <c r="I337" s="92">
        <f>AE337/AG337</f>
        <v>0.38739296980621901</v>
      </c>
      <c r="J337" s="91">
        <f>AF337</f>
        <v>3673</v>
      </c>
      <c r="K337" s="92">
        <f>AF337/AG337</f>
        <v>0.20690626408292023</v>
      </c>
      <c r="L337" s="93">
        <f>(4*D337+3*F337+2*H337+1*J337)/AG337</f>
        <v>2.2986705723298781</v>
      </c>
      <c r="M337" s="5"/>
      <c r="N337" s="8"/>
      <c r="O337" s="5"/>
      <c r="P337" s="8"/>
      <c r="Q337" s="5"/>
      <c r="R337" s="5"/>
      <c r="AB337" s="26" t="s">
        <v>284</v>
      </c>
      <c r="AC337" s="26">
        <v>1773</v>
      </c>
      <c r="AD337" s="26">
        <v>5429</v>
      </c>
      <c r="AE337" s="26">
        <v>6877</v>
      </c>
      <c r="AF337" s="26">
        <v>3673</v>
      </c>
      <c r="AG337" s="26">
        <f t="shared" si="733"/>
        <v>17752</v>
      </c>
      <c r="AH337" s="26" t="s">
        <v>284</v>
      </c>
      <c r="AI337" s="33">
        <f t="shared" si="734"/>
        <v>9.9876070301937805E-2</v>
      </c>
      <c r="AJ337" s="33">
        <f t="shared" si="735"/>
        <v>0.30582469580892296</v>
      </c>
      <c r="AK337" s="33">
        <f t="shared" si="736"/>
        <v>0.38739296980621901</v>
      </c>
      <c r="AL337" s="33">
        <f t="shared" si="737"/>
        <v>0.20690626408292023</v>
      </c>
    </row>
    <row r="338" spans="1:38" ht="30" customHeight="1" x14ac:dyDescent="0.45">
      <c r="A338" s="5"/>
      <c r="B338" s="162"/>
      <c r="C338" s="16" t="s">
        <v>268</v>
      </c>
      <c r="D338" s="91">
        <f t="shared" ref="D338:D339" si="738">AC338</f>
        <v>1667</v>
      </c>
      <c r="E338" s="92">
        <f t="shared" ref="E338:E339" si="739">AC338/AG338</f>
        <v>9.4495776883396637E-2</v>
      </c>
      <c r="F338" s="91">
        <f t="shared" ref="F338:F339" si="740">AD338</f>
        <v>5107</v>
      </c>
      <c r="G338" s="92">
        <f t="shared" ref="G338:G339" si="741">AD338/AG338</f>
        <v>0.28949606031404118</v>
      </c>
      <c r="H338" s="91">
        <f t="shared" ref="H338:H339" si="742">AE338</f>
        <v>6856</v>
      </c>
      <c r="I338" s="92">
        <f t="shared" ref="I338:I339" si="743">AE338/AG338</f>
        <v>0.38864009976758684</v>
      </c>
      <c r="J338" s="91">
        <f t="shared" ref="J338:J339" si="744">AF338</f>
        <v>4011</v>
      </c>
      <c r="K338" s="92">
        <f t="shared" ref="K338:K339" si="745">AF338/AG338</f>
        <v>0.22736806303497534</v>
      </c>
      <c r="L338" s="93">
        <f t="shared" ref="L338:L339" si="746">(4*D338+3*F338+2*H338+1*J338)/AG338</f>
        <v>2.2511195510458593</v>
      </c>
      <c r="M338" s="5"/>
      <c r="N338" s="8"/>
      <c r="O338" s="5"/>
      <c r="P338" s="8"/>
      <c r="Q338" s="5"/>
      <c r="R338" s="5"/>
      <c r="AB338" s="26" t="s">
        <v>285</v>
      </c>
      <c r="AC338" s="1">
        <v>1667</v>
      </c>
      <c r="AD338" s="1">
        <v>5107</v>
      </c>
      <c r="AE338" s="1">
        <v>6856</v>
      </c>
      <c r="AF338" s="1">
        <v>4011</v>
      </c>
      <c r="AG338" s="26">
        <f t="shared" si="733"/>
        <v>17641</v>
      </c>
      <c r="AH338" s="26" t="s">
        <v>285</v>
      </c>
      <c r="AI338" s="33">
        <f t="shared" si="734"/>
        <v>9.4495776883396637E-2</v>
      </c>
      <c r="AJ338" s="33">
        <f t="shared" si="735"/>
        <v>0.28949606031404118</v>
      </c>
      <c r="AK338" s="33">
        <f t="shared" si="736"/>
        <v>0.38864009976758684</v>
      </c>
      <c r="AL338" s="33">
        <f t="shared" si="737"/>
        <v>0.22736806303497534</v>
      </c>
    </row>
    <row r="339" spans="1:38" ht="30" customHeight="1" x14ac:dyDescent="0.45">
      <c r="A339" s="5"/>
      <c r="B339" s="166"/>
      <c r="C339" s="16" t="s">
        <v>270</v>
      </c>
      <c r="D339" s="91">
        <f t="shared" si="738"/>
        <v>1396</v>
      </c>
      <c r="E339" s="92">
        <f t="shared" si="739"/>
        <v>8.6034759028719335E-2</v>
      </c>
      <c r="F339" s="91">
        <f t="shared" si="740"/>
        <v>4274</v>
      </c>
      <c r="G339" s="92">
        <f t="shared" si="741"/>
        <v>0.26340441267102183</v>
      </c>
      <c r="H339" s="91">
        <f t="shared" si="742"/>
        <v>6309</v>
      </c>
      <c r="I339" s="92">
        <f t="shared" si="743"/>
        <v>0.38882041168495007</v>
      </c>
      <c r="J339" s="91">
        <f t="shared" si="744"/>
        <v>4247</v>
      </c>
      <c r="K339" s="92">
        <f t="shared" si="745"/>
        <v>0.26174041661530878</v>
      </c>
      <c r="L339" s="93">
        <f t="shared" si="746"/>
        <v>2.1737335141131515</v>
      </c>
      <c r="M339" s="5"/>
      <c r="N339" s="8"/>
      <c r="O339" s="5"/>
      <c r="P339" s="8"/>
      <c r="Q339" s="5"/>
      <c r="R339" s="5"/>
      <c r="AB339" s="26" t="s">
        <v>286</v>
      </c>
      <c r="AC339" s="1">
        <v>1396</v>
      </c>
      <c r="AD339" s="1">
        <v>4274</v>
      </c>
      <c r="AE339" s="1">
        <v>6309</v>
      </c>
      <c r="AF339" s="1">
        <v>4247</v>
      </c>
      <c r="AG339" s="26">
        <f t="shared" si="733"/>
        <v>16226</v>
      </c>
      <c r="AH339" s="26" t="s">
        <v>286</v>
      </c>
      <c r="AI339" s="33">
        <f t="shared" si="734"/>
        <v>8.6034759028719335E-2</v>
      </c>
      <c r="AJ339" s="33">
        <f t="shared" si="735"/>
        <v>0.26340441267102183</v>
      </c>
      <c r="AK339" s="33">
        <f t="shared" si="736"/>
        <v>0.38882041168495007</v>
      </c>
      <c r="AL339" s="33">
        <f t="shared" si="737"/>
        <v>0.26174041661530878</v>
      </c>
    </row>
    <row r="340" spans="1:38" ht="30" customHeight="1" x14ac:dyDescent="0.45">
      <c r="A340" s="5"/>
      <c r="B340" s="34"/>
      <c r="C340" s="34"/>
      <c r="D340" s="35"/>
      <c r="E340" s="36"/>
      <c r="F340" s="35"/>
      <c r="G340" s="36"/>
      <c r="H340" s="35"/>
      <c r="I340" s="36"/>
      <c r="J340" s="35"/>
      <c r="K340" s="36"/>
      <c r="L340" s="37"/>
      <c r="M340" s="5"/>
      <c r="N340" s="8"/>
      <c r="O340" s="5"/>
      <c r="P340" s="8"/>
      <c r="Q340" s="5"/>
      <c r="R340" s="5"/>
    </row>
    <row r="341" spans="1:38" ht="30" customHeight="1" x14ac:dyDescent="0.45">
      <c r="D341" s="14"/>
      <c r="E341" s="11"/>
      <c r="F341" s="14"/>
      <c r="G341" s="11"/>
      <c r="H341" s="14"/>
      <c r="I341" s="11"/>
      <c r="J341" s="14"/>
      <c r="K341" s="11"/>
      <c r="L341" s="14"/>
      <c r="Q341" s="38"/>
    </row>
    <row r="342" spans="1:38" s="21" customFormat="1" ht="30" customHeight="1" x14ac:dyDescent="0.45">
      <c r="A342" s="5">
        <v>28</v>
      </c>
      <c r="B342" s="10" t="s">
        <v>72</v>
      </c>
      <c r="C342" s="10"/>
      <c r="F342" s="22"/>
      <c r="H342" s="22"/>
      <c r="J342" s="22"/>
      <c r="L342" s="22"/>
      <c r="N342" s="22"/>
      <c r="P342" s="22"/>
      <c r="Q342" s="23"/>
      <c r="AB342" s="21" t="s">
        <v>13</v>
      </c>
    </row>
    <row r="343" spans="1:38" ht="30" customHeight="1" thickBot="1" x14ac:dyDescent="0.5">
      <c r="A343" s="5"/>
      <c r="B343" s="24" t="s">
        <v>3</v>
      </c>
      <c r="C343" s="24" t="s">
        <v>265</v>
      </c>
      <c r="D343" s="140" t="s">
        <v>55</v>
      </c>
      <c r="E343" s="140"/>
      <c r="F343" s="140" t="s">
        <v>56</v>
      </c>
      <c r="G343" s="140"/>
      <c r="H343" s="140" t="s">
        <v>57</v>
      </c>
      <c r="I343" s="140"/>
      <c r="J343" s="140" t="s">
        <v>58</v>
      </c>
      <c r="K343" s="140"/>
      <c r="L343" s="25" t="s">
        <v>18</v>
      </c>
      <c r="M343" s="5"/>
      <c r="N343" s="8"/>
      <c r="O343" s="5"/>
      <c r="P343" s="8"/>
      <c r="Q343" s="5"/>
      <c r="R343" s="5"/>
      <c r="AB343" s="26"/>
      <c r="AC343" s="27" t="s">
        <v>55</v>
      </c>
      <c r="AD343" s="27" t="s">
        <v>56</v>
      </c>
      <c r="AE343" s="27" t="s">
        <v>57</v>
      </c>
      <c r="AF343" s="27" t="s">
        <v>58</v>
      </c>
      <c r="AG343" s="26" t="s">
        <v>23</v>
      </c>
      <c r="AI343" s="27" t="s">
        <v>55</v>
      </c>
      <c r="AJ343" s="27" t="s">
        <v>56</v>
      </c>
      <c r="AK343" s="27" t="s">
        <v>57</v>
      </c>
      <c r="AL343" s="27" t="s">
        <v>58</v>
      </c>
    </row>
    <row r="344" spans="1:38" ht="30" customHeight="1" thickTop="1" x14ac:dyDescent="0.45">
      <c r="A344" s="5"/>
      <c r="B344" s="161" t="s">
        <v>131</v>
      </c>
      <c r="C344" s="16" t="s">
        <v>266</v>
      </c>
      <c r="D344" s="29">
        <f>AC344</f>
        <v>873</v>
      </c>
      <c r="E344" s="30">
        <f>AC344/AG344</f>
        <v>0.16015410016510731</v>
      </c>
      <c r="F344" s="29">
        <f>AD344</f>
        <v>2617</v>
      </c>
      <c r="G344" s="30">
        <f>AD344/AG344</f>
        <v>0.48009539534030454</v>
      </c>
      <c r="H344" s="29">
        <f>AE344</f>
        <v>1509</v>
      </c>
      <c r="I344" s="30">
        <f>AE344/AG344</f>
        <v>0.27682993946064943</v>
      </c>
      <c r="J344" s="29">
        <f>AF344</f>
        <v>452</v>
      </c>
      <c r="K344" s="30">
        <f>AF344/AG344</f>
        <v>8.2920565033938728E-2</v>
      </c>
      <c r="L344" s="31">
        <f>(4*D344+3*F344+2*H344+1*J344)/AG344</f>
        <v>2.7174830306365805</v>
      </c>
      <c r="M344" s="5"/>
      <c r="N344" s="8"/>
      <c r="O344" s="5"/>
      <c r="P344" s="8"/>
      <c r="Q344" s="5"/>
      <c r="R344" s="5"/>
      <c r="AB344" s="26" t="s">
        <v>278</v>
      </c>
      <c r="AC344" s="26">
        <v>873</v>
      </c>
      <c r="AD344" s="26">
        <v>2617</v>
      </c>
      <c r="AE344" s="26">
        <v>1509</v>
      </c>
      <c r="AF344" s="26">
        <v>452</v>
      </c>
      <c r="AG344" s="26">
        <f>SUM(AC344:AF344)</f>
        <v>5451</v>
      </c>
      <c r="AH344" s="26" t="s">
        <v>278</v>
      </c>
      <c r="AI344" s="33">
        <f>E344</f>
        <v>0.16015410016510731</v>
      </c>
      <c r="AJ344" s="33">
        <f>G344</f>
        <v>0.48009539534030454</v>
      </c>
      <c r="AK344" s="33">
        <f>I344</f>
        <v>0.27682993946064943</v>
      </c>
      <c r="AL344" s="33">
        <f>K344</f>
        <v>8.2920565033938728E-2</v>
      </c>
    </row>
    <row r="345" spans="1:38" ht="30" customHeight="1" x14ac:dyDescent="0.45">
      <c r="A345" s="5"/>
      <c r="B345" s="162"/>
      <c r="C345" s="16" t="s">
        <v>268</v>
      </c>
      <c r="D345" s="91">
        <f t="shared" ref="D345:D349" si="747">AC345</f>
        <v>1024</v>
      </c>
      <c r="E345" s="92">
        <f t="shared" ref="E345:E349" si="748">AC345/AG345</f>
        <v>0.14693643277371216</v>
      </c>
      <c r="F345" s="91">
        <f t="shared" ref="F345:F349" si="749">AD345</f>
        <v>3089</v>
      </c>
      <c r="G345" s="92">
        <f t="shared" ref="G345:G349" si="750">AD345/AG345</f>
        <v>0.44324867269335627</v>
      </c>
      <c r="H345" s="91">
        <f t="shared" ref="H345:H349" si="751">AE345</f>
        <v>2122</v>
      </c>
      <c r="I345" s="92">
        <f t="shared" ref="I345:I349" si="752">AE345/AG345</f>
        <v>0.30449131869708712</v>
      </c>
      <c r="J345" s="91">
        <f t="shared" ref="J345:J349" si="753">AF345</f>
        <v>734</v>
      </c>
      <c r="K345" s="92">
        <f t="shared" ref="K345:K349" si="754">AF345/AG345</f>
        <v>0.10532357583584445</v>
      </c>
      <c r="L345" s="93">
        <f t="shared" ref="L345:L349" si="755">(4*D345+3*F345+2*H345+1*J345)/AG345</f>
        <v>2.6317979624049364</v>
      </c>
      <c r="M345" s="5"/>
      <c r="N345" s="8"/>
      <c r="O345" s="5"/>
      <c r="P345" s="8"/>
      <c r="Q345" s="5"/>
      <c r="R345" s="5"/>
      <c r="AB345" s="26" t="s">
        <v>279</v>
      </c>
      <c r="AC345" s="26">
        <v>1024</v>
      </c>
      <c r="AD345" s="26">
        <v>3089</v>
      </c>
      <c r="AE345" s="26">
        <v>2122</v>
      </c>
      <c r="AF345" s="26">
        <v>734</v>
      </c>
      <c r="AG345" s="26">
        <f t="shared" ref="AG345:AG352" si="756">SUM(AC345:AF345)</f>
        <v>6969</v>
      </c>
      <c r="AH345" s="26" t="s">
        <v>279</v>
      </c>
      <c r="AI345" s="33">
        <f t="shared" ref="AI345:AI352" si="757">E345</f>
        <v>0.14693643277371216</v>
      </c>
      <c r="AJ345" s="33">
        <f t="shared" ref="AJ345:AJ352" si="758">G345</f>
        <v>0.44324867269335627</v>
      </c>
      <c r="AK345" s="33">
        <f t="shared" ref="AK345:AK352" si="759">I345</f>
        <v>0.30449131869708712</v>
      </c>
      <c r="AL345" s="33">
        <f t="shared" ref="AL345:AL352" si="760">K345</f>
        <v>0.10532357583584445</v>
      </c>
    </row>
    <row r="346" spans="1:38" ht="30" customHeight="1" x14ac:dyDescent="0.45">
      <c r="A346" s="5"/>
      <c r="B346" s="166"/>
      <c r="C346" s="16" t="s">
        <v>270</v>
      </c>
      <c r="D346" s="91">
        <f t="shared" si="747"/>
        <v>603</v>
      </c>
      <c r="E346" s="92">
        <f t="shared" si="748"/>
        <v>0.11761263897015799</v>
      </c>
      <c r="F346" s="91">
        <f t="shared" si="749"/>
        <v>2031</v>
      </c>
      <c r="G346" s="92">
        <f t="shared" si="750"/>
        <v>0.39613809245172615</v>
      </c>
      <c r="H346" s="91">
        <f t="shared" si="751"/>
        <v>1835</v>
      </c>
      <c r="I346" s="92">
        <f t="shared" si="752"/>
        <v>0.35790910864053055</v>
      </c>
      <c r="J346" s="91">
        <f t="shared" si="753"/>
        <v>658</v>
      </c>
      <c r="K346" s="92">
        <f t="shared" si="754"/>
        <v>0.12834015993758532</v>
      </c>
      <c r="L346" s="93">
        <f t="shared" si="755"/>
        <v>2.5030232104544567</v>
      </c>
      <c r="M346" s="5"/>
      <c r="N346" s="8"/>
      <c r="O346" s="5"/>
      <c r="P346" s="8"/>
      <c r="Q346" s="5"/>
      <c r="R346" s="5"/>
      <c r="AB346" s="26" t="s">
        <v>280</v>
      </c>
      <c r="AC346" s="26">
        <v>603</v>
      </c>
      <c r="AD346" s="26">
        <v>2031</v>
      </c>
      <c r="AE346" s="26">
        <v>1835</v>
      </c>
      <c r="AF346" s="26">
        <v>658</v>
      </c>
      <c r="AG346" s="26">
        <f t="shared" si="756"/>
        <v>5127</v>
      </c>
      <c r="AH346" s="26" t="s">
        <v>280</v>
      </c>
      <c r="AI346" s="33">
        <f t="shared" si="757"/>
        <v>0.11761263897015799</v>
      </c>
      <c r="AJ346" s="33">
        <f t="shared" si="758"/>
        <v>0.39613809245172615</v>
      </c>
      <c r="AK346" s="33">
        <f t="shared" si="759"/>
        <v>0.35790910864053055</v>
      </c>
      <c r="AL346" s="33">
        <f t="shared" si="760"/>
        <v>0.12834015993758532</v>
      </c>
    </row>
    <row r="347" spans="1:38" ht="30" customHeight="1" x14ac:dyDescent="0.45">
      <c r="A347" s="5"/>
      <c r="B347" s="174" t="s">
        <v>132</v>
      </c>
      <c r="C347" s="16" t="s">
        <v>266</v>
      </c>
      <c r="D347" s="91">
        <f t="shared" si="747"/>
        <v>83</v>
      </c>
      <c r="E347" s="92">
        <f t="shared" si="748"/>
        <v>0.11823361823361823</v>
      </c>
      <c r="F347" s="91">
        <f t="shared" si="749"/>
        <v>296</v>
      </c>
      <c r="G347" s="92">
        <f t="shared" si="750"/>
        <v>0.42165242165242167</v>
      </c>
      <c r="H347" s="91">
        <f t="shared" si="751"/>
        <v>227</v>
      </c>
      <c r="I347" s="92">
        <f t="shared" si="752"/>
        <v>0.32336182336182334</v>
      </c>
      <c r="J347" s="91">
        <f t="shared" si="753"/>
        <v>96</v>
      </c>
      <c r="K347" s="92">
        <f t="shared" si="754"/>
        <v>0.13675213675213677</v>
      </c>
      <c r="L347" s="93">
        <f t="shared" si="755"/>
        <v>2.5213675213675213</v>
      </c>
      <c r="M347" s="5"/>
      <c r="N347" s="8"/>
      <c r="O347" s="5"/>
      <c r="P347" s="8"/>
      <c r="Q347" s="5"/>
      <c r="R347" s="5"/>
      <c r="AB347" s="26" t="s">
        <v>281</v>
      </c>
      <c r="AC347" s="26">
        <v>83</v>
      </c>
      <c r="AD347" s="26">
        <v>296</v>
      </c>
      <c r="AE347" s="26">
        <v>227</v>
      </c>
      <c r="AF347" s="26">
        <v>96</v>
      </c>
      <c r="AG347" s="26">
        <f t="shared" si="756"/>
        <v>702</v>
      </c>
      <c r="AH347" s="26" t="s">
        <v>281</v>
      </c>
      <c r="AI347" s="33">
        <f t="shared" si="757"/>
        <v>0.11823361823361823</v>
      </c>
      <c r="AJ347" s="33">
        <f t="shared" si="758"/>
        <v>0.42165242165242167</v>
      </c>
      <c r="AK347" s="33">
        <f t="shared" si="759"/>
        <v>0.32336182336182334</v>
      </c>
      <c r="AL347" s="33">
        <f t="shared" si="760"/>
        <v>0.13675213675213677</v>
      </c>
    </row>
    <row r="348" spans="1:38" ht="30" customHeight="1" x14ac:dyDescent="0.45">
      <c r="A348" s="5"/>
      <c r="B348" s="162"/>
      <c r="C348" s="16" t="s">
        <v>268</v>
      </c>
      <c r="D348" s="91">
        <f t="shared" si="747"/>
        <v>314</v>
      </c>
      <c r="E348" s="92">
        <f t="shared" si="748"/>
        <v>0.11331649224106821</v>
      </c>
      <c r="F348" s="91">
        <f t="shared" si="749"/>
        <v>1178</v>
      </c>
      <c r="G348" s="92">
        <f t="shared" si="750"/>
        <v>0.42511728617827499</v>
      </c>
      <c r="H348" s="91">
        <f t="shared" si="751"/>
        <v>867</v>
      </c>
      <c r="I348" s="92">
        <f t="shared" si="752"/>
        <v>0.31288343558282211</v>
      </c>
      <c r="J348" s="91">
        <f t="shared" si="753"/>
        <v>412</v>
      </c>
      <c r="K348" s="92">
        <f t="shared" si="754"/>
        <v>0.14868278599783472</v>
      </c>
      <c r="L348" s="93">
        <f t="shared" si="755"/>
        <v>2.5030674846625769</v>
      </c>
      <c r="M348" s="5"/>
      <c r="N348" s="8"/>
      <c r="O348" s="5"/>
      <c r="P348" s="8"/>
      <c r="Q348" s="5"/>
      <c r="R348" s="5"/>
      <c r="AB348" s="26" t="s">
        <v>282</v>
      </c>
      <c r="AC348" s="26">
        <v>314</v>
      </c>
      <c r="AD348" s="26">
        <v>1178</v>
      </c>
      <c r="AE348" s="26">
        <v>867</v>
      </c>
      <c r="AF348" s="26">
        <v>412</v>
      </c>
      <c r="AG348" s="26">
        <f t="shared" si="756"/>
        <v>2771</v>
      </c>
      <c r="AH348" s="26" t="s">
        <v>282</v>
      </c>
      <c r="AI348" s="33">
        <f t="shared" si="757"/>
        <v>0.11331649224106821</v>
      </c>
      <c r="AJ348" s="33">
        <f t="shared" si="758"/>
        <v>0.42511728617827499</v>
      </c>
      <c r="AK348" s="33">
        <f t="shared" si="759"/>
        <v>0.31288343558282211</v>
      </c>
      <c r="AL348" s="33">
        <f t="shared" si="760"/>
        <v>0.14868278599783472</v>
      </c>
    </row>
    <row r="349" spans="1:38" ht="30" customHeight="1" x14ac:dyDescent="0.45">
      <c r="A349" s="5"/>
      <c r="B349" s="166"/>
      <c r="C349" s="16" t="s">
        <v>270</v>
      </c>
      <c r="D349" s="91">
        <f t="shared" si="747"/>
        <v>223</v>
      </c>
      <c r="E349" s="92">
        <f t="shared" si="748"/>
        <v>0.1221248630887185</v>
      </c>
      <c r="F349" s="91">
        <f t="shared" si="749"/>
        <v>754</v>
      </c>
      <c r="G349" s="92">
        <f t="shared" si="750"/>
        <v>0.41292442497261772</v>
      </c>
      <c r="H349" s="91">
        <f t="shared" si="751"/>
        <v>630</v>
      </c>
      <c r="I349" s="92">
        <f t="shared" si="752"/>
        <v>0.34501642935377874</v>
      </c>
      <c r="J349" s="91">
        <f t="shared" si="753"/>
        <v>219</v>
      </c>
      <c r="K349" s="92">
        <f t="shared" si="754"/>
        <v>0.11993428258488499</v>
      </c>
      <c r="L349" s="93">
        <f t="shared" si="755"/>
        <v>2.5372398685651696</v>
      </c>
      <c r="M349" s="5"/>
      <c r="N349" s="8"/>
      <c r="O349" s="5"/>
      <c r="P349" s="8"/>
      <c r="Q349" s="5"/>
      <c r="R349" s="5"/>
      <c r="AB349" s="26" t="s">
        <v>283</v>
      </c>
      <c r="AC349" s="26">
        <v>223</v>
      </c>
      <c r="AD349" s="26">
        <v>754</v>
      </c>
      <c r="AE349" s="26">
        <v>630</v>
      </c>
      <c r="AF349" s="26">
        <v>219</v>
      </c>
      <c r="AG349" s="26">
        <f t="shared" si="756"/>
        <v>1826</v>
      </c>
      <c r="AH349" s="26" t="s">
        <v>283</v>
      </c>
      <c r="AI349" s="33">
        <f t="shared" si="757"/>
        <v>0.1221248630887185</v>
      </c>
      <c r="AJ349" s="33">
        <f t="shared" si="758"/>
        <v>0.41292442497261772</v>
      </c>
      <c r="AK349" s="33">
        <f t="shared" si="759"/>
        <v>0.34501642935377874</v>
      </c>
      <c r="AL349" s="33">
        <f t="shared" si="760"/>
        <v>0.11993428258488499</v>
      </c>
    </row>
    <row r="350" spans="1:38" ht="30" customHeight="1" x14ac:dyDescent="0.45">
      <c r="A350" s="5"/>
      <c r="B350" s="174" t="s">
        <v>133</v>
      </c>
      <c r="C350" s="16" t="s">
        <v>266</v>
      </c>
      <c r="D350" s="91">
        <f>AC350</f>
        <v>2071</v>
      </c>
      <c r="E350" s="92">
        <f>AC350/AG350</f>
        <v>0.11666291122127084</v>
      </c>
      <c r="F350" s="91">
        <f>AD350</f>
        <v>6690</v>
      </c>
      <c r="G350" s="92">
        <f>AD350/AG350</f>
        <v>0.37685894547093285</v>
      </c>
      <c r="H350" s="91">
        <f>AE350</f>
        <v>5789</v>
      </c>
      <c r="I350" s="92">
        <f>AE350/AG350</f>
        <v>0.32610410094637227</v>
      </c>
      <c r="J350" s="91">
        <f>AF350</f>
        <v>3202</v>
      </c>
      <c r="K350" s="92">
        <f>AF350/AG350</f>
        <v>0.18037404236142407</v>
      </c>
      <c r="L350" s="93">
        <f>(4*D350+3*F350+2*H350+1*J350)/AG350</f>
        <v>2.4298107255520507</v>
      </c>
      <c r="M350" s="5"/>
      <c r="N350" s="8"/>
      <c r="O350" s="5"/>
      <c r="P350" s="8"/>
      <c r="Q350" s="5"/>
      <c r="R350" s="5"/>
      <c r="AB350" s="26" t="s">
        <v>284</v>
      </c>
      <c r="AC350" s="26">
        <v>2071</v>
      </c>
      <c r="AD350" s="26">
        <v>6690</v>
      </c>
      <c r="AE350" s="26">
        <v>5789</v>
      </c>
      <c r="AF350" s="26">
        <v>3202</v>
      </c>
      <c r="AG350" s="26">
        <f t="shared" si="756"/>
        <v>17752</v>
      </c>
      <c r="AH350" s="26" t="s">
        <v>284</v>
      </c>
      <c r="AI350" s="33">
        <f t="shared" si="757"/>
        <v>0.11666291122127084</v>
      </c>
      <c r="AJ350" s="33">
        <f t="shared" si="758"/>
        <v>0.37685894547093285</v>
      </c>
      <c r="AK350" s="33">
        <f t="shared" si="759"/>
        <v>0.32610410094637227</v>
      </c>
      <c r="AL350" s="33">
        <f t="shared" si="760"/>
        <v>0.18037404236142407</v>
      </c>
    </row>
    <row r="351" spans="1:38" ht="30" customHeight="1" x14ac:dyDescent="0.45">
      <c r="A351" s="5"/>
      <c r="B351" s="162"/>
      <c r="C351" s="16" t="s">
        <v>268</v>
      </c>
      <c r="D351" s="91">
        <f t="shared" ref="D351:D352" si="761">AC351</f>
        <v>1948</v>
      </c>
      <c r="E351" s="92">
        <f t="shared" ref="E351:E352" si="762">AC351/AG351</f>
        <v>0.11042457910549289</v>
      </c>
      <c r="F351" s="91">
        <f t="shared" ref="F351:F352" si="763">AD351</f>
        <v>6985</v>
      </c>
      <c r="G351" s="92">
        <f t="shared" ref="G351:G352" si="764">AD351/AG351</f>
        <v>0.39595261039623603</v>
      </c>
      <c r="H351" s="91">
        <f t="shared" ref="H351:H352" si="765">AE351</f>
        <v>6093</v>
      </c>
      <c r="I351" s="92">
        <f t="shared" ref="I351:I352" si="766">AE351/AG351</f>
        <v>0.34538858341363871</v>
      </c>
      <c r="J351" s="91">
        <f t="shared" ref="J351:J352" si="767">AF351</f>
        <v>2615</v>
      </c>
      <c r="K351" s="92">
        <f t="shared" ref="K351:K352" si="768">AF351/AG351</f>
        <v>0.14823422708463238</v>
      </c>
      <c r="L351" s="93">
        <f t="shared" ref="L351:L352" si="769">(4*D351+3*F351+2*H351+1*J351)/AG351</f>
        <v>2.4685675415225896</v>
      </c>
      <c r="M351" s="5"/>
      <c r="N351" s="8"/>
      <c r="O351" s="5"/>
      <c r="P351" s="8"/>
      <c r="Q351" s="5"/>
      <c r="R351" s="5"/>
      <c r="AB351" s="26" t="s">
        <v>285</v>
      </c>
      <c r="AC351" s="1">
        <v>1948</v>
      </c>
      <c r="AD351" s="1">
        <v>6985</v>
      </c>
      <c r="AE351" s="1">
        <v>6093</v>
      </c>
      <c r="AF351" s="1">
        <v>2615</v>
      </c>
      <c r="AG351" s="26">
        <f t="shared" si="756"/>
        <v>17641</v>
      </c>
      <c r="AH351" s="26" t="s">
        <v>285</v>
      </c>
      <c r="AI351" s="33">
        <f t="shared" si="757"/>
        <v>0.11042457910549289</v>
      </c>
      <c r="AJ351" s="33">
        <f t="shared" si="758"/>
        <v>0.39595261039623603</v>
      </c>
      <c r="AK351" s="33">
        <f t="shared" si="759"/>
        <v>0.34538858341363871</v>
      </c>
      <c r="AL351" s="33">
        <f t="shared" si="760"/>
        <v>0.14823422708463238</v>
      </c>
    </row>
    <row r="352" spans="1:38" ht="30" customHeight="1" x14ac:dyDescent="0.45">
      <c r="A352" s="5"/>
      <c r="B352" s="166"/>
      <c r="C352" s="16" t="s">
        <v>270</v>
      </c>
      <c r="D352" s="91">
        <f t="shared" si="761"/>
        <v>1701</v>
      </c>
      <c r="E352" s="92">
        <f t="shared" si="762"/>
        <v>0.10483175150992234</v>
      </c>
      <c r="F352" s="91">
        <f t="shared" si="763"/>
        <v>6319</v>
      </c>
      <c r="G352" s="92">
        <f t="shared" si="764"/>
        <v>0.38943670652039936</v>
      </c>
      <c r="H352" s="91">
        <f t="shared" si="765"/>
        <v>5750</v>
      </c>
      <c r="I352" s="92">
        <f t="shared" si="766"/>
        <v>0.35436953038333541</v>
      </c>
      <c r="J352" s="91">
        <f t="shared" si="767"/>
        <v>2456</v>
      </c>
      <c r="K352" s="92">
        <f t="shared" si="768"/>
        <v>0.15136201158634291</v>
      </c>
      <c r="L352" s="93">
        <f t="shared" si="769"/>
        <v>2.447738197953901</v>
      </c>
      <c r="M352" s="5"/>
      <c r="N352" s="8"/>
      <c r="O352" s="5"/>
      <c r="P352" s="8"/>
      <c r="Q352" s="5"/>
      <c r="R352" s="5"/>
      <c r="AB352" s="26" t="s">
        <v>286</v>
      </c>
      <c r="AC352" s="1">
        <v>1701</v>
      </c>
      <c r="AD352" s="1">
        <v>6319</v>
      </c>
      <c r="AE352" s="1">
        <v>5750</v>
      </c>
      <c r="AF352" s="1">
        <v>2456</v>
      </c>
      <c r="AG352" s="26">
        <f t="shared" si="756"/>
        <v>16226</v>
      </c>
      <c r="AH352" s="26" t="s">
        <v>286</v>
      </c>
      <c r="AI352" s="33">
        <f t="shared" si="757"/>
        <v>0.10483175150992234</v>
      </c>
      <c r="AJ352" s="33">
        <f t="shared" si="758"/>
        <v>0.38943670652039936</v>
      </c>
      <c r="AK352" s="33">
        <f t="shared" si="759"/>
        <v>0.35436953038333541</v>
      </c>
      <c r="AL352" s="33">
        <f t="shared" si="760"/>
        <v>0.15136201158634291</v>
      </c>
    </row>
    <row r="353" spans="1:38" ht="30" customHeight="1" x14ac:dyDescent="0.45">
      <c r="A353" s="5"/>
      <c r="B353" s="34"/>
      <c r="C353" s="34"/>
      <c r="D353" s="35"/>
      <c r="E353" s="36"/>
      <c r="F353" s="35"/>
      <c r="G353" s="36"/>
      <c r="H353" s="35"/>
      <c r="I353" s="36"/>
      <c r="J353" s="35"/>
      <c r="K353" s="36"/>
      <c r="L353" s="37"/>
      <c r="M353" s="5"/>
      <c r="N353" s="8"/>
      <c r="O353" s="5"/>
      <c r="P353" s="8"/>
      <c r="Q353" s="5"/>
      <c r="R353" s="5"/>
    </row>
    <row r="354" spans="1:38" ht="30" customHeight="1" x14ac:dyDescent="0.45">
      <c r="D354" s="14"/>
      <c r="E354" s="11"/>
      <c r="F354" s="14"/>
      <c r="G354" s="11"/>
      <c r="H354" s="14"/>
      <c r="I354" s="11"/>
      <c r="J354" s="14"/>
      <c r="K354" s="11"/>
      <c r="L354" s="14"/>
      <c r="Q354" s="38"/>
    </row>
    <row r="355" spans="1:38" s="21" customFormat="1" ht="30" customHeight="1" x14ac:dyDescent="0.45">
      <c r="A355" s="5">
        <v>29</v>
      </c>
      <c r="B355" s="10" t="s">
        <v>73</v>
      </c>
      <c r="C355" s="10"/>
      <c r="F355" s="22"/>
      <c r="H355" s="22"/>
      <c r="J355" s="22"/>
      <c r="L355" s="22"/>
      <c r="N355" s="22"/>
      <c r="P355" s="22"/>
      <c r="Q355" s="23"/>
      <c r="AB355" s="21" t="s">
        <v>13</v>
      </c>
    </row>
    <row r="356" spans="1:38" ht="30" customHeight="1" thickBot="1" x14ac:dyDescent="0.5">
      <c r="A356" s="5"/>
      <c r="B356" s="24" t="s">
        <v>3</v>
      </c>
      <c r="C356" s="24" t="s">
        <v>265</v>
      </c>
      <c r="D356" s="140" t="s">
        <v>55</v>
      </c>
      <c r="E356" s="140"/>
      <c r="F356" s="140" t="s">
        <v>56</v>
      </c>
      <c r="G356" s="140"/>
      <c r="H356" s="140" t="s">
        <v>57</v>
      </c>
      <c r="I356" s="140"/>
      <c r="J356" s="140" t="s">
        <v>58</v>
      </c>
      <c r="K356" s="140"/>
      <c r="L356" s="25" t="s">
        <v>18</v>
      </c>
      <c r="M356" s="5"/>
      <c r="N356" s="8"/>
      <c r="O356" s="5"/>
      <c r="P356" s="8"/>
      <c r="Q356" s="5"/>
      <c r="R356" s="5"/>
      <c r="AB356" s="26"/>
      <c r="AC356" s="27" t="s">
        <v>55</v>
      </c>
      <c r="AD356" s="27" t="s">
        <v>56</v>
      </c>
      <c r="AE356" s="27" t="s">
        <v>57</v>
      </c>
      <c r="AF356" s="27" t="s">
        <v>58</v>
      </c>
      <c r="AG356" s="26" t="s">
        <v>23</v>
      </c>
      <c r="AI356" s="27" t="s">
        <v>55</v>
      </c>
      <c r="AJ356" s="27" t="s">
        <v>56</v>
      </c>
      <c r="AK356" s="27" t="s">
        <v>57</v>
      </c>
      <c r="AL356" s="27" t="s">
        <v>58</v>
      </c>
    </row>
    <row r="357" spans="1:38" ht="30" customHeight="1" thickTop="1" x14ac:dyDescent="0.45">
      <c r="A357" s="5"/>
      <c r="B357" s="161" t="s">
        <v>131</v>
      </c>
      <c r="C357" s="16" t="s">
        <v>266</v>
      </c>
      <c r="D357" s="29">
        <f>AC357</f>
        <v>1138</v>
      </c>
      <c r="E357" s="30">
        <f>AC357/AG357</f>
        <v>0.20876903320491652</v>
      </c>
      <c r="F357" s="29">
        <f>AD357</f>
        <v>3152</v>
      </c>
      <c r="G357" s="30">
        <f>AD357/AG357</f>
        <v>0.57824252430746648</v>
      </c>
      <c r="H357" s="29">
        <f>AE357</f>
        <v>984</v>
      </c>
      <c r="I357" s="30">
        <f>AE357/AG357</f>
        <v>0.18051733626857458</v>
      </c>
      <c r="J357" s="29">
        <f>AF357</f>
        <v>177</v>
      </c>
      <c r="K357" s="30">
        <f>AF357/AG357</f>
        <v>3.2471106219042374E-2</v>
      </c>
      <c r="L357" s="31">
        <f>(4*D357+3*F357+2*H357+1*J357)/AG357</f>
        <v>2.9633094844982573</v>
      </c>
      <c r="M357" s="5"/>
      <c r="N357" s="8"/>
      <c r="O357" s="5"/>
      <c r="P357" s="8"/>
      <c r="Q357" s="5"/>
      <c r="R357" s="5"/>
      <c r="AB357" s="26" t="s">
        <v>278</v>
      </c>
      <c r="AC357" s="26">
        <v>1138</v>
      </c>
      <c r="AD357" s="26">
        <v>3152</v>
      </c>
      <c r="AE357" s="26">
        <v>984</v>
      </c>
      <c r="AF357" s="26">
        <v>177</v>
      </c>
      <c r="AG357" s="26">
        <f>SUM(AC357:AF357)</f>
        <v>5451</v>
      </c>
      <c r="AH357" s="26" t="s">
        <v>278</v>
      </c>
      <c r="AI357" s="33">
        <f>E357</f>
        <v>0.20876903320491652</v>
      </c>
      <c r="AJ357" s="33">
        <f>G357</f>
        <v>0.57824252430746648</v>
      </c>
      <c r="AK357" s="33">
        <f>I357</f>
        <v>0.18051733626857458</v>
      </c>
      <c r="AL357" s="33">
        <f>K357</f>
        <v>3.2471106219042374E-2</v>
      </c>
    </row>
    <row r="358" spans="1:38" ht="30" customHeight="1" x14ac:dyDescent="0.45">
      <c r="A358" s="5"/>
      <c r="B358" s="162"/>
      <c r="C358" s="16" t="s">
        <v>268</v>
      </c>
      <c r="D358" s="91">
        <f t="shared" ref="D358:D362" si="770">AC358</f>
        <v>1453</v>
      </c>
      <c r="E358" s="92">
        <f t="shared" ref="E358:E362" si="771">AC358/AG358</f>
        <v>0.20849476251973023</v>
      </c>
      <c r="F358" s="91">
        <f t="shared" ref="F358:F362" si="772">AD358</f>
        <v>4066</v>
      </c>
      <c r="G358" s="92">
        <f t="shared" ref="G358:G362" si="773">AD358/AG358</f>
        <v>0.58344095279093122</v>
      </c>
      <c r="H358" s="91">
        <f t="shared" ref="H358:H362" si="774">AE358</f>
        <v>1247</v>
      </c>
      <c r="I358" s="92">
        <f t="shared" ref="I358:I362" si="775">AE358/AG358</f>
        <v>0.17893528483283111</v>
      </c>
      <c r="J358" s="91">
        <f t="shared" ref="J358:J362" si="776">AF358</f>
        <v>203</v>
      </c>
      <c r="K358" s="92">
        <f t="shared" ref="K358:K362" si="777">AF358/AG358</f>
        <v>2.9128999856507388E-2</v>
      </c>
      <c r="L358" s="93">
        <f t="shared" ref="L358:L362" si="778">(4*D358+3*F358+2*H358+1*J358)/AG358</f>
        <v>2.9713014779738844</v>
      </c>
      <c r="M358" s="5"/>
      <c r="N358" s="8"/>
      <c r="O358" s="5"/>
      <c r="P358" s="8"/>
      <c r="Q358" s="5"/>
      <c r="R358" s="5"/>
      <c r="AB358" s="26" t="s">
        <v>279</v>
      </c>
      <c r="AC358" s="26">
        <v>1453</v>
      </c>
      <c r="AD358" s="26">
        <v>4066</v>
      </c>
      <c r="AE358" s="26">
        <v>1247</v>
      </c>
      <c r="AF358" s="26">
        <v>203</v>
      </c>
      <c r="AG358" s="26">
        <f t="shared" ref="AG358:AG365" si="779">SUM(AC358:AF358)</f>
        <v>6969</v>
      </c>
      <c r="AH358" s="26" t="s">
        <v>279</v>
      </c>
      <c r="AI358" s="33">
        <f t="shared" ref="AI358:AI365" si="780">E358</f>
        <v>0.20849476251973023</v>
      </c>
      <c r="AJ358" s="33">
        <f t="shared" ref="AJ358:AJ365" si="781">G358</f>
        <v>0.58344095279093122</v>
      </c>
      <c r="AK358" s="33">
        <f t="shared" ref="AK358:AK365" si="782">I358</f>
        <v>0.17893528483283111</v>
      </c>
      <c r="AL358" s="33">
        <f t="shared" ref="AL358:AL365" si="783">K358</f>
        <v>2.9128999856507388E-2</v>
      </c>
    </row>
    <row r="359" spans="1:38" ht="30" customHeight="1" x14ac:dyDescent="0.45">
      <c r="A359" s="5"/>
      <c r="B359" s="166"/>
      <c r="C359" s="16" t="s">
        <v>270</v>
      </c>
      <c r="D359" s="91">
        <f t="shared" si="770"/>
        <v>1132</v>
      </c>
      <c r="E359" s="92">
        <f t="shared" si="771"/>
        <v>0.22079188609323191</v>
      </c>
      <c r="F359" s="91">
        <f t="shared" si="772"/>
        <v>2969</v>
      </c>
      <c r="G359" s="92">
        <f t="shared" si="773"/>
        <v>0.57909108640530527</v>
      </c>
      <c r="H359" s="91">
        <f t="shared" si="774"/>
        <v>902</v>
      </c>
      <c r="I359" s="92">
        <f t="shared" si="775"/>
        <v>0.17593134386580847</v>
      </c>
      <c r="J359" s="91">
        <f t="shared" si="776"/>
        <v>124</v>
      </c>
      <c r="K359" s="92">
        <f t="shared" si="777"/>
        <v>2.4185683635654379E-2</v>
      </c>
      <c r="L359" s="93">
        <f t="shared" si="778"/>
        <v>2.9964891749561149</v>
      </c>
      <c r="M359" s="5"/>
      <c r="N359" s="8"/>
      <c r="O359" s="5"/>
      <c r="P359" s="8"/>
      <c r="Q359" s="5"/>
      <c r="R359" s="5"/>
      <c r="AB359" s="26" t="s">
        <v>280</v>
      </c>
      <c r="AC359" s="26">
        <v>1132</v>
      </c>
      <c r="AD359" s="26">
        <v>2969</v>
      </c>
      <c r="AE359" s="26">
        <v>902</v>
      </c>
      <c r="AF359" s="26">
        <v>124</v>
      </c>
      <c r="AG359" s="26">
        <f t="shared" si="779"/>
        <v>5127</v>
      </c>
      <c r="AH359" s="26" t="s">
        <v>280</v>
      </c>
      <c r="AI359" s="33">
        <f t="shared" si="780"/>
        <v>0.22079188609323191</v>
      </c>
      <c r="AJ359" s="33">
        <f t="shared" si="781"/>
        <v>0.57909108640530527</v>
      </c>
      <c r="AK359" s="33">
        <f t="shared" si="782"/>
        <v>0.17593134386580847</v>
      </c>
      <c r="AL359" s="33">
        <f t="shared" si="783"/>
        <v>2.4185683635654379E-2</v>
      </c>
    </row>
    <row r="360" spans="1:38" ht="30" customHeight="1" x14ac:dyDescent="0.45">
      <c r="A360" s="5"/>
      <c r="B360" s="174" t="s">
        <v>132</v>
      </c>
      <c r="C360" s="16" t="s">
        <v>266</v>
      </c>
      <c r="D360" s="91">
        <f t="shared" si="770"/>
        <v>158</v>
      </c>
      <c r="E360" s="92">
        <f t="shared" si="771"/>
        <v>0.22507122507122507</v>
      </c>
      <c r="F360" s="91">
        <f t="shared" si="772"/>
        <v>395</v>
      </c>
      <c r="G360" s="92">
        <f t="shared" si="773"/>
        <v>0.56267806267806264</v>
      </c>
      <c r="H360" s="91">
        <f t="shared" si="774"/>
        <v>127</v>
      </c>
      <c r="I360" s="92">
        <f t="shared" si="775"/>
        <v>0.18091168091168092</v>
      </c>
      <c r="J360" s="91">
        <f t="shared" si="776"/>
        <v>22</v>
      </c>
      <c r="K360" s="92">
        <f t="shared" si="777"/>
        <v>3.1339031339031341E-2</v>
      </c>
      <c r="L360" s="93">
        <f t="shared" si="778"/>
        <v>2.9814814814814814</v>
      </c>
      <c r="M360" s="5"/>
      <c r="N360" s="8"/>
      <c r="O360" s="5"/>
      <c r="P360" s="8"/>
      <c r="Q360" s="5"/>
      <c r="R360" s="5"/>
      <c r="AB360" s="26" t="s">
        <v>281</v>
      </c>
      <c r="AC360" s="26">
        <v>158</v>
      </c>
      <c r="AD360" s="26">
        <v>395</v>
      </c>
      <c r="AE360" s="26">
        <v>127</v>
      </c>
      <c r="AF360" s="26">
        <v>22</v>
      </c>
      <c r="AG360" s="26">
        <f t="shared" si="779"/>
        <v>702</v>
      </c>
      <c r="AH360" s="26" t="s">
        <v>281</v>
      </c>
      <c r="AI360" s="33">
        <f t="shared" si="780"/>
        <v>0.22507122507122507</v>
      </c>
      <c r="AJ360" s="33">
        <f t="shared" si="781"/>
        <v>0.56267806267806264</v>
      </c>
      <c r="AK360" s="33">
        <f t="shared" si="782"/>
        <v>0.18091168091168092</v>
      </c>
      <c r="AL360" s="33">
        <f t="shared" si="783"/>
        <v>3.1339031339031341E-2</v>
      </c>
    </row>
    <row r="361" spans="1:38" ht="30" customHeight="1" x14ac:dyDescent="0.45">
      <c r="A361" s="5"/>
      <c r="B361" s="162"/>
      <c r="C361" s="16" t="s">
        <v>268</v>
      </c>
      <c r="D361" s="91">
        <f t="shared" si="770"/>
        <v>562</v>
      </c>
      <c r="E361" s="92">
        <f t="shared" si="771"/>
        <v>0.20281486827859979</v>
      </c>
      <c r="F361" s="91">
        <f t="shared" si="772"/>
        <v>1605</v>
      </c>
      <c r="G361" s="92">
        <f t="shared" si="773"/>
        <v>0.57921328040418618</v>
      </c>
      <c r="H361" s="91">
        <f t="shared" si="774"/>
        <v>518</v>
      </c>
      <c r="I361" s="92">
        <f t="shared" si="775"/>
        <v>0.18693612414290869</v>
      </c>
      <c r="J361" s="91">
        <f t="shared" si="776"/>
        <v>86</v>
      </c>
      <c r="K361" s="92">
        <f t="shared" si="777"/>
        <v>3.1035727174305305E-2</v>
      </c>
      <c r="L361" s="93">
        <f t="shared" si="778"/>
        <v>2.9538072897870804</v>
      </c>
      <c r="M361" s="5"/>
      <c r="N361" s="8"/>
      <c r="O361" s="5"/>
      <c r="P361" s="8"/>
      <c r="Q361" s="5"/>
      <c r="R361" s="5"/>
      <c r="AB361" s="26" t="s">
        <v>282</v>
      </c>
      <c r="AC361" s="26">
        <v>562</v>
      </c>
      <c r="AD361" s="26">
        <v>1605</v>
      </c>
      <c r="AE361" s="26">
        <v>518</v>
      </c>
      <c r="AF361" s="26">
        <v>86</v>
      </c>
      <c r="AG361" s="26">
        <f t="shared" si="779"/>
        <v>2771</v>
      </c>
      <c r="AH361" s="26" t="s">
        <v>282</v>
      </c>
      <c r="AI361" s="33">
        <f t="shared" si="780"/>
        <v>0.20281486827859979</v>
      </c>
      <c r="AJ361" s="33">
        <f t="shared" si="781"/>
        <v>0.57921328040418618</v>
      </c>
      <c r="AK361" s="33">
        <f t="shared" si="782"/>
        <v>0.18693612414290869</v>
      </c>
      <c r="AL361" s="33">
        <f t="shared" si="783"/>
        <v>3.1035727174305305E-2</v>
      </c>
    </row>
    <row r="362" spans="1:38" ht="30" customHeight="1" x14ac:dyDescent="0.45">
      <c r="A362" s="5"/>
      <c r="B362" s="166"/>
      <c r="C362" s="16" t="s">
        <v>270</v>
      </c>
      <c r="D362" s="91">
        <f t="shared" si="770"/>
        <v>414</v>
      </c>
      <c r="E362" s="92">
        <f t="shared" si="771"/>
        <v>0.2267250821467689</v>
      </c>
      <c r="F362" s="91">
        <f t="shared" si="772"/>
        <v>1111</v>
      </c>
      <c r="G362" s="92">
        <f t="shared" si="773"/>
        <v>0.60843373493975905</v>
      </c>
      <c r="H362" s="91">
        <f t="shared" si="774"/>
        <v>257</v>
      </c>
      <c r="I362" s="92">
        <f t="shared" si="775"/>
        <v>0.14074479737130338</v>
      </c>
      <c r="J362" s="91">
        <f t="shared" si="776"/>
        <v>44</v>
      </c>
      <c r="K362" s="92">
        <f t="shared" si="777"/>
        <v>2.4096385542168676E-2</v>
      </c>
      <c r="L362" s="93">
        <f t="shared" si="778"/>
        <v>3.0377875136911281</v>
      </c>
      <c r="M362" s="5"/>
      <c r="N362" s="8"/>
      <c r="O362" s="5"/>
      <c r="P362" s="8"/>
      <c r="Q362" s="5"/>
      <c r="R362" s="5"/>
      <c r="AB362" s="26" t="s">
        <v>283</v>
      </c>
      <c r="AC362" s="26">
        <v>414</v>
      </c>
      <c r="AD362" s="26">
        <v>1111</v>
      </c>
      <c r="AE362" s="26">
        <v>257</v>
      </c>
      <c r="AF362" s="26">
        <v>44</v>
      </c>
      <c r="AG362" s="26">
        <f t="shared" si="779"/>
        <v>1826</v>
      </c>
      <c r="AH362" s="26" t="s">
        <v>283</v>
      </c>
      <c r="AI362" s="33">
        <f t="shared" si="780"/>
        <v>0.2267250821467689</v>
      </c>
      <c r="AJ362" s="33">
        <f t="shared" si="781"/>
        <v>0.60843373493975905</v>
      </c>
      <c r="AK362" s="33">
        <f t="shared" si="782"/>
        <v>0.14074479737130338</v>
      </c>
      <c r="AL362" s="33">
        <f t="shared" si="783"/>
        <v>2.4096385542168676E-2</v>
      </c>
    </row>
    <row r="363" spans="1:38" ht="30" customHeight="1" x14ac:dyDescent="0.45">
      <c r="A363" s="5"/>
      <c r="B363" s="174" t="s">
        <v>133</v>
      </c>
      <c r="C363" s="16" t="s">
        <v>266</v>
      </c>
      <c r="D363" s="91">
        <f>AC363</f>
        <v>3906</v>
      </c>
      <c r="E363" s="92">
        <f>AC363/AG363</f>
        <v>0.22003154574132491</v>
      </c>
      <c r="F363" s="91">
        <f>AD363</f>
        <v>9927</v>
      </c>
      <c r="G363" s="92">
        <f>AD363/AG363</f>
        <v>0.55920459666516453</v>
      </c>
      <c r="H363" s="91">
        <f>AE363</f>
        <v>3174</v>
      </c>
      <c r="I363" s="92">
        <f>AE363/AG363</f>
        <v>0.17879675529517799</v>
      </c>
      <c r="J363" s="91">
        <f>AF363</f>
        <v>745</v>
      </c>
      <c r="K363" s="92">
        <f>AF363/AG363</f>
        <v>4.196710229833258E-2</v>
      </c>
      <c r="L363" s="93">
        <f>(4*D363+3*F363+2*H363+1*J363)/AG363</f>
        <v>2.9573005858494819</v>
      </c>
      <c r="M363" s="5"/>
      <c r="N363" s="8"/>
      <c r="O363" s="5"/>
      <c r="P363" s="8"/>
      <c r="Q363" s="5"/>
      <c r="R363" s="5"/>
      <c r="AB363" s="26" t="s">
        <v>284</v>
      </c>
      <c r="AC363" s="26">
        <v>3906</v>
      </c>
      <c r="AD363" s="26">
        <v>9927</v>
      </c>
      <c r="AE363" s="26">
        <v>3174</v>
      </c>
      <c r="AF363" s="26">
        <v>745</v>
      </c>
      <c r="AG363" s="26">
        <f t="shared" si="779"/>
        <v>17752</v>
      </c>
      <c r="AH363" s="26" t="s">
        <v>284</v>
      </c>
      <c r="AI363" s="33">
        <f t="shared" si="780"/>
        <v>0.22003154574132491</v>
      </c>
      <c r="AJ363" s="33">
        <f t="shared" si="781"/>
        <v>0.55920459666516453</v>
      </c>
      <c r="AK363" s="33">
        <f t="shared" si="782"/>
        <v>0.17879675529517799</v>
      </c>
      <c r="AL363" s="33">
        <f t="shared" si="783"/>
        <v>4.196710229833258E-2</v>
      </c>
    </row>
    <row r="364" spans="1:38" ht="30" customHeight="1" x14ac:dyDescent="0.45">
      <c r="A364" s="5"/>
      <c r="B364" s="162"/>
      <c r="C364" s="16" t="s">
        <v>268</v>
      </c>
      <c r="D364" s="91">
        <f t="shared" ref="D364:D365" si="784">AC364</f>
        <v>3734</v>
      </c>
      <c r="E364" s="92">
        <f t="shared" ref="E364:E365" si="785">AC364/AG364</f>
        <v>0.21166600532849611</v>
      </c>
      <c r="F364" s="91">
        <f t="shared" ref="F364:F365" si="786">AD364</f>
        <v>10280</v>
      </c>
      <c r="G364" s="92">
        <f t="shared" ref="G364:G365" si="787">AD364/AG364</f>
        <v>0.58273340513576333</v>
      </c>
      <c r="H364" s="91">
        <f t="shared" ref="H364:H365" si="788">AE364</f>
        <v>3065</v>
      </c>
      <c r="I364" s="92">
        <f t="shared" ref="I364:I365" si="789">AE364/AG364</f>
        <v>0.17374298509154809</v>
      </c>
      <c r="J364" s="91">
        <f t="shared" ref="J364:J365" si="790">AF364</f>
        <v>562</v>
      </c>
      <c r="K364" s="92">
        <f t="shared" ref="K364:K365" si="791">AF364/AG364</f>
        <v>3.1857604444192507E-2</v>
      </c>
      <c r="L364" s="93">
        <f t="shared" ref="L364:L365" si="792">(4*D364+3*F364+2*H364+1*J364)/AG364</f>
        <v>2.9742078113485628</v>
      </c>
      <c r="M364" s="5"/>
      <c r="N364" s="8"/>
      <c r="O364" s="5"/>
      <c r="P364" s="8"/>
      <c r="Q364" s="5"/>
      <c r="R364" s="5"/>
      <c r="AB364" s="26" t="s">
        <v>285</v>
      </c>
      <c r="AC364" s="1">
        <v>3734</v>
      </c>
      <c r="AD364" s="1">
        <v>10280</v>
      </c>
      <c r="AE364" s="1">
        <v>3065</v>
      </c>
      <c r="AF364" s="1">
        <v>562</v>
      </c>
      <c r="AG364" s="26">
        <f t="shared" si="779"/>
        <v>17641</v>
      </c>
      <c r="AH364" s="26" t="s">
        <v>285</v>
      </c>
      <c r="AI364" s="33">
        <f t="shared" si="780"/>
        <v>0.21166600532849611</v>
      </c>
      <c r="AJ364" s="33">
        <f t="shared" si="781"/>
        <v>0.58273340513576333</v>
      </c>
      <c r="AK364" s="33">
        <f t="shared" si="782"/>
        <v>0.17374298509154809</v>
      </c>
      <c r="AL364" s="33">
        <f t="shared" si="783"/>
        <v>3.1857604444192507E-2</v>
      </c>
    </row>
    <row r="365" spans="1:38" ht="30" customHeight="1" x14ac:dyDescent="0.45">
      <c r="A365" s="5"/>
      <c r="B365" s="166"/>
      <c r="C365" s="16" t="s">
        <v>270</v>
      </c>
      <c r="D365" s="91">
        <f t="shared" si="784"/>
        <v>3435</v>
      </c>
      <c r="E365" s="92">
        <f t="shared" si="785"/>
        <v>0.2116972759768273</v>
      </c>
      <c r="F365" s="91">
        <f t="shared" si="786"/>
        <v>9756</v>
      </c>
      <c r="G365" s="92">
        <f t="shared" si="787"/>
        <v>0.60125724146431658</v>
      </c>
      <c r="H365" s="91">
        <f t="shared" si="788"/>
        <v>2519</v>
      </c>
      <c r="I365" s="92">
        <f t="shared" si="789"/>
        <v>0.15524466904967335</v>
      </c>
      <c r="J365" s="91">
        <f t="shared" si="790"/>
        <v>516</v>
      </c>
      <c r="K365" s="92">
        <f t="shared" si="791"/>
        <v>3.180081350918279E-2</v>
      </c>
      <c r="L365" s="93">
        <f t="shared" si="792"/>
        <v>2.9928509799087886</v>
      </c>
      <c r="M365" s="5"/>
      <c r="N365" s="8"/>
      <c r="O365" s="5"/>
      <c r="P365" s="8"/>
      <c r="Q365" s="5"/>
      <c r="R365" s="5"/>
      <c r="AB365" s="26" t="s">
        <v>286</v>
      </c>
      <c r="AC365" s="1">
        <v>3435</v>
      </c>
      <c r="AD365" s="1">
        <v>9756</v>
      </c>
      <c r="AE365" s="1">
        <v>2519</v>
      </c>
      <c r="AF365" s="1">
        <v>516</v>
      </c>
      <c r="AG365" s="26">
        <f t="shared" si="779"/>
        <v>16226</v>
      </c>
      <c r="AH365" s="26" t="s">
        <v>286</v>
      </c>
      <c r="AI365" s="33">
        <f t="shared" si="780"/>
        <v>0.2116972759768273</v>
      </c>
      <c r="AJ365" s="33">
        <f t="shared" si="781"/>
        <v>0.60125724146431658</v>
      </c>
      <c r="AK365" s="33">
        <f t="shared" si="782"/>
        <v>0.15524466904967335</v>
      </c>
      <c r="AL365" s="33">
        <f t="shared" si="783"/>
        <v>3.180081350918279E-2</v>
      </c>
    </row>
    <row r="366" spans="1:38" ht="30" customHeight="1" x14ac:dyDescent="0.45">
      <c r="A366" s="5"/>
      <c r="B366" s="34"/>
      <c r="C366" s="34"/>
      <c r="D366" s="35"/>
      <c r="E366" s="36"/>
      <c r="F366" s="35"/>
      <c r="G366" s="36"/>
      <c r="H366" s="35"/>
      <c r="I366" s="36"/>
      <c r="J366" s="35"/>
      <c r="K366" s="36"/>
      <c r="L366" s="37"/>
      <c r="M366" s="5"/>
      <c r="N366" s="8"/>
      <c r="O366" s="5"/>
      <c r="P366" s="8"/>
      <c r="Q366" s="5"/>
      <c r="R366" s="5"/>
    </row>
    <row r="367" spans="1:38" ht="30" customHeight="1" x14ac:dyDescent="0.45">
      <c r="D367" s="14"/>
      <c r="E367" s="11"/>
      <c r="F367" s="14"/>
      <c r="G367" s="11"/>
      <c r="H367" s="14"/>
      <c r="I367" s="11"/>
      <c r="J367" s="14"/>
      <c r="K367" s="11"/>
      <c r="L367" s="14"/>
      <c r="Q367" s="38"/>
    </row>
    <row r="368" spans="1:38" s="21" customFormat="1" ht="30" customHeight="1" x14ac:dyDescent="0.45">
      <c r="A368" s="5">
        <v>30</v>
      </c>
      <c r="B368" s="10" t="s">
        <v>74</v>
      </c>
      <c r="C368" s="10"/>
      <c r="F368" s="22"/>
      <c r="H368" s="22"/>
      <c r="J368" s="22"/>
      <c r="L368" s="22"/>
      <c r="N368" s="22"/>
      <c r="P368" s="22"/>
      <c r="Q368" s="23"/>
      <c r="AB368" s="21" t="s">
        <v>13</v>
      </c>
    </row>
    <row r="369" spans="1:38" ht="30" customHeight="1" thickBot="1" x14ac:dyDescent="0.5">
      <c r="A369" s="5"/>
      <c r="B369" s="24" t="s">
        <v>3</v>
      </c>
      <c r="C369" s="24" t="s">
        <v>265</v>
      </c>
      <c r="D369" s="140" t="s">
        <v>55</v>
      </c>
      <c r="E369" s="140"/>
      <c r="F369" s="140" t="s">
        <v>56</v>
      </c>
      <c r="G369" s="140"/>
      <c r="H369" s="140" t="s">
        <v>57</v>
      </c>
      <c r="I369" s="140"/>
      <c r="J369" s="140" t="s">
        <v>58</v>
      </c>
      <c r="K369" s="140"/>
      <c r="L369" s="25" t="s">
        <v>18</v>
      </c>
      <c r="M369" s="5"/>
      <c r="N369" s="8"/>
      <c r="O369" s="5"/>
      <c r="P369" s="8"/>
      <c r="Q369" s="5"/>
      <c r="R369" s="5"/>
      <c r="AB369" s="26"/>
      <c r="AC369" s="27" t="s">
        <v>55</v>
      </c>
      <c r="AD369" s="27" t="s">
        <v>56</v>
      </c>
      <c r="AE369" s="27" t="s">
        <v>57</v>
      </c>
      <c r="AF369" s="27" t="s">
        <v>58</v>
      </c>
      <c r="AG369" s="26" t="s">
        <v>23</v>
      </c>
      <c r="AI369" s="27" t="s">
        <v>55</v>
      </c>
      <c r="AJ369" s="27" t="s">
        <v>56</v>
      </c>
      <c r="AK369" s="27" t="s">
        <v>57</v>
      </c>
      <c r="AL369" s="27" t="s">
        <v>58</v>
      </c>
    </row>
    <row r="370" spans="1:38" ht="30" customHeight="1" thickTop="1" x14ac:dyDescent="0.45">
      <c r="A370" s="5"/>
      <c r="B370" s="161" t="s">
        <v>131</v>
      </c>
      <c r="C370" s="16" t="s">
        <v>266</v>
      </c>
      <c r="D370" s="29">
        <f>AC370</f>
        <v>1281</v>
      </c>
      <c r="E370" s="30">
        <f>AC370/AG370</f>
        <v>0.23500275178866262</v>
      </c>
      <c r="F370" s="29">
        <f>AD370</f>
        <v>2870</v>
      </c>
      <c r="G370" s="30">
        <f>AD370/AG370</f>
        <v>0.52650889745000917</v>
      </c>
      <c r="H370" s="29">
        <f>AE370</f>
        <v>1024</v>
      </c>
      <c r="I370" s="30">
        <f>AE370/AG370</f>
        <v>0.18785543936892313</v>
      </c>
      <c r="J370" s="29">
        <f>AF370</f>
        <v>276</v>
      </c>
      <c r="K370" s="30">
        <f>AF370/AG370</f>
        <v>5.0632911392405063E-2</v>
      </c>
      <c r="L370" s="31">
        <f>(4*D370+3*F370+2*H370+1*J370)/AG370</f>
        <v>2.9458814896349295</v>
      </c>
      <c r="M370" s="5"/>
      <c r="N370" s="8"/>
      <c r="O370" s="5"/>
      <c r="P370" s="8"/>
      <c r="Q370" s="5"/>
      <c r="R370" s="5"/>
      <c r="AB370" s="26" t="s">
        <v>278</v>
      </c>
      <c r="AC370" s="26">
        <v>1281</v>
      </c>
      <c r="AD370" s="26">
        <v>2870</v>
      </c>
      <c r="AE370" s="26">
        <v>1024</v>
      </c>
      <c r="AF370" s="26">
        <v>276</v>
      </c>
      <c r="AG370" s="26">
        <f>SUM(AC370:AF370)</f>
        <v>5451</v>
      </c>
      <c r="AH370" s="26" t="s">
        <v>278</v>
      </c>
      <c r="AI370" s="33">
        <f>E370</f>
        <v>0.23500275178866262</v>
      </c>
      <c r="AJ370" s="33">
        <f>G370</f>
        <v>0.52650889745000917</v>
      </c>
      <c r="AK370" s="33">
        <f>I370</f>
        <v>0.18785543936892313</v>
      </c>
      <c r="AL370" s="33">
        <f>K370</f>
        <v>5.0632911392405063E-2</v>
      </c>
    </row>
    <row r="371" spans="1:38" ht="30" customHeight="1" x14ac:dyDescent="0.45">
      <c r="A371" s="5"/>
      <c r="B371" s="162"/>
      <c r="C371" s="16" t="s">
        <v>268</v>
      </c>
      <c r="D371" s="91">
        <f t="shared" ref="D371:D375" si="793">AC371</f>
        <v>1732</v>
      </c>
      <c r="E371" s="92">
        <f t="shared" ref="E371:E375" si="794">AC371/AG371</f>
        <v>0.24852920074616158</v>
      </c>
      <c r="F371" s="91">
        <f t="shared" ref="F371:F375" si="795">AD371</f>
        <v>3654</v>
      </c>
      <c r="G371" s="92">
        <f t="shared" ref="G371:G375" si="796">AD371/AG371</f>
        <v>0.52432199741713303</v>
      </c>
      <c r="H371" s="91">
        <f t="shared" ref="H371:H375" si="797">AE371</f>
        <v>1276</v>
      </c>
      <c r="I371" s="92">
        <f t="shared" ref="I371:I375" si="798">AE371/AG371</f>
        <v>0.18309657052661787</v>
      </c>
      <c r="J371" s="91">
        <f t="shared" ref="J371:J375" si="799">AF371</f>
        <v>307</v>
      </c>
      <c r="K371" s="92">
        <f t="shared" ref="K371:K375" si="800">AF371/AG371</f>
        <v>4.4052231310087529E-2</v>
      </c>
      <c r="L371" s="93">
        <f t="shared" ref="L371:L375" si="801">(4*D371+3*F371+2*H371+1*J371)/AG371</f>
        <v>2.9773281675993686</v>
      </c>
      <c r="M371" s="5"/>
      <c r="N371" s="8"/>
      <c r="O371" s="5"/>
      <c r="P371" s="8"/>
      <c r="Q371" s="5"/>
      <c r="R371" s="5"/>
      <c r="AB371" s="26" t="s">
        <v>279</v>
      </c>
      <c r="AC371" s="26">
        <v>1732</v>
      </c>
      <c r="AD371" s="26">
        <v>3654</v>
      </c>
      <c r="AE371" s="26">
        <v>1276</v>
      </c>
      <c r="AF371" s="26">
        <v>307</v>
      </c>
      <c r="AG371" s="26">
        <f t="shared" ref="AG371:AG378" si="802">SUM(AC371:AF371)</f>
        <v>6969</v>
      </c>
      <c r="AH371" s="26" t="s">
        <v>279</v>
      </c>
      <c r="AI371" s="33">
        <f t="shared" ref="AI371:AI378" si="803">E371</f>
        <v>0.24852920074616158</v>
      </c>
      <c r="AJ371" s="33">
        <f t="shared" ref="AJ371:AJ378" si="804">G371</f>
        <v>0.52432199741713303</v>
      </c>
      <c r="AK371" s="33">
        <f t="shared" ref="AK371:AK378" si="805">I371</f>
        <v>0.18309657052661787</v>
      </c>
      <c r="AL371" s="33">
        <f t="shared" ref="AL371:AL378" si="806">K371</f>
        <v>4.4052231310087529E-2</v>
      </c>
    </row>
    <row r="372" spans="1:38" ht="30" customHeight="1" x14ac:dyDescent="0.45">
      <c r="A372" s="5"/>
      <c r="B372" s="166"/>
      <c r="C372" s="16" t="s">
        <v>270</v>
      </c>
      <c r="D372" s="91">
        <f t="shared" si="793"/>
        <v>1567</v>
      </c>
      <c r="E372" s="92">
        <f t="shared" si="794"/>
        <v>0.30563682465379366</v>
      </c>
      <c r="F372" s="91">
        <f t="shared" si="795"/>
        <v>2718</v>
      </c>
      <c r="G372" s="92">
        <f t="shared" si="796"/>
        <v>0.53013458162668226</v>
      </c>
      <c r="H372" s="91">
        <f t="shared" si="797"/>
        <v>696</v>
      </c>
      <c r="I372" s="92">
        <f t="shared" si="798"/>
        <v>0.13575190169689877</v>
      </c>
      <c r="J372" s="91">
        <f t="shared" si="799"/>
        <v>146</v>
      </c>
      <c r="K372" s="92">
        <f t="shared" si="800"/>
        <v>2.8476692022625316E-2</v>
      </c>
      <c r="L372" s="93">
        <f t="shared" si="801"/>
        <v>3.1129315389116443</v>
      </c>
      <c r="M372" s="5"/>
      <c r="N372" s="8"/>
      <c r="O372" s="5"/>
      <c r="P372" s="8"/>
      <c r="Q372" s="5"/>
      <c r="R372" s="5"/>
      <c r="AB372" s="26" t="s">
        <v>280</v>
      </c>
      <c r="AC372" s="26">
        <v>1567</v>
      </c>
      <c r="AD372" s="26">
        <v>2718</v>
      </c>
      <c r="AE372" s="26">
        <v>696</v>
      </c>
      <c r="AF372" s="26">
        <v>146</v>
      </c>
      <c r="AG372" s="26">
        <f t="shared" si="802"/>
        <v>5127</v>
      </c>
      <c r="AH372" s="26" t="s">
        <v>280</v>
      </c>
      <c r="AI372" s="33">
        <f t="shared" si="803"/>
        <v>0.30563682465379366</v>
      </c>
      <c r="AJ372" s="33">
        <f t="shared" si="804"/>
        <v>0.53013458162668226</v>
      </c>
      <c r="AK372" s="33">
        <f t="shared" si="805"/>
        <v>0.13575190169689877</v>
      </c>
      <c r="AL372" s="33">
        <f t="shared" si="806"/>
        <v>2.8476692022625316E-2</v>
      </c>
    </row>
    <row r="373" spans="1:38" ht="30" customHeight="1" x14ac:dyDescent="0.45">
      <c r="A373" s="5"/>
      <c r="B373" s="174" t="s">
        <v>132</v>
      </c>
      <c r="C373" s="16" t="s">
        <v>266</v>
      </c>
      <c r="D373" s="91">
        <f t="shared" si="793"/>
        <v>220</v>
      </c>
      <c r="E373" s="92">
        <f t="shared" si="794"/>
        <v>0.31339031339031337</v>
      </c>
      <c r="F373" s="91">
        <f t="shared" si="795"/>
        <v>334</v>
      </c>
      <c r="G373" s="92">
        <f t="shared" si="796"/>
        <v>0.4757834757834758</v>
      </c>
      <c r="H373" s="91">
        <f t="shared" si="797"/>
        <v>111</v>
      </c>
      <c r="I373" s="92">
        <f t="shared" si="798"/>
        <v>0.15811965811965811</v>
      </c>
      <c r="J373" s="91">
        <f t="shared" si="799"/>
        <v>37</v>
      </c>
      <c r="K373" s="92">
        <f t="shared" si="800"/>
        <v>5.2706552706552709E-2</v>
      </c>
      <c r="L373" s="93">
        <f t="shared" si="801"/>
        <v>3.04985754985755</v>
      </c>
      <c r="M373" s="5"/>
      <c r="N373" s="8"/>
      <c r="O373" s="5"/>
      <c r="P373" s="8"/>
      <c r="Q373" s="5"/>
      <c r="R373" s="5"/>
      <c r="AB373" s="26" t="s">
        <v>281</v>
      </c>
      <c r="AC373" s="26">
        <v>220</v>
      </c>
      <c r="AD373" s="26">
        <v>334</v>
      </c>
      <c r="AE373" s="26">
        <v>111</v>
      </c>
      <c r="AF373" s="26">
        <v>37</v>
      </c>
      <c r="AG373" s="26">
        <f t="shared" si="802"/>
        <v>702</v>
      </c>
      <c r="AH373" s="26" t="s">
        <v>281</v>
      </c>
      <c r="AI373" s="33">
        <f t="shared" si="803"/>
        <v>0.31339031339031337</v>
      </c>
      <c r="AJ373" s="33">
        <f t="shared" si="804"/>
        <v>0.4757834757834758</v>
      </c>
      <c r="AK373" s="33">
        <f t="shared" si="805"/>
        <v>0.15811965811965811</v>
      </c>
      <c r="AL373" s="33">
        <f t="shared" si="806"/>
        <v>5.2706552706552709E-2</v>
      </c>
    </row>
    <row r="374" spans="1:38" ht="30" customHeight="1" x14ac:dyDescent="0.45">
      <c r="A374" s="5"/>
      <c r="B374" s="162"/>
      <c r="C374" s="16" t="s">
        <v>268</v>
      </c>
      <c r="D374" s="91">
        <f t="shared" si="793"/>
        <v>785</v>
      </c>
      <c r="E374" s="92">
        <f t="shared" si="794"/>
        <v>0.28329123060267053</v>
      </c>
      <c r="F374" s="91">
        <f t="shared" si="795"/>
        <v>1482</v>
      </c>
      <c r="G374" s="92">
        <f t="shared" si="796"/>
        <v>0.53482497293395881</v>
      </c>
      <c r="H374" s="91">
        <f t="shared" si="797"/>
        <v>411</v>
      </c>
      <c r="I374" s="92">
        <f t="shared" si="798"/>
        <v>0.14832190544929627</v>
      </c>
      <c r="J374" s="91">
        <f t="shared" si="799"/>
        <v>93</v>
      </c>
      <c r="K374" s="92">
        <f t="shared" si="800"/>
        <v>3.3561891014074342E-2</v>
      </c>
      <c r="L374" s="93">
        <f t="shared" si="801"/>
        <v>3.0678455431252254</v>
      </c>
      <c r="M374" s="5"/>
      <c r="N374" s="8"/>
      <c r="O374" s="5"/>
      <c r="P374" s="8"/>
      <c r="Q374" s="5"/>
      <c r="R374" s="5"/>
      <c r="AB374" s="26" t="s">
        <v>282</v>
      </c>
      <c r="AC374" s="26">
        <v>785</v>
      </c>
      <c r="AD374" s="26">
        <v>1482</v>
      </c>
      <c r="AE374" s="26">
        <v>411</v>
      </c>
      <c r="AF374" s="26">
        <v>93</v>
      </c>
      <c r="AG374" s="26">
        <f t="shared" si="802"/>
        <v>2771</v>
      </c>
      <c r="AH374" s="26" t="s">
        <v>282</v>
      </c>
      <c r="AI374" s="33">
        <f t="shared" si="803"/>
        <v>0.28329123060267053</v>
      </c>
      <c r="AJ374" s="33">
        <f t="shared" si="804"/>
        <v>0.53482497293395881</v>
      </c>
      <c r="AK374" s="33">
        <f t="shared" si="805"/>
        <v>0.14832190544929627</v>
      </c>
      <c r="AL374" s="33">
        <f t="shared" si="806"/>
        <v>3.3561891014074342E-2</v>
      </c>
    </row>
    <row r="375" spans="1:38" ht="30" customHeight="1" x14ac:dyDescent="0.45">
      <c r="A375" s="5"/>
      <c r="B375" s="166"/>
      <c r="C375" s="16" t="s">
        <v>270</v>
      </c>
      <c r="D375" s="91">
        <f t="shared" si="793"/>
        <v>586</v>
      </c>
      <c r="E375" s="92">
        <f t="shared" si="794"/>
        <v>0.3209200438116101</v>
      </c>
      <c r="F375" s="91">
        <f t="shared" si="795"/>
        <v>978</v>
      </c>
      <c r="G375" s="92">
        <f t="shared" si="796"/>
        <v>0.53559693318729462</v>
      </c>
      <c r="H375" s="91">
        <f t="shared" si="797"/>
        <v>213</v>
      </c>
      <c r="I375" s="92">
        <f t="shared" si="798"/>
        <v>0.11664841182913473</v>
      </c>
      <c r="J375" s="91">
        <f t="shared" si="799"/>
        <v>49</v>
      </c>
      <c r="K375" s="92">
        <f t="shared" si="800"/>
        <v>2.6834611171960569E-2</v>
      </c>
      <c r="L375" s="93">
        <f t="shared" si="801"/>
        <v>3.1506024096385543</v>
      </c>
      <c r="M375" s="5"/>
      <c r="N375" s="8"/>
      <c r="O375" s="5"/>
      <c r="P375" s="8"/>
      <c r="Q375" s="5"/>
      <c r="R375" s="5"/>
      <c r="AB375" s="26" t="s">
        <v>283</v>
      </c>
      <c r="AC375" s="26">
        <v>586</v>
      </c>
      <c r="AD375" s="26">
        <v>978</v>
      </c>
      <c r="AE375" s="26">
        <v>213</v>
      </c>
      <c r="AF375" s="26">
        <v>49</v>
      </c>
      <c r="AG375" s="26">
        <f t="shared" si="802"/>
        <v>1826</v>
      </c>
      <c r="AH375" s="26" t="s">
        <v>283</v>
      </c>
      <c r="AI375" s="33">
        <f t="shared" si="803"/>
        <v>0.3209200438116101</v>
      </c>
      <c r="AJ375" s="33">
        <f t="shared" si="804"/>
        <v>0.53559693318729462</v>
      </c>
      <c r="AK375" s="33">
        <f t="shared" si="805"/>
        <v>0.11664841182913473</v>
      </c>
      <c r="AL375" s="33">
        <f t="shared" si="806"/>
        <v>2.6834611171960569E-2</v>
      </c>
    </row>
    <row r="376" spans="1:38" ht="30" customHeight="1" x14ac:dyDescent="0.45">
      <c r="A376" s="5"/>
      <c r="B376" s="174" t="s">
        <v>133</v>
      </c>
      <c r="C376" s="16" t="s">
        <v>266</v>
      </c>
      <c r="D376" s="91">
        <f>AC376</f>
        <v>5063</v>
      </c>
      <c r="E376" s="92">
        <f>AC376/AG376</f>
        <v>0.28520730058584948</v>
      </c>
      <c r="F376" s="91">
        <f>AD376</f>
        <v>9054</v>
      </c>
      <c r="G376" s="92">
        <f>AD376/AG376</f>
        <v>0.51002703920684989</v>
      </c>
      <c r="H376" s="91">
        <f>AE376</f>
        <v>2748</v>
      </c>
      <c r="I376" s="92">
        <f>AE376/AG376</f>
        <v>0.15479945921586299</v>
      </c>
      <c r="J376" s="91">
        <f>AF376</f>
        <v>887</v>
      </c>
      <c r="K376" s="92">
        <f>AF376/AG376</f>
        <v>4.9966200991437587E-2</v>
      </c>
      <c r="L376" s="93">
        <f>(4*D376+3*F376+2*H376+1*J376)/AG376</f>
        <v>3.0304754393871112</v>
      </c>
      <c r="M376" s="5"/>
      <c r="N376" s="8"/>
      <c r="O376" s="5"/>
      <c r="P376" s="8"/>
      <c r="Q376" s="5"/>
      <c r="R376" s="5"/>
      <c r="AB376" s="26" t="s">
        <v>284</v>
      </c>
      <c r="AC376" s="26">
        <v>5063</v>
      </c>
      <c r="AD376" s="26">
        <v>9054</v>
      </c>
      <c r="AE376" s="26">
        <v>2748</v>
      </c>
      <c r="AF376" s="26">
        <v>887</v>
      </c>
      <c r="AG376" s="26">
        <f t="shared" si="802"/>
        <v>17752</v>
      </c>
      <c r="AH376" s="26" t="s">
        <v>284</v>
      </c>
      <c r="AI376" s="33">
        <f t="shared" si="803"/>
        <v>0.28520730058584948</v>
      </c>
      <c r="AJ376" s="33">
        <f t="shared" si="804"/>
        <v>0.51002703920684989</v>
      </c>
      <c r="AK376" s="33">
        <f t="shared" si="805"/>
        <v>0.15479945921586299</v>
      </c>
      <c r="AL376" s="33">
        <f t="shared" si="806"/>
        <v>4.9966200991437587E-2</v>
      </c>
    </row>
    <row r="377" spans="1:38" ht="30" customHeight="1" x14ac:dyDescent="0.45">
      <c r="A377" s="5"/>
      <c r="B377" s="162"/>
      <c r="C377" s="16" t="s">
        <v>268</v>
      </c>
      <c r="D377" s="91">
        <f t="shared" ref="D377:D378" si="807">AC377</f>
        <v>5285</v>
      </c>
      <c r="E377" s="92">
        <f t="shared" ref="E377:E378" si="808">AC377/AG377</f>
        <v>0.29958619125899894</v>
      </c>
      <c r="F377" s="91">
        <f t="shared" ref="F377:F378" si="809">AD377</f>
        <v>9306</v>
      </c>
      <c r="G377" s="92">
        <f t="shared" ref="G377:G378" si="810">AD377/AG377</f>
        <v>0.52752111558301684</v>
      </c>
      <c r="H377" s="91">
        <f t="shared" ref="H377:H378" si="811">AE377</f>
        <v>2427</v>
      </c>
      <c r="I377" s="92">
        <f t="shared" ref="I377:I378" si="812">AE377/AG377</f>
        <v>0.13757723485063206</v>
      </c>
      <c r="J377" s="91">
        <f t="shared" ref="J377:J378" si="813">AF377</f>
        <v>623</v>
      </c>
      <c r="K377" s="92">
        <f t="shared" ref="K377:K378" si="814">AF377/AG377</f>
        <v>3.5315458307352193E-2</v>
      </c>
      <c r="L377" s="93">
        <f t="shared" ref="L377:L378" si="815">(4*D377+3*F377+2*H377+1*J377)/AG377</f>
        <v>3.0913780397936623</v>
      </c>
      <c r="M377" s="5"/>
      <c r="N377" s="8"/>
      <c r="O377" s="5"/>
      <c r="P377" s="8"/>
      <c r="Q377" s="5"/>
      <c r="R377" s="5"/>
      <c r="AB377" s="26" t="s">
        <v>285</v>
      </c>
      <c r="AC377" s="1">
        <v>5285</v>
      </c>
      <c r="AD377" s="1">
        <v>9306</v>
      </c>
      <c r="AE377" s="1">
        <v>2427</v>
      </c>
      <c r="AF377" s="1">
        <v>623</v>
      </c>
      <c r="AG377" s="26">
        <f t="shared" si="802"/>
        <v>17641</v>
      </c>
      <c r="AH377" s="26" t="s">
        <v>285</v>
      </c>
      <c r="AI377" s="33">
        <f t="shared" si="803"/>
        <v>0.29958619125899894</v>
      </c>
      <c r="AJ377" s="33">
        <f t="shared" si="804"/>
        <v>0.52752111558301684</v>
      </c>
      <c r="AK377" s="33">
        <f t="shared" si="805"/>
        <v>0.13757723485063206</v>
      </c>
      <c r="AL377" s="33">
        <f t="shared" si="806"/>
        <v>3.5315458307352193E-2</v>
      </c>
    </row>
    <row r="378" spans="1:38" ht="30" customHeight="1" x14ac:dyDescent="0.45">
      <c r="A378" s="5"/>
      <c r="B378" s="166"/>
      <c r="C378" s="16" t="s">
        <v>270</v>
      </c>
      <c r="D378" s="91">
        <f t="shared" si="807"/>
        <v>5014</v>
      </c>
      <c r="E378" s="92">
        <f t="shared" si="808"/>
        <v>0.30901023049426846</v>
      </c>
      <c r="F378" s="91">
        <f t="shared" si="809"/>
        <v>8900</v>
      </c>
      <c r="G378" s="92">
        <f t="shared" si="810"/>
        <v>0.54850240354985824</v>
      </c>
      <c r="H378" s="91">
        <f t="shared" si="811"/>
        <v>1797</v>
      </c>
      <c r="I378" s="92">
        <f t="shared" si="812"/>
        <v>0.11074818193023543</v>
      </c>
      <c r="J378" s="91">
        <f t="shared" si="813"/>
        <v>515</v>
      </c>
      <c r="K378" s="92">
        <f t="shared" si="814"/>
        <v>3.1739184025637864E-2</v>
      </c>
      <c r="L378" s="93">
        <f t="shared" si="815"/>
        <v>3.1347836805127574</v>
      </c>
      <c r="M378" s="5"/>
      <c r="N378" s="8"/>
      <c r="O378" s="5"/>
      <c r="P378" s="8"/>
      <c r="Q378" s="5"/>
      <c r="R378" s="5"/>
      <c r="AB378" s="26" t="s">
        <v>286</v>
      </c>
      <c r="AC378" s="1">
        <v>5014</v>
      </c>
      <c r="AD378" s="1">
        <v>8900</v>
      </c>
      <c r="AE378" s="1">
        <v>1797</v>
      </c>
      <c r="AF378" s="1">
        <v>515</v>
      </c>
      <c r="AG378" s="26">
        <f t="shared" si="802"/>
        <v>16226</v>
      </c>
      <c r="AH378" s="26" t="s">
        <v>286</v>
      </c>
      <c r="AI378" s="33">
        <f t="shared" si="803"/>
        <v>0.30901023049426846</v>
      </c>
      <c r="AJ378" s="33">
        <f t="shared" si="804"/>
        <v>0.54850240354985824</v>
      </c>
      <c r="AK378" s="33">
        <f t="shared" si="805"/>
        <v>0.11074818193023543</v>
      </c>
      <c r="AL378" s="33">
        <f t="shared" si="806"/>
        <v>3.1739184025637864E-2</v>
      </c>
    </row>
    <row r="379" spans="1:38" ht="30" customHeight="1" x14ac:dyDescent="0.45">
      <c r="A379" s="5"/>
      <c r="B379" s="34"/>
      <c r="C379" s="34"/>
      <c r="D379" s="35"/>
      <c r="E379" s="36"/>
      <c r="F379" s="35"/>
      <c r="G379" s="36"/>
      <c r="H379" s="35"/>
      <c r="I379" s="36"/>
      <c r="J379" s="35"/>
      <c r="K379" s="36"/>
      <c r="L379" s="37"/>
      <c r="M379" s="5"/>
      <c r="N379" s="8"/>
      <c r="O379" s="5"/>
      <c r="P379" s="8"/>
      <c r="Q379" s="5"/>
      <c r="R379" s="5"/>
    </row>
    <row r="380" spans="1:38" ht="30" customHeight="1" x14ac:dyDescent="0.45">
      <c r="D380" s="14"/>
      <c r="E380" s="11"/>
      <c r="F380" s="14"/>
      <c r="G380" s="11"/>
      <c r="H380" s="14"/>
      <c r="I380" s="11"/>
      <c r="J380" s="14"/>
      <c r="K380" s="11"/>
      <c r="L380" s="14"/>
      <c r="Q380" s="38"/>
    </row>
    <row r="381" spans="1:38" s="21" customFormat="1" ht="30" customHeight="1" x14ac:dyDescent="0.45">
      <c r="A381" s="5">
        <v>31</v>
      </c>
      <c r="B381" s="10" t="s">
        <v>75</v>
      </c>
      <c r="C381" s="10"/>
      <c r="F381" s="22"/>
      <c r="H381" s="22"/>
      <c r="J381" s="22"/>
      <c r="L381" s="22"/>
      <c r="N381" s="22"/>
      <c r="P381" s="22"/>
      <c r="Q381" s="23"/>
      <c r="AB381" s="21" t="s">
        <v>13</v>
      </c>
    </row>
    <row r="382" spans="1:38" ht="30" customHeight="1" thickBot="1" x14ac:dyDescent="0.5">
      <c r="A382" s="5"/>
      <c r="B382" s="24" t="s">
        <v>3</v>
      </c>
      <c r="C382" s="24" t="s">
        <v>265</v>
      </c>
      <c r="D382" s="140" t="s">
        <v>55</v>
      </c>
      <c r="E382" s="140"/>
      <c r="F382" s="140" t="s">
        <v>56</v>
      </c>
      <c r="G382" s="140"/>
      <c r="H382" s="140" t="s">
        <v>57</v>
      </c>
      <c r="I382" s="140"/>
      <c r="J382" s="140" t="s">
        <v>58</v>
      </c>
      <c r="K382" s="140"/>
      <c r="L382" s="25" t="s">
        <v>18</v>
      </c>
      <c r="M382" s="5"/>
      <c r="N382" s="8"/>
      <c r="O382" s="5"/>
      <c r="P382" s="8"/>
      <c r="Q382" s="5"/>
      <c r="R382" s="5"/>
      <c r="AB382" s="26"/>
      <c r="AC382" s="27" t="s">
        <v>55</v>
      </c>
      <c r="AD382" s="27" t="s">
        <v>56</v>
      </c>
      <c r="AE382" s="27" t="s">
        <v>57</v>
      </c>
      <c r="AF382" s="27" t="s">
        <v>58</v>
      </c>
      <c r="AG382" s="26" t="s">
        <v>23</v>
      </c>
      <c r="AI382" s="27" t="s">
        <v>55</v>
      </c>
      <c r="AJ382" s="27" t="s">
        <v>56</v>
      </c>
      <c r="AK382" s="27" t="s">
        <v>57</v>
      </c>
      <c r="AL382" s="27" t="s">
        <v>58</v>
      </c>
    </row>
    <row r="383" spans="1:38" ht="30" customHeight="1" thickTop="1" x14ac:dyDescent="0.45">
      <c r="A383" s="5"/>
      <c r="B383" s="161" t="s">
        <v>131</v>
      </c>
      <c r="C383" s="16" t="s">
        <v>266</v>
      </c>
      <c r="D383" s="29">
        <f>AC383</f>
        <v>906</v>
      </c>
      <c r="E383" s="30">
        <f>AC383/AG383</f>
        <v>0.16620803522289487</v>
      </c>
      <c r="F383" s="29">
        <f>AD383</f>
        <v>2521</v>
      </c>
      <c r="G383" s="30">
        <f>AD383/AG383</f>
        <v>0.46248394789946801</v>
      </c>
      <c r="H383" s="29">
        <f>AE383</f>
        <v>1599</v>
      </c>
      <c r="I383" s="30">
        <f>AE383/AG383</f>
        <v>0.29334067143643366</v>
      </c>
      <c r="J383" s="29">
        <f>AF383</f>
        <v>425</v>
      </c>
      <c r="K383" s="30">
        <f>AF383/AG383</f>
        <v>7.7967345441203442E-2</v>
      </c>
      <c r="L383" s="31">
        <f>(4*D383+3*F383+2*H383+1*J383)/AG383</f>
        <v>2.7169326729040542</v>
      </c>
      <c r="M383" s="5"/>
      <c r="N383" s="8"/>
      <c r="O383" s="5"/>
      <c r="P383" s="8"/>
      <c r="Q383" s="5"/>
      <c r="R383" s="5"/>
      <c r="AB383" s="26" t="s">
        <v>278</v>
      </c>
      <c r="AC383" s="26">
        <v>906</v>
      </c>
      <c r="AD383" s="26">
        <v>2521</v>
      </c>
      <c r="AE383" s="26">
        <v>1599</v>
      </c>
      <c r="AF383" s="26">
        <v>425</v>
      </c>
      <c r="AG383" s="26">
        <f>SUM(AC383:AF383)</f>
        <v>5451</v>
      </c>
      <c r="AH383" s="26" t="s">
        <v>278</v>
      </c>
      <c r="AI383" s="33">
        <f>E383</f>
        <v>0.16620803522289487</v>
      </c>
      <c r="AJ383" s="33">
        <f>G383</f>
        <v>0.46248394789946801</v>
      </c>
      <c r="AK383" s="33">
        <f>I383</f>
        <v>0.29334067143643366</v>
      </c>
      <c r="AL383" s="33">
        <f>K383</f>
        <v>7.7967345441203442E-2</v>
      </c>
    </row>
    <row r="384" spans="1:38" ht="30" customHeight="1" x14ac:dyDescent="0.45">
      <c r="A384" s="5"/>
      <c r="B384" s="162"/>
      <c r="C384" s="16" t="s">
        <v>268</v>
      </c>
      <c r="D384" s="91">
        <f t="shared" ref="D384:D388" si="816">AC384</f>
        <v>1271</v>
      </c>
      <c r="E384" s="92">
        <f t="shared" ref="E384:E388" si="817">AC384/AG384</f>
        <v>0.18237910747596497</v>
      </c>
      <c r="F384" s="91">
        <f t="shared" ref="F384:F388" si="818">AD384</f>
        <v>3439</v>
      </c>
      <c r="G384" s="92">
        <f t="shared" ref="G384:G388" si="819">AD384/AG384</f>
        <v>0.49347108623905866</v>
      </c>
      <c r="H384" s="91">
        <f t="shared" ref="H384:H388" si="820">AE384</f>
        <v>1822</v>
      </c>
      <c r="I384" s="92">
        <f t="shared" ref="I384:I388" si="821">AE384/AG384</f>
        <v>0.26144353565791362</v>
      </c>
      <c r="J384" s="91">
        <f t="shared" ref="J384:J388" si="822">AF384</f>
        <v>437</v>
      </c>
      <c r="K384" s="92">
        <f t="shared" ref="K384:K388" si="823">AF384/AG384</f>
        <v>6.2706270627062702E-2</v>
      </c>
      <c r="L384" s="93">
        <f t="shared" ref="L384:L388" si="824">(4*D384+3*F384+2*H384+1*J384)/AG384</f>
        <v>2.7955230305639258</v>
      </c>
      <c r="M384" s="5"/>
      <c r="N384" s="8"/>
      <c r="O384" s="5"/>
      <c r="P384" s="8"/>
      <c r="Q384" s="5"/>
      <c r="R384" s="5"/>
      <c r="AB384" s="26" t="s">
        <v>279</v>
      </c>
      <c r="AC384" s="26">
        <v>1271</v>
      </c>
      <c r="AD384" s="26">
        <v>3439</v>
      </c>
      <c r="AE384" s="26">
        <v>1822</v>
      </c>
      <c r="AF384" s="26">
        <v>437</v>
      </c>
      <c r="AG384" s="26">
        <f t="shared" ref="AG384:AG391" si="825">SUM(AC384:AF384)</f>
        <v>6969</v>
      </c>
      <c r="AH384" s="26" t="s">
        <v>279</v>
      </c>
      <c r="AI384" s="33">
        <f t="shared" ref="AI384:AI391" si="826">E384</f>
        <v>0.18237910747596497</v>
      </c>
      <c r="AJ384" s="33">
        <f t="shared" ref="AJ384:AJ391" si="827">G384</f>
        <v>0.49347108623905866</v>
      </c>
      <c r="AK384" s="33">
        <f t="shared" ref="AK384:AK391" si="828">I384</f>
        <v>0.26144353565791362</v>
      </c>
      <c r="AL384" s="33">
        <f t="shared" ref="AL384:AL391" si="829">K384</f>
        <v>6.2706270627062702E-2</v>
      </c>
    </row>
    <row r="385" spans="1:38" ht="30" customHeight="1" x14ac:dyDescent="0.45">
      <c r="A385" s="5"/>
      <c r="B385" s="166"/>
      <c r="C385" s="16" t="s">
        <v>270</v>
      </c>
      <c r="D385" s="91">
        <f t="shared" si="816"/>
        <v>987</v>
      </c>
      <c r="E385" s="92">
        <f t="shared" si="817"/>
        <v>0.192510239906378</v>
      </c>
      <c r="F385" s="91">
        <f t="shared" si="818"/>
        <v>2553</v>
      </c>
      <c r="G385" s="92">
        <f t="shared" si="819"/>
        <v>0.49795201872440026</v>
      </c>
      <c r="H385" s="91">
        <f t="shared" si="820"/>
        <v>1314</v>
      </c>
      <c r="I385" s="92">
        <f t="shared" si="821"/>
        <v>0.25629022820362785</v>
      </c>
      <c r="J385" s="91">
        <f t="shared" si="822"/>
        <v>273</v>
      </c>
      <c r="K385" s="92">
        <f t="shared" si="823"/>
        <v>5.3247513165593917E-2</v>
      </c>
      <c r="L385" s="93">
        <f t="shared" si="824"/>
        <v>2.8297249853715623</v>
      </c>
      <c r="M385" s="5"/>
      <c r="N385" s="8"/>
      <c r="O385" s="5"/>
      <c r="P385" s="8"/>
      <c r="Q385" s="5"/>
      <c r="R385" s="5"/>
      <c r="AB385" s="26" t="s">
        <v>280</v>
      </c>
      <c r="AC385" s="26">
        <v>987</v>
      </c>
      <c r="AD385" s="26">
        <v>2553</v>
      </c>
      <c r="AE385" s="26">
        <v>1314</v>
      </c>
      <c r="AF385" s="26">
        <v>273</v>
      </c>
      <c r="AG385" s="26">
        <f t="shared" si="825"/>
        <v>5127</v>
      </c>
      <c r="AH385" s="26" t="s">
        <v>280</v>
      </c>
      <c r="AI385" s="33">
        <f t="shared" si="826"/>
        <v>0.192510239906378</v>
      </c>
      <c r="AJ385" s="33">
        <f t="shared" si="827"/>
        <v>0.49795201872440026</v>
      </c>
      <c r="AK385" s="33">
        <f t="shared" si="828"/>
        <v>0.25629022820362785</v>
      </c>
      <c r="AL385" s="33">
        <f t="shared" si="829"/>
        <v>5.3247513165593917E-2</v>
      </c>
    </row>
    <row r="386" spans="1:38" ht="30" customHeight="1" x14ac:dyDescent="0.45">
      <c r="A386" s="5"/>
      <c r="B386" s="174" t="s">
        <v>132</v>
      </c>
      <c r="C386" s="16" t="s">
        <v>266</v>
      </c>
      <c r="D386" s="91">
        <f t="shared" si="816"/>
        <v>134</v>
      </c>
      <c r="E386" s="92">
        <f t="shared" si="817"/>
        <v>0.19088319088319089</v>
      </c>
      <c r="F386" s="91">
        <f t="shared" si="818"/>
        <v>321</v>
      </c>
      <c r="G386" s="92">
        <f t="shared" si="819"/>
        <v>0.45726495726495725</v>
      </c>
      <c r="H386" s="91">
        <f t="shared" si="820"/>
        <v>193</v>
      </c>
      <c r="I386" s="92">
        <f t="shared" si="821"/>
        <v>0.27492877492877493</v>
      </c>
      <c r="J386" s="91">
        <f t="shared" si="822"/>
        <v>54</v>
      </c>
      <c r="K386" s="92">
        <f t="shared" si="823"/>
        <v>7.6923076923076927E-2</v>
      </c>
      <c r="L386" s="93">
        <f t="shared" si="824"/>
        <v>2.7621082621082622</v>
      </c>
      <c r="M386" s="5"/>
      <c r="N386" s="8"/>
      <c r="O386" s="5"/>
      <c r="P386" s="8"/>
      <c r="Q386" s="5"/>
      <c r="R386" s="5"/>
      <c r="AB386" s="26" t="s">
        <v>281</v>
      </c>
      <c r="AC386" s="26">
        <v>134</v>
      </c>
      <c r="AD386" s="26">
        <v>321</v>
      </c>
      <c r="AE386" s="26">
        <v>193</v>
      </c>
      <c r="AF386" s="26">
        <v>54</v>
      </c>
      <c r="AG386" s="26">
        <f t="shared" si="825"/>
        <v>702</v>
      </c>
      <c r="AH386" s="26" t="s">
        <v>281</v>
      </c>
      <c r="AI386" s="33">
        <f t="shared" si="826"/>
        <v>0.19088319088319089</v>
      </c>
      <c r="AJ386" s="33">
        <f t="shared" si="827"/>
        <v>0.45726495726495725</v>
      </c>
      <c r="AK386" s="33">
        <f t="shared" si="828"/>
        <v>0.27492877492877493</v>
      </c>
      <c r="AL386" s="33">
        <f t="shared" si="829"/>
        <v>7.6923076923076927E-2</v>
      </c>
    </row>
    <row r="387" spans="1:38" ht="30" customHeight="1" x14ac:dyDescent="0.45">
      <c r="A387" s="5"/>
      <c r="B387" s="162"/>
      <c r="C387" s="16" t="s">
        <v>268</v>
      </c>
      <c r="D387" s="91">
        <f t="shared" si="816"/>
        <v>485</v>
      </c>
      <c r="E387" s="92">
        <f t="shared" si="817"/>
        <v>0.17502706604114038</v>
      </c>
      <c r="F387" s="91">
        <f t="shared" si="818"/>
        <v>1412</v>
      </c>
      <c r="G387" s="92">
        <f t="shared" si="819"/>
        <v>0.50956333453626845</v>
      </c>
      <c r="H387" s="91">
        <f t="shared" si="820"/>
        <v>704</v>
      </c>
      <c r="I387" s="92">
        <f t="shared" si="821"/>
        <v>0.25405990617105739</v>
      </c>
      <c r="J387" s="91">
        <f t="shared" si="822"/>
        <v>170</v>
      </c>
      <c r="K387" s="92">
        <f t="shared" si="823"/>
        <v>6.1349693251533742E-2</v>
      </c>
      <c r="L387" s="93">
        <f t="shared" si="824"/>
        <v>2.7982677733670154</v>
      </c>
      <c r="M387" s="5"/>
      <c r="N387" s="8"/>
      <c r="O387" s="5"/>
      <c r="P387" s="8"/>
      <c r="Q387" s="5"/>
      <c r="R387" s="5"/>
      <c r="AB387" s="26" t="s">
        <v>282</v>
      </c>
      <c r="AC387" s="26">
        <v>485</v>
      </c>
      <c r="AD387" s="26">
        <v>1412</v>
      </c>
      <c r="AE387" s="26">
        <v>704</v>
      </c>
      <c r="AF387" s="26">
        <v>170</v>
      </c>
      <c r="AG387" s="26">
        <f t="shared" si="825"/>
        <v>2771</v>
      </c>
      <c r="AH387" s="26" t="s">
        <v>282</v>
      </c>
      <c r="AI387" s="33">
        <f t="shared" si="826"/>
        <v>0.17502706604114038</v>
      </c>
      <c r="AJ387" s="33">
        <f t="shared" si="827"/>
        <v>0.50956333453626845</v>
      </c>
      <c r="AK387" s="33">
        <f t="shared" si="828"/>
        <v>0.25405990617105739</v>
      </c>
      <c r="AL387" s="33">
        <f t="shared" si="829"/>
        <v>6.1349693251533742E-2</v>
      </c>
    </row>
    <row r="388" spans="1:38" ht="30" customHeight="1" x14ac:dyDescent="0.45">
      <c r="A388" s="5"/>
      <c r="B388" s="166"/>
      <c r="C388" s="16" t="s">
        <v>270</v>
      </c>
      <c r="D388" s="91">
        <f t="shared" si="816"/>
        <v>398</v>
      </c>
      <c r="E388" s="92">
        <f t="shared" si="817"/>
        <v>0.21796276013143484</v>
      </c>
      <c r="F388" s="91">
        <f t="shared" si="818"/>
        <v>935</v>
      </c>
      <c r="G388" s="92">
        <f t="shared" si="819"/>
        <v>0.51204819277108438</v>
      </c>
      <c r="H388" s="91">
        <f t="shared" si="820"/>
        <v>413</v>
      </c>
      <c r="I388" s="92">
        <f t="shared" si="821"/>
        <v>0.2261774370208105</v>
      </c>
      <c r="J388" s="91">
        <f t="shared" si="822"/>
        <v>80</v>
      </c>
      <c r="K388" s="92">
        <f t="shared" si="823"/>
        <v>4.3811610076670317E-2</v>
      </c>
      <c r="L388" s="93">
        <f t="shared" si="824"/>
        <v>2.9041621029572835</v>
      </c>
      <c r="M388" s="5"/>
      <c r="N388" s="8"/>
      <c r="O388" s="5"/>
      <c r="P388" s="8"/>
      <c r="Q388" s="5"/>
      <c r="R388" s="5"/>
      <c r="AB388" s="26" t="s">
        <v>283</v>
      </c>
      <c r="AC388" s="26">
        <v>398</v>
      </c>
      <c r="AD388" s="26">
        <v>935</v>
      </c>
      <c r="AE388" s="26">
        <v>413</v>
      </c>
      <c r="AF388" s="26">
        <v>80</v>
      </c>
      <c r="AG388" s="26">
        <f t="shared" si="825"/>
        <v>1826</v>
      </c>
      <c r="AH388" s="26" t="s">
        <v>283</v>
      </c>
      <c r="AI388" s="33">
        <f t="shared" si="826"/>
        <v>0.21796276013143484</v>
      </c>
      <c r="AJ388" s="33">
        <f t="shared" si="827"/>
        <v>0.51204819277108438</v>
      </c>
      <c r="AK388" s="33">
        <f t="shared" si="828"/>
        <v>0.2261774370208105</v>
      </c>
      <c r="AL388" s="33">
        <f t="shared" si="829"/>
        <v>4.3811610076670317E-2</v>
      </c>
    </row>
    <row r="389" spans="1:38" ht="30" customHeight="1" x14ac:dyDescent="0.45">
      <c r="A389" s="5"/>
      <c r="B389" s="174" t="s">
        <v>133</v>
      </c>
      <c r="C389" s="16" t="s">
        <v>266</v>
      </c>
      <c r="D389" s="91">
        <f>AC389</f>
        <v>3519</v>
      </c>
      <c r="E389" s="92">
        <f>AC389/AG389</f>
        <v>0.19823118521856692</v>
      </c>
      <c r="F389" s="91">
        <f>AD389</f>
        <v>8373</v>
      </c>
      <c r="G389" s="92">
        <f>AD389/AG389</f>
        <v>0.47166516448850831</v>
      </c>
      <c r="H389" s="91">
        <f>AE389</f>
        <v>4464</v>
      </c>
      <c r="I389" s="92">
        <f>AE389/AG389</f>
        <v>0.25146462370437134</v>
      </c>
      <c r="J389" s="91">
        <f>AF389</f>
        <v>1396</v>
      </c>
      <c r="K389" s="92">
        <f>AF389/AG389</f>
        <v>7.8639026588553401E-2</v>
      </c>
      <c r="L389" s="93">
        <f>(4*D389+3*F389+2*H389+1*J389)/AG389</f>
        <v>2.7894885083370888</v>
      </c>
      <c r="M389" s="5"/>
      <c r="N389" s="8"/>
      <c r="O389" s="5"/>
      <c r="P389" s="8"/>
      <c r="Q389" s="5"/>
      <c r="R389" s="5"/>
      <c r="AB389" s="26" t="s">
        <v>284</v>
      </c>
      <c r="AC389" s="26">
        <v>3519</v>
      </c>
      <c r="AD389" s="26">
        <v>8373</v>
      </c>
      <c r="AE389" s="26">
        <v>4464</v>
      </c>
      <c r="AF389" s="26">
        <v>1396</v>
      </c>
      <c r="AG389" s="26">
        <f t="shared" si="825"/>
        <v>17752</v>
      </c>
      <c r="AH389" s="26" t="s">
        <v>284</v>
      </c>
      <c r="AI389" s="33">
        <f t="shared" si="826"/>
        <v>0.19823118521856692</v>
      </c>
      <c r="AJ389" s="33">
        <f t="shared" si="827"/>
        <v>0.47166516448850831</v>
      </c>
      <c r="AK389" s="33">
        <f t="shared" si="828"/>
        <v>0.25146462370437134</v>
      </c>
      <c r="AL389" s="33">
        <f t="shared" si="829"/>
        <v>7.8639026588553401E-2</v>
      </c>
    </row>
    <row r="390" spans="1:38" ht="30" customHeight="1" x14ac:dyDescent="0.45">
      <c r="A390" s="5"/>
      <c r="B390" s="162"/>
      <c r="C390" s="16" t="s">
        <v>268</v>
      </c>
      <c r="D390" s="91">
        <f t="shared" ref="D390:D391" si="830">AC390</f>
        <v>3336</v>
      </c>
      <c r="E390" s="92">
        <f t="shared" ref="E390:E391" si="831">AC390/AG390</f>
        <v>0.18910492602460177</v>
      </c>
      <c r="F390" s="91">
        <f t="shared" ref="F390:F391" si="832">AD390</f>
        <v>8820</v>
      </c>
      <c r="G390" s="92">
        <f t="shared" ref="G390:G391" si="833">AD390/AG390</f>
        <v>0.49997165693554785</v>
      </c>
      <c r="H390" s="91">
        <f t="shared" ref="H390:H391" si="834">AE390</f>
        <v>4338</v>
      </c>
      <c r="I390" s="92">
        <f t="shared" ref="I390:I391" si="835">AE390/AG390</f>
        <v>0.24590442718666741</v>
      </c>
      <c r="J390" s="91">
        <f t="shared" ref="J390:J391" si="836">AF390</f>
        <v>1147</v>
      </c>
      <c r="K390" s="92">
        <f t="shared" ref="K390:K391" si="837">AF390/AG390</f>
        <v>6.5018989853182926E-2</v>
      </c>
      <c r="L390" s="93">
        <f t="shared" ref="L390:L391" si="838">(4*D390+3*F390+2*H390+1*J390)/AG390</f>
        <v>2.8131625191315686</v>
      </c>
      <c r="M390" s="5"/>
      <c r="N390" s="8"/>
      <c r="O390" s="5"/>
      <c r="P390" s="8"/>
      <c r="Q390" s="5"/>
      <c r="R390" s="5"/>
      <c r="AB390" s="26" t="s">
        <v>285</v>
      </c>
      <c r="AC390" s="1">
        <v>3336</v>
      </c>
      <c r="AD390" s="1">
        <v>8820</v>
      </c>
      <c r="AE390" s="1">
        <v>4338</v>
      </c>
      <c r="AF390" s="1">
        <v>1147</v>
      </c>
      <c r="AG390" s="26">
        <f t="shared" si="825"/>
        <v>17641</v>
      </c>
      <c r="AH390" s="26" t="s">
        <v>285</v>
      </c>
      <c r="AI390" s="33">
        <f t="shared" si="826"/>
        <v>0.18910492602460177</v>
      </c>
      <c r="AJ390" s="33">
        <f t="shared" si="827"/>
        <v>0.49997165693554785</v>
      </c>
      <c r="AK390" s="33">
        <f t="shared" si="828"/>
        <v>0.24590442718666741</v>
      </c>
      <c r="AL390" s="33">
        <f t="shared" si="829"/>
        <v>6.5018989853182926E-2</v>
      </c>
    </row>
    <row r="391" spans="1:38" ht="30" customHeight="1" x14ac:dyDescent="0.45">
      <c r="A391" s="5"/>
      <c r="B391" s="166"/>
      <c r="C391" s="16" t="s">
        <v>270</v>
      </c>
      <c r="D391" s="91">
        <f t="shared" si="830"/>
        <v>3125</v>
      </c>
      <c r="E391" s="92">
        <f t="shared" si="831"/>
        <v>0.19259213607789966</v>
      </c>
      <c r="F391" s="91">
        <f t="shared" si="832"/>
        <v>8468</v>
      </c>
      <c r="G391" s="92">
        <f t="shared" si="833"/>
        <v>0.52187846665844939</v>
      </c>
      <c r="H391" s="91">
        <f t="shared" si="834"/>
        <v>3623</v>
      </c>
      <c r="I391" s="92">
        <f t="shared" si="835"/>
        <v>0.22328361888327375</v>
      </c>
      <c r="J391" s="91">
        <f t="shared" si="836"/>
        <v>1010</v>
      </c>
      <c r="K391" s="92">
        <f t="shared" si="837"/>
        <v>6.2245778380377176E-2</v>
      </c>
      <c r="L391" s="93">
        <f t="shared" si="838"/>
        <v>2.8448169604338718</v>
      </c>
      <c r="M391" s="5"/>
      <c r="N391" s="8"/>
      <c r="O391" s="5"/>
      <c r="P391" s="8"/>
      <c r="Q391" s="5"/>
      <c r="R391" s="5"/>
      <c r="AB391" s="26" t="s">
        <v>286</v>
      </c>
      <c r="AC391" s="1">
        <v>3125</v>
      </c>
      <c r="AD391" s="1">
        <v>8468</v>
      </c>
      <c r="AE391" s="1">
        <v>3623</v>
      </c>
      <c r="AF391" s="1">
        <v>1010</v>
      </c>
      <c r="AG391" s="26">
        <f t="shared" si="825"/>
        <v>16226</v>
      </c>
      <c r="AH391" s="26" t="s">
        <v>286</v>
      </c>
      <c r="AI391" s="33">
        <f t="shared" si="826"/>
        <v>0.19259213607789966</v>
      </c>
      <c r="AJ391" s="33">
        <f t="shared" si="827"/>
        <v>0.52187846665844939</v>
      </c>
      <c r="AK391" s="33">
        <f t="shared" si="828"/>
        <v>0.22328361888327375</v>
      </c>
      <c r="AL391" s="33">
        <f t="shared" si="829"/>
        <v>6.2245778380377176E-2</v>
      </c>
    </row>
    <row r="392" spans="1:38" ht="30" customHeight="1" x14ac:dyDescent="0.45">
      <c r="A392" s="5"/>
      <c r="B392" s="34"/>
      <c r="C392" s="34"/>
      <c r="D392" s="35"/>
      <c r="E392" s="36"/>
      <c r="F392" s="35"/>
      <c r="G392" s="36"/>
      <c r="H392" s="35"/>
      <c r="I392" s="36"/>
      <c r="J392" s="35"/>
      <c r="K392" s="36"/>
      <c r="L392" s="37"/>
      <c r="M392" s="5"/>
      <c r="N392" s="8"/>
      <c r="O392" s="5"/>
      <c r="P392" s="8"/>
      <c r="Q392" s="5"/>
      <c r="R392" s="5"/>
    </row>
    <row r="393" spans="1:38" ht="30" customHeight="1" x14ac:dyDescent="0.45">
      <c r="D393" s="14"/>
      <c r="E393" s="11"/>
      <c r="F393" s="14"/>
      <c r="G393" s="11"/>
      <c r="H393" s="14"/>
      <c r="I393" s="11"/>
      <c r="J393" s="14"/>
      <c r="K393" s="11"/>
      <c r="L393" s="14"/>
      <c r="Q393" s="38"/>
    </row>
    <row r="394" spans="1:38" s="21" customFormat="1" ht="30" customHeight="1" x14ac:dyDescent="0.45">
      <c r="A394" s="5">
        <v>32</v>
      </c>
      <c r="B394" s="10" t="s">
        <v>76</v>
      </c>
      <c r="C394" s="10"/>
      <c r="F394" s="22"/>
      <c r="H394" s="22"/>
      <c r="J394" s="22"/>
      <c r="L394" s="22"/>
      <c r="N394" s="22"/>
      <c r="P394" s="22"/>
      <c r="Q394" s="23"/>
      <c r="AB394" s="21" t="s">
        <v>13</v>
      </c>
    </row>
    <row r="395" spans="1:38" ht="30" customHeight="1" thickBot="1" x14ac:dyDescent="0.5">
      <c r="A395" s="5"/>
      <c r="B395" s="24" t="s">
        <v>3</v>
      </c>
      <c r="C395" s="24" t="s">
        <v>265</v>
      </c>
      <c r="D395" s="140" t="s">
        <v>55</v>
      </c>
      <c r="E395" s="140"/>
      <c r="F395" s="140" t="s">
        <v>56</v>
      </c>
      <c r="G395" s="140"/>
      <c r="H395" s="140" t="s">
        <v>57</v>
      </c>
      <c r="I395" s="140"/>
      <c r="J395" s="140" t="s">
        <v>58</v>
      </c>
      <c r="K395" s="140"/>
      <c r="L395" s="25" t="s">
        <v>18</v>
      </c>
      <c r="M395" s="5"/>
      <c r="N395" s="8"/>
      <c r="O395" s="5"/>
      <c r="P395" s="8"/>
      <c r="Q395" s="5"/>
      <c r="R395" s="5"/>
      <c r="AB395" s="26"/>
      <c r="AC395" s="27" t="s">
        <v>55</v>
      </c>
      <c r="AD395" s="27" t="s">
        <v>56</v>
      </c>
      <c r="AE395" s="27" t="s">
        <v>57</v>
      </c>
      <c r="AF395" s="27" t="s">
        <v>58</v>
      </c>
      <c r="AG395" s="26" t="s">
        <v>23</v>
      </c>
      <c r="AI395" s="27" t="s">
        <v>55</v>
      </c>
      <c r="AJ395" s="27" t="s">
        <v>56</v>
      </c>
      <c r="AK395" s="27" t="s">
        <v>57</v>
      </c>
      <c r="AL395" s="27" t="s">
        <v>58</v>
      </c>
    </row>
    <row r="396" spans="1:38" ht="30" customHeight="1" thickTop="1" x14ac:dyDescent="0.45">
      <c r="A396" s="5"/>
      <c r="B396" s="161" t="s">
        <v>131</v>
      </c>
      <c r="C396" s="16" t="s">
        <v>266</v>
      </c>
      <c r="D396" s="29">
        <f>AC396</f>
        <v>925</v>
      </c>
      <c r="E396" s="30">
        <f>AC396/AG396</f>
        <v>0.16969363419556044</v>
      </c>
      <c r="F396" s="29">
        <f>AD396</f>
        <v>2379</v>
      </c>
      <c r="G396" s="30">
        <f>AD396/AG396</f>
        <v>0.43643368189323062</v>
      </c>
      <c r="H396" s="29">
        <f>AE396</f>
        <v>1654</v>
      </c>
      <c r="I396" s="30">
        <f>AE396/AG396</f>
        <v>0.30343056319941297</v>
      </c>
      <c r="J396" s="29">
        <f>AF396</f>
        <v>493</v>
      </c>
      <c r="K396" s="30">
        <f>AF396/AG396</f>
        <v>9.0442120711795998E-2</v>
      </c>
      <c r="L396" s="31">
        <f>(4*D396+3*F396+2*H396+1*J396)/AG396</f>
        <v>2.6853788295725556</v>
      </c>
      <c r="M396" s="5"/>
      <c r="N396" s="8"/>
      <c r="O396" s="5"/>
      <c r="P396" s="8"/>
      <c r="Q396" s="5"/>
      <c r="R396" s="5"/>
      <c r="AB396" s="26" t="s">
        <v>278</v>
      </c>
      <c r="AC396" s="26">
        <v>925</v>
      </c>
      <c r="AD396" s="26">
        <v>2379</v>
      </c>
      <c r="AE396" s="26">
        <v>1654</v>
      </c>
      <c r="AF396" s="26">
        <v>493</v>
      </c>
      <c r="AG396" s="26">
        <f>SUM(AC396:AF396)</f>
        <v>5451</v>
      </c>
      <c r="AH396" s="26" t="s">
        <v>278</v>
      </c>
      <c r="AI396" s="33">
        <f>E396</f>
        <v>0.16969363419556044</v>
      </c>
      <c r="AJ396" s="33">
        <f>G396</f>
        <v>0.43643368189323062</v>
      </c>
      <c r="AK396" s="33">
        <f>I396</f>
        <v>0.30343056319941297</v>
      </c>
      <c r="AL396" s="33">
        <f>K396</f>
        <v>9.0442120711795998E-2</v>
      </c>
    </row>
    <row r="397" spans="1:38" ht="30" customHeight="1" x14ac:dyDescent="0.45">
      <c r="A397" s="5"/>
      <c r="B397" s="162"/>
      <c r="C397" s="16" t="s">
        <v>268</v>
      </c>
      <c r="D397" s="91">
        <f t="shared" ref="D397:D401" si="839">AC397</f>
        <v>1341</v>
      </c>
      <c r="E397" s="92">
        <f t="shared" ref="E397:E401" si="840">AC397/AG397</f>
        <v>0.19242359018510546</v>
      </c>
      <c r="F397" s="91">
        <f t="shared" ref="F397:F401" si="841">AD397</f>
        <v>3270</v>
      </c>
      <c r="G397" s="92">
        <f t="shared" ref="G397:G401" si="842">AD397/AG397</f>
        <v>0.46922083512699098</v>
      </c>
      <c r="H397" s="91">
        <f t="shared" ref="H397:H401" si="843">AE397</f>
        <v>1842</v>
      </c>
      <c r="I397" s="92">
        <f t="shared" ref="I397:I401" si="844">AE397/AG397</f>
        <v>0.26431338786052516</v>
      </c>
      <c r="J397" s="91">
        <f t="shared" ref="J397:J401" si="845">AF397</f>
        <v>516</v>
      </c>
      <c r="K397" s="92">
        <f t="shared" ref="K397:K401" si="846">AF397/AG397</f>
        <v>7.4042186827378384E-2</v>
      </c>
      <c r="L397" s="93">
        <f t="shared" ref="L397:L401" si="847">(4*D397+3*F397+2*H397+1*J397)/AG397</f>
        <v>2.7800258286698236</v>
      </c>
      <c r="M397" s="5"/>
      <c r="N397" s="8"/>
      <c r="O397" s="5"/>
      <c r="P397" s="8"/>
      <c r="Q397" s="5"/>
      <c r="R397" s="5"/>
      <c r="AB397" s="26" t="s">
        <v>279</v>
      </c>
      <c r="AC397" s="26">
        <v>1341</v>
      </c>
      <c r="AD397" s="26">
        <v>3270</v>
      </c>
      <c r="AE397" s="26">
        <v>1842</v>
      </c>
      <c r="AF397" s="26">
        <v>516</v>
      </c>
      <c r="AG397" s="26">
        <f t="shared" ref="AG397:AG404" si="848">SUM(AC397:AF397)</f>
        <v>6969</v>
      </c>
      <c r="AH397" s="26" t="s">
        <v>279</v>
      </c>
      <c r="AI397" s="33">
        <f t="shared" ref="AI397:AI404" si="849">E397</f>
        <v>0.19242359018510546</v>
      </c>
      <c r="AJ397" s="33">
        <f t="shared" ref="AJ397:AJ404" si="850">G397</f>
        <v>0.46922083512699098</v>
      </c>
      <c r="AK397" s="33">
        <f t="shared" ref="AK397:AK404" si="851">I397</f>
        <v>0.26431338786052516</v>
      </c>
      <c r="AL397" s="33">
        <f t="shared" ref="AL397:AL404" si="852">K397</f>
        <v>7.4042186827378384E-2</v>
      </c>
    </row>
    <row r="398" spans="1:38" ht="30" customHeight="1" x14ac:dyDescent="0.45">
      <c r="A398" s="5"/>
      <c r="B398" s="166"/>
      <c r="C398" s="16" t="s">
        <v>270</v>
      </c>
      <c r="D398" s="91">
        <f t="shared" si="839"/>
        <v>1055</v>
      </c>
      <c r="E398" s="92">
        <f t="shared" si="840"/>
        <v>0.20577335673883362</v>
      </c>
      <c r="F398" s="91">
        <f t="shared" si="841"/>
        <v>2325</v>
      </c>
      <c r="G398" s="92">
        <f t="shared" si="842"/>
        <v>0.45348156816851959</v>
      </c>
      <c r="H398" s="91">
        <f t="shared" si="843"/>
        <v>1375</v>
      </c>
      <c r="I398" s="92">
        <f t="shared" si="844"/>
        <v>0.26818802418568366</v>
      </c>
      <c r="J398" s="91">
        <f t="shared" si="845"/>
        <v>372</v>
      </c>
      <c r="K398" s="92">
        <f t="shared" si="846"/>
        <v>7.2557050906963141E-2</v>
      </c>
      <c r="L398" s="93">
        <f t="shared" si="847"/>
        <v>2.7924712307392237</v>
      </c>
      <c r="M398" s="5"/>
      <c r="N398" s="8"/>
      <c r="O398" s="5"/>
      <c r="P398" s="8"/>
      <c r="Q398" s="5"/>
      <c r="R398" s="5"/>
      <c r="AB398" s="26" t="s">
        <v>280</v>
      </c>
      <c r="AC398" s="26">
        <v>1055</v>
      </c>
      <c r="AD398" s="26">
        <v>2325</v>
      </c>
      <c r="AE398" s="26">
        <v>1375</v>
      </c>
      <c r="AF398" s="26">
        <v>372</v>
      </c>
      <c r="AG398" s="26">
        <f t="shared" si="848"/>
        <v>5127</v>
      </c>
      <c r="AH398" s="26" t="s">
        <v>280</v>
      </c>
      <c r="AI398" s="33">
        <f t="shared" si="849"/>
        <v>0.20577335673883362</v>
      </c>
      <c r="AJ398" s="33">
        <f t="shared" si="850"/>
        <v>0.45348156816851959</v>
      </c>
      <c r="AK398" s="33">
        <f t="shared" si="851"/>
        <v>0.26818802418568366</v>
      </c>
      <c r="AL398" s="33">
        <f t="shared" si="852"/>
        <v>7.2557050906963141E-2</v>
      </c>
    </row>
    <row r="399" spans="1:38" ht="30" customHeight="1" x14ac:dyDescent="0.45">
      <c r="A399" s="5"/>
      <c r="B399" s="174" t="s">
        <v>132</v>
      </c>
      <c r="C399" s="16" t="s">
        <v>266</v>
      </c>
      <c r="D399" s="91">
        <f t="shared" si="839"/>
        <v>163</v>
      </c>
      <c r="E399" s="92">
        <f t="shared" si="840"/>
        <v>0.23219373219373218</v>
      </c>
      <c r="F399" s="91">
        <f t="shared" si="841"/>
        <v>342</v>
      </c>
      <c r="G399" s="92">
        <f t="shared" si="842"/>
        <v>0.48717948717948717</v>
      </c>
      <c r="H399" s="91">
        <f t="shared" si="843"/>
        <v>135</v>
      </c>
      <c r="I399" s="92">
        <f t="shared" si="844"/>
        <v>0.19230769230769232</v>
      </c>
      <c r="J399" s="91">
        <f t="shared" si="845"/>
        <v>62</v>
      </c>
      <c r="K399" s="92">
        <f t="shared" si="846"/>
        <v>8.8319088319088315E-2</v>
      </c>
      <c r="L399" s="93">
        <f t="shared" si="847"/>
        <v>2.8632478632478633</v>
      </c>
      <c r="M399" s="5"/>
      <c r="N399" s="8"/>
      <c r="O399" s="5"/>
      <c r="P399" s="8"/>
      <c r="Q399" s="5"/>
      <c r="R399" s="5"/>
      <c r="AB399" s="26" t="s">
        <v>281</v>
      </c>
      <c r="AC399" s="26">
        <v>163</v>
      </c>
      <c r="AD399" s="26">
        <v>342</v>
      </c>
      <c r="AE399" s="26">
        <v>135</v>
      </c>
      <c r="AF399" s="26">
        <v>62</v>
      </c>
      <c r="AG399" s="26">
        <f t="shared" si="848"/>
        <v>702</v>
      </c>
      <c r="AH399" s="26" t="s">
        <v>281</v>
      </c>
      <c r="AI399" s="33">
        <f t="shared" si="849"/>
        <v>0.23219373219373218</v>
      </c>
      <c r="AJ399" s="33">
        <f t="shared" si="850"/>
        <v>0.48717948717948717</v>
      </c>
      <c r="AK399" s="33">
        <f t="shared" si="851"/>
        <v>0.19230769230769232</v>
      </c>
      <c r="AL399" s="33">
        <f t="shared" si="852"/>
        <v>8.8319088319088315E-2</v>
      </c>
    </row>
    <row r="400" spans="1:38" ht="30" customHeight="1" x14ac:dyDescent="0.45">
      <c r="A400" s="5"/>
      <c r="B400" s="162"/>
      <c r="C400" s="16" t="s">
        <v>268</v>
      </c>
      <c r="D400" s="91">
        <f t="shared" si="839"/>
        <v>681</v>
      </c>
      <c r="E400" s="92">
        <f t="shared" si="840"/>
        <v>0.24575965355467341</v>
      </c>
      <c r="F400" s="91">
        <f t="shared" si="841"/>
        <v>1313</v>
      </c>
      <c r="G400" s="92">
        <f t="shared" si="842"/>
        <v>0.47383616023096353</v>
      </c>
      <c r="H400" s="91">
        <f t="shared" si="843"/>
        <v>615</v>
      </c>
      <c r="I400" s="92">
        <f t="shared" si="844"/>
        <v>0.22194153735113678</v>
      </c>
      <c r="J400" s="91">
        <f t="shared" si="845"/>
        <v>162</v>
      </c>
      <c r="K400" s="92">
        <f t="shared" si="846"/>
        <v>5.8462648863226274E-2</v>
      </c>
      <c r="L400" s="93">
        <f t="shared" si="847"/>
        <v>2.9068928184770839</v>
      </c>
      <c r="M400" s="5"/>
      <c r="N400" s="8"/>
      <c r="O400" s="5"/>
      <c r="P400" s="8"/>
      <c r="Q400" s="5"/>
      <c r="R400" s="5"/>
      <c r="AB400" s="26" t="s">
        <v>282</v>
      </c>
      <c r="AC400" s="26">
        <v>681</v>
      </c>
      <c r="AD400" s="26">
        <v>1313</v>
      </c>
      <c r="AE400" s="26">
        <v>615</v>
      </c>
      <c r="AF400" s="26">
        <v>162</v>
      </c>
      <c r="AG400" s="26">
        <f t="shared" si="848"/>
        <v>2771</v>
      </c>
      <c r="AH400" s="26" t="s">
        <v>282</v>
      </c>
      <c r="AI400" s="33">
        <f t="shared" si="849"/>
        <v>0.24575965355467341</v>
      </c>
      <c r="AJ400" s="33">
        <f t="shared" si="850"/>
        <v>0.47383616023096353</v>
      </c>
      <c r="AK400" s="33">
        <f t="shared" si="851"/>
        <v>0.22194153735113678</v>
      </c>
      <c r="AL400" s="33">
        <f t="shared" si="852"/>
        <v>5.8462648863226274E-2</v>
      </c>
    </row>
    <row r="401" spans="1:38" ht="30" customHeight="1" x14ac:dyDescent="0.45">
      <c r="A401" s="5"/>
      <c r="B401" s="166"/>
      <c r="C401" s="16" t="s">
        <v>270</v>
      </c>
      <c r="D401" s="91">
        <f t="shared" si="839"/>
        <v>346</v>
      </c>
      <c r="E401" s="92">
        <f t="shared" si="840"/>
        <v>0.18948521358159912</v>
      </c>
      <c r="F401" s="91">
        <f t="shared" si="841"/>
        <v>846</v>
      </c>
      <c r="G401" s="92">
        <f t="shared" si="842"/>
        <v>0.46330777656078859</v>
      </c>
      <c r="H401" s="91">
        <f t="shared" si="843"/>
        <v>489</v>
      </c>
      <c r="I401" s="92">
        <f t="shared" si="844"/>
        <v>0.26779846659364731</v>
      </c>
      <c r="J401" s="91">
        <f t="shared" si="845"/>
        <v>145</v>
      </c>
      <c r="K401" s="92">
        <f t="shared" si="846"/>
        <v>7.9408543263964945E-2</v>
      </c>
      <c r="L401" s="93">
        <f t="shared" si="847"/>
        <v>2.762869660460022</v>
      </c>
      <c r="M401" s="5"/>
      <c r="N401" s="8"/>
      <c r="O401" s="5"/>
      <c r="P401" s="8"/>
      <c r="Q401" s="5"/>
      <c r="R401" s="5"/>
      <c r="AB401" s="26" t="s">
        <v>283</v>
      </c>
      <c r="AC401" s="26">
        <v>346</v>
      </c>
      <c r="AD401" s="26">
        <v>846</v>
      </c>
      <c r="AE401" s="26">
        <v>489</v>
      </c>
      <c r="AF401" s="26">
        <v>145</v>
      </c>
      <c r="AG401" s="26">
        <f t="shared" si="848"/>
        <v>1826</v>
      </c>
      <c r="AH401" s="26" t="s">
        <v>283</v>
      </c>
      <c r="AI401" s="33">
        <f t="shared" si="849"/>
        <v>0.18948521358159912</v>
      </c>
      <c r="AJ401" s="33">
        <f t="shared" si="850"/>
        <v>0.46330777656078859</v>
      </c>
      <c r="AK401" s="33">
        <f t="shared" si="851"/>
        <v>0.26779846659364731</v>
      </c>
      <c r="AL401" s="33">
        <f t="shared" si="852"/>
        <v>7.9408543263964945E-2</v>
      </c>
    </row>
    <row r="402" spans="1:38" ht="30" customHeight="1" x14ac:dyDescent="0.45">
      <c r="A402" s="5"/>
      <c r="B402" s="174" t="s">
        <v>133</v>
      </c>
      <c r="C402" s="16" t="s">
        <v>266</v>
      </c>
      <c r="D402" s="91">
        <f>AC402</f>
        <v>4180</v>
      </c>
      <c r="E402" s="92">
        <f>AC402/AG402</f>
        <v>0.23546642631816134</v>
      </c>
      <c r="F402" s="91">
        <f>AD402</f>
        <v>7669</v>
      </c>
      <c r="G402" s="92">
        <f>AD402/AG402</f>
        <v>0.4320076611086075</v>
      </c>
      <c r="H402" s="91">
        <f>AE402</f>
        <v>4224</v>
      </c>
      <c r="I402" s="92">
        <f>AE402/AG402</f>
        <v>0.23794502027940514</v>
      </c>
      <c r="J402" s="91">
        <f>AF402</f>
        <v>1679</v>
      </c>
      <c r="K402" s="92">
        <f>AF402/AG402</f>
        <v>9.4580892293826047E-2</v>
      </c>
      <c r="L402" s="93">
        <f>(4*D402+3*F402+2*H402+1*J402)/AG402</f>
        <v>2.8083596214511042</v>
      </c>
      <c r="M402" s="5"/>
      <c r="N402" s="8"/>
      <c r="O402" s="5"/>
      <c r="P402" s="8"/>
      <c r="Q402" s="5"/>
      <c r="R402" s="5"/>
      <c r="AB402" s="26" t="s">
        <v>284</v>
      </c>
      <c r="AC402" s="26">
        <v>4180</v>
      </c>
      <c r="AD402" s="26">
        <v>7669</v>
      </c>
      <c r="AE402" s="26">
        <v>4224</v>
      </c>
      <c r="AF402" s="26">
        <v>1679</v>
      </c>
      <c r="AG402" s="26">
        <f t="shared" si="848"/>
        <v>17752</v>
      </c>
      <c r="AH402" s="26" t="s">
        <v>284</v>
      </c>
      <c r="AI402" s="33">
        <f t="shared" si="849"/>
        <v>0.23546642631816134</v>
      </c>
      <c r="AJ402" s="33">
        <f t="shared" si="850"/>
        <v>0.4320076611086075</v>
      </c>
      <c r="AK402" s="33">
        <f t="shared" si="851"/>
        <v>0.23794502027940514</v>
      </c>
      <c r="AL402" s="33">
        <f t="shared" si="852"/>
        <v>9.4580892293826047E-2</v>
      </c>
    </row>
    <row r="403" spans="1:38" ht="30" customHeight="1" x14ac:dyDescent="0.45">
      <c r="A403" s="5"/>
      <c r="B403" s="162"/>
      <c r="C403" s="16" t="s">
        <v>268</v>
      </c>
      <c r="D403" s="91">
        <f t="shared" ref="D403:D404" si="853">AC403</f>
        <v>3682</v>
      </c>
      <c r="E403" s="92">
        <f t="shared" ref="E403:E404" si="854">AC403/AG403</f>
        <v>0.20871832662547474</v>
      </c>
      <c r="F403" s="91">
        <f t="shared" ref="F403:F404" si="855">AD403</f>
        <v>7818</v>
      </c>
      <c r="G403" s="92">
        <f t="shared" ref="G403:G404" si="856">AD403/AG403</f>
        <v>0.44317215577348223</v>
      </c>
      <c r="H403" s="91">
        <f t="shared" ref="H403:H404" si="857">AE403</f>
        <v>4459</v>
      </c>
      <c r="I403" s="92">
        <f t="shared" ref="I403:I404" si="858">AE403/AG403</f>
        <v>0.25276344878408252</v>
      </c>
      <c r="J403" s="91">
        <f t="shared" ref="J403:J404" si="859">AF403</f>
        <v>1682</v>
      </c>
      <c r="K403" s="92">
        <f t="shared" ref="K403:K404" si="860">AF403/AG403</f>
        <v>9.5346068816960491E-2</v>
      </c>
      <c r="L403" s="93">
        <f t="shared" ref="L403:L404" si="861">(4*D403+3*F403+2*H403+1*J403)/AG403</f>
        <v>2.7652627402074712</v>
      </c>
      <c r="M403" s="5"/>
      <c r="N403" s="8"/>
      <c r="O403" s="5"/>
      <c r="P403" s="8"/>
      <c r="Q403" s="5"/>
      <c r="R403" s="5"/>
      <c r="AB403" s="26" t="s">
        <v>285</v>
      </c>
      <c r="AC403" s="1">
        <v>3682</v>
      </c>
      <c r="AD403" s="1">
        <v>7818</v>
      </c>
      <c r="AE403" s="1">
        <v>4459</v>
      </c>
      <c r="AF403" s="1">
        <v>1682</v>
      </c>
      <c r="AG403" s="26">
        <f t="shared" si="848"/>
        <v>17641</v>
      </c>
      <c r="AH403" s="26" t="s">
        <v>285</v>
      </c>
      <c r="AI403" s="33">
        <f t="shared" si="849"/>
        <v>0.20871832662547474</v>
      </c>
      <c r="AJ403" s="33">
        <f t="shared" si="850"/>
        <v>0.44317215577348223</v>
      </c>
      <c r="AK403" s="33">
        <f t="shared" si="851"/>
        <v>0.25276344878408252</v>
      </c>
      <c r="AL403" s="33">
        <f t="shared" si="852"/>
        <v>9.5346068816960491E-2</v>
      </c>
    </row>
    <row r="404" spans="1:38" ht="30" customHeight="1" x14ac:dyDescent="0.45">
      <c r="A404" s="5"/>
      <c r="B404" s="166"/>
      <c r="C404" s="16" t="s">
        <v>270</v>
      </c>
      <c r="D404" s="91">
        <f t="shared" si="853"/>
        <v>3155</v>
      </c>
      <c r="E404" s="92">
        <f t="shared" si="854"/>
        <v>0.1944410205842475</v>
      </c>
      <c r="F404" s="91">
        <f t="shared" si="855"/>
        <v>7251</v>
      </c>
      <c r="G404" s="92">
        <f t="shared" si="856"/>
        <v>0.44687538518427217</v>
      </c>
      <c r="H404" s="91">
        <f t="shared" si="857"/>
        <v>4060</v>
      </c>
      <c r="I404" s="92">
        <f t="shared" si="858"/>
        <v>0.25021570319240727</v>
      </c>
      <c r="J404" s="91">
        <f t="shared" si="859"/>
        <v>1760</v>
      </c>
      <c r="K404" s="92">
        <f t="shared" si="860"/>
        <v>0.10846789103907309</v>
      </c>
      <c r="L404" s="93">
        <f t="shared" si="861"/>
        <v>2.7272895353136941</v>
      </c>
      <c r="M404" s="5"/>
      <c r="N404" s="8"/>
      <c r="O404" s="5"/>
      <c r="P404" s="8"/>
      <c r="Q404" s="5"/>
      <c r="R404" s="5"/>
      <c r="AB404" s="26" t="s">
        <v>286</v>
      </c>
      <c r="AC404" s="1">
        <v>3155</v>
      </c>
      <c r="AD404" s="1">
        <v>7251</v>
      </c>
      <c r="AE404" s="1">
        <v>4060</v>
      </c>
      <c r="AF404" s="1">
        <v>1760</v>
      </c>
      <c r="AG404" s="26">
        <f t="shared" si="848"/>
        <v>16226</v>
      </c>
      <c r="AH404" s="26" t="s">
        <v>286</v>
      </c>
      <c r="AI404" s="33">
        <f t="shared" si="849"/>
        <v>0.1944410205842475</v>
      </c>
      <c r="AJ404" s="33">
        <f t="shared" si="850"/>
        <v>0.44687538518427217</v>
      </c>
      <c r="AK404" s="33">
        <f t="shared" si="851"/>
        <v>0.25021570319240727</v>
      </c>
      <c r="AL404" s="33">
        <f t="shared" si="852"/>
        <v>0.10846789103907309</v>
      </c>
    </row>
    <row r="405" spans="1:38" ht="30" customHeight="1" x14ac:dyDescent="0.45">
      <c r="A405" s="5"/>
      <c r="B405" s="34"/>
      <c r="C405" s="34"/>
      <c r="D405" s="35"/>
      <c r="E405" s="36"/>
      <c r="F405" s="35"/>
      <c r="G405" s="36"/>
      <c r="H405" s="35"/>
      <c r="I405" s="36"/>
      <c r="J405" s="35"/>
      <c r="K405" s="36"/>
      <c r="L405" s="37"/>
      <c r="M405" s="5"/>
      <c r="N405" s="8"/>
      <c r="O405" s="5"/>
      <c r="P405" s="8"/>
      <c r="Q405" s="5"/>
      <c r="R405" s="5"/>
    </row>
    <row r="406" spans="1:38" ht="30" customHeight="1" x14ac:dyDescent="0.45">
      <c r="D406" s="14"/>
      <c r="E406" s="11"/>
      <c r="F406" s="14"/>
      <c r="G406" s="11"/>
      <c r="H406" s="14"/>
      <c r="I406" s="11"/>
      <c r="J406" s="14"/>
      <c r="K406" s="11"/>
      <c r="L406" s="14"/>
      <c r="Q406" s="38"/>
    </row>
    <row r="407" spans="1:38" s="21" customFormat="1" ht="30" customHeight="1" x14ac:dyDescent="0.45">
      <c r="A407" s="5">
        <v>33</v>
      </c>
      <c r="B407" s="10" t="s">
        <v>77</v>
      </c>
      <c r="C407" s="10"/>
      <c r="F407" s="22"/>
      <c r="H407" s="22"/>
      <c r="J407" s="22"/>
      <c r="L407" s="22"/>
      <c r="N407" s="22"/>
      <c r="P407" s="22"/>
      <c r="Q407" s="23"/>
      <c r="AB407" s="21" t="s">
        <v>13</v>
      </c>
    </row>
    <row r="408" spans="1:38" ht="30" customHeight="1" thickBot="1" x14ac:dyDescent="0.5">
      <c r="A408" s="5"/>
      <c r="B408" s="24" t="s">
        <v>3</v>
      </c>
      <c r="C408" s="24" t="s">
        <v>265</v>
      </c>
      <c r="D408" s="140" t="s">
        <v>55</v>
      </c>
      <c r="E408" s="140"/>
      <c r="F408" s="140" t="s">
        <v>56</v>
      </c>
      <c r="G408" s="140"/>
      <c r="H408" s="140" t="s">
        <v>57</v>
      </c>
      <c r="I408" s="140"/>
      <c r="J408" s="140" t="s">
        <v>58</v>
      </c>
      <c r="K408" s="140"/>
      <c r="L408" s="25" t="s">
        <v>18</v>
      </c>
      <c r="M408" s="5"/>
      <c r="N408" s="8"/>
      <c r="O408" s="5"/>
      <c r="P408" s="8"/>
      <c r="Q408" s="5"/>
      <c r="R408" s="5"/>
      <c r="AB408" s="26"/>
      <c r="AC408" s="27" t="s">
        <v>55</v>
      </c>
      <c r="AD408" s="27" t="s">
        <v>56</v>
      </c>
      <c r="AE408" s="27" t="s">
        <v>57</v>
      </c>
      <c r="AF408" s="27" t="s">
        <v>58</v>
      </c>
      <c r="AG408" s="26" t="s">
        <v>23</v>
      </c>
      <c r="AI408" s="27" t="s">
        <v>55</v>
      </c>
      <c r="AJ408" s="27" t="s">
        <v>56</v>
      </c>
      <c r="AK408" s="27" t="s">
        <v>57</v>
      </c>
      <c r="AL408" s="27" t="s">
        <v>58</v>
      </c>
    </row>
    <row r="409" spans="1:38" ht="30" customHeight="1" thickTop="1" x14ac:dyDescent="0.45">
      <c r="A409" s="5"/>
      <c r="B409" s="161" t="s">
        <v>131</v>
      </c>
      <c r="C409" s="16" t="s">
        <v>266</v>
      </c>
      <c r="D409" s="29">
        <f>AC409</f>
        <v>990</v>
      </c>
      <c r="E409" s="30">
        <f>AC409/AG409</f>
        <v>0.18161805173362686</v>
      </c>
      <c r="F409" s="29">
        <f>AD409</f>
        <v>2870</v>
      </c>
      <c r="G409" s="30">
        <f>AD409/AG409</f>
        <v>0.52650889745000917</v>
      </c>
      <c r="H409" s="29">
        <f>AE409</f>
        <v>1286</v>
      </c>
      <c r="I409" s="30">
        <f>AE409/AG409</f>
        <v>0.23592001467620621</v>
      </c>
      <c r="J409" s="29">
        <f>AF409</f>
        <v>305</v>
      </c>
      <c r="K409" s="30">
        <f>AF409/AG409</f>
        <v>5.5953036140157772E-2</v>
      </c>
      <c r="L409" s="31">
        <f>(4*D409+3*F409+2*H409+1*J409)/AG409</f>
        <v>2.833791964777105</v>
      </c>
      <c r="M409" s="5"/>
      <c r="N409" s="8"/>
      <c r="O409" s="5"/>
      <c r="P409" s="8"/>
      <c r="Q409" s="5"/>
      <c r="R409" s="5"/>
      <c r="AB409" s="26" t="s">
        <v>278</v>
      </c>
      <c r="AC409" s="26">
        <v>990</v>
      </c>
      <c r="AD409" s="26">
        <v>2870</v>
      </c>
      <c r="AE409" s="26">
        <v>1286</v>
      </c>
      <c r="AF409" s="26">
        <v>305</v>
      </c>
      <c r="AG409" s="26">
        <f>SUM(AC409:AF409)</f>
        <v>5451</v>
      </c>
      <c r="AH409" s="26" t="s">
        <v>278</v>
      </c>
      <c r="AI409" s="33">
        <f>E409</f>
        <v>0.18161805173362686</v>
      </c>
      <c r="AJ409" s="33">
        <f>G409</f>
        <v>0.52650889745000917</v>
      </c>
      <c r="AK409" s="33">
        <f>I409</f>
        <v>0.23592001467620621</v>
      </c>
      <c r="AL409" s="33">
        <f>K409</f>
        <v>5.5953036140157772E-2</v>
      </c>
    </row>
    <row r="410" spans="1:38" ht="30" customHeight="1" x14ac:dyDescent="0.45">
      <c r="A410" s="5"/>
      <c r="B410" s="162"/>
      <c r="C410" s="16" t="s">
        <v>268</v>
      </c>
      <c r="D410" s="91">
        <f t="shared" ref="D410:D414" si="862">AC410</f>
        <v>1211</v>
      </c>
      <c r="E410" s="92">
        <f t="shared" ref="E410:E414" si="863">AC410/AG410</f>
        <v>0.17376955086813028</v>
      </c>
      <c r="F410" s="91">
        <f t="shared" ref="F410:F414" si="864">AD410</f>
        <v>3582</v>
      </c>
      <c r="G410" s="92">
        <f t="shared" ref="G410:G414" si="865">AD410/AG410</f>
        <v>0.51399052948773138</v>
      </c>
      <c r="H410" s="91">
        <f t="shared" ref="H410:H414" si="866">AE410</f>
        <v>1781</v>
      </c>
      <c r="I410" s="92">
        <f t="shared" ref="I410:I414" si="867">AE410/AG410</f>
        <v>0.25556033864255989</v>
      </c>
      <c r="J410" s="91">
        <f t="shared" ref="J410:J414" si="868">AF410</f>
        <v>395</v>
      </c>
      <c r="K410" s="92">
        <f t="shared" ref="K410:K414" si="869">AF410/AG410</f>
        <v>5.6679581001578418E-2</v>
      </c>
      <c r="L410" s="93">
        <f t="shared" ref="L410:L414" si="870">(4*D410+3*F410+2*H410+1*J410)/AG410</f>
        <v>2.8048500502224134</v>
      </c>
      <c r="M410" s="5"/>
      <c r="N410" s="8"/>
      <c r="O410" s="5"/>
      <c r="P410" s="8"/>
      <c r="Q410" s="5"/>
      <c r="R410" s="5"/>
      <c r="AB410" s="26" t="s">
        <v>279</v>
      </c>
      <c r="AC410" s="26">
        <v>1211</v>
      </c>
      <c r="AD410" s="26">
        <v>3582</v>
      </c>
      <c r="AE410" s="26">
        <v>1781</v>
      </c>
      <c r="AF410" s="26">
        <v>395</v>
      </c>
      <c r="AG410" s="26">
        <f t="shared" ref="AG410:AG417" si="871">SUM(AC410:AF410)</f>
        <v>6969</v>
      </c>
      <c r="AH410" s="26" t="s">
        <v>279</v>
      </c>
      <c r="AI410" s="33">
        <f t="shared" ref="AI410:AI417" si="872">E410</f>
        <v>0.17376955086813028</v>
      </c>
      <c r="AJ410" s="33">
        <f t="shared" ref="AJ410:AJ417" si="873">G410</f>
        <v>0.51399052948773138</v>
      </c>
      <c r="AK410" s="33">
        <f t="shared" ref="AK410:AK417" si="874">I410</f>
        <v>0.25556033864255989</v>
      </c>
      <c r="AL410" s="33">
        <f t="shared" ref="AL410:AL417" si="875">K410</f>
        <v>5.6679581001578418E-2</v>
      </c>
    </row>
    <row r="411" spans="1:38" ht="30" customHeight="1" x14ac:dyDescent="0.45">
      <c r="A411" s="5"/>
      <c r="B411" s="166"/>
      <c r="C411" s="16" t="s">
        <v>270</v>
      </c>
      <c r="D411" s="91">
        <f t="shared" si="862"/>
        <v>1005</v>
      </c>
      <c r="E411" s="92">
        <f t="shared" si="863"/>
        <v>0.19602106495026331</v>
      </c>
      <c r="F411" s="91">
        <f t="shared" si="864"/>
        <v>2666</v>
      </c>
      <c r="G411" s="92">
        <f t="shared" si="865"/>
        <v>0.51999219816656916</v>
      </c>
      <c r="H411" s="91">
        <f t="shared" si="866"/>
        <v>1209</v>
      </c>
      <c r="I411" s="92">
        <f t="shared" si="867"/>
        <v>0.23581041544763021</v>
      </c>
      <c r="J411" s="91">
        <f t="shared" si="868"/>
        <v>247</v>
      </c>
      <c r="K411" s="92">
        <f t="shared" si="869"/>
        <v>4.817632143553735E-2</v>
      </c>
      <c r="L411" s="93">
        <f t="shared" si="870"/>
        <v>2.8638580066315584</v>
      </c>
      <c r="M411" s="5"/>
      <c r="N411" s="8"/>
      <c r="O411" s="5"/>
      <c r="P411" s="8"/>
      <c r="Q411" s="5"/>
      <c r="R411" s="5"/>
      <c r="AB411" s="26" t="s">
        <v>280</v>
      </c>
      <c r="AC411" s="26">
        <v>1005</v>
      </c>
      <c r="AD411" s="26">
        <v>2666</v>
      </c>
      <c r="AE411" s="26">
        <v>1209</v>
      </c>
      <c r="AF411" s="26">
        <v>247</v>
      </c>
      <c r="AG411" s="26">
        <f t="shared" si="871"/>
        <v>5127</v>
      </c>
      <c r="AH411" s="26" t="s">
        <v>280</v>
      </c>
      <c r="AI411" s="33">
        <f t="shared" si="872"/>
        <v>0.19602106495026331</v>
      </c>
      <c r="AJ411" s="33">
        <f t="shared" si="873"/>
        <v>0.51999219816656916</v>
      </c>
      <c r="AK411" s="33">
        <f t="shared" si="874"/>
        <v>0.23581041544763021</v>
      </c>
      <c r="AL411" s="33">
        <f t="shared" si="875"/>
        <v>4.817632143553735E-2</v>
      </c>
    </row>
    <row r="412" spans="1:38" ht="30" customHeight="1" x14ac:dyDescent="0.45">
      <c r="A412" s="5"/>
      <c r="B412" s="174" t="s">
        <v>132</v>
      </c>
      <c r="C412" s="16" t="s">
        <v>266</v>
      </c>
      <c r="D412" s="91">
        <f t="shared" si="862"/>
        <v>114</v>
      </c>
      <c r="E412" s="92">
        <f t="shared" si="863"/>
        <v>0.1623931623931624</v>
      </c>
      <c r="F412" s="91">
        <f t="shared" si="864"/>
        <v>363</v>
      </c>
      <c r="G412" s="92">
        <f t="shared" si="865"/>
        <v>0.51709401709401714</v>
      </c>
      <c r="H412" s="91">
        <f t="shared" si="866"/>
        <v>180</v>
      </c>
      <c r="I412" s="92">
        <f t="shared" si="867"/>
        <v>0.25641025641025639</v>
      </c>
      <c r="J412" s="91">
        <f t="shared" si="868"/>
        <v>45</v>
      </c>
      <c r="K412" s="92">
        <f t="shared" si="869"/>
        <v>6.4102564102564097E-2</v>
      </c>
      <c r="L412" s="93">
        <f t="shared" si="870"/>
        <v>2.7777777777777777</v>
      </c>
      <c r="M412" s="5"/>
      <c r="N412" s="8"/>
      <c r="O412" s="5"/>
      <c r="P412" s="8"/>
      <c r="Q412" s="5"/>
      <c r="R412" s="5"/>
      <c r="AB412" s="26" t="s">
        <v>281</v>
      </c>
      <c r="AC412" s="26">
        <v>114</v>
      </c>
      <c r="AD412" s="26">
        <v>363</v>
      </c>
      <c r="AE412" s="26">
        <v>180</v>
      </c>
      <c r="AF412" s="26">
        <v>45</v>
      </c>
      <c r="AG412" s="26">
        <f t="shared" si="871"/>
        <v>702</v>
      </c>
      <c r="AH412" s="26" t="s">
        <v>281</v>
      </c>
      <c r="AI412" s="33">
        <f t="shared" si="872"/>
        <v>0.1623931623931624</v>
      </c>
      <c r="AJ412" s="33">
        <f t="shared" si="873"/>
        <v>0.51709401709401714</v>
      </c>
      <c r="AK412" s="33">
        <f t="shared" si="874"/>
        <v>0.25641025641025639</v>
      </c>
      <c r="AL412" s="33">
        <f t="shared" si="875"/>
        <v>6.4102564102564097E-2</v>
      </c>
    </row>
    <row r="413" spans="1:38" ht="30" customHeight="1" x14ac:dyDescent="0.45">
      <c r="A413" s="5"/>
      <c r="B413" s="162"/>
      <c r="C413" s="16" t="s">
        <v>268</v>
      </c>
      <c r="D413" s="91">
        <f t="shared" si="862"/>
        <v>507</v>
      </c>
      <c r="E413" s="92">
        <f t="shared" si="863"/>
        <v>0.18296643810898591</v>
      </c>
      <c r="F413" s="91">
        <f t="shared" si="864"/>
        <v>1469</v>
      </c>
      <c r="G413" s="92">
        <f t="shared" si="865"/>
        <v>0.53013352580295925</v>
      </c>
      <c r="H413" s="91">
        <f t="shared" si="866"/>
        <v>649</v>
      </c>
      <c r="I413" s="92">
        <f t="shared" si="867"/>
        <v>0.23421147600144351</v>
      </c>
      <c r="J413" s="91">
        <f t="shared" si="868"/>
        <v>146</v>
      </c>
      <c r="K413" s="92">
        <f t="shared" si="869"/>
        <v>5.2688560086611332E-2</v>
      </c>
      <c r="L413" s="93">
        <f t="shared" si="870"/>
        <v>2.8433778419343199</v>
      </c>
      <c r="M413" s="5"/>
      <c r="N413" s="8"/>
      <c r="O413" s="5"/>
      <c r="P413" s="8"/>
      <c r="Q413" s="5"/>
      <c r="R413" s="5"/>
      <c r="AB413" s="26" t="s">
        <v>282</v>
      </c>
      <c r="AC413" s="26">
        <v>507</v>
      </c>
      <c r="AD413" s="26">
        <v>1469</v>
      </c>
      <c r="AE413" s="26">
        <v>649</v>
      </c>
      <c r="AF413" s="26">
        <v>146</v>
      </c>
      <c r="AG413" s="26">
        <f t="shared" si="871"/>
        <v>2771</v>
      </c>
      <c r="AH413" s="26" t="s">
        <v>282</v>
      </c>
      <c r="AI413" s="33">
        <f t="shared" si="872"/>
        <v>0.18296643810898591</v>
      </c>
      <c r="AJ413" s="33">
        <f t="shared" si="873"/>
        <v>0.53013352580295925</v>
      </c>
      <c r="AK413" s="33">
        <f t="shared" si="874"/>
        <v>0.23421147600144351</v>
      </c>
      <c r="AL413" s="33">
        <f t="shared" si="875"/>
        <v>5.2688560086611332E-2</v>
      </c>
    </row>
    <row r="414" spans="1:38" ht="30" customHeight="1" x14ac:dyDescent="0.45">
      <c r="A414" s="5"/>
      <c r="B414" s="166"/>
      <c r="C414" s="16" t="s">
        <v>270</v>
      </c>
      <c r="D414" s="91">
        <f t="shared" si="862"/>
        <v>377</v>
      </c>
      <c r="E414" s="92">
        <f t="shared" si="863"/>
        <v>0.20646221248630886</v>
      </c>
      <c r="F414" s="91">
        <f t="shared" si="864"/>
        <v>992</v>
      </c>
      <c r="G414" s="92">
        <f t="shared" si="865"/>
        <v>0.54326396495071194</v>
      </c>
      <c r="H414" s="91">
        <f t="shared" si="866"/>
        <v>380</v>
      </c>
      <c r="I414" s="92">
        <f t="shared" si="867"/>
        <v>0.20810514786418402</v>
      </c>
      <c r="J414" s="91">
        <f t="shared" si="868"/>
        <v>77</v>
      </c>
      <c r="K414" s="92">
        <f t="shared" si="869"/>
        <v>4.2168674698795178E-2</v>
      </c>
      <c r="L414" s="93">
        <f t="shared" si="870"/>
        <v>2.9140197152245344</v>
      </c>
      <c r="M414" s="5"/>
      <c r="N414" s="8"/>
      <c r="O414" s="5"/>
      <c r="P414" s="8"/>
      <c r="Q414" s="5"/>
      <c r="R414" s="5"/>
      <c r="AB414" s="26" t="s">
        <v>283</v>
      </c>
      <c r="AC414" s="26">
        <v>377</v>
      </c>
      <c r="AD414" s="26">
        <v>992</v>
      </c>
      <c r="AE414" s="26">
        <v>380</v>
      </c>
      <c r="AF414" s="26">
        <v>77</v>
      </c>
      <c r="AG414" s="26">
        <f t="shared" si="871"/>
        <v>1826</v>
      </c>
      <c r="AH414" s="26" t="s">
        <v>283</v>
      </c>
      <c r="AI414" s="33">
        <f t="shared" si="872"/>
        <v>0.20646221248630886</v>
      </c>
      <c r="AJ414" s="33">
        <f t="shared" si="873"/>
        <v>0.54326396495071194</v>
      </c>
      <c r="AK414" s="33">
        <f t="shared" si="874"/>
        <v>0.20810514786418402</v>
      </c>
      <c r="AL414" s="33">
        <f t="shared" si="875"/>
        <v>4.2168674698795178E-2</v>
      </c>
    </row>
    <row r="415" spans="1:38" ht="30" customHeight="1" x14ac:dyDescent="0.45">
      <c r="A415" s="5"/>
      <c r="B415" s="174" t="s">
        <v>133</v>
      </c>
      <c r="C415" s="16" t="s">
        <v>266</v>
      </c>
      <c r="D415" s="91">
        <f>AC415</f>
        <v>3577</v>
      </c>
      <c r="E415" s="92">
        <f>AC415/AG415</f>
        <v>0.20149842271293375</v>
      </c>
      <c r="F415" s="91">
        <f>AD415</f>
        <v>9023</v>
      </c>
      <c r="G415" s="92">
        <f>AD415/AG415</f>
        <v>0.50828075709779175</v>
      </c>
      <c r="H415" s="91">
        <f>AE415</f>
        <v>4004</v>
      </c>
      <c r="I415" s="92">
        <f>AE415/AG415</f>
        <v>0.22555205047318613</v>
      </c>
      <c r="J415" s="91">
        <f>AF415</f>
        <v>1148</v>
      </c>
      <c r="K415" s="92">
        <f>AF415/AG415</f>
        <v>6.4668769716088328E-2</v>
      </c>
      <c r="L415" s="93">
        <f>(4*D415+3*F415+2*H415+1*J415)/AG415</f>
        <v>2.8466088328075712</v>
      </c>
      <c r="M415" s="5"/>
      <c r="N415" s="8"/>
      <c r="O415" s="5"/>
      <c r="P415" s="8"/>
      <c r="Q415" s="5"/>
      <c r="R415" s="5"/>
      <c r="AB415" s="26" t="s">
        <v>284</v>
      </c>
      <c r="AC415" s="26">
        <v>3577</v>
      </c>
      <c r="AD415" s="26">
        <v>9023</v>
      </c>
      <c r="AE415" s="26">
        <v>4004</v>
      </c>
      <c r="AF415" s="26">
        <v>1148</v>
      </c>
      <c r="AG415" s="26">
        <f t="shared" si="871"/>
        <v>17752</v>
      </c>
      <c r="AH415" s="26" t="s">
        <v>284</v>
      </c>
      <c r="AI415" s="33">
        <f t="shared" si="872"/>
        <v>0.20149842271293375</v>
      </c>
      <c r="AJ415" s="33">
        <f t="shared" si="873"/>
        <v>0.50828075709779175</v>
      </c>
      <c r="AK415" s="33">
        <f t="shared" si="874"/>
        <v>0.22555205047318613</v>
      </c>
      <c r="AL415" s="33">
        <f t="shared" si="875"/>
        <v>6.4668769716088328E-2</v>
      </c>
    </row>
    <row r="416" spans="1:38" ht="30" customHeight="1" x14ac:dyDescent="0.45">
      <c r="A416" s="5"/>
      <c r="B416" s="162"/>
      <c r="C416" s="16" t="s">
        <v>268</v>
      </c>
      <c r="D416" s="91">
        <f t="shared" ref="D416:D417" si="876">AC416</f>
        <v>3602</v>
      </c>
      <c r="E416" s="92">
        <f t="shared" ref="E416:E417" si="877">AC416/AG416</f>
        <v>0.20418343631313418</v>
      </c>
      <c r="F416" s="91">
        <f t="shared" ref="F416:F417" si="878">AD416</f>
        <v>9439</v>
      </c>
      <c r="G416" s="92">
        <f t="shared" ref="G416:G417" si="879">AD416/AG416</f>
        <v>0.53506037072728307</v>
      </c>
      <c r="H416" s="91">
        <f t="shared" ref="H416:H417" si="880">AE416</f>
        <v>3691</v>
      </c>
      <c r="I416" s="92">
        <f t="shared" ref="I416:I417" si="881">AE416/AG416</f>
        <v>0.20922850178561306</v>
      </c>
      <c r="J416" s="91">
        <f t="shared" ref="J416:J417" si="882">AF416</f>
        <v>909</v>
      </c>
      <c r="K416" s="92">
        <f t="shared" ref="K416:K417" si="883">AF416/AG416</f>
        <v>5.1527691173969728E-2</v>
      </c>
      <c r="L416" s="93">
        <f t="shared" ref="L416:L417" si="884">(4*D416+3*F416+2*H416+1*J416)/AG416</f>
        <v>2.8918995521795816</v>
      </c>
      <c r="M416" s="5"/>
      <c r="N416" s="8"/>
      <c r="O416" s="5"/>
      <c r="P416" s="8"/>
      <c r="Q416" s="5"/>
      <c r="R416" s="5"/>
      <c r="AB416" s="26" t="s">
        <v>285</v>
      </c>
      <c r="AC416" s="1">
        <v>3602</v>
      </c>
      <c r="AD416" s="1">
        <v>9439</v>
      </c>
      <c r="AE416" s="1">
        <v>3691</v>
      </c>
      <c r="AF416" s="1">
        <v>909</v>
      </c>
      <c r="AG416" s="26">
        <f t="shared" si="871"/>
        <v>17641</v>
      </c>
      <c r="AH416" s="26" t="s">
        <v>285</v>
      </c>
      <c r="AI416" s="33">
        <f t="shared" si="872"/>
        <v>0.20418343631313418</v>
      </c>
      <c r="AJ416" s="33">
        <f t="shared" si="873"/>
        <v>0.53506037072728307</v>
      </c>
      <c r="AK416" s="33">
        <f t="shared" si="874"/>
        <v>0.20922850178561306</v>
      </c>
      <c r="AL416" s="33">
        <f t="shared" si="875"/>
        <v>5.1527691173969728E-2</v>
      </c>
    </row>
    <row r="417" spans="1:38" ht="30" customHeight="1" x14ac:dyDescent="0.45">
      <c r="A417" s="5"/>
      <c r="B417" s="166"/>
      <c r="C417" s="16" t="s">
        <v>270</v>
      </c>
      <c r="D417" s="91">
        <f t="shared" si="876"/>
        <v>3496</v>
      </c>
      <c r="E417" s="92">
        <f t="shared" si="877"/>
        <v>0.21545667447306791</v>
      </c>
      <c r="F417" s="91">
        <f t="shared" si="878"/>
        <v>8932</v>
      </c>
      <c r="G417" s="92">
        <f t="shared" si="879"/>
        <v>0.5504745470232959</v>
      </c>
      <c r="H417" s="91">
        <f t="shared" si="880"/>
        <v>2990</v>
      </c>
      <c r="I417" s="92">
        <f t="shared" si="881"/>
        <v>0.1842721557993344</v>
      </c>
      <c r="J417" s="91">
        <f t="shared" si="882"/>
        <v>808</v>
      </c>
      <c r="K417" s="92">
        <f t="shared" si="883"/>
        <v>4.9796622704301741E-2</v>
      </c>
      <c r="L417" s="93">
        <f t="shared" si="884"/>
        <v>2.9315912732651301</v>
      </c>
      <c r="M417" s="5"/>
      <c r="N417" s="8"/>
      <c r="O417" s="5"/>
      <c r="P417" s="8"/>
      <c r="Q417" s="5"/>
      <c r="R417" s="5"/>
      <c r="AB417" s="26" t="s">
        <v>286</v>
      </c>
      <c r="AC417" s="1">
        <v>3496</v>
      </c>
      <c r="AD417" s="1">
        <v>8932</v>
      </c>
      <c r="AE417" s="1">
        <v>2990</v>
      </c>
      <c r="AF417" s="1">
        <v>808</v>
      </c>
      <c r="AG417" s="26">
        <f t="shared" si="871"/>
        <v>16226</v>
      </c>
      <c r="AH417" s="26" t="s">
        <v>286</v>
      </c>
      <c r="AI417" s="33">
        <f t="shared" si="872"/>
        <v>0.21545667447306791</v>
      </c>
      <c r="AJ417" s="33">
        <f t="shared" si="873"/>
        <v>0.5504745470232959</v>
      </c>
      <c r="AK417" s="33">
        <f t="shared" si="874"/>
        <v>0.1842721557993344</v>
      </c>
      <c r="AL417" s="33">
        <f t="shared" si="875"/>
        <v>4.9796622704301741E-2</v>
      </c>
    </row>
    <row r="418" spans="1:38" ht="30" customHeight="1" x14ac:dyDescent="0.45">
      <c r="A418" s="5"/>
      <c r="B418" s="14"/>
      <c r="C418" s="11"/>
      <c r="D418" s="14"/>
      <c r="E418" s="36"/>
      <c r="F418" s="35"/>
      <c r="G418" s="36"/>
      <c r="H418" s="35"/>
      <c r="I418" s="36"/>
      <c r="J418" s="35"/>
      <c r="K418" s="36"/>
      <c r="L418" s="37"/>
      <c r="M418" s="5"/>
      <c r="N418" s="8"/>
      <c r="O418" s="5"/>
      <c r="P418" s="8"/>
      <c r="Q418" s="5"/>
      <c r="R418" s="5"/>
      <c r="AI418" s="33"/>
      <c r="AJ418" s="33"/>
      <c r="AK418" s="33"/>
      <c r="AL418" s="33"/>
    </row>
    <row r="419" spans="1:38" s="21" customFormat="1" ht="30" customHeight="1" x14ac:dyDescent="0.45">
      <c r="A419" s="5">
        <v>34</v>
      </c>
      <c r="B419" s="10" t="s">
        <v>78</v>
      </c>
      <c r="C419" s="10"/>
      <c r="F419" s="22"/>
      <c r="H419" s="22"/>
      <c r="J419" s="22"/>
      <c r="L419" s="22"/>
      <c r="N419" s="22"/>
      <c r="P419" s="22"/>
      <c r="Q419" s="23"/>
      <c r="AB419" s="21" t="s">
        <v>13</v>
      </c>
    </row>
    <row r="420" spans="1:38" ht="30" customHeight="1" thickBot="1" x14ac:dyDescent="0.5">
      <c r="A420" s="5"/>
      <c r="B420" s="24" t="s">
        <v>3</v>
      </c>
      <c r="C420" s="24" t="s">
        <v>265</v>
      </c>
      <c r="D420" s="140" t="s">
        <v>55</v>
      </c>
      <c r="E420" s="140"/>
      <c r="F420" s="140" t="s">
        <v>56</v>
      </c>
      <c r="G420" s="140"/>
      <c r="H420" s="140" t="s">
        <v>57</v>
      </c>
      <c r="I420" s="140"/>
      <c r="J420" s="140" t="s">
        <v>58</v>
      </c>
      <c r="K420" s="140"/>
      <c r="L420" s="25" t="s">
        <v>18</v>
      </c>
      <c r="M420" s="5"/>
      <c r="N420" s="8"/>
      <c r="O420" s="5"/>
      <c r="P420" s="8"/>
      <c r="Q420" s="5"/>
      <c r="R420" s="5"/>
      <c r="AB420" s="26"/>
      <c r="AC420" s="27" t="s">
        <v>55</v>
      </c>
      <c r="AD420" s="27" t="s">
        <v>56</v>
      </c>
      <c r="AE420" s="27" t="s">
        <v>57</v>
      </c>
      <c r="AF420" s="27" t="s">
        <v>58</v>
      </c>
      <c r="AG420" s="26" t="s">
        <v>23</v>
      </c>
      <c r="AI420" s="27" t="s">
        <v>55</v>
      </c>
      <c r="AJ420" s="27" t="s">
        <v>56</v>
      </c>
      <c r="AK420" s="27" t="s">
        <v>57</v>
      </c>
      <c r="AL420" s="27" t="s">
        <v>58</v>
      </c>
    </row>
    <row r="421" spans="1:38" ht="30" customHeight="1" thickTop="1" x14ac:dyDescent="0.45">
      <c r="A421" s="5"/>
      <c r="B421" s="161" t="s">
        <v>131</v>
      </c>
      <c r="C421" s="16" t="s">
        <v>266</v>
      </c>
      <c r="D421" s="29">
        <f>AC421</f>
        <v>1537</v>
      </c>
      <c r="E421" s="30">
        <f>AC421/AG421</f>
        <v>0.28196661163089343</v>
      </c>
      <c r="F421" s="29">
        <f>AD421</f>
        <v>2938</v>
      </c>
      <c r="G421" s="30">
        <f>AD421/AG421</f>
        <v>0.53898367272060177</v>
      </c>
      <c r="H421" s="29">
        <f>AE421</f>
        <v>731</v>
      </c>
      <c r="I421" s="30">
        <f>AE421/AG421</f>
        <v>0.13410383415886992</v>
      </c>
      <c r="J421" s="29">
        <f>AF421</f>
        <v>245</v>
      </c>
      <c r="K421" s="30">
        <f>AF421/AG421</f>
        <v>4.494588148963493E-2</v>
      </c>
      <c r="L421" s="31">
        <f>(4*D421+3*F421+2*H421+1*J421)/AG421</f>
        <v>3.0579710144927534</v>
      </c>
      <c r="M421" s="5"/>
      <c r="N421" s="8"/>
      <c r="O421" s="5"/>
      <c r="P421" s="8"/>
      <c r="Q421" s="5"/>
      <c r="R421" s="5"/>
      <c r="AB421" s="26" t="s">
        <v>278</v>
      </c>
      <c r="AC421" s="26">
        <v>1537</v>
      </c>
      <c r="AD421" s="26">
        <v>2938</v>
      </c>
      <c r="AE421" s="26">
        <v>731</v>
      </c>
      <c r="AF421" s="26">
        <v>245</v>
      </c>
      <c r="AG421" s="26">
        <f>SUM(AC421:AF421)</f>
        <v>5451</v>
      </c>
      <c r="AH421" s="26" t="s">
        <v>278</v>
      </c>
      <c r="AI421" s="33">
        <f>E421</f>
        <v>0.28196661163089343</v>
      </c>
      <c r="AJ421" s="33">
        <f>G421</f>
        <v>0.53898367272060177</v>
      </c>
      <c r="AK421" s="33">
        <f>I421</f>
        <v>0.13410383415886992</v>
      </c>
      <c r="AL421" s="33">
        <f>K421</f>
        <v>4.494588148963493E-2</v>
      </c>
    </row>
    <row r="422" spans="1:38" ht="30" customHeight="1" x14ac:dyDescent="0.45">
      <c r="A422" s="5"/>
      <c r="B422" s="162"/>
      <c r="C422" s="16" t="s">
        <v>268</v>
      </c>
      <c r="D422" s="91">
        <f t="shared" ref="D422:D426" si="885">AC422</f>
        <v>2084</v>
      </c>
      <c r="E422" s="92">
        <f t="shared" ref="E422:E426" si="886">AC422/AG422</f>
        <v>0.29903859951212514</v>
      </c>
      <c r="F422" s="91">
        <f t="shared" ref="F422:F426" si="887">AD422</f>
        <v>3778</v>
      </c>
      <c r="G422" s="92">
        <f t="shared" ref="G422:G426" si="888">AD422/AG422</f>
        <v>0.54211508107332473</v>
      </c>
      <c r="H422" s="91">
        <f t="shared" ref="H422:H426" si="889">AE422</f>
        <v>879</v>
      </c>
      <c r="I422" s="92">
        <f t="shared" ref="I422:I426" si="890">AE422/AG422</f>
        <v>0.1261300043047783</v>
      </c>
      <c r="J422" s="91">
        <f t="shared" ref="J422:J426" si="891">AF422</f>
        <v>228</v>
      </c>
      <c r="K422" s="92">
        <f t="shared" ref="K422:K426" si="892">AF422/AG422</f>
        <v>3.2716315109771847E-2</v>
      </c>
      <c r="L422" s="93">
        <f t="shared" ref="L422:L426" si="893">(4*D422+3*F422+2*H422+1*J422)/AG422</f>
        <v>3.107475964987803</v>
      </c>
      <c r="M422" s="5"/>
      <c r="N422" s="8"/>
      <c r="O422" s="5"/>
      <c r="P422" s="8"/>
      <c r="Q422" s="5"/>
      <c r="R422" s="5"/>
      <c r="AB422" s="26" t="s">
        <v>279</v>
      </c>
      <c r="AC422" s="26">
        <v>2084</v>
      </c>
      <c r="AD422" s="26">
        <v>3778</v>
      </c>
      <c r="AE422" s="26">
        <v>879</v>
      </c>
      <c r="AF422" s="26">
        <v>228</v>
      </c>
      <c r="AG422" s="26">
        <f t="shared" ref="AG422:AG429" si="894">SUM(AC422:AF422)</f>
        <v>6969</v>
      </c>
      <c r="AH422" s="26" t="s">
        <v>279</v>
      </c>
      <c r="AI422" s="33">
        <f t="shared" ref="AI422:AI429" si="895">E422</f>
        <v>0.29903859951212514</v>
      </c>
      <c r="AJ422" s="33">
        <f t="shared" ref="AJ422:AJ429" si="896">G422</f>
        <v>0.54211508107332473</v>
      </c>
      <c r="AK422" s="33">
        <f t="shared" ref="AK422:AK429" si="897">I422</f>
        <v>0.1261300043047783</v>
      </c>
      <c r="AL422" s="33">
        <f t="shared" ref="AL422:AL429" si="898">K422</f>
        <v>3.2716315109771847E-2</v>
      </c>
    </row>
    <row r="423" spans="1:38" ht="30" customHeight="1" x14ac:dyDescent="0.45">
      <c r="A423" s="5"/>
      <c r="B423" s="166"/>
      <c r="C423" s="16" t="s">
        <v>270</v>
      </c>
      <c r="D423" s="91">
        <f t="shared" si="885"/>
        <v>1833</v>
      </c>
      <c r="E423" s="92">
        <f t="shared" si="886"/>
        <v>0.35751901696898769</v>
      </c>
      <c r="F423" s="91">
        <f t="shared" si="887"/>
        <v>2681</v>
      </c>
      <c r="G423" s="92">
        <f t="shared" si="888"/>
        <v>0.52291788570314024</v>
      </c>
      <c r="H423" s="91">
        <f t="shared" si="889"/>
        <v>502</v>
      </c>
      <c r="I423" s="92">
        <f t="shared" si="890"/>
        <v>9.7913009557245953E-2</v>
      </c>
      <c r="J423" s="91">
        <f t="shared" si="891"/>
        <v>111</v>
      </c>
      <c r="K423" s="92">
        <f t="shared" si="892"/>
        <v>2.1650087770626096E-2</v>
      </c>
      <c r="L423" s="93">
        <f t="shared" si="893"/>
        <v>3.2163058318704896</v>
      </c>
      <c r="M423" s="5"/>
      <c r="N423" s="8"/>
      <c r="O423" s="5"/>
      <c r="P423" s="8"/>
      <c r="Q423" s="5"/>
      <c r="R423" s="5"/>
      <c r="AB423" s="26" t="s">
        <v>280</v>
      </c>
      <c r="AC423" s="26">
        <v>1833</v>
      </c>
      <c r="AD423" s="26">
        <v>2681</v>
      </c>
      <c r="AE423" s="26">
        <v>502</v>
      </c>
      <c r="AF423" s="26">
        <v>111</v>
      </c>
      <c r="AG423" s="26">
        <f t="shared" si="894"/>
        <v>5127</v>
      </c>
      <c r="AH423" s="26" t="s">
        <v>280</v>
      </c>
      <c r="AI423" s="33">
        <f t="shared" si="895"/>
        <v>0.35751901696898769</v>
      </c>
      <c r="AJ423" s="33">
        <f t="shared" si="896"/>
        <v>0.52291788570314024</v>
      </c>
      <c r="AK423" s="33">
        <f t="shared" si="897"/>
        <v>9.7913009557245953E-2</v>
      </c>
      <c r="AL423" s="33">
        <f t="shared" si="898"/>
        <v>2.1650087770626096E-2</v>
      </c>
    </row>
    <row r="424" spans="1:38" ht="30" customHeight="1" x14ac:dyDescent="0.45">
      <c r="A424" s="5"/>
      <c r="B424" s="174" t="s">
        <v>132</v>
      </c>
      <c r="C424" s="16" t="s">
        <v>266</v>
      </c>
      <c r="D424" s="91">
        <f t="shared" si="885"/>
        <v>229</v>
      </c>
      <c r="E424" s="92">
        <f t="shared" si="886"/>
        <v>0.3262108262108262</v>
      </c>
      <c r="F424" s="91">
        <f t="shared" si="887"/>
        <v>362</v>
      </c>
      <c r="G424" s="92">
        <f t="shared" si="888"/>
        <v>0.51566951566951569</v>
      </c>
      <c r="H424" s="91">
        <f t="shared" si="889"/>
        <v>79</v>
      </c>
      <c r="I424" s="92">
        <f t="shared" si="890"/>
        <v>0.11253561253561253</v>
      </c>
      <c r="J424" s="91">
        <f t="shared" si="891"/>
        <v>32</v>
      </c>
      <c r="K424" s="92">
        <f t="shared" si="892"/>
        <v>4.5584045584045586E-2</v>
      </c>
      <c r="L424" s="93">
        <f t="shared" si="893"/>
        <v>3.1225071225071224</v>
      </c>
      <c r="M424" s="5"/>
      <c r="N424" s="8"/>
      <c r="O424" s="5"/>
      <c r="P424" s="8"/>
      <c r="Q424" s="5"/>
      <c r="R424" s="5"/>
      <c r="AB424" s="26" t="s">
        <v>281</v>
      </c>
      <c r="AC424" s="26">
        <v>229</v>
      </c>
      <c r="AD424" s="26">
        <v>362</v>
      </c>
      <c r="AE424" s="26">
        <v>79</v>
      </c>
      <c r="AF424" s="26">
        <v>32</v>
      </c>
      <c r="AG424" s="26">
        <f t="shared" si="894"/>
        <v>702</v>
      </c>
      <c r="AH424" s="26" t="s">
        <v>281</v>
      </c>
      <c r="AI424" s="33">
        <f t="shared" si="895"/>
        <v>0.3262108262108262</v>
      </c>
      <c r="AJ424" s="33">
        <f t="shared" si="896"/>
        <v>0.51566951566951569</v>
      </c>
      <c r="AK424" s="33">
        <f t="shared" si="897"/>
        <v>0.11253561253561253</v>
      </c>
      <c r="AL424" s="33">
        <f t="shared" si="898"/>
        <v>4.5584045584045586E-2</v>
      </c>
    </row>
    <row r="425" spans="1:38" ht="30" customHeight="1" x14ac:dyDescent="0.45">
      <c r="A425" s="5"/>
      <c r="B425" s="162"/>
      <c r="C425" s="16" t="s">
        <v>268</v>
      </c>
      <c r="D425" s="91">
        <f t="shared" si="885"/>
        <v>900</v>
      </c>
      <c r="E425" s="92">
        <f t="shared" si="886"/>
        <v>0.3247924936845904</v>
      </c>
      <c r="F425" s="91">
        <f t="shared" si="887"/>
        <v>1489</v>
      </c>
      <c r="G425" s="92">
        <f t="shared" si="888"/>
        <v>0.53735113677372792</v>
      </c>
      <c r="H425" s="91">
        <f t="shared" si="889"/>
        <v>301</v>
      </c>
      <c r="I425" s="92">
        <f t="shared" si="890"/>
        <v>0.10862504511006857</v>
      </c>
      <c r="J425" s="91">
        <f t="shared" si="891"/>
        <v>81</v>
      </c>
      <c r="K425" s="92">
        <f t="shared" si="892"/>
        <v>2.9231324431613137E-2</v>
      </c>
      <c r="L425" s="93">
        <f t="shared" si="893"/>
        <v>3.1577047997112957</v>
      </c>
      <c r="M425" s="5"/>
      <c r="N425" s="8"/>
      <c r="O425" s="5"/>
      <c r="P425" s="8"/>
      <c r="Q425" s="5"/>
      <c r="R425" s="5"/>
      <c r="AB425" s="26" t="s">
        <v>282</v>
      </c>
      <c r="AC425" s="26">
        <v>900</v>
      </c>
      <c r="AD425" s="26">
        <v>1489</v>
      </c>
      <c r="AE425" s="26">
        <v>301</v>
      </c>
      <c r="AF425" s="26">
        <v>81</v>
      </c>
      <c r="AG425" s="26">
        <f t="shared" si="894"/>
        <v>2771</v>
      </c>
      <c r="AH425" s="26" t="s">
        <v>282</v>
      </c>
      <c r="AI425" s="33">
        <f t="shared" si="895"/>
        <v>0.3247924936845904</v>
      </c>
      <c r="AJ425" s="33">
        <f t="shared" si="896"/>
        <v>0.53735113677372792</v>
      </c>
      <c r="AK425" s="33">
        <f t="shared" si="897"/>
        <v>0.10862504511006857</v>
      </c>
      <c r="AL425" s="33">
        <f t="shared" si="898"/>
        <v>2.9231324431613137E-2</v>
      </c>
    </row>
    <row r="426" spans="1:38" ht="30" customHeight="1" x14ac:dyDescent="0.45">
      <c r="A426" s="5"/>
      <c r="B426" s="166"/>
      <c r="C426" s="16" t="s">
        <v>270</v>
      </c>
      <c r="D426" s="91">
        <f t="shared" si="885"/>
        <v>653</v>
      </c>
      <c r="E426" s="92">
        <f t="shared" si="886"/>
        <v>0.35761226725082146</v>
      </c>
      <c r="F426" s="91">
        <f t="shared" si="887"/>
        <v>971</v>
      </c>
      <c r="G426" s="92">
        <f t="shared" si="888"/>
        <v>0.53176341730558596</v>
      </c>
      <c r="H426" s="91">
        <f t="shared" si="889"/>
        <v>161</v>
      </c>
      <c r="I426" s="92">
        <f t="shared" si="890"/>
        <v>8.8170865279299016E-2</v>
      </c>
      <c r="J426" s="91">
        <f t="shared" si="891"/>
        <v>41</v>
      </c>
      <c r="K426" s="92">
        <f t="shared" si="892"/>
        <v>2.2453450164293537E-2</v>
      </c>
      <c r="L426" s="93">
        <f t="shared" si="893"/>
        <v>3.2245345016429354</v>
      </c>
      <c r="M426" s="5"/>
      <c r="N426" s="8"/>
      <c r="O426" s="5"/>
      <c r="P426" s="8"/>
      <c r="Q426" s="5"/>
      <c r="R426" s="5"/>
      <c r="AB426" s="26" t="s">
        <v>283</v>
      </c>
      <c r="AC426" s="26">
        <v>653</v>
      </c>
      <c r="AD426" s="26">
        <v>971</v>
      </c>
      <c r="AE426" s="26">
        <v>161</v>
      </c>
      <c r="AF426" s="26">
        <v>41</v>
      </c>
      <c r="AG426" s="26">
        <f t="shared" si="894"/>
        <v>1826</v>
      </c>
      <c r="AH426" s="26" t="s">
        <v>283</v>
      </c>
      <c r="AI426" s="33">
        <f t="shared" si="895"/>
        <v>0.35761226725082146</v>
      </c>
      <c r="AJ426" s="33">
        <f t="shared" si="896"/>
        <v>0.53176341730558596</v>
      </c>
      <c r="AK426" s="33">
        <f t="shared" si="897"/>
        <v>8.8170865279299016E-2</v>
      </c>
      <c r="AL426" s="33">
        <f t="shared" si="898"/>
        <v>2.2453450164293537E-2</v>
      </c>
    </row>
    <row r="427" spans="1:38" ht="30" customHeight="1" x14ac:dyDescent="0.45">
      <c r="A427" s="5"/>
      <c r="B427" s="174" t="s">
        <v>133</v>
      </c>
      <c r="C427" s="16" t="s">
        <v>266</v>
      </c>
      <c r="D427" s="91">
        <f>AC427</f>
        <v>5618</v>
      </c>
      <c r="E427" s="92">
        <f>AC427/AG427</f>
        <v>0.31647138350608384</v>
      </c>
      <c r="F427" s="91">
        <f>AD427</f>
        <v>9284</v>
      </c>
      <c r="G427" s="92">
        <f>AD427/AG427</f>
        <v>0.52298332582244256</v>
      </c>
      <c r="H427" s="91">
        <f>AE427</f>
        <v>2102</v>
      </c>
      <c r="I427" s="92">
        <f>AE427/AG427</f>
        <v>0.11840919333032898</v>
      </c>
      <c r="J427" s="91">
        <f>AF427</f>
        <v>748</v>
      </c>
      <c r="K427" s="92">
        <f>AF427/AG427</f>
        <v>4.2136097341144658E-2</v>
      </c>
      <c r="L427" s="93">
        <f>(4*D427+3*F427+2*H427+1*J427)/AG427</f>
        <v>3.1137899954934656</v>
      </c>
      <c r="M427" s="5"/>
      <c r="N427" s="8"/>
      <c r="O427" s="5"/>
      <c r="P427" s="8"/>
      <c r="Q427" s="5"/>
      <c r="R427" s="5"/>
      <c r="AB427" s="26" t="s">
        <v>284</v>
      </c>
      <c r="AC427" s="26">
        <v>5618</v>
      </c>
      <c r="AD427" s="26">
        <v>9284</v>
      </c>
      <c r="AE427" s="26">
        <v>2102</v>
      </c>
      <c r="AF427" s="26">
        <v>748</v>
      </c>
      <c r="AG427" s="26">
        <f t="shared" si="894"/>
        <v>17752</v>
      </c>
      <c r="AH427" s="26" t="s">
        <v>284</v>
      </c>
      <c r="AI427" s="33">
        <f t="shared" si="895"/>
        <v>0.31647138350608384</v>
      </c>
      <c r="AJ427" s="33">
        <f t="shared" si="896"/>
        <v>0.52298332582244256</v>
      </c>
      <c r="AK427" s="33">
        <f t="shared" si="897"/>
        <v>0.11840919333032898</v>
      </c>
      <c r="AL427" s="33">
        <f t="shared" si="898"/>
        <v>4.2136097341144658E-2</v>
      </c>
    </row>
    <row r="428" spans="1:38" ht="30" customHeight="1" x14ac:dyDescent="0.45">
      <c r="A428" s="5"/>
      <c r="B428" s="162"/>
      <c r="C428" s="16" t="s">
        <v>268</v>
      </c>
      <c r="D428" s="91">
        <f t="shared" ref="D428:D429" si="899">AC428</f>
        <v>5611</v>
      </c>
      <c r="E428" s="92">
        <f t="shared" ref="E428:E429" si="900">AC428/AG428</f>
        <v>0.31806586928178676</v>
      </c>
      <c r="F428" s="91">
        <f t="shared" ref="F428:F429" si="901">AD428</f>
        <v>9574</v>
      </c>
      <c r="G428" s="92">
        <f t="shared" ref="G428:G429" si="902">AD428/AG428</f>
        <v>0.54271299812935769</v>
      </c>
      <c r="H428" s="91">
        <f t="shared" ref="H428:H429" si="903">AE428</f>
        <v>1950</v>
      </c>
      <c r="I428" s="92">
        <f t="shared" ref="I428:I429" si="904">AE428/AG428</f>
        <v>0.1105379513633014</v>
      </c>
      <c r="J428" s="91">
        <f t="shared" ref="J428:J429" si="905">AF428</f>
        <v>506</v>
      </c>
      <c r="K428" s="92">
        <f t="shared" ref="K428:K429" si="906">AF428/AG428</f>
        <v>2.8683181225554105E-2</v>
      </c>
      <c r="L428" s="93">
        <f t="shared" ref="L428:L429" si="907">(4*D428+3*F428+2*H428+1*J428)/AG428</f>
        <v>3.1501615554673772</v>
      </c>
      <c r="M428" s="5"/>
      <c r="N428" s="8"/>
      <c r="O428" s="5"/>
      <c r="P428" s="8"/>
      <c r="Q428" s="5"/>
      <c r="R428" s="5"/>
      <c r="AB428" s="26" t="s">
        <v>285</v>
      </c>
      <c r="AC428" s="1">
        <v>5611</v>
      </c>
      <c r="AD428" s="1">
        <v>9574</v>
      </c>
      <c r="AE428" s="1">
        <v>1950</v>
      </c>
      <c r="AF428" s="1">
        <v>506</v>
      </c>
      <c r="AG428" s="26">
        <f t="shared" si="894"/>
        <v>17641</v>
      </c>
      <c r="AH428" s="26" t="s">
        <v>285</v>
      </c>
      <c r="AI428" s="33">
        <f t="shared" si="895"/>
        <v>0.31806586928178676</v>
      </c>
      <c r="AJ428" s="33">
        <f t="shared" si="896"/>
        <v>0.54271299812935769</v>
      </c>
      <c r="AK428" s="33">
        <f t="shared" si="897"/>
        <v>0.1105379513633014</v>
      </c>
      <c r="AL428" s="33">
        <f t="shared" si="898"/>
        <v>2.8683181225554105E-2</v>
      </c>
    </row>
    <row r="429" spans="1:38" ht="30" customHeight="1" x14ac:dyDescent="0.45">
      <c r="A429" s="5"/>
      <c r="B429" s="166"/>
      <c r="C429" s="16" t="s">
        <v>270</v>
      </c>
      <c r="D429" s="91">
        <f t="shared" si="899"/>
        <v>5348</v>
      </c>
      <c r="E429" s="92">
        <f t="shared" si="900"/>
        <v>0.32959447799827435</v>
      </c>
      <c r="F429" s="91">
        <f t="shared" si="901"/>
        <v>8799</v>
      </c>
      <c r="G429" s="92">
        <f t="shared" si="902"/>
        <v>0.54227782571182048</v>
      </c>
      <c r="H429" s="91">
        <f t="shared" si="903"/>
        <v>1586</v>
      </c>
      <c r="I429" s="92">
        <f t="shared" si="904"/>
        <v>9.7744360902255634E-2</v>
      </c>
      <c r="J429" s="91">
        <f t="shared" si="905"/>
        <v>493</v>
      </c>
      <c r="K429" s="92">
        <f t="shared" si="906"/>
        <v>3.0383335387649452E-2</v>
      </c>
      <c r="L429" s="93">
        <f t="shared" si="907"/>
        <v>3.1710834463207198</v>
      </c>
      <c r="M429" s="5"/>
      <c r="N429" s="8"/>
      <c r="O429" s="5"/>
      <c r="P429" s="8"/>
      <c r="Q429" s="5"/>
      <c r="R429" s="5"/>
      <c r="AB429" s="26" t="s">
        <v>286</v>
      </c>
      <c r="AC429" s="1">
        <v>5348</v>
      </c>
      <c r="AD429" s="1">
        <v>8799</v>
      </c>
      <c r="AE429" s="1">
        <v>1586</v>
      </c>
      <c r="AF429" s="1">
        <v>493</v>
      </c>
      <c r="AG429" s="26">
        <f t="shared" si="894"/>
        <v>16226</v>
      </c>
      <c r="AH429" s="26" t="s">
        <v>286</v>
      </c>
      <c r="AI429" s="33">
        <f t="shared" si="895"/>
        <v>0.32959447799827435</v>
      </c>
      <c r="AJ429" s="33">
        <f t="shared" si="896"/>
        <v>0.54227782571182048</v>
      </c>
      <c r="AK429" s="33">
        <f t="shared" si="897"/>
        <v>9.7744360902255634E-2</v>
      </c>
      <c r="AL429" s="33">
        <f t="shared" si="898"/>
        <v>3.0383335387649452E-2</v>
      </c>
    </row>
    <row r="430" spans="1:38" ht="30" customHeight="1" x14ac:dyDescent="0.45">
      <c r="A430" s="5"/>
      <c r="B430" s="34"/>
      <c r="C430" s="34"/>
      <c r="D430" s="35"/>
      <c r="E430" s="36"/>
      <c r="F430" s="35"/>
      <c r="G430" s="36"/>
      <c r="H430" s="35"/>
      <c r="I430" s="36"/>
      <c r="J430" s="35"/>
      <c r="K430" s="36"/>
      <c r="L430" s="37"/>
      <c r="M430" s="5"/>
      <c r="N430" s="8"/>
      <c r="O430" s="5"/>
      <c r="P430" s="8"/>
      <c r="Q430" s="5"/>
      <c r="R430" s="5"/>
    </row>
    <row r="431" spans="1:38" ht="30" customHeight="1" x14ac:dyDescent="0.45">
      <c r="A431" s="5"/>
      <c r="B431" s="10" t="s">
        <v>148</v>
      </c>
      <c r="C431" s="34"/>
      <c r="D431" s="35"/>
      <c r="E431" s="36"/>
      <c r="F431" s="35"/>
      <c r="G431" s="36"/>
      <c r="H431" s="35"/>
      <c r="I431" s="36"/>
      <c r="J431" s="35"/>
      <c r="K431" s="36"/>
      <c r="L431" s="37"/>
      <c r="M431" s="5"/>
      <c r="N431" s="8"/>
      <c r="O431" s="5"/>
      <c r="P431" s="8"/>
      <c r="Q431" s="5"/>
      <c r="R431" s="5"/>
    </row>
    <row r="432" spans="1:38" ht="30" customHeight="1" x14ac:dyDescent="0.45">
      <c r="A432" s="5"/>
      <c r="B432" s="14" t="s">
        <v>149</v>
      </c>
      <c r="C432" s="34"/>
      <c r="D432" s="35"/>
      <c r="E432" s="36"/>
      <c r="F432" s="35"/>
      <c r="G432" s="36"/>
      <c r="H432" s="35"/>
      <c r="I432" s="36"/>
      <c r="J432" s="35"/>
      <c r="K432" s="36"/>
      <c r="L432" s="37"/>
      <c r="M432" s="5"/>
      <c r="N432" s="8"/>
      <c r="O432" s="5"/>
      <c r="P432" s="8"/>
      <c r="Q432" s="5"/>
      <c r="R432" s="5"/>
    </row>
    <row r="433" spans="1:38" ht="30" customHeight="1" x14ac:dyDescent="0.45">
      <c r="D433" s="14"/>
      <c r="E433" s="11"/>
      <c r="F433" s="14"/>
      <c r="G433" s="11"/>
      <c r="H433" s="14"/>
      <c r="I433" s="11"/>
      <c r="J433" s="14"/>
      <c r="K433" s="11"/>
      <c r="L433" s="14"/>
      <c r="Q433" s="38"/>
    </row>
    <row r="434" spans="1:38" s="21" customFormat="1" ht="30" customHeight="1" x14ac:dyDescent="0.45">
      <c r="A434" s="5">
        <v>35</v>
      </c>
      <c r="B434" s="10" t="s">
        <v>81</v>
      </c>
      <c r="C434" s="10"/>
      <c r="F434" s="22"/>
      <c r="H434" s="22"/>
      <c r="J434" s="22"/>
      <c r="L434" s="22"/>
      <c r="N434" s="22"/>
      <c r="P434" s="22"/>
      <c r="Q434" s="23"/>
      <c r="AB434" s="21" t="s">
        <v>13</v>
      </c>
    </row>
    <row r="435" spans="1:38" ht="30" customHeight="1" thickBot="1" x14ac:dyDescent="0.5">
      <c r="A435" s="5"/>
      <c r="B435" s="24" t="s">
        <v>3</v>
      </c>
      <c r="C435" s="24" t="s">
        <v>265</v>
      </c>
      <c r="D435" s="140" t="s">
        <v>82</v>
      </c>
      <c r="E435" s="140"/>
      <c r="F435" s="140" t="s">
        <v>83</v>
      </c>
      <c r="G435" s="140"/>
      <c r="H435" s="140" t="s">
        <v>84</v>
      </c>
      <c r="I435" s="140"/>
      <c r="J435" s="140" t="s">
        <v>86</v>
      </c>
      <c r="K435" s="140"/>
      <c r="L435" s="25" t="s">
        <v>18</v>
      </c>
      <c r="M435" s="5"/>
      <c r="N435" s="8"/>
      <c r="O435" s="5"/>
      <c r="P435" s="8"/>
      <c r="Q435" s="5"/>
      <c r="R435" s="5"/>
      <c r="AB435" s="26"/>
      <c r="AC435" s="27" t="s">
        <v>82</v>
      </c>
      <c r="AD435" s="27" t="s">
        <v>83</v>
      </c>
      <c r="AE435" s="27" t="s">
        <v>84</v>
      </c>
      <c r="AF435" s="27" t="s">
        <v>86</v>
      </c>
      <c r="AG435" s="26" t="s">
        <v>23</v>
      </c>
      <c r="AI435" s="27" t="s">
        <v>82</v>
      </c>
      <c r="AJ435" s="27" t="s">
        <v>83</v>
      </c>
      <c r="AK435" s="27" t="s">
        <v>84</v>
      </c>
      <c r="AL435" s="27" t="s">
        <v>86</v>
      </c>
    </row>
    <row r="436" spans="1:38" ht="30" customHeight="1" thickTop="1" x14ac:dyDescent="0.45">
      <c r="A436" s="5"/>
      <c r="B436" s="161" t="s">
        <v>131</v>
      </c>
      <c r="C436" s="16" t="s">
        <v>266</v>
      </c>
      <c r="D436" s="29">
        <f>AC436</f>
        <v>1077</v>
      </c>
      <c r="E436" s="30">
        <f>AC436/AG436</f>
        <v>0.19757842597688496</v>
      </c>
      <c r="F436" s="29">
        <f>AD436</f>
        <v>3017</v>
      </c>
      <c r="G436" s="30">
        <f>AD436/AG436</f>
        <v>0.55347642634379013</v>
      </c>
      <c r="H436" s="29">
        <f>AE436</f>
        <v>1122</v>
      </c>
      <c r="I436" s="30">
        <f>AE436/AG436</f>
        <v>0.20583379196477711</v>
      </c>
      <c r="J436" s="29">
        <f>AF436</f>
        <v>235</v>
      </c>
      <c r="K436" s="30">
        <f>AF436/AG436</f>
        <v>4.3111355714547786E-2</v>
      </c>
      <c r="L436" s="31">
        <f>(4*D436+3*F436+2*H436+1*J436)/AG436</f>
        <v>2.9055219225830125</v>
      </c>
      <c r="M436" s="5"/>
      <c r="N436" s="8"/>
      <c r="O436" s="5"/>
      <c r="P436" s="8"/>
      <c r="Q436" s="5"/>
      <c r="R436" s="5"/>
      <c r="AB436" s="26" t="s">
        <v>278</v>
      </c>
      <c r="AC436" s="26">
        <v>1077</v>
      </c>
      <c r="AD436" s="26">
        <v>3017</v>
      </c>
      <c r="AE436" s="26">
        <v>1122</v>
      </c>
      <c r="AF436" s="26">
        <v>235</v>
      </c>
      <c r="AG436" s="26">
        <f>SUM(AC436:AF436)</f>
        <v>5451</v>
      </c>
      <c r="AH436" s="26" t="s">
        <v>278</v>
      </c>
      <c r="AI436" s="33">
        <f>E436</f>
        <v>0.19757842597688496</v>
      </c>
      <c r="AJ436" s="33">
        <f>G436</f>
        <v>0.55347642634379013</v>
      </c>
      <c r="AK436" s="33">
        <f>I436</f>
        <v>0.20583379196477711</v>
      </c>
      <c r="AL436" s="33">
        <f>K436</f>
        <v>4.3111355714547786E-2</v>
      </c>
    </row>
    <row r="437" spans="1:38" ht="30" customHeight="1" x14ac:dyDescent="0.45">
      <c r="A437" s="5"/>
      <c r="B437" s="162"/>
      <c r="C437" s="16" t="s">
        <v>268</v>
      </c>
      <c r="D437" s="91">
        <f t="shared" ref="D437:D438" si="908">AC437</f>
        <v>1315</v>
      </c>
      <c r="E437" s="92">
        <f t="shared" ref="E437:E438" si="909">AC437/AG437</f>
        <v>0.18869278232171044</v>
      </c>
      <c r="F437" s="91">
        <f t="shared" ref="F437:F438" si="910">AD437</f>
        <v>3914</v>
      </c>
      <c r="G437" s="92">
        <f t="shared" ref="G437:G438" si="911">AD437/AG437</f>
        <v>0.56163007605108339</v>
      </c>
      <c r="H437" s="91">
        <f t="shared" ref="H437:H438" si="912">AE437</f>
        <v>1470</v>
      </c>
      <c r="I437" s="92">
        <f t="shared" ref="I437:I438" si="913">AE437/AG437</f>
        <v>0.21093413689195006</v>
      </c>
      <c r="J437" s="91">
        <f t="shared" ref="J437:J438" si="914">AF437</f>
        <v>270</v>
      </c>
      <c r="K437" s="92">
        <f t="shared" ref="K437:K438" si="915">AF437/AG437</f>
        <v>3.8743004735256131E-2</v>
      </c>
      <c r="L437" s="93">
        <f t="shared" ref="L437:L438" si="916">(4*D437+3*F437+2*H437+1*J437)/AG437</f>
        <v>2.9002726359592481</v>
      </c>
      <c r="M437" s="5"/>
      <c r="N437" s="8"/>
      <c r="O437" s="5"/>
      <c r="P437" s="8"/>
      <c r="Q437" s="5"/>
      <c r="R437" s="5"/>
      <c r="AB437" s="26" t="s">
        <v>279</v>
      </c>
      <c r="AC437" s="26">
        <v>1315</v>
      </c>
      <c r="AD437" s="26">
        <v>3914</v>
      </c>
      <c r="AE437" s="26">
        <v>1470</v>
      </c>
      <c r="AF437" s="26">
        <v>270</v>
      </c>
      <c r="AG437" s="26">
        <f t="shared" ref="AG437:AG444" si="917">SUM(AC437:AF437)</f>
        <v>6969</v>
      </c>
      <c r="AH437" s="26" t="s">
        <v>279</v>
      </c>
      <c r="AI437" s="33">
        <f t="shared" ref="AI437:AI444" si="918">E437</f>
        <v>0.18869278232171044</v>
      </c>
      <c r="AJ437" s="33">
        <f t="shared" ref="AJ437:AJ444" si="919">G437</f>
        <v>0.56163007605108339</v>
      </c>
      <c r="AK437" s="33">
        <f t="shared" ref="AK437:AK444" si="920">I437</f>
        <v>0.21093413689195006</v>
      </c>
      <c r="AL437" s="33">
        <f t="shared" ref="AL437:AL444" si="921">K437</f>
        <v>3.8743004735256131E-2</v>
      </c>
    </row>
    <row r="438" spans="1:38" ht="30" customHeight="1" x14ac:dyDescent="0.45">
      <c r="A438" s="5"/>
      <c r="B438" s="166"/>
      <c r="C438" s="16" t="s">
        <v>270</v>
      </c>
      <c r="D438" s="91">
        <f t="shared" si="908"/>
        <v>1321</v>
      </c>
      <c r="E438" s="92">
        <f t="shared" si="909"/>
        <v>0.25765554905402771</v>
      </c>
      <c r="F438" s="91">
        <f t="shared" si="910"/>
        <v>2774</v>
      </c>
      <c r="G438" s="92">
        <f t="shared" si="911"/>
        <v>0.54105714842988106</v>
      </c>
      <c r="H438" s="91">
        <f t="shared" si="912"/>
        <v>875</v>
      </c>
      <c r="I438" s="92">
        <f t="shared" si="913"/>
        <v>0.1706651062999805</v>
      </c>
      <c r="J438" s="91">
        <f t="shared" si="914"/>
        <v>157</v>
      </c>
      <c r="K438" s="92">
        <f t="shared" si="915"/>
        <v>3.0622196216110786E-2</v>
      </c>
      <c r="L438" s="93">
        <f t="shared" si="916"/>
        <v>3.0257460503218256</v>
      </c>
      <c r="M438" s="5"/>
      <c r="N438" s="8"/>
      <c r="O438" s="5"/>
      <c r="P438" s="8"/>
      <c r="Q438" s="5"/>
      <c r="R438" s="5"/>
      <c r="AB438" s="26" t="s">
        <v>280</v>
      </c>
      <c r="AC438" s="26">
        <v>1321</v>
      </c>
      <c r="AD438" s="26">
        <v>2774</v>
      </c>
      <c r="AE438" s="26">
        <v>875</v>
      </c>
      <c r="AF438" s="26">
        <v>157</v>
      </c>
      <c r="AG438" s="26">
        <f t="shared" si="917"/>
        <v>5127</v>
      </c>
      <c r="AH438" s="26" t="s">
        <v>280</v>
      </c>
      <c r="AI438" s="33">
        <f t="shared" si="918"/>
        <v>0.25765554905402771</v>
      </c>
      <c r="AJ438" s="33">
        <f t="shared" si="919"/>
        <v>0.54105714842988106</v>
      </c>
      <c r="AK438" s="33">
        <f t="shared" si="920"/>
        <v>0.1706651062999805</v>
      </c>
      <c r="AL438" s="33">
        <f t="shared" si="921"/>
        <v>3.0622196216110786E-2</v>
      </c>
    </row>
    <row r="439" spans="1:38" ht="30" customHeight="1" x14ac:dyDescent="0.45">
      <c r="A439" s="5"/>
      <c r="B439" s="174" t="s">
        <v>132</v>
      </c>
      <c r="C439" s="16" t="s">
        <v>266</v>
      </c>
      <c r="D439" s="91">
        <f>AC439</f>
        <v>131</v>
      </c>
      <c r="E439" s="92">
        <f>AC439/AG439</f>
        <v>0.1866096866096866</v>
      </c>
      <c r="F439" s="91">
        <f>AD439</f>
        <v>377</v>
      </c>
      <c r="G439" s="92">
        <f>AD439/AG439</f>
        <v>0.53703703703703709</v>
      </c>
      <c r="H439" s="91">
        <f>AE439</f>
        <v>144</v>
      </c>
      <c r="I439" s="92">
        <f>AE439/AG439</f>
        <v>0.20512820512820512</v>
      </c>
      <c r="J439" s="91">
        <f>AF439</f>
        <v>50</v>
      </c>
      <c r="K439" s="92">
        <f>AF439/AG439</f>
        <v>7.1225071225071226E-2</v>
      </c>
      <c r="L439" s="93">
        <f>(4*D439+3*F439+2*H439+1*J439)/AG439</f>
        <v>2.8390313390313389</v>
      </c>
      <c r="M439" s="5"/>
      <c r="N439" s="8"/>
      <c r="O439" s="5"/>
      <c r="P439" s="8"/>
      <c r="Q439" s="5"/>
      <c r="R439" s="5"/>
      <c r="AB439" s="26" t="s">
        <v>281</v>
      </c>
      <c r="AC439" s="26">
        <v>131</v>
      </c>
      <c r="AD439" s="26">
        <v>377</v>
      </c>
      <c r="AE439" s="26">
        <v>144</v>
      </c>
      <c r="AF439" s="26">
        <v>50</v>
      </c>
      <c r="AG439" s="26">
        <f t="shared" si="917"/>
        <v>702</v>
      </c>
      <c r="AH439" s="26" t="s">
        <v>281</v>
      </c>
      <c r="AI439" s="33">
        <f t="shared" si="918"/>
        <v>0.1866096866096866</v>
      </c>
      <c r="AJ439" s="33">
        <f t="shared" si="919"/>
        <v>0.53703703703703709</v>
      </c>
      <c r="AK439" s="33">
        <f t="shared" si="920"/>
        <v>0.20512820512820512</v>
      </c>
      <c r="AL439" s="33">
        <f t="shared" si="921"/>
        <v>7.1225071225071226E-2</v>
      </c>
    </row>
    <row r="440" spans="1:38" ht="30" customHeight="1" x14ac:dyDescent="0.45">
      <c r="A440" s="5"/>
      <c r="B440" s="162"/>
      <c r="C440" s="16" t="s">
        <v>268</v>
      </c>
      <c r="D440" s="91">
        <f t="shared" ref="D440:D441" si="922">AC440</f>
        <v>523</v>
      </c>
      <c r="E440" s="92">
        <f t="shared" ref="E440:E441" si="923">AC440/AG440</f>
        <v>0.18874052688560086</v>
      </c>
      <c r="F440" s="91">
        <f t="shared" ref="F440:F441" si="924">AD440</f>
        <v>1553</v>
      </c>
      <c r="G440" s="92">
        <f t="shared" ref="G440:G441" si="925">AD440/AG440</f>
        <v>0.56044749188018761</v>
      </c>
      <c r="H440" s="91">
        <f t="shared" ref="H440:H441" si="926">AE440</f>
        <v>589</v>
      </c>
      <c r="I440" s="92">
        <f t="shared" ref="I440:I441" si="927">AE440/AG440</f>
        <v>0.21255864308913749</v>
      </c>
      <c r="J440" s="91">
        <f t="shared" ref="J440:J441" si="928">AF440</f>
        <v>106</v>
      </c>
      <c r="K440" s="92">
        <f t="shared" ref="K440:K441" si="929">AF440/AG440</f>
        <v>3.8253338145073978E-2</v>
      </c>
      <c r="L440" s="93">
        <f t="shared" ref="L440:L441" si="930">(4*D440+3*F440+2*H440+1*J440)/AG440</f>
        <v>2.8996752075063155</v>
      </c>
      <c r="M440" s="5"/>
      <c r="N440" s="8"/>
      <c r="O440" s="5"/>
      <c r="P440" s="8"/>
      <c r="Q440" s="5"/>
      <c r="R440" s="5"/>
      <c r="AB440" s="26" t="s">
        <v>282</v>
      </c>
      <c r="AC440" s="26">
        <v>523</v>
      </c>
      <c r="AD440" s="26">
        <v>1553</v>
      </c>
      <c r="AE440" s="26">
        <v>589</v>
      </c>
      <c r="AF440" s="26">
        <v>106</v>
      </c>
      <c r="AG440" s="26">
        <f t="shared" si="917"/>
        <v>2771</v>
      </c>
      <c r="AH440" s="26" t="s">
        <v>282</v>
      </c>
      <c r="AI440" s="33">
        <f t="shared" si="918"/>
        <v>0.18874052688560086</v>
      </c>
      <c r="AJ440" s="33">
        <f t="shared" si="919"/>
        <v>0.56044749188018761</v>
      </c>
      <c r="AK440" s="33">
        <f t="shared" si="920"/>
        <v>0.21255864308913749</v>
      </c>
      <c r="AL440" s="33">
        <f t="shared" si="921"/>
        <v>3.8253338145073978E-2</v>
      </c>
    </row>
    <row r="441" spans="1:38" ht="30" customHeight="1" x14ac:dyDescent="0.45">
      <c r="A441" s="5"/>
      <c r="B441" s="166"/>
      <c r="C441" s="16" t="s">
        <v>270</v>
      </c>
      <c r="D441" s="91">
        <f t="shared" si="922"/>
        <v>487</v>
      </c>
      <c r="E441" s="92">
        <f t="shared" si="923"/>
        <v>0.26670317634173057</v>
      </c>
      <c r="F441" s="91">
        <f t="shared" si="924"/>
        <v>1017</v>
      </c>
      <c r="G441" s="92">
        <f t="shared" si="925"/>
        <v>0.55695509309967139</v>
      </c>
      <c r="H441" s="91">
        <f t="shared" si="926"/>
        <v>264</v>
      </c>
      <c r="I441" s="92">
        <f t="shared" si="927"/>
        <v>0.14457831325301204</v>
      </c>
      <c r="J441" s="91">
        <f t="shared" si="928"/>
        <v>58</v>
      </c>
      <c r="K441" s="92">
        <f t="shared" si="929"/>
        <v>3.1763417305585982E-2</v>
      </c>
      <c r="L441" s="93">
        <f t="shared" si="930"/>
        <v>3.0585980284775465</v>
      </c>
      <c r="M441" s="5"/>
      <c r="N441" s="8"/>
      <c r="O441" s="5"/>
      <c r="P441" s="8"/>
      <c r="Q441" s="5"/>
      <c r="R441" s="5"/>
      <c r="AB441" s="26" t="s">
        <v>283</v>
      </c>
      <c r="AC441" s="26">
        <v>487</v>
      </c>
      <c r="AD441" s="26">
        <v>1017</v>
      </c>
      <c r="AE441" s="26">
        <v>264</v>
      </c>
      <c r="AF441" s="26">
        <v>58</v>
      </c>
      <c r="AG441" s="26">
        <f t="shared" si="917"/>
        <v>1826</v>
      </c>
      <c r="AH441" s="26" t="s">
        <v>283</v>
      </c>
      <c r="AI441" s="33">
        <f t="shared" si="918"/>
        <v>0.26670317634173057</v>
      </c>
      <c r="AJ441" s="33">
        <f t="shared" si="919"/>
        <v>0.55695509309967139</v>
      </c>
      <c r="AK441" s="33">
        <f t="shared" si="920"/>
        <v>0.14457831325301204</v>
      </c>
      <c r="AL441" s="33">
        <f t="shared" si="921"/>
        <v>3.1763417305585982E-2</v>
      </c>
    </row>
    <row r="442" spans="1:38" ht="30" customHeight="1" x14ac:dyDescent="0.45">
      <c r="A442" s="5"/>
      <c r="B442" s="174" t="s">
        <v>133</v>
      </c>
      <c r="C442" s="16" t="s">
        <v>266</v>
      </c>
      <c r="D442" s="91">
        <f>AC442</f>
        <v>4205</v>
      </c>
      <c r="E442" s="92">
        <f>AC442/AG442</f>
        <v>0.23687471834159532</v>
      </c>
      <c r="F442" s="91">
        <f>AD442</f>
        <v>9536</v>
      </c>
      <c r="G442" s="92">
        <f>AD442/AG442</f>
        <v>0.53717890941865709</v>
      </c>
      <c r="H442" s="91">
        <f>AE442</f>
        <v>3250</v>
      </c>
      <c r="I442" s="92">
        <f>AE442/AG442</f>
        <v>0.1830779630464173</v>
      </c>
      <c r="J442" s="91">
        <f>AF442</f>
        <v>761</v>
      </c>
      <c r="K442" s="92">
        <f>AF442/AG442</f>
        <v>4.2868409193330327E-2</v>
      </c>
      <c r="L442" s="93">
        <f>(4*D442+3*F442+2*H442+1*J442)/AG442</f>
        <v>2.9680599369085172</v>
      </c>
      <c r="M442" s="5"/>
      <c r="N442" s="8"/>
      <c r="O442" s="5"/>
      <c r="P442" s="8"/>
      <c r="Q442" s="5"/>
      <c r="R442" s="5"/>
      <c r="AB442" s="26" t="s">
        <v>284</v>
      </c>
      <c r="AC442" s="26">
        <v>4205</v>
      </c>
      <c r="AD442" s="26">
        <v>9536</v>
      </c>
      <c r="AE442" s="26">
        <v>3250</v>
      </c>
      <c r="AF442" s="26">
        <v>761</v>
      </c>
      <c r="AG442" s="26">
        <f t="shared" si="917"/>
        <v>17752</v>
      </c>
      <c r="AH442" s="26" t="s">
        <v>284</v>
      </c>
      <c r="AI442" s="33">
        <f t="shared" si="918"/>
        <v>0.23687471834159532</v>
      </c>
      <c r="AJ442" s="33">
        <f t="shared" si="919"/>
        <v>0.53717890941865709</v>
      </c>
      <c r="AK442" s="33">
        <f t="shared" si="920"/>
        <v>0.1830779630464173</v>
      </c>
      <c r="AL442" s="33">
        <f t="shared" si="921"/>
        <v>4.2868409193330327E-2</v>
      </c>
    </row>
    <row r="443" spans="1:38" ht="30" customHeight="1" x14ac:dyDescent="0.45">
      <c r="A443" s="5"/>
      <c r="B443" s="162"/>
      <c r="C443" s="16" t="s">
        <v>268</v>
      </c>
      <c r="D443" s="91">
        <f t="shared" ref="D443:D444" si="931">AC443</f>
        <v>4759</v>
      </c>
      <c r="E443" s="92">
        <f t="shared" ref="E443:E444" si="932">AC443/AG443</f>
        <v>0.26976928745535966</v>
      </c>
      <c r="F443" s="91">
        <f t="shared" ref="F443:F444" si="933">AD443</f>
        <v>10032</v>
      </c>
      <c r="G443" s="92">
        <f t="shared" ref="G443:G444" si="934">AD443/AG443</f>
        <v>0.56867524516750756</v>
      </c>
      <c r="H443" s="91">
        <f t="shared" ref="H443:H444" si="935">AE443</f>
        <v>2364</v>
      </c>
      <c r="I443" s="92">
        <f t="shared" ref="I443:I444" si="936">AE443/AG443</f>
        <v>0.13400600872966384</v>
      </c>
      <c r="J443" s="91">
        <f t="shared" ref="J443:J444" si="937">AF443</f>
        <v>486</v>
      </c>
      <c r="K443" s="92">
        <f t="shared" ref="K443:K444" si="938">AF443/AG443</f>
        <v>2.7549458647468963E-2</v>
      </c>
      <c r="L443" s="93">
        <f t="shared" ref="L443:L444" si="939">(4*D443+3*F443+2*H443+1*J443)/AG443</f>
        <v>3.0806643614307578</v>
      </c>
      <c r="M443" s="5"/>
      <c r="N443" s="8"/>
      <c r="O443" s="5"/>
      <c r="P443" s="8"/>
      <c r="Q443" s="5"/>
      <c r="R443" s="5"/>
      <c r="AB443" s="26" t="s">
        <v>285</v>
      </c>
      <c r="AC443" s="1">
        <v>4759</v>
      </c>
      <c r="AD443" s="1">
        <v>10032</v>
      </c>
      <c r="AE443" s="1">
        <v>2364</v>
      </c>
      <c r="AF443" s="1">
        <v>486</v>
      </c>
      <c r="AG443" s="26">
        <f t="shared" si="917"/>
        <v>17641</v>
      </c>
      <c r="AH443" s="26" t="s">
        <v>285</v>
      </c>
      <c r="AI443" s="33">
        <f t="shared" si="918"/>
        <v>0.26976928745535966</v>
      </c>
      <c r="AJ443" s="33">
        <f t="shared" si="919"/>
        <v>0.56867524516750756</v>
      </c>
      <c r="AK443" s="33">
        <f t="shared" si="920"/>
        <v>0.13400600872966384</v>
      </c>
      <c r="AL443" s="33">
        <f t="shared" si="921"/>
        <v>2.7549458647468963E-2</v>
      </c>
    </row>
    <row r="444" spans="1:38" ht="30" customHeight="1" x14ac:dyDescent="0.45">
      <c r="A444" s="5"/>
      <c r="B444" s="166"/>
      <c r="C444" s="16" t="s">
        <v>270</v>
      </c>
      <c r="D444" s="91">
        <f t="shared" si="931"/>
        <v>4962</v>
      </c>
      <c r="E444" s="92">
        <f t="shared" si="932"/>
        <v>0.30580549734993223</v>
      </c>
      <c r="F444" s="91">
        <f t="shared" si="933"/>
        <v>9107</v>
      </c>
      <c r="G444" s="92">
        <f t="shared" si="934"/>
        <v>0.56125970664365832</v>
      </c>
      <c r="H444" s="91">
        <f t="shared" si="935"/>
        <v>1741</v>
      </c>
      <c r="I444" s="92">
        <f t="shared" si="936"/>
        <v>0.10729693085171946</v>
      </c>
      <c r="J444" s="91">
        <f t="shared" si="937"/>
        <v>416</v>
      </c>
      <c r="K444" s="92">
        <f t="shared" si="938"/>
        <v>2.5637865154690003E-2</v>
      </c>
      <c r="L444" s="93">
        <f t="shared" si="939"/>
        <v>3.1472328361888326</v>
      </c>
      <c r="M444" s="5"/>
      <c r="N444" s="8"/>
      <c r="O444" s="5"/>
      <c r="P444" s="8"/>
      <c r="Q444" s="5"/>
      <c r="R444" s="5"/>
      <c r="AB444" s="26" t="s">
        <v>286</v>
      </c>
      <c r="AC444" s="1">
        <v>4962</v>
      </c>
      <c r="AD444" s="1">
        <v>9107</v>
      </c>
      <c r="AE444" s="1">
        <v>1741</v>
      </c>
      <c r="AF444" s="1">
        <v>416</v>
      </c>
      <c r="AG444" s="26">
        <f t="shared" si="917"/>
        <v>16226</v>
      </c>
      <c r="AH444" s="26" t="s">
        <v>286</v>
      </c>
      <c r="AI444" s="33">
        <f t="shared" si="918"/>
        <v>0.30580549734993223</v>
      </c>
      <c r="AJ444" s="33">
        <f t="shared" si="919"/>
        <v>0.56125970664365832</v>
      </c>
      <c r="AK444" s="33">
        <f t="shared" si="920"/>
        <v>0.10729693085171946</v>
      </c>
      <c r="AL444" s="33">
        <f t="shared" si="921"/>
        <v>2.5637865154690003E-2</v>
      </c>
    </row>
    <row r="445" spans="1:38" ht="30" customHeight="1" x14ac:dyDescent="0.45">
      <c r="A445" s="5"/>
      <c r="B445" s="34"/>
      <c r="C445" s="34"/>
      <c r="D445" s="35"/>
      <c r="E445" s="36"/>
      <c r="F445" s="35"/>
      <c r="G445" s="36"/>
      <c r="H445" s="35"/>
      <c r="I445" s="36"/>
      <c r="J445" s="35"/>
      <c r="K445" s="36"/>
      <c r="L445" s="37"/>
      <c r="M445" s="5"/>
      <c r="N445" s="8"/>
      <c r="O445" s="5"/>
      <c r="P445" s="8"/>
      <c r="Q445" s="5"/>
      <c r="R445" s="5"/>
    </row>
    <row r="446" spans="1:38" ht="30" customHeight="1" x14ac:dyDescent="0.45">
      <c r="D446" s="14"/>
      <c r="E446" s="11"/>
      <c r="F446" s="14"/>
      <c r="G446" s="11"/>
      <c r="H446" s="14"/>
      <c r="I446" s="11"/>
      <c r="J446" s="14"/>
      <c r="K446" s="11"/>
      <c r="L446" s="14"/>
      <c r="Q446" s="38"/>
    </row>
    <row r="447" spans="1:38" s="21" customFormat="1" ht="30" customHeight="1" x14ac:dyDescent="0.45">
      <c r="A447" s="5">
        <v>36</v>
      </c>
      <c r="B447" s="10" t="s">
        <v>87</v>
      </c>
      <c r="C447" s="10"/>
      <c r="F447" s="22"/>
      <c r="H447" s="22"/>
      <c r="J447" s="22"/>
      <c r="L447" s="22"/>
      <c r="N447" s="22"/>
      <c r="P447" s="22"/>
      <c r="Q447" s="23"/>
      <c r="AB447" s="21" t="s">
        <v>13</v>
      </c>
    </row>
    <row r="448" spans="1:38" ht="30" customHeight="1" thickBot="1" x14ac:dyDescent="0.5">
      <c r="A448" s="5"/>
      <c r="B448" s="24" t="s">
        <v>3</v>
      </c>
      <c r="C448" s="24" t="s">
        <v>265</v>
      </c>
      <c r="D448" s="140" t="s">
        <v>82</v>
      </c>
      <c r="E448" s="140"/>
      <c r="F448" s="140" t="s">
        <v>83</v>
      </c>
      <c r="G448" s="140"/>
      <c r="H448" s="140" t="s">
        <v>84</v>
      </c>
      <c r="I448" s="140"/>
      <c r="J448" s="140" t="s">
        <v>86</v>
      </c>
      <c r="K448" s="140"/>
      <c r="L448" s="25" t="s">
        <v>18</v>
      </c>
      <c r="M448" s="5"/>
      <c r="N448" s="8"/>
      <c r="O448" s="5"/>
      <c r="P448" s="8"/>
      <c r="Q448" s="5"/>
      <c r="R448" s="5"/>
      <c r="AB448" s="26"/>
      <c r="AC448" s="27" t="s">
        <v>82</v>
      </c>
      <c r="AD448" s="27" t="s">
        <v>83</v>
      </c>
      <c r="AE448" s="27" t="s">
        <v>84</v>
      </c>
      <c r="AF448" s="27" t="s">
        <v>86</v>
      </c>
      <c r="AG448" s="26" t="s">
        <v>23</v>
      </c>
      <c r="AI448" s="27" t="s">
        <v>82</v>
      </c>
      <c r="AJ448" s="27" t="s">
        <v>83</v>
      </c>
      <c r="AK448" s="27" t="s">
        <v>84</v>
      </c>
      <c r="AL448" s="27" t="s">
        <v>86</v>
      </c>
    </row>
    <row r="449" spans="1:38" ht="30" customHeight="1" thickTop="1" x14ac:dyDescent="0.45">
      <c r="A449" s="5"/>
      <c r="B449" s="161" t="s">
        <v>131</v>
      </c>
      <c r="C449" s="16" t="s">
        <v>266</v>
      </c>
      <c r="D449" s="29">
        <f>AC449</f>
        <v>449</v>
      </c>
      <c r="E449" s="30">
        <f>AC449/AG449</f>
        <v>8.237020730141259E-2</v>
      </c>
      <c r="F449" s="29">
        <f>AD449</f>
        <v>1798</v>
      </c>
      <c r="G449" s="30">
        <f>AD449/AG449</f>
        <v>0.32984773436066778</v>
      </c>
      <c r="H449" s="29">
        <f>AE449</f>
        <v>2310</v>
      </c>
      <c r="I449" s="30">
        <f>AE449/AG449</f>
        <v>0.42377545404512934</v>
      </c>
      <c r="J449" s="29">
        <f>AF449</f>
        <v>894</v>
      </c>
      <c r="K449" s="30">
        <f>AF449/AG449</f>
        <v>0.16400660429279032</v>
      </c>
      <c r="L449" s="31">
        <f>(4*D449+3*F449+2*H449+1*J449)/AG449</f>
        <v>2.3305815446707028</v>
      </c>
      <c r="M449" s="5"/>
      <c r="N449" s="8"/>
      <c r="O449" s="5"/>
      <c r="P449" s="8"/>
      <c r="Q449" s="5"/>
      <c r="R449" s="5"/>
      <c r="AB449" s="26" t="s">
        <v>278</v>
      </c>
      <c r="AC449" s="26">
        <v>449</v>
      </c>
      <c r="AD449" s="26">
        <v>1798</v>
      </c>
      <c r="AE449" s="26">
        <v>2310</v>
      </c>
      <c r="AF449" s="26">
        <v>894</v>
      </c>
      <c r="AG449" s="26">
        <f>SUM(AC449:AF449)</f>
        <v>5451</v>
      </c>
      <c r="AH449" s="26" t="s">
        <v>278</v>
      </c>
      <c r="AI449" s="33">
        <f>E449</f>
        <v>8.237020730141259E-2</v>
      </c>
      <c r="AJ449" s="33">
        <f>G449</f>
        <v>0.32984773436066778</v>
      </c>
      <c r="AK449" s="33">
        <f>I449</f>
        <v>0.42377545404512934</v>
      </c>
      <c r="AL449" s="33">
        <f>K449</f>
        <v>0.16400660429279032</v>
      </c>
    </row>
    <row r="450" spans="1:38" ht="30" customHeight="1" x14ac:dyDescent="0.45">
      <c r="A450" s="5"/>
      <c r="B450" s="162"/>
      <c r="C450" s="16" t="s">
        <v>268</v>
      </c>
      <c r="D450" s="91">
        <f t="shared" ref="D450:D451" si="940">AC450</f>
        <v>642</v>
      </c>
      <c r="E450" s="92">
        <f t="shared" ref="E450:E451" si="941">AC450/AG450</f>
        <v>9.2122255703831257E-2</v>
      </c>
      <c r="F450" s="91">
        <f t="shared" ref="F450:F451" si="942">AD450</f>
        <v>2604</v>
      </c>
      <c r="G450" s="92">
        <f t="shared" ref="G450:G451" si="943">AD450/AG450</f>
        <v>0.37365475678002585</v>
      </c>
      <c r="H450" s="91">
        <f t="shared" ref="H450:H451" si="944">AE450</f>
        <v>2739</v>
      </c>
      <c r="I450" s="92">
        <f t="shared" ref="I450:I451" si="945">AE450/AG450</f>
        <v>0.39302625914765388</v>
      </c>
      <c r="J450" s="91">
        <f t="shared" ref="J450:J451" si="946">AF450</f>
        <v>984</v>
      </c>
      <c r="K450" s="92">
        <f t="shared" ref="K450:K451" si="947">AF450/AG450</f>
        <v>0.14119672836848901</v>
      </c>
      <c r="L450" s="93">
        <f t="shared" ref="L450:L451" si="948">(4*D450+3*F450+2*H450+1*J450)/AG450</f>
        <v>2.4167025398191995</v>
      </c>
      <c r="M450" s="5"/>
      <c r="N450" s="8"/>
      <c r="O450" s="5"/>
      <c r="P450" s="8"/>
      <c r="Q450" s="5"/>
      <c r="R450" s="5"/>
      <c r="AB450" s="26" t="s">
        <v>279</v>
      </c>
      <c r="AC450" s="26">
        <v>642</v>
      </c>
      <c r="AD450" s="26">
        <v>2604</v>
      </c>
      <c r="AE450" s="26">
        <v>2739</v>
      </c>
      <c r="AF450" s="26">
        <v>984</v>
      </c>
      <c r="AG450" s="26">
        <f t="shared" ref="AG450:AG457" si="949">SUM(AC450:AF450)</f>
        <v>6969</v>
      </c>
      <c r="AH450" s="26" t="s">
        <v>279</v>
      </c>
      <c r="AI450" s="33">
        <f t="shared" ref="AI450:AI457" si="950">E450</f>
        <v>9.2122255703831257E-2</v>
      </c>
      <c r="AJ450" s="33">
        <f t="shared" ref="AJ450:AJ457" si="951">G450</f>
        <v>0.37365475678002585</v>
      </c>
      <c r="AK450" s="33">
        <f t="shared" ref="AK450:AK457" si="952">I450</f>
        <v>0.39302625914765388</v>
      </c>
      <c r="AL450" s="33">
        <f t="shared" ref="AL450:AL457" si="953">K450</f>
        <v>0.14119672836848901</v>
      </c>
    </row>
    <row r="451" spans="1:38" ht="30" customHeight="1" x14ac:dyDescent="0.45">
      <c r="A451" s="5"/>
      <c r="B451" s="166"/>
      <c r="C451" s="16" t="s">
        <v>270</v>
      </c>
      <c r="D451" s="91">
        <f t="shared" si="940"/>
        <v>614</v>
      </c>
      <c r="E451" s="92">
        <f t="shared" si="941"/>
        <v>0.11975814316364346</v>
      </c>
      <c r="F451" s="91">
        <f t="shared" si="942"/>
        <v>1840</v>
      </c>
      <c r="G451" s="92">
        <f t="shared" si="943"/>
        <v>0.35888433781938756</v>
      </c>
      <c r="H451" s="91">
        <f t="shared" si="944"/>
        <v>2040</v>
      </c>
      <c r="I451" s="92">
        <f t="shared" si="945"/>
        <v>0.39789350497366882</v>
      </c>
      <c r="J451" s="91">
        <f t="shared" si="946"/>
        <v>633</v>
      </c>
      <c r="K451" s="92">
        <f t="shared" si="947"/>
        <v>0.12346401404330018</v>
      </c>
      <c r="L451" s="93">
        <f t="shared" si="948"/>
        <v>2.4749366101033745</v>
      </c>
      <c r="M451" s="5"/>
      <c r="N451" s="8"/>
      <c r="O451" s="5"/>
      <c r="P451" s="8"/>
      <c r="Q451" s="5"/>
      <c r="R451" s="5"/>
      <c r="AB451" s="26" t="s">
        <v>280</v>
      </c>
      <c r="AC451" s="26">
        <v>614</v>
      </c>
      <c r="AD451" s="26">
        <v>1840</v>
      </c>
      <c r="AE451" s="26">
        <v>2040</v>
      </c>
      <c r="AF451" s="26">
        <v>633</v>
      </c>
      <c r="AG451" s="26">
        <f t="shared" si="949"/>
        <v>5127</v>
      </c>
      <c r="AH451" s="26" t="s">
        <v>280</v>
      </c>
      <c r="AI451" s="33">
        <f t="shared" si="950"/>
        <v>0.11975814316364346</v>
      </c>
      <c r="AJ451" s="33">
        <f t="shared" si="951"/>
        <v>0.35888433781938756</v>
      </c>
      <c r="AK451" s="33">
        <f t="shared" si="952"/>
        <v>0.39789350497366882</v>
      </c>
      <c r="AL451" s="33">
        <f t="shared" si="953"/>
        <v>0.12346401404330018</v>
      </c>
    </row>
    <row r="452" spans="1:38" ht="30" customHeight="1" x14ac:dyDescent="0.45">
      <c r="A452" s="5"/>
      <c r="B452" s="174" t="s">
        <v>132</v>
      </c>
      <c r="C452" s="16" t="s">
        <v>266</v>
      </c>
      <c r="D452" s="91">
        <f>AC452</f>
        <v>57</v>
      </c>
      <c r="E452" s="92">
        <f>AC452/AG452</f>
        <v>8.11965811965812E-2</v>
      </c>
      <c r="F452" s="91">
        <f>AD452</f>
        <v>213</v>
      </c>
      <c r="G452" s="92">
        <f>AD452/AG452</f>
        <v>0.3034188034188034</v>
      </c>
      <c r="H452" s="91">
        <f>AE452</f>
        <v>307</v>
      </c>
      <c r="I452" s="92">
        <f>AE452/AG452</f>
        <v>0.4373219373219373</v>
      </c>
      <c r="J452" s="91">
        <f>AF452</f>
        <v>125</v>
      </c>
      <c r="K452" s="92">
        <f>AF452/AG452</f>
        <v>0.17806267806267806</v>
      </c>
      <c r="L452" s="93">
        <f>(4*D452+3*F452+2*H452+1*J452)/AG452</f>
        <v>2.2877492877492878</v>
      </c>
      <c r="M452" s="5"/>
      <c r="N452" s="8"/>
      <c r="O452" s="5"/>
      <c r="P452" s="8"/>
      <c r="Q452" s="5"/>
      <c r="R452" s="5"/>
      <c r="AB452" s="26" t="s">
        <v>281</v>
      </c>
      <c r="AC452" s="26">
        <v>57</v>
      </c>
      <c r="AD452" s="26">
        <v>213</v>
      </c>
      <c r="AE452" s="26">
        <v>307</v>
      </c>
      <c r="AF452" s="26">
        <v>125</v>
      </c>
      <c r="AG452" s="26">
        <f t="shared" si="949"/>
        <v>702</v>
      </c>
      <c r="AH452" s="26" t="s">
        <v>281</v>
      </c>
      <c r="AI452" s="33">
        <f t="shared" si="950"/>
        <v>8.11965811965812E-2</v>
      </c>
      <c r="AJ452" s="33">
        <f t="shared" si="951"/>
        <v>0.3034188034188034</v>
      </c>
      <c r="AK452" s="33">
        <f t="shared" si="952"/>
        <v>0.4373219373219373</v>
      </c>
      <c r="AL452" s="33">
        <f t="shared" si="953"/>
        <v>0.17806267806267806</v>
      </c>
    </row>
    <row r="453" spans="1:38" ht="30" customHeight="1" x14ac:dyDescent="0.45">
      <c r="A453" s="5"/>
      <c r="B453" s="162"/>
      <c r="C453" s="16" t="s">
        <v>268</v>
      </c>
      <c r="D453" s="91">
        <f t="shared" ref="D453:D454" si="954">AC453</f>
        <v>269</v>
      </c>
      <c r="E453" s="92">
        <f t="shared" ref="E453:E454" si="955">AC453/AG453</f>
        <v>9.7076867556838684E-2</v>
      </c>
      <c r="F453" s="91">
        <f t="shared" ref="F453:F454" si="956">AD453</f>
        <v>1029</v>
      </c>
      <c r="G453" s="92">
        <f t="shared" ref="G453:G454" si="957">AD453/AG453</f>
        <v>0.37134608444604839</v>
      </c>
      <c r="H453" s="91">
        <f t="shared" ref="H453:H454" si="958">AE453</f>
        <v>1105</v>
      </c>
      <c r="I453" s="92">
        <f t="shared" ref="I453:I454" si="959">AE453/AG453</f>
        <v>0.3987730061349693</v>
      </c>
      <c r="J453" s="91">
        <f t="shared" ref="J453:J454" si="960">AF453</f>
        <v>368</v>
      </c>
      <c r="K453" s="92">
        <f t="shared" ref="K453:K454" si="961">AF453/AG453</f>
        <v>0.13280404186214362</v>
      </c>
      <c r="L453" s="93">
        <f t="shared" ref="L453:L454" si="962">(4*D453+3*F453+2*H453+1*J453)/AG453</f>
        <v>2.4326957776975822</v>
      </c>
      <c r="M453" s="5"/>
      <c r="N453" s="8"/>
      <c r="O453" s="5"/>
      <c r="P453" s="8"/>
      <c r="Q453" s="5"/>
      <c r="R453" s="5"/>
      <c r="AB453" s="26" t="s">
        <v>282</v>
      </c>
      <c r="AC453" s="26">
        <v>269</v>
      </c>
      <c r="AD453" s="26">
        <v>1029</v>
      </c>
      <c r="AE453" s="26">
        <v>1105</v>
      </c>
      <c r="AF453" s="26">
        <v>368</v>
      </c>
      <c r="AG453" s="26">
        <f t="shared" si="949"/>
        <v>2771</v>
      </c>
      <c r="AH453" s="26" t="s">
        <v>282</v>
      </c>
      <c r="AI453" s="33">
        <f t="shared" si="950"/>
        <v>9.7076867556838684E-2</v>
      </c>
      <c r="AJ453" s="33">
        <f t="shared" si="951"/>
        <v>0.37134608444604839</v>
      </c>
      <c r="AK453" s="33">
        <f t="shared" si="952"/>
        <v>0.3987730061349693</v>
      </c>
      <c r="AL453" s="33">
        <f t="shared" si="953"/>
        <v>0.13280404186214362</v>
      </c>
    </row>
    <row r="454" spans="1:38" ht="30" customHeight="1" x14ac:dyDescent="0.45">
      <c r="A454" s="5"/>
      <c r="B454" s="166"/>
      <c r="C454" s="16" t="s">
        <v>270</v>
      </c>
      <c r="D454" s="91">
        <f t="shared" si="954"/>
        <v>249</v>
      </c>
      <c r="E454" s="92">
        <f t="shared" si="955"/>
        <v>0.13636363636363635</v>
      </c>
      <c r="F454" s="91">
        <f t="shared" si="956"/>
        <v>723</v>
      </c>
      <c r="G454" s="92">
        <f t="shared" si="957"/>
        <v>0.395947426067908</v>
      </c>
      <c r="H454" s="91">
        <f t="shared" si="958"/>
        <v>647</v>
      </c>
      <c r="I454" s="92">
        <f t="shared" si="959"/>
        <v>0.35432639649507119</v>
      </c>
      <c r="J454" s="91">
        <f t="shared" si="960"/>
        <v>207</v>
      </c>
      <c r="K454" s="92">
        <f t="shared" si="961"/>
        <v>0.11336254107338445</v>
      </c>
      <c r="L454" s="93">
        <f t="shared" si="962"/>
        <v>2.5553121577217963</v>
      </c>
      <c r="M454" s="5"/>
      <c r="N454" s="8"/>
      <c r="O454" s="5"/>
      <c r="P454" s="8"/>
      <c r="Q454" s="5"/>
      <c r="R454" s="5"/>
      <c r="AB454" s="26" t="s">
        <v>283</v>
      </c>
      <c r="AC454" s="26">
        <v>249</v>
      </c>
      <c r="AD454" s="26">
        <v>723</v>
      </c>
      <c r="AE454" s="26">
        <v>647</v>
      </c>
      <c r="AF454" s="26">
        <v>207</v>
      </c>
      <c r="AG454" s="26">
        <f t="shared" si="949"/>
        <v>1826</v>
      </c>
      <c r="AH454" s="26" t="s">
        <v>283</v>
      </c>
      <c r="AI454" s="33">
        <f t="shared" si="950"/>
        <v>0.13636363636363635</v>
      </c>
      <c r="AJ454" s="33">
        <f t="shared" si="951"/>
        <v>0.395947426067908</v>
      </c>
      <c r="AK454" s="33">
        <f t="shared" si="952"/>
        <v>0.35432639649507119</v>
      </c>
      <c r="AL454" s="33">
        <f t="shared" si="953"/>
        <v>0.11336254107338445</v>
      </c>
    </row>
    <row r="455" spans="1:38" ht="30" customHeight="1" x14ac:dyDescent="0.45">
      <c r="A455" s="5"/>
      <c r="B455" s="174" t="s">
        <v>133</v>
      </c>
      <c r="C455" s="16" t="s">
        <v>266</v>
      </c>
      <c r="D455" s="91">
        <f>AC455</f>
        <v>2184</v>
      </c>
      <c r="E455" s="92">
        <f>AC455/AG455</f>
        <v>0.12302839116719243</v>
      </c>
      <c r="F455" s="91">
        <f>AD455</f>
        <v>6343</v>
      </c>
      <c r="G455" s="92">
        <f>AD455/AG455</f>
        <v>0.35731185218566924</v>
      </c>
      <c r="H455" s="91">
        <f>AE455</f>
        <v>6585</v>
      </c>
      <c r="I455" s="92">
        <f>AE455/AG455</f>
        <v>0.37094411897251012</v>
      </c>
      <c r="J455" s="91">
        <f>AF455</f>
        <v>2640</v>
      </c>
      <c r="K455" s="92">
        <f>AF455/AG455</f>
        <v>0.1487156376746282</v>
      </c>
      <c r="L455" s="93">
        <f>(4*D455+3*F455+2*H455+1*J455)/AG455</f>
        <v>2.454652996845426</v>
      </c>
      <c r="M455" s="5"/>
      <c r="N455" s="8"/>
      <c r="O455" s="5"/>
      <c r="P455" s="8"/>
      <c r="Q455" s="5"/>
      <c r="R455" s="5"/>
      <c r="AB455" s="26" t="s">
        <v>284</v>
      </c>
      <c r="AC455" s="26">
        <v>2184</v>
      </c>
      <c r="AD455" s="26">
        <v>6343</v>
      </c>
      <c r="AE455" s="26">
        <v>6585</v>
      </c>
      <c r="AF455" s="26">
        <v>2640</v>
      </c>
      <c r="AG455" s="26">
        <f t="shared" si="949"/>
        <v>17752</v>
      </c>
      <c r="AH455" s="26" t="s">
        <v>284</v>
      </c>
      <c r="AI455" s="33">
        <f t="shared" si="950"/>
        <v>0.12302839116719243</v>
      </c>
      <c r="AJ455" s="33">
        <f t="shared" si="951"/>
        <v>0.35731185218566924</v>
      </c>
      <c r="AK455" s="33">
        <f t="shared" si="952"/>
        <v>0.37094411897251012</v>
      </c>
      <c r="AL455" s="33">
        <f t="shared" si="953"/>
        <v>0.1487156376746282</v>
      </c>
    </row>
    <row r="456" spans="1:38" ht="30" customHeight="1" x14ac:dyDescent="0.45">
      <c r="A456" s="5"/>
      <c r="B456" s="162"/>
      <c r="C456" s="16" t="s">
        <v>268</v>
      </c>
      <c r="D456" s="91">
        <f t="shared" ref="D456:D457" si="963">AC456</f>
        <v>2458</v>
      </c>
      <c r="E456" s="92">
        <f t="shared" ref="E456:E457" si="964">AC456/AG456</f>
        <v>0.13933450484666401</v>
      </c>
      <c r="F456" s="91">
        <f t="shared" ref="F456:F457" si="965">AD456</f>
        <v>6953</v>
      </c>
      <c r="G456" s="92">
        <f t="shared" ref="G456:G457" si="966">AD456/AG456</f>
        <v>0.39413865427129979</v>
      </c>
      <c r="H456" s="91">
        <f t="shared" ref="H456:H457" si="967">AE456</f>
        <v>6104</v>
      </c>
      <c r="I456" s="92">
        <f t="shared" ref="I456:I457" si="968">AE456/AG456</f>
        <v>0.3460121308315855</v>
      </c>
      <c r="J456" s="91">
        <f t="shared" ref="J456:J457" si="969">AF456</f>
        <v>2126</v>
      </c>
      <c r="K456" s="92">
        <f t="shared" ref="K456:K457" si="970">AF456/AG456</f>
        <v>0.12051471005045065</v>
      </c>
      <c r="L456" s="93">
        <f t="shared" ref="L456:L457" si="971">(4*D456+3*F456+2*H456+1*J456)/AG456</f>
        <v>2.552292953914177</v>
      </c>
      <c r="M456" s="5"/>
      <c r="N456" s="8"/>
      <c r="O456" s="5"/>
      <c r="P456" s="8"/>
      <c r="Q456" s="5"/>
      <c r="R456" s="5"/>
      <c r="AB456" s="26" t="s">
        <v>285</v>
      </c>
      <c r="AC456" s="1">
        <v>2458</v>
      </c>
      <c r="AD456" s="1">
        <v>6953</v>
      </c>
      <c r="AE456" s="1">
        <v>6104</v>
      </c>
      <c r="AF456" s="1">
        <v>2126</v>
      </c>
      <c r="AG456" s="26">
        <f t="shared" si="949"/>
        <v>17641</v>
      </c>
      <c r="AH456" s="26" t="s">
        <v>285</v>
      </c>
      <c r="AI456" s="33">
        <f t="shared" si="950"/>
        <v>0.13933450484666401</v>
      </c>
      <c r="AJ456" s="33">
        <f t="shared" si="951"/>
        <v>0.39413865427129979</v>
      </c>
      <c r="AK456" s="33">
        <f t="shared" si="952"/>
        <v>0.3460121308315855</v>
      </c>
      <c r="AL456" s="33">
        <f t="shared" si="953"/>
        <v>0.12051471005045065</v>
      </c>
    </row>
    <row r="457" spans="1:38" ht="30" customHeight="1" x14ac:dyDescent="0.45">
      <c r="A457" s="5"/>
      <c r="B457" s="166"/>
      <c r="C457" s="16" t="s">
        <v>270</v>
      </c>
      <c r="D457" s="91">
        <f t="shared" si="963"/>
        <v>2492</v>
      </c>
      <c r="E457" s="92">
        <f t="shared" si="964"/>
        <v>0.1535806729939603</v>
      </c>
      <c r="F457" s="91">
        <f t="shared" si="965"/>
        <v>6534</v>
      </c>
      <c r="G457" s="92">
        <f t="shared" si="966"/>
        <v>0.40268704548255885</v>
      </c>
      <c r="H457" s="91">
        <f t="shared" si="967"/>
        <v>5183</v>
      </c>
      <c r="I457" s="92">
        <f t="shared" si="968"/>
        <v>0.31942561321336127</v>
      </c>
      <c r="J457" s="91">
        <f t="shared" si="969"/>
        <v>2017</v>
      </c>
      <c r="K457" s="92">
        <f t="shared" si="970"/>
        <v>0.12430666831011956</v>
      </c>
      <c r="L457" s="93">
        <f t="shared" si="971"/>
        <v>2.5855417231603601</v>
      </c>
      <c r="M457" s="5"/>
      <c r="N457" s="8"/>
      <c r="O457" s="5"/>
      <c r="P457" s="8"/>
      <c r="Q457" s="5"/>
      <c r="R457" s="5"/>
      <c r="AB457" s="26" t="s">
        <v>286</v>
      </c>
      <c r="AC457" s="1">
        <v>2492</v>
      </c>
      <c r="AD457" s="1">
        <v>6534</v>
      </c>
      <c r="AE457" s="1">
        <v>5183</v>
      </c>
      <c r="AF457" s="1">
        <v>2017</v>
      </c>
      <c r="AG457" s="26">
        <f t="shared" si="949"/>
        <v>16226</v>
      </c>
      <c r="AH457" s="26" t="s">
        <v>286</v>
      </c>
      <c r="AI457" s="33">
        <f t="shared" si="950"/>
        <v>0.1535806729939603</v>
      </c>
      <c r="AJ457" s="33">
        <f t="shared" si="951"/>
        <v>0.40268704548255885</v>
      </c>
      <c r="AK457" s="33">
        <f t="shared" si="952"/>
        <v>0.31942561321336127</v>
      </c>
      <c r="AL457" s="33">
        <f t="shared" si="953"/>
        <v>0.12430666831011956</v>
      </c>
    </row>
    <row r="458" spans="1:38" ht="30" customHeight="1" x14ac:dyDescent="0.45">
      <c r="A458" s="5"/>
      <c r="B458" s="34"/>
      <c r="C458" s="34"/>
      <c r="D458" s="35"/>
      <c r="E458" s="36"/>
      <c r="F458" s="35"/>
      <c r="G458" s="36"/>
      <c r="H458" s="35"/>
      <c r="I458" s="36"/>
      <c r="J458" s="35"/>
      <c r="K458" s="36"/>
      <c r="L458" s="37"/>
      <c r="M458" s="5"/>
      <c r="N458" s="8"/>
      <c r="O458" s="5"/>
      <c r="P458" s="8"/>
      <c r="Q458" s="5"/>
      <c r="R458" s="5"/>
    </row>
    <row r="459" spans="1:38" ht="30" customHeight="1" x14ac:dyDescent="0.45">
      <c r="D459" s="14"/>
      <c r="E459" s="11"/>
      <c r="F459" s="14"/>
      <c r="G459" s="11"/>
      <c r="H459" s="14"/>
      <c r="I459" s="11"/>
      <c r="J459" s="14"/>
      <c r="K459" s="11"/>
      <c r="L459" s="14"/>
      <c r="Q459" s="38"/>
    </row>
    <row r="460" spans="1:38" s="21" customFormat="1" ht="30" customHeight="1" x14ac:dyDescent="0.45">
      <c r="A460" s="5">
        <v>37</v>
      </c>
      <c r="B460" s="10" t="s">
        <v>289</v>
      </c>
      <c r="C460" s="10"/>
      <c r="F460" s="22"/>
      <c r="H460" s="22"/>
      <c r="J460" s="22"/>
      <c r="L460" s="22"/>
      <c r="N460" s="22"/>
      <c r="P460" s="22"/>
      <c r="Q460" s="23"/>
      <c r="AB460" s="21" t="s">
        <v>13</v>
      </c>
    </row>
    <row r="461" spans="1:38" ht="30" customHeight="1" thickBot="1" x14ac:dyDescent="0.5">
      <c r="A461" s="5"/>
      <c r="B461" s="24" t="s">
        <v>3</v>
      </c>
      <c r="C461" s="24" t="s">
        <v>265</v>
      </c>
      <c r="D461" s="140" t="s">
        <v>82</v>
      </c>
      <c r="E461" s="140"/>
      <c r="F461" s="140" t="s">
        <v>83</v>
      </c>
      <c r="G461" s="140"/>
      <c r="H461" s="140" t="s">
        <v>84</v>
      </c>
      <c r="I461" s="140"/>
      <c r="J461" s="140" t="s">
        <v>86</v>
      </c>
      <c r="K461" s="140"/>
      <c r="L461" s="25" t="s">
        <v>18</v>
      </c>
      <c r="M461" s="5"/>
      <c r="N461" s="8"/>
      <c r="O461" s="5"/>
      <c r="P461" s="8"/>
      <c r="Q461" s="5"/>
      <c r="R461" s="5"/>
      <c r="AB461" s="26"/>
      <c r="AC461" s="27" t="s">
        <v>82</v>
      </c>
      <c r="AD461" s="27" t="s">
        <v>83</v>
      </c>
      <c r="AE461" s="27" t="s">
        <v>84</v>
      </c>
      <c r="AF461" s="27" t="s">
        <v>86</v>
      </c>
      <c r="AG461" s="26" t="s">
        <v>23</v>
      </c>
      <c r="AI461" s="27" t="s">
        <v>82</v>
      </c>
      <c r="AJ461" s="27" t="s">
        <v>83</v>
      </c>
      <c r="AK461" s="27" t="s">
        <v>84</v>
      </c>
      <c r="AL461" s="27" t="s">
        <v>86</v>
      </c>
    </row>
    <row r="462" spans="1:38" ht="30" customHeight="1" thickTop="1" x14ac:dyDescent="0.45">
      <c r="A462" s="5"/>
      <c r="B462" s="161" t="s">
        <v>131</v>
      </c>
      <c r="C462" s="16" t="s">
        <v>266</v>
      </c>
      <c r="D462" s="29">
        <f>AC462</f>
        <v>967</v>
      </c>
      <c r="E462" s="30">
        <f>AC462/AG462</f>
        <v>0.17739864245092643</v>
      </c>
      <c r="F462" s="29">
        <f>AD462</f>
        <v>3081</v>
      </c>
      <c r="G462" s="30">
        <f>AD462/AG462</f>
        <v>0.56521739130434778</v>
      </c>
      <c r="H462" s="29">
        <f>AE462</f>
        <v>1060</v>
      </c>
      <c r="I462" s="30">
        <f>AE462/AG462</f>
        <v>0.19445973215923684</v>
      </c>
      <c r="J462" s="29">
        <f>AF462</f>
        <v>343</v>
      </c>
      <c r="K462" s="30">
        <f>AF462/AG462</f>
        <v>6.2924234085488903E-2</v>
      </c>
      <c r="L462" s="31">
        <f>(4*D462+3*F462+2*H462+1*J462)/AG462</f>
        <v>2.8570904421207119</v>
      </c>
      <c r="M462" s="5"/>
      <c r="N462" s="8"/>
      <c r="O462" s="5"/>
      <c r="P462" s="8"/>
      <c r="Q462" s="5"/>
      <c r="R462" s="5"/>
      <c r="AB462" s="26" t="s">
        <v>278</v>
      </c>
      <c r="AC462" s="26">
        <v>967</v>
      </c>
      <c r="AD462" s="26">
        <v>3081</v>
      </c>
      <c r="AE462" s="26">
        <v>1060</v>
      </c>
      <c r="AF462" s="26">
        <v>343</v>
      </c>
      <c r="AG462" s="26">
        <f>SUM(AC462:AF462)</f>
        <v>5451</v>
      </c>
      <c r="AH462" s="26" t="s">
        <v>278</v>
      </c>
      <c r="AI462" s="33">
        <f>E462</f>
        <v>0.17739864245092643</v>
      </c>
      <c r="AJ462" s="33">
        <f>G462</f>
        <v>0.56521739130434778</v>
      </c>
      <c r="AK462" s="33">
        <f>I462</f>
        <v>0.19445973215923684</v>
      </c>
      <c r="AL462" s="33">
        <f>K462</f>
        <v>6.2924234085488903E-2</v>
      </c>
    </row>
    <row r="463" spans="1:38" ht="30" customHeight="1" x14ac:dyDescent="0.45">
      <c r="A463" s="5"/>
      <c r="B463" s="162"/>
      <c r="C463" s="16" t="s">
        <v>268</v>
      </c>
      <c r="D463" s="91">
        <f t="shared" ref="D463:D464" si="972">AC463</f>
        <v>1556</v>
      </c>
      <c r="E463" s="92">
        <f t="shared" ref="E463:E464" si="973">AC463/AG463</f>
        <v>0.22327450136317981</v>
      </c>
      <c r="F463" s="91">
        <f t="shared" ref="F463:F464" si="974">AD463</f>
        <v>3900</v>
      </c>
      <c r="G463" s="92">
        <f t="shared" ref="G463:G464" si="975">AD463/AG463</f>
        <v>0.55962117950925527</v>
      </c>
      <c r="H463" s="91">
        <f t="shared" ref="H463:H464" si="976">AE463</f>
        <v>1198</v>
      </c>
      <c r="I463" s="92">
        <f t="shared" ref="I463:I464" si="977">AE463/AG463</f>
        <v>0.17190414693643277</v>
      </c>
      <c r="J463" s="91">
        <f t="shared" ref="J463:J464" si="978">AF463</f>
        <v>315</v>
      </c>
      <c r="K463" s="92">
        <f t="shared" ref="K463:K464" si="979">AF463/AG463</f>
        <v>4.5200172191132156E-2</v>
      </c>
      <c r="L463" s="93">
        <f t="shared" ref="L463:L464" si="980">(4*D463+3*F463+2*H463+1*J463)/AG463</f>
        <v>2.9609700100444827</v>
      </c>
      <c r="M463" s="5"/>
      <c r="N463" s="8"/>
      <c r="O463" s="5"/>
      <c r="P463" s="8"/>
      <c r="Q463" s="5"/>
      <c r="R463" s="5"/>
      <c r="AB463" s="26" t="s">
        <v>279</v>
      </c>
      <c r="AC463" s="26">
        <v>1556</v>
      </c>
      <c r="AD463" s="26">
        <v>3900</v>
      </c>
      <c r="AE463" s="26">
        <v>1198</v>
      </c>
      <c r="AF463" s="26">
        <v>315</v>
      </c>
      <c r="AG463" s="26">
        <f t="shared" ref="AG463:AG470" si="981">SUM(AC463:AF463)</f>
        <v>6969</v>
      </c>
      <c r="AH463" s="26" t="s">
        <v>279</v>
      </c>
      <c r="AI463" s="33">
        <f t="shared" ref="AI463:AI470" si="982">E463</f>
        <v>0.22327450136317981</v>
      </c>
      <c r="AJ463" s="33">
        <f t="shared" ref="AJ463:AJ470" si="983">G463</f>
        <v>0.55962117950925527</v>
      </c>
      <c r="AK463" s="33">
        <f t="shared" ref="AK463:AK470" si="984">I463</f>
        <v>0.17190414693643277</v>
      </c>
      <c r="AL463" s="33">
        <f t="shared" ref="AL463:AL470" si="985">K463</f>
        <v>4.5200172191132156E-2</v>
      </c>
    </row>
    <row r="464" spans="1:38" ht="30" customHeight="1" x14ac:dyDescent="0.45">
      <c r="A464" s="5"/>
      <c r="B464" s="166"/>
      <c r="C464" s="16" t="s">
        <v>270</v>
      </c>
      <c r="D464" s="91">
        <f t="shared" si="972"/>
        <v>1366</v>
      </c>
      <c r="E464" s="92">
        <f t="shared" si="973"/>
        <v>0.26643261166374099</v>
      </c>
      <c r="F464" s="91">
        <f t="shared" si="974"/>
        <v>2794</v>
      </c>
      <c r="G464" s="92">
        <f t="shared" si="975"/>
        <v>0.5449580651453092</v>
      </c>
      <c r="H464" s="91">
        <f t="shared" si="976"/>
        <v>758</v>
      </c>
      <c r="I464" s="92">
        <f t="shared" si="977"/>
        <v>0.14784474351472596</v>
      </c>
      <c r="J464" s="91">
        <f t="shared" si="978"/>
        <v>209</v>
      </c>
      <c r="K464" s="92">
        <f t="shared" si="979"/>
        <v>4.0764579676223912E-2</v>
      </c>
      <c r="L464" s="93">
        <f t="shared" si="980"/>
        <v>3.0370587087965673</v>
      </c>
      <c r="M464" s="5"/>
      <c r="N464" s="8"/>
      <c r="O464" s="5"/>
      <c r="P464" s="8"/>
      <c r="Q464" s="5"/>
      <c r="R464" s="5"/>
      <c r="AB464" s="26" t="s">
        <v>280</v>
      </c>
      <c r="AC464" s="26">
        <v>1366</v>
      </c>
      <c r="AD464" s="26">
        <v>2794</v>
      </c>
      <c r="AE464" s="26">
        <v>758</v>
      </c>
      <c r="AF464" s="26">
        <v>209</v>
      </c>
      <c r="AG464" s="26">
        <f t="shared" si="981"/>
        <v>5127</v>
      </c>
      <c r="AH464" s="26" t="s">
        <v>280</v>
      </c>
      <c r="AI464" s="33">
        <f t="shared" si="982"/>
        <v>0.26643261166374099</v>
      </c>
      <c r="AJ464" s="33">
        <f t="shared" si="983"/>
        <v>0.5449580651453092</v>
      </c>
      <c r="AK464" s="33">
        <f t="shared" si="984"/>
        <v>0.14784474351472596</v>
      </c>
      <c r="AL464" s="33">
        <f t="shared" si="985"/>
        <v>4.0764579676223912E-2</v>
      </c>
    </row>
    <row r="465" spans="1:38" ht="30" customHeight="1" x14ac:dyDescent="0.45">
      <c r="A465" s="5"/>
      <c r="B465" s="174" t="s">
        <v>132</v>
      </c>
      <c r="C465" s="16" t="s">
        <v>266</v>
      </c>
      <c r="D465" s="91">
        <f>AC465</f>
        <v>135</v>
      </c>
      <c r="E465" s="92">
        <f>AC465/AG465</f>
        <v>0.19230769230769232</v>
      </c>
      <c r="F465" s="91">
        <f>AD465</f>
        <v>403</v>
      </c>
      <c r="G465" s="92">
        <f>AD465/AG465</f>
        <v>0.57407407407407407</v>
      </c>
      <c r="H465" s="91">
        <f>AE465</f>
        <v>114</v>
      </c>
      <c r="I465" s="92">
        <f>AE465/AG465</f>
        <v>0.1623931623931624</v>
      </c>
      <c r="J465" s="91">
        <f>AF465</f>
        <v>50</v>
      </c>
      <c r="K465" s="92">
        <f>AF465/AG465</f>
        <v>7.1225071225071226E-2</v>
      </c>
      <c r="L465" s="93">
        <f>(4*D465+3*F465+2*H465+1*J465)/AG465</f>
        <v>2.8874643874643873</v>
      </c>
      <c r="M465" s="5"/>
      <c r="N465" s="8"/>
      <c r="O465" s="5"/>
      <c r="P465" s="8"/>
      <c r="Q465" s="5"/>
      <c r="R465" s="5"/>
      <c r="AB465" s="26" t="s">
        <v>281</v>
      </c>
      <c r="AC465" s="26">
        <v>135</v>
      </c>
      <c r="AD465" s="26">
        <v>403</v>
      </c>
      <c r="AE465" s="26">
        <v>114</v>
      </c>
      <c r="AF465" s="26">
        <v>50</v>
      </c>
      <c r="AG465" s="26">
        <f t="shared" si="981"/>
        <v>702</v>
      </c>
      <c r="AH465" s="26" t="s">
        <v>281</v>
      </c>
      <c r="AI465" s="33">
        <f t="shared" si="982"/>
        <v>0.19230769230769232</v>
      </c>
      <c r="AJ465" s="33">
        <f t="shared" si="983"/>
        <v>0.57407407407407407</v>
      </c>
      <c r="AK465" s="33">
        <f t="shared" si="984"/>
        <v>0.1623931623931624</v>
      </c>
      <c r="AL465" s="33">
        <f t="shared" si="985"/>
        <v>7.1225071225071226E-2</v>
      </c>
    </row>
    <row r="466" spans="1:38" ht="30" customHeight="1" x14ac:dyDescent="0.45">
      <c r="A466" s="5"/>
      <c r="B466" s="162"/>
      <c r="C466" s="16" t="s">
        <v>268</v>
      </c>
      <c r="D466" s="91">
        <f t="shared" ref="D466:D467" si="986">AC466</f>
        <v>621</v>
      </c>
      <c r="E466" s="92">
        <f t="shared" ref="E466:E467" si="987">AC466/AG466</f>
        <v>0.22410682064236737</v>
      </c>
      <c r="F466" s="91">
        <f t="shared" ref="F466:F467" si="988">AD466</f>
        <v>1557</v>
      </c>
      <c r="G466" s="92">
        <f t="shared" ref="G466:G467" si="989">AD466/AG466</f>
        <v>0.56189101407434139</v>
      </c>
      <c r="H466" s="91">
        <f t="shared" ref="H466:H467" si="990">AE466</f>
        <v>475</v>
      </c>
      <c r="I466" s="92">
        <f t="shared" ref="I466:I467" si="991">AE466/AG466</f>
        <v>0.17141826055575604</v>
      </c>
      <c r="J466" s="91">
        <f t="shared" ref="J466:J467" si="992">AF466</f>
        <v>118</v>
      </c>
      <c r="K466" s="92">
        <f t="shared" ref="K466:K467" si="993">AF466/AG466</f>
        <v>4.2583904727535184E-2</v>
      </c>
      <c r="L466" s="93">
        <f t="shared" ref="L466:L467" si="994">(4*D466+3*F466+2*H466+1*J466)/AG466</f>
        <v>2.9675207506315409</v>
      </c>
      <c r="M466" s="5"/>
      <c r="N466" s="8"/>
      <c r="O466" s="5"/>
      <c r="P466" s="8"/>
      <c r="Q466" s="5"/>
      <c r="R466" s="5"/>
      <c r="AB466" s="26" t="s">
        <v>282</v>
      </c>
      <c r="AC466" s="26">
        <v>621</v>
      </c>
      <c r="AD466" s="26">
        <v>1557</v>
      </c>
      <c r="AE466" s="26">
        <v>475</v>
      </c>
      <c r="AF466" s="26">
        <v>118</v>
      </c>
      <c r="AG466" s="26">
        <f t="shared" si="981"/>
        <v>2771</v>
      </c>
      <c r="AH466" s="26" t="s">
        <v>282</v>
      </c>
      <c r="AI466" s="33">
        <f t="shared" si="982"/>
        <v>0.22410682064236737</v>
      </c>
      <c r="AJ466" s="33">
        <f t="shared" si="983"/>
        <v>0.56189101407434139</v>
      </c>
      <c r="AK466" s="33">
        <f t="shared" si="984"/>
        <v>0.17141826055575604</v>
      </c>
      <c r="AL466" s="33">
        <f t="shared" si="985"/>
        <v>4.2583904727535184E-2</v>
      </c>
    </row>
    <row r="467" spans="1:38" ht="30" customHeight="1" x14ac:dyDescent="0.45">
      <c r="A467" s="5"/>
      <c r="B467" s="166"/>
      <c r="C467" s="16" t="s">
        <v>270</v>
      </c>
      <c r="D467" s="91">
        <f t="shared" si="986"/>
        <v>544</v>
      </c>
      <c r="E467" s="92">
        <f t="shared" si="987"/>
        <v>0.29791894852135814</v>
      </c>
      <c r="F467" s="91">
        <f t="shared" si="988"/>
        <v>951</v>
      </c>
      <c r="G467" s="92">
        <f t="shared" si="989"/>
        <v>0.52081051478641838</v>
      </c>
      <c r="H467" s="91">
        <f t="shared" si="990"/>
        <v>274</v>
      </c>
      <c r="I467" s="92">
        <f t="shared" si="991"/>
        <v>0.15005476451259583</v>
      </c>
      <c r="J467" s="91">
        <f t="shared" si="992"/>
        <v>57</v>
      </c>
      <c r="K467" s="92">
        <f t="shared" si="993"/>
        <v>3.12157721796276E-2</v>
      </c>
      <c r="L467" s="93">
        <f t="shared" si="994"/>
        <v>3.0854326396495071</v>
      </c>
      <c r="M467" s="5"/>
      <c r="N467" s="8"/>
      <c r="O467" s="5"/>
      <c r="P467" s="8"/>
      <c r="Q467" s="5"/>
      <c r="R467" s="5"/>
      <c r="AB467" s="26" t="s">
        <v>283</v>
      </c>
      <c r="AC467" s="26">
        <v>544</v>
      </c>
      <c r="AD467" s="26">
        <v>951</v>
      </c>
      <c r="AE467" s="26">
        <v>274</v>
      </c>
      <c r="AF467" s="26">
        <v>57</v>
      </c>
      <c r="AG467" s="26">
        <f t="shared" si="981"/>
        <v>1826</v>
      </c>
      <c r="AH467" s="26" t="s">
        <v>283</v>
      </c>
      <c r="AI467" s="33">
        <f t="shared" si="982"/>
        <v>0.29791894852135814</v>
      </c>
      <c r="AJ467" s="33">
        <f t="shared" si="983"/>
        <v>0.52081051478641838</v>
      </c>
      <c r="AK467" s="33">
        <f t="shared" si="984"/>
        <v>0.15005476451259583</v>
      </c>
      <c r="AL467" s="33">
        <f t="shared" si="985"/>
        <v>3.12157721796276E-2</v>
      </c>
    </row>
    <row r="468" spans="1:38" ht="30" customHeight="1" x14ac:dyDescent="0.45">
      <c r="A468" s="5"/>
      <c r="B468" s="174" t="s">
        <v>133</v>
      </c>
      <c r="C468" s="16" t="s">
        <v>266</v>
      </c>
      <c r="D468" s="91">
        <f>AC468</f>
        <v>4409</v>
      </c>
      <c r="E468" s="92">
        <f>AC468/AG468</f>
        <v>0.24836638125281657</v>
      </c>
      <c r="F468" s="91">
        <f>AD468</f>
        <v>9288</v>
      </c>
      <c r="G468" s="92">
        <f>AD468/AG468</f>
        <v>0.52320865254619198</v>
      </c>
      <c r="H468" s="91">
        <f>AE468</f>
        <v>3093</v>
      </c>
      <c r="I468" s="92">
        <f>AE468/AG468</f>
        <v>0.17423388913925192</v>
      </c>
      <c r="J468" s="91">
        <f>AF468</f>
        <v>962</v>
      </c>
      <c r="K468" s="92">
        <f>AF468/AG468</f>
        <v>5.419107706173952E-2</v>
      </c>
      <c r="L468" s="93">
        <f>(4*D468+3*F468+2*H468+1*J468)/AG468</f>
        <v>2.9657503379900856</v>
      </c>
      <c r="M468" s="5"/>
      <c r="N468" s="8"/>
      <c r="O468" s="5"/>
      <c r="P468" s="8"/>
      <c r="Q468" s="5"/>
      <c r="R468" s="5"/>
      <c r="AB468" s="26" t="s">
        <v>284</v>
      </c>
      <c r="AC468" s="26">
        <v>4409</v>
      </c>
      <c r="AD468" s="26">
        <v>9288</v>
      </c>
      <c r="AE468" s="26">
        <v>3093</v>
      </c>
      <c r="AF468" s="26">
        <v>962</v>
      </c>
      <c r="AG468" s="26">
        <f t="shared" si="981"/>
        <v>17752</v>
      </c>
      <c r="AH468" s="26" t="s">
        <v>284</v>
      </c>
      <c r="AI468" s="33">
        <f t="shared" si="982"/>
        <v>0.24836638125281657</v>
      </c>
      <c r="AJ468" s="33">
        <f t="shared" si="983"/>
        <v>0.52320865254619198</v>
      </c>
      <c r="AK468" s="33">
        <f t="shared" si="984"/>
        <v>0.17423388913925192</v>
      </c>
      <c r="AL468" s="33">
        <f t="shared" si="985"/>
        <v>5.419107706173952E-2</v>
      </c>
    </row>
    <row r="469" spans="1:38" ht="30" customHeight="1" x14ac:dyDescent="0.45">
      <c r="A469" s="5"/>
      <c r="B469" s="162"/>
      <c r="C469" s="16" t="s">
        <v>268</v>
      </c>
      <c r="D469" s="91">
        <f t="shared" ref="D469:D470" si="995">AC469</f>
        <v>4741</v>
      </c>
      <c r="E469" s="92">
        <f t="shared" ref="E469:E470" si="996">AC469/AG469</f>
        <v>0.26874893713508302</v>
      </c>
      <c r="F469" s="91">
        <f t="shared" ref="F469:F470" si="997">AD469</f>
        <v>9619</v>
      </c>
      <c r="G469" s="92">
        <f t="shared" ref="G469:G470" si="998">AD469/AG469</f>
        <v>0.54526387393004927</v>
      </c>
      <c r="H469" s="91">
        <f t="shared" ref="H469:H470" si="999">AE469</f>
        <v>2519</v>
      </c>
      <c r="I469" s="92">
        <f t="shared" ref="I469:I470" si="1000">AE469/AG469</f>
        <v>0.14279235870982371</v>
      </c>
      <c r="J469" s="91">
        <f t="shared" ref="J469:J470" si="1001">AF469</f>
        <v>762</v>
      </c>
      <c r="K469" s="92">
        <f t="shared" ref="K469:K470" si="1002">AF469/AG469</f>
        <v>4.3194830225043931E-2</v>
      </c>
      <c r="L469" s="93">
        <f t="shared" ref="L469:L470" si="1003">(4*D469+3*F469+2*H469+1*J469)/AG469</f>
        <v>3.0395669179751716</v>
      </c>
      <c r="M469" s="5"/>
      <c r="N469" s="8"/>
      <c r="O469" s="5"/>
      <c r="P469" s="8"/>
      <c r="Q469" s="5"/>
      <c r="R469" s="5"/>
      <c r="AB469" s="26" t="s">
        <v>285</v>
      </c>
      <c r="AC469" s="1">
        <v>4741</v>
      </c>
      <c r="AD469" s="1">
        <v>9619</v>
      </c>
      <c r="AE469" s="1">
        <v>2519</v>
      </c>
      <c r="AF469" s="1">
        <v>762</v>
      </c>
      <c r="AG469" s="26">
        <f t="shared" si="981"/>
        <v>17641</v>
      </c>
      <c r="AH469" s="26" t="s">
        <v>285</v>
      </c>
      <c r="AI469" s="33">
        <f t="shared" si="982"/>
        <v>0.26874893713508302</v>
      </c>
      <c r="AJ469" s="33">
        <f t="shared" si="983"/>
        <v>0.54526387393004927</v>
      </c>
      <c r="AK469" s="33">
        <f t="shared" si="984"/>
        <v>0.14279235870982371</v>
      </c>
      <c r="AL469" s="33">
        <f t="shared" si="985"/>
        <v>4.3194830225043931E-2</v>
      </c>
    </row>
    <row r="470" spans="1:38" ht="30" customHeight="1" x14ac:dyDescent="0.45">
      <c r="A470" s="5"/>
      <c r="B470" s="166"/>
      <c r="C470" s="16" t="s">
        <v>270</v>
      </c>
      <c r="D470" s="91">
        <f t="shared" si="995"/>
        <v>4953</v>
      </c>
      <c r="E470" s="92">
        <f t="shared" si="996"/>
        <v>0.30525083199802788</v>
      </c>
      <c r="F470" s="91">
        <f t="shared" si="997"/>
        <v>8581</v>
      </c>
      <c r="G470" s="92">
        <f t="shared" si="998"/>
        <v>0.52884259829902625</v>
      </c>
      <c r="H470" s="91">
        <f t="shared" si="999"/>
        <v>2012</v>
      </c>
      <c r="I470" s="92">
        <f t="shared" si="1000"/>
        <v>0.12399852089239492</v>
      </c>
      <c r="J470" s="91">
        <f t="shared" si="1001"/>
        <v>680</v>
      </c>
      <c r="K470" s="92">
        <f t="shared" si="1002"/>
        <v>4.190804881055097E-2</v>
      </c>
      <c r="L470" s="93">
        <f t="shared" si="1003"/>
        <v>3.097436213484531</v>
      </c>
      <c r="M470" s="5"/>
      <c r="N470" s="8"/>
      <c r="O470" s="5"/>
      <c r="P470" s="8"/>
      <c r="Q470" s="5"/>
      <c r="R470" s="5"/>
      <c r="AB470" s="26" t="s">
        <v>286</v>
      </c>
      <c r="AC470" s="1">
        <v>4953</v>
      </c>
      <c r="AD470" s="1">
        <v>8581</v>
      </c>
      <c r="AE470" s="1">
        <v>2012</v>
      </c>
      <c r="AF470" s="1">
        <v>680</v>
      </c>
      <c r="AG470" s="26">
        <f t="shared" si="981"/>
        <v>16226</v>
      </c>
      <c r="AH470" s="26" t="s">
        <v>286</v>
      </c>
      <c r="AI470" s="33">
        <f t="shared" si="982"/>
        <v>0.30525083199802788</v>
      </c>
      <c r="AJ470" s="33">
        <f t="shared" si="983"/>
        <v>0.52884259829902625</v>
      </c>
      <c r="AK470" s="33">
        <f t="shared" si="984"/>
        <v>0.12399852089239492</v>
      </c>
      <c r="AL470" s="33">
        <f t="shared" si="985"/>
        <v>4.190804881055097E-2</v>
      </c>
    </row>
    <row r="471" spans="1:38" ht="30" customHeight="1" x14ac:dyDescent="0.45">
      <c r="A471" s="5"/>
      <c r="B471" s="34"/>
      <c r="C471" s="34"/>
      <c r="D471" s="35"/>
      <c r="E471" s="36"/>
      <c r="F471" s="35"/>
      <c r="G471" s="36"/>
      <c r="H471" s="35"/>
      <c r="I471" s="36"/>
      <c r="J471" s="35"/>
      <c r="K471" s="36"/>
      <c r="L471" s="37"/>
      <c r="M471" s="5"/>
      <c r="N471" s="8"/>
      <c r="O471" s="5"/>
      <c r="P471" s="8"/>
      <c r="Q471" s="5"/>
      <c r="R471" s="5"/>
    </row>
    <row r="472" spans="1:38" ht="30" customHeight="1" x14ac:dyDescent="0.45">
      <c r="D472" s="14"/>
      <c r="E472" s="11"/>
      <c r="F472" s="14"/>
      <c r="G472" s="11"/>
      <c r="H472" s="14"/>
      <c r="I472" s="11"/>
      <c r="J472" s="14"/>
      <c r="K472" s="11"/>
      <c r="L472" s="14"/>
      <c r="Q472" s="38"/>
    </row>
    <row r="473" spans="1:38" s="21" customFormat="1" ht="28.8" customHeight="1" x14ac:dyDescent="0.45">
      <c r="A473" s="5">
        <v>38</v>
      </c>
      <c r="B473" s="131" t="s">
        <v>290</v>
      </c>
      <c r="C473" s="132"/>
      <c r="D473" s="132"/>
      <c r="E473" s="132"/>
      <c r="F473" s="132"/>
      <c r="G473" s="132"/>
      <c r="H473" s="132"/>
      <c r="I473" s="132"/>
      <c r="J473" s="132"/>
      <c r="K473" s="132"/>
      <c r="L473" s="132"/>
      <c r="N473" s="22"/>
      <c r="P473" s="22"/>
      <c r="Q473" s="23"/>
    </row>
    <row r="474" spans="1:38" ht="30" customHeight="1" thickBot="1" x14ac:dyDescent="0.5">
      <c r="A474" s="5"/>
      <c r="B474" s="24" t="s">
        <v>3</v>
      </c>
      <c r="C474" s="24" t="s">
        <v>265</v>
      </c>
      <c r="D474" s="140" t="s">
        <v>82</v>
      </c>
      <c r="E474" s="140"/>
      <c r="F474" s="140" t="s">
        <v>83</v>
      </c>
      <c r="G474" s="140"/>
      <c r="H474" s="140" t="s">
        <v>84</v>
      </c>
      <c r="I474" s="140"/>
      <c r="J474" s="140" t="s">
        <v>86</v>
      </c>
      <c r="K474" s="140"/>
      <c r="L474" s="25" t="s">
        <v>18</v>
      </c>
      <c r="M474" s="5"/>
      <c r="N474" s="8"/>
      <c r="O474" s="5"/>
      <c r="P474" s="8"/>
      <c r="Q474" s="5"/>
      <c r="R474" s="5"/>
      <c r="AB474" s="26"/>
      <c r="AC474" s="27" t="s">
        <v>82</v>
      </c>
      <c r="AD474" s="27" t="s">
        <v>83</v>
      </c>
      <c r="AE474" s="27" t="s">
        <v>84</v>
      </c>
      <c r="AF474" s="27" t="s">
        <v>86</v>
      </c>
      <c r="AG474" s="26" t="s">
        <v>23</v>
      </c>
      <c r="AI474" s="27" t="s">
        <v>82</v>
      </c>
      <c r="AJ474" s="27" t="s">
        <v>83</v>
      </c>
      <c r="AK474" s="27" t="s">
        <v>84</v>
      </c>
      <c r="AL474" s="27" t="s">
        <v>86</v>
      </c>
    </row>
    <row r="475" spans="1:38" ht="30" customHeight="1" thickTop="1" x14ac:dyDescent="0.45">
      <c r="A475" s="5"/>
      <c r="B475" s="161" t="s">
        <v>131</v>
      </c>
      <c r="C475" s="16" t="s">
        <v>266</v>
      </c>
      <c r="D475" s="29">
        <f>AC475</f>
        <v>1462</v>
      </c>
      <c r="E475" s="30">
        <f>AC475/AG475</f>
        <v>0.26820766831773984</v>
      </c>
      <c r="F475" s="29">
        <f>AD475</f>
        <v>2829</v>
      </c>
      <c r="G475" s="30">
        <f>AD475/AG475</f>
        <v>0.51898734177215189</v>
      </c>
      <c r="H475" s="29">
        <f>AE475</f>
        <v>887</v>
      </c>
      <c r="I475" s="30">
        <f>AE475/AG475</f>
        <v>0.16272243625022931</v>
      </c>
      <c r="J475" s="29">
        <f>AF475</f>
        <v>273</v>
      </c>
      <c r="K475" s="30">
        <f>AF475/AG475</f>
        <v>5.0082553659878924E-2</v>
      </c>
      <c r="L475" s="31">
        <f>(4*D475+3*F475+2*H475+1*J475)/AG475</f>
        <v>3.0053201247477528</v>
      </c>
      <c r="M475" s="5"/>
      <c r="N475" s="8"/>
      <c r="O475" s="5"/>
      <c r="P475" s="8"/>
      <c r="Q475" s="5"/>
      <c r="R475" s="5"/>
      <c r="AB475" s="26" t="s">
        <v>278</v>
      </c>
      <c r="AC475" s="26">
        <v>1462</v>
      </c>
      <c r="AD475" s="26">
        <v>2829</v>
      </c>
      <c r="AE475" s="26">
        <v>887</v>
      </c>
      <c r="AF475" s="26">
        <v>273</v>
      </c>
      <c r="AG475" s="26">
        <f>SUM(AC475:AF475)</f>
        <v>5451</v>
      </c>
      <c r="AH475" s="26" t="s">
        <v>278</v>
      </c>
      <c r="AI475" s="33">
        <f>E475</f>
        <v>0.26820766831773984</v>
      </c>
      <c r="AJ475" s="33">
        <f>G475</f>
        <v>0.51898734177215189</v>
      </c>
      <c r="AK475" s="33">
        <f>I475</f>
        <v>0.16272243625022931</v>
      </c>
      <c r="AL475" s="33">
        <f>K475</f>
        <v>5.0082553659878924E-2</v>
      </c>
    </row>
    <row r="476" spans="1:38" ht="30" customHeight="1" x14ac:dyDescent="0.45">
      <c r="A476" s="5"/>
      <c r="B476" s="162"/>
      <c r="C476" s="16" t="s">
        <v>268</v>
      </c>
      <c r="D476" s="91">
        <f t="shared" ref="D476:D480" si="1004">AC476</f>
        <v>1994</v>
      </c>
      <c r="E476" s="92">
        <f t="shared" ref="E476:E480" si="1005">AC476/AG476</f>
        <v>0.2861242646003731</v>
      </c>
      <c r="F476" s="91">
        <f t="shared" ref="F476:F480" si="1006">AD476</f>
        <v>3546</v>
      </c>
      <c r="G476" s="92">
        <f t="shared" ref="G476:G480" si="1007">AD476/AG476</f>
        <v>0.50882479552303062</v>
      </c>
      <c r="H476" s="91">
        <f t="shared" ref="H476:H480" si="1008">AE476</f>
        <v>1115</v>
      </c>
      <c r="I476" s="92">
        <f t="shared" ref="I476:I480" si="1009">AE476/AG476</f>
        <v>0.15999426029559477</v>
      </c>
      <c r="J476" s="91">
        <f t="shared" ref="J476:J480" si="1010">AF476</f>
        <v>314</v>
      </c>
      <c r="K476" s="92">
        <f t="shared" ref="K476:K480" si="1011">AF476/AG476</f>
        <v>4.5056679581001575E-2</v>
      </c>
      <c r="L476" s="93">
        <f t="shared" ref="L476:L480" si="1012">(4*D476+3*F476+2*H476+1*J476)/AG476</f>
        <v>3.0360166451427752</v>
      </c>
      <c r="M476" s="5"/>
      <c r="N476" s="8"/>
      <c r="O476" s="5"/>
      <c r="P476" s="8"/>
      <c r="Q476" s="5"/>
      <c r="R476" s="5"/>
      <c r="AB476" s="26" t="s">
        <v>279</v>
      </c>
      <c r="AC476" s="26">
        <v>1994</v>
      </c>
      <c r="AD476" s="26">
        <v>3546</v>
      </c>
      <c r="AE476" s="26">
        <v>1115</v>
      </c>
      <c r="AF476" s="26">
        <v>314</v>
      </c>
      <c r="AG476" s="26">
        <f t="shared" ref="AG476:AG483" si="1013">SUM(AC476:AF476)</f>
        <v>6969</v>
      </c>
      <c r="AH476" s="26" t="s">
        <v>279</v>
      </c>
      <c r="AI476" s="33">
        <f t="shared" ref="AI476:AI483" si="1014">E476</f>
        <v>0.2861242646003731</v>
      </c>
      <c r="AJ476" s="33">
        <f t="shared" ref="AJ476:AJ483" si="1015">G476</f>
        <v>0.50882479552303062</v>
      </c>
      <c r="AK476" s="33">
        <f t="shared" ref="AK476:AK483" si="1016">I476</f>
        <v>0.15999426029559477</v>
      </c>
      <c r="AL476" s="33">
        <f t="shared" ref="AL476:AL483" si="1017">K476</f>
        <v>4.5056679581001575E-2</v>
      </c>
    </row>
    <row r="477" spans="1:38" ht="30" customHeight="1" x14ac:dyDescent="0.45">
      <c r="A477" s="5"/>
      <c r="B477" s="166"/>
      <c r="C477" s="16" t="s">
        <v>270</v>
      </c>
      <c r="D477" s="91">
        <f t="shared" si="1004"/>
        <v>1695</v>
      </c>
      <c r="E477" s="92">
        <f t="shared" si="1005"/>
        <v>0.33060269163253364</v>
      </c>
      <c r="F477" s="91">
        <f t="shared" si="1006"/>
        <v>2638</v>
      </c>
      <c r="G477" s="92">
        <f t="shared" si="1007"/>
        <v>0.51453091476496982</v>
      </c>
      <c r="H477" s="91">
        <f t="shared" si="1008"/>
        <v>616</v>
      </c>
      <c r="I477" s="92">
        <f t="shared" si="1009"/>
        <v>0.12014823483518627</v>
      </c>
      <c r="J477" s="91">
        <f t="shared" si="1010"/>
        <v>178</v>
      </c>
      <c r="K477" s="92">
        <f t="shared" si="1011"/>
        <v>3.4718158767310318E-2</v>
      </c>
      <c r="L477" s="93">
        <f t="shared" si="1012"/>
        <v>3.1410181392627265</v>
      </c>
      <c r="M477" s="5"/>
      <c r="N477" s="8"/>
      <c r="O477" s="5"/>
      <c r="P477" s="8"/>
      <c r="Q477" s="5"/>
      <c r="R477" s="5"/>
      <c r="AB477" s="26" t="s">
        <v>280</v>
      </c>
      <c r="AC477" s="26">
        <v>1695</v>
      </c>
      <c r="AD477" s="26">
        <v>2638</v>
      </c>
      <c r="AE477" s="26">
        <v>616</v>
      </c>
      <c r="AF477" s="26">
        <v>178</v>
      </c>
      <c r="AG477" s="26">
        <f t="shared" si="1013"/>
        <v>5127</v>
      </c>
      <c r="AH477" s="26" t="s">
        <v>280</v>
      </c>
      <c r="AI477" s="33">
        <f t="shared" si="1014"/>
        <v>0.33060269163253364</v>
      </c>
      <c r="AJ477" s="33">
        <f t="shared" si="1015"/>
        <v>0.51453091476496982</v>
      </c>
      <c r="AK477" s="33">
        <f t="shared" si="1016"/>
        <v>0.12014823483518627</v>
      </c>
      <c r="AL477" s="33">
        <f t="shared" si="1017"/>
        <v>3.4718158767310318E-2</v>
      </c>
    </row>
    <row r="478" spans="1:38" ht="30" customHeight="1" x14ac:dyDescent="0.45">
      <c r="A478" s="5"/>
      <c r="B478" s="174" t="s">
        <v>132</v>
      </c>
      <c r="C478" s="16" t="s">
        <v>266</v>
      </c>
      <c r="D478" s="91">
        <f t="shared" si="1004"/>
        <v>194</v>
      </c>
      <c r="E478" s="92">
        <f t="shared" si="1005"/>
        <v>0.27635327635327633</v>
      </c>
      <c r="F478" s="91">
        <f t="shared" si="1006"/>
        <v>355</v>
      </c>
      <c r="G478" s="92">
        <f t="shared" si="1007"/>
        <v>0.50569800569800571</v>
      </c>
      <c r="H478" s="91">
        <f t="shared" si="1008"/>
        <v>112</v>
      </c>
      <c r="I478" s="92">
        <f t="shared" si="1009"/>
        <v>0.15954415954415954</v>
      </c>
      <c r="J478" s="91">
        <f t="shared" si="1010"/>
        <v>41</v>
      </c>
      <c r="K478" s="92">
        <f t="shared" si="1011"/>
        <v>5.8404558404558403E-2</v>
      </c>
      <c r="L478" s="93">
        <f t="shared" si="1012"/>
        <v>3</v>
      </c>
      <c r="M478" s="5"/>
      <c r="N478" s="8"/>
      <c r="O478" s="5"/>
      <c r="P478" s="8"/>
      <c r="Q478" s="5"/>
      <c r="R478" s="5"/>
      <c r="AB478" s="26" t="s">
        <v>281</v>
      </c>
      <c r="AC478" s="26">
        <v>194</v>
      </c>
      <c r="AD478" s="26">
        <v>355</v>
      </c>
      <c r="AE478" s="26">
        <v>112</v>
      </c>
      <c r="AF478" s="26">
        <v>41</v>
      </c>
      <c r="AG478" s="26">
        <f t="shared" si="1013"/>
        <v>702</v>
      </c>
      <c r="AH478" s="26" t="s">
        <v>281</v>
      </c>
      <c r="AI478" s="33">
        <f t="shared" si="1014"/>
        <v>0.27635327635327633</v>
      </c>
      <c r="AJ478" s="33">
        <f t="shared" si="1015"/>
        <v>0.50569800569800571</v>
      </c>
      <c r="AK478" s="33">
        <f t="shared" si="1016"/>
        <v>0.15954415954415954</v>
      </c>
      <c r="AL478" s="33">
        <f t="shared" si="1017"/>
        <v>5.8404558404558403E-2</v>
      </c>
    </row>
    <row r="479" spans="1:38" ht="30" customHeight="1" x14ac:dyDescent="0.45">
      <c r="A479" s="5"/>
      <c r="B479" s="162"/>
      <c r="C479" s="16" t="s">
        <v>268</v>
      </c>
      <c r="D479" s="91">
        <f t="shared" si="1004"/>
        <v>778</v>
      </c>
      <c r="E479" s="92">
        <f t="shared" si="1005"/>
        <v>0.28076506676290147</v>
      </c>
      <c r="F479" s="91">
        <f t="shared" si="1006"/>
        <v>1425</v>
      </c>
      <c r="G479" s="92">
        <f t="shared" si="1007"/>
        <v>0.51425478166726812</v>
      </c>
      <c r="H479" s="91">
        <f t="shared" si="1008"/>
        <v>447</v>
      </c>
      <c r="I479" s="92">
        <f t="shared" si="1009"/>
        <v>0.16131360519667989</v>
      </c>
      <c r="J479" s="91">
        <f t="shared" si="1010"/>
        <v>121</v>
      </c>
      <c r="K479" s="92">
        <f t="shared" si="1011"/>
        <v>4.366654637315049E-2</v>
      </c>
      <c r="L479" s="93">
        <f t="shared" si="1012"/>
        <v>3.0321183688199205</v>
      </c>
      <c r="M479" s="5"/>
      <c r="N479" s="8"/>
      <c r="O479" s="5"/>
      <c r="P479" s="8"/>
      <c r="Q479" s="5"/>
      <c r="R479" s="5"/>
      <c r="AB479" s="26" t="s">
        <v>282</v>
      </c>
      <c r="AC479" s="26">
        <v>778</v>
      </c>
      <c r="AD479" s="26">
        <v>1425</v>
      </c>
      <c r="AE479" s="26">
        <v>447</v>
      </c>
      <c r="AF479" s="26">
        <v>121</v>
      </c>
      <c r="AG479" s="26">
        <f t="shared" si="1013"/>
        <v>2771</v>
      </c>
      <c r="AH479" s="26" t="s">
        <v>282</v>
      </c>
      <c r="AI479" s="33">
        <f t="shared" si="1014"/>
        <v>0.28076506676290147</v>
      </c>
      <c r="AJ479" s="33">
        <f t="shared" si="1015"/>
        <v>0.51425478166726812</v>
      </c>
      <c r="AK479" s="33">
        <f t="shared" si="1016"/>
        <v>0.16131360519667989</v>
      </c>
      <c r="AL479" s="33">
        <f t="shared" si="1017"/>
        <v>4.366654637315049E-2</v>
      </c>
    </row>
    <row r="480" spans="1:38" ht="30" customHeight="1" x14ac:dyDescent="0.45">
      <c r="A480" s="5"/>
      <c r="B480" s="166"/>
      <c r="C480" s="16" t="s">
        <v>270</v>
      </c>
      <c r="D480" s="91">
        <f t="shared" si="1004"/>
        <v>635</v>
      </c>
      <c r="E480" s="92">
        <f t="shared" si="1005"/>
        <v>0.34775465498357067</v>
      </c>
      <c r="F480" s="91">
        <f t="shared" si="1006"/>
        <v>933</v>
      </c>
      <c r="G480" s="92">
        <f t="shared" si="1007"/>
        <v>0.51095290251916758</v>
      </c>
      <c r="H480" s="91">
        <f t="shared" si="1008"/>
        <v>213</v>
      </c>
      <c r="I480" s="92">
        <f t="shared" si="1009"/>
        <v>0.11664841182913473</v>
      </c>
      <c r="J480" s="91">
        <f t="shared" si="1010"/>
        <v>45</v>
      </c>
      <c r="K480" s="92">
        <f t="shared" si="1011"/>
        <v>2.4644030668127054E-2</v>
      </c>
      <c r="L480" s="93">
        <f t="shared" si="1012"/>
        <v>3.1818181818181817</v>
      </c>
      <c r="M480" s="5"/>
      <c r="N480" s="8"/>
      <c r="O480" s="5"/>
      <c r="P480" s="8"/>
      <c r="Q480" s="5"/>
      <c r="R480" s="5"/>
      <c r="AB480" s="26" t="s">
        <v>283</v>
      </c>
      <c r="AC480" s="26">
        <v>635</v>
      </c>
      <c r="AD480" s="26">
        <v>933</v>
      </c>
      <c r="AE480" s="26">
        <v>213</v>
      </c>
      <c r="AF480" s="26">
        <v>45</v>
      </c>
      <c r="AG480" s="26">
        <f t="shared" si="1013"/>
        <v>1826</v>
      </c>
      <c r="AH480" s="26" t="s">
        <v>283</v>
      </c>
      <c r="AI480" s="33">
        <f t="shared" si="1014"/>
        <v>0.34775465498357067</v>
      </c>
      <c r="AJ480" s="33">
        <f t="shared" si="1015"/>
        <v>0.51095290251916758</v>
      </c>
      <c r="AK480" s="33">
        <f t="shared" si="1016"/>
        <v>0.11664841182913473</v>
      </c>
      <c r="AL480" s="33">
        <f t="shared" si="1017"/>
        <v>2.4644030668127054E-2</v>
      </c>
    </row>
    <row r="481" spans="1:44" ht="30" customHeight="1" x14ac:dyDescent="0.45">
      <c r="A481" s="5"/>
      <c r="B481" s="174" t="s">
        <v>133</v>
      </c>
      <c r="C481" s="16" t="s">
        <v>266</v>
      </c>
      <c r="D481" s="91">
        <f>AC481</f>
        <v>5616</v>
      </c>
      <c r="E481" s="92">
        <f>AC481/AG481</f>
        <v>0.31635872014420913</v>
      </c>
      <c r="F481" s="91">
        <f>AD481</f>
        <v>8688</v>
      </c>
      <c r="G481" s="92">
        <f>AD481/AG481</f>
        <v>0.48940964398377645</v>
      </c>
      <c r="H481" s="91">
        <f>AE481</f>
        <v>2599</v>
      </c>
      <c r="I481" s="92">
        <f>AE481/AG481</f>
        <v>0.14640603875619648</v>
      </c>
      <c r="J481" s="91">
        <f>AF481</f>
        <v>849</v>
      </c>
      <c r="K481" s="92">
        <f>AF481/AG481</f>
        <v>4.7825597115817936E-2</v>
      </c>
      <c r="L481" s="93">
        <f>(4*D481+3*F481+2*H481+1*J481)/AG481</f>
        <v>3.0743014871563767</v>
      </c>
      <c r="M481" s="5"/>
      <c r="N481" s="8"/>
      <c r="O481" s="5"/>
      <c r="P481" s="8"/>
      <c r="Q481" s="5"/>
      <c r="R481" s="5"/>
      <c r="AB481" s="26" t="s">
        <v>284</v>
      </c>
      <c r="AC481" s="26">
        <v>5616</v>
      </c>
      <c r="AD481" s="26">
        <v>8688</v>
      </c>
      <c r="AE481" s="26">
        <v>2599</v>
      </c>
      <c r="AF481" s="26">
        <v>849</v>
      </c>
      <c r="AG481" s="26">
        <f t="shared" si="1013"/>
        <v>17752</v>
      </c>
      <c r="AH481" s="26" t="s">
        <v>284</v>
      </c>
      <c r="AI481" s="33">
        <f t="shared" si="1014"/>
        <v>0.31635872014420913</v>
      </c>
      <c r="AJ481" s="33">
        <f t="shared" si="1015"/>
        <v>0.48940964398377645</v>
      </c>
      <c r="AK481" s="33">
        <f t="shared" si="1016"/>
        <v>0.14640603875619648</v>
      </c>
      <c r="AL481" s="33">
        <f t="shared" si="1017"/>
        <v>4.7825597115817936E-2</v>
      </c>
    </row>
    <row r="482" spans="1:44" ht="30" customHeight="1" x14ac:dyDescent="0.45">
      <c r="A482" s="5"/>
      <c r="B482" s="162"/>
      <c r="C482" s="16" t="s">
        <v>268</v>
      </c>
      <c r="D482" s="91">
        <f t="shared" ref="D482:D483" si="1018">AC482</f>
        <v>5558</v>
      </c>
      <c r="E482" s="92">
        <f t="shared" ref="E482:E483" si="1019">AC482/AG482</f>
        <v>0.31506150444986114</v>
      </c>
      <c r="F482" s="91">
        <f t="shared" ref="F482:F483" si="1020">AD482</f>
        <v>9179</v>
      </c>
      <c r="G482" s="92">
        <f t="shared" ref="G482:G483" si="1021">AD482/AG482</f>
        <v>0.52032197721217621</v>
      </c>
      <c r="H482" s="91">
        <f t="shared" ref="H482:H483" si="1022">AE482</f>
        <v>2281</v>
      </c>
      <c r="I482" s="92">
        <f t="shared" ref="I482:I483" si="1023">AE482/AG482</f>
        <v>0.12930106003061051</v>
      </c>
      <c r="J482" s="91">
        <f t="shared" ref="J482:J483" si="1024">AF482</f>
        <v>623</v>
      </c>
      <c r="K482" s="92">
        <f t="shared" ref="K482:K483" si="1025">AF482/AG482</f>
        <v>3.5315458307352193E-2</v>
      </c>
      <c r="L482" s="93">
        <f t="shared" ref="L482:L483" si="1026">(4*D482+3*F482+2*H482+1*J482)/AG482</f>
        <v>3.1151295278045463</v>
      </c>
      <c r="M482" s="5"/>
      <c r="N482" s="8"/>
      <c r="O482" s="5"/>
      <c r="P482" s="8"/>
      <c r="Q482" s="5"/>
      <c r="R482" s="5"/>
      <c r="AB482" s="26" t="s">
        <v>285</v>
      </c>
      <c r="AC482" s="1">
        <v>5558</v>
      </c>
      <c r="AD482" s="1">
        <v>9179</v>
      </c>
      <c r="AE482" s="1">
        <v>2281</v>
      </c>
      <c r="AF482" s="1">
        <v>623</v>
      </c>
      <c r="AG482" s="26">
        <f t="shared" si="1013"/>
        <v>17641</v>
      </c>
      <c r="AH482" s="26" t="s">
        <v>285</v>
      </c>
      <c r="AI482" s="33">
        <f t="shared" si="1014"/>
        <v>0.31506150444986114</v>
      </c>
      <c r="AJ482" s="33">
        <f t="shared" si="1015"/>
        <v>0.52032197721217621</v>
      </c>
      <c r="AK482" s="33">
        <f t="shared" si="1016"/>
        <v>0.12930106003061051</v>
      </c>
      <c r="AL482" s="33">
        <f t="shared" si="1017"/>
        <v>3.5315458307352193E-2</v>
      </c>
    </row>
    <row r="483" spans="1:44" ht="30" customHeight="1" x14ac:dyDescent="0.45">
      <c r="A483" s="5"/>
      <c r="B483" s="166"/>
      <c r="C483" s="16" t="s">
        <v>270</v>
      </c>
      <c r="D483" s="91">
        <f t="shared" si="1018"/>
        <v>5441</v>
      </c>
      <c r="E483" s="92">
        <f t="shared" si="1019"/>
        <v>0.33532601996795269</v>
      </c>
      <c r="F483" s="91">
        <f t="shared" si="1020"/>
        <v>8426</v>
      </c>
      <c r="G483" s="92">
        <f t="shared" si="1021"/>
        <v>0.51929002834956239</v>
      </c>
      <c r="H483" s="91">
        <f t="shared" si="1022"/>
        <v>1830</v>
      </c>
      <c r="I483" s="92">
        <f t="shared" si="1023"/>
        <v>0.11278195488721804</v>
      </c>
      <c r="J483" s="91">
        <f t="shared" si="1024"/>
        <v>529</v>
      </c>
      <c r="K483" s="92">
        <f t="shared" si="1025"/>
        <v>3.2601996795266854E-2</v>
      </c>
      <c r="L483" s="93">
        <f t="shared" si="1026"/>
        <v>3.1573400714902009</v>
      </c>
      <c r="M483" s="5"/>
      <c r="N483" s="8"/>
      <c r="O483" s="5"/>
      <c r="P483" s="8"/>
      <c r="Q483" s="5"/>
      <c r="R483" s="5"/>
      <c r="AB483" s="26" t="s">
        <v>286</v>
      </c>
      <c r="AC483" s="1">
        <v>5441</v>
      </c>
      <c r="AD483" s="1">
        <v>8426</v>
      </c>
      <c r="AE483" s="1">
        <v>1830</v>
      </c>
      <c r="AF483" s="1">
        <v>529</v>
      </c>
      <c r="AG483" s="26">
        <f t="shared" si="1013"/>
        <v>16226</v>
      </c>
      <c r="AH483" s="26" t="s">
        <v>286</v>
      </c>
      <c r="AI483" s="33">
        <f t="shared" si="1014"/>
        <v>0.33532601996795269</v>
      </c>
      <c r="AJ483" s="33">
        <f t="shared" si="1015"/>
        <v>0.51929002834956239</v>
      </c>
      <c r="AK483" s="33">
        <f t="shared" si="1016"/>
        <v>0.11278195488721804</v>
      </c>
      <c r="AL483" s="33">
        <f t="shared" si="1017"/>
        <v>3.2601996795266854E-2</v>
      </c>
    </row>
    <row r="484" spans="1:44" ht="30" customHeight="1" x14ac:dyDescent="0.45">
      <c r="A484" s="5"/>
      <c r="B484" s="34"/>
      <c r="C484" s="34"/>
      <c r="D484" s="35"/>
      <c r="E484" s="36"/>
      <c r="F484" s="35"/>
      <c r="G484" s="36"/>
      <c r="H484" s="35"/>
      <c r="I484" s="36"/>
      <c r="J484" s="35"/>
      <c r="K484" s="36"/>
      <c r="L484" s="37"/>
      <c r="M484" s="5"/>
      <c r="N484" s="8"/>
      <c r="O484" s="5"/>
      <c r="P484" s="8"/>
      <c r="Q484" s="5"/>
      <c r="R484" s="5"/>
    </row>
    <row r="485" spans="1:44" ht="30" customHeight="1" x14ac:dyDescent="0.45">
      <c r="A485" s="5"/>
      <c r="B485" s="34"/>
      <c r="C485" s="34"/>
      <c r="D485" s="35"/>
      <c r="E485" s="36"/>
      <c r="F485" s="35"/>
      <c r="G485" s="36"/>
      <c r="H485" s="35"/>
      <c r="I485" s="36"/>
      <c r="J485" s="35"/>
      <c r="K485" s="36"/>
      <c r="L485" s="37"/>
      <c r="M485" s="5"/>
      <c r="N485" s="8"/>
      <c r="O485" s="5"/>
      <c r="P485" s="8"/>
      <c r="Q485" s="5"/>
      <c r="R485" s="5"/>
    </row>
    <row r="486" spans="1:44" ht="30" customHeight="1" x14ac:dyDescent="0.45">
      <c r="A486" s="5"/>
      <c r="B486" s="10" t="s">
        <v>90</v>
      </c>
      <c r="C486" s="34"/>
      <c r="D486" s="35"/>
      <c r="E486" s="36"/>
      <c r="F486" s="35"/>
      <c r="G486" s="36"/>
      <c r="H486" s="35"/>
      <c r="I486" s="36"/>
      <c r="J486" s="35"/>
      <c r="K486" s="36"/>
      <c r="L486" s="37"/>
      <c r="M486" s="5"/>
      <c r="N486" s="8"/>
      <c r="O486" s="5"/>
      <c r="P486" s="8"/>
      <c r="Q486" s="5"/>
      <c r="R486" s="5"/>
    </row>
    <row r="487" spans="1:44" s="21" customFormat="1" ht="30" customHeight="1" x14ac:dyDescent="0.45">
      <c r="A487" s="5">
        <v>39</v>
      </c>
      <c r="B487" s="10" t="s">
        <v>235</v>
      </c>
      <c r="C487" s="10"/>
      <c r="F487" s="22"/>
      <c r="H487" s="22"/>
      <c r="J487" s="22"/>
      <c r="L487" s="22"/>
      <c r="N487" s="22"/>
      <c r="P487" s="22"/>
      <c r="Q487" s="23"/>
      <c r="AB487" s="21" t="s">
        <v>13</v>
      </c>
    </row>
    <row r="488" spans="1:44" ht="30" customHeight="1" thickBot="1" x14ac:dyDescent="0.5">
      <c r="A488" s="5"/>
      <c r="B488" s="24" t="s">
        <v>3</v>
      </c>
      <c r="C488" s="24" t="s">
        <v>265</v>
      </c>
      <c r="D488" s="146" t="s">
        <v>92</v>
      </c>
      <c r="E488" s="147"/>
      <c r="F488" s="146" t="s">
        <v>93</v>
      </c>
      <c r="G488" s="147"/>
      <c r="H488" s="146" t="s">
        <v>94</v>
      </c>
      <c r="I488" s="147"/>
      <c r="J488" s="146" t="s">
        <v>95</v>
      </c>
      <c r="K488" s="147"/>
      <c r="L488" s="146" t="s">
        <v>96</v>
      </c>
      <c r="M488" s="147"/>
      <c r="N488" s="146" t="s">
        <v>97</v>
      </c>
      <c r="O488" s="147"/>
      <c r="P488" s="146" t="s">
        <v>98</v>
      </c>
      <c r="Q488" s="158"/>
      <c r="R488" s="5"/>
      <c r="AB488" s="26"/>
      <c r="AC488" s="27" t="s">
        <v>92</v>
      </c>
      <c r="AD488" s="27" t="s">
        <v>93</v>
      </c>
      <c r="AE488" s="27" t="s">
        <v>94</v>
      </c>
      <c r="AF488" s="27" t="s">
        <v>95</v>
      </c>
      <c r="AG488" s="27" t="s">
        <v>96</v>
      </c>
      <c r="AH488" s="27" t="s">
        <v>97</v>
      </c>
      <c r="AI488" s="27" t="s">
        <v>99</v>
      </c>
      <c r="AJ488" s="26" t="s">
        <v>23</v>
      </c>
      <c r="AL488" s="27" t="s">
        <v>92</v>
      </c>
      <c r="AM488" s="27" t="s">
        <v>93</v>
      </c>
      <c r="AN488" s="27" t="s">
        <v>94</v>
      </c>
      <c r="AO488" s="27" t="s">
        <v>95</v>
      </c>
      <c r="AP488" s="27" t="s">
        <v>96</v>
      </c>
      <c r="AQ488" s="27" t="s">
        <v>97</v>
      </c>
      <c r="AR488" s="27" t="s">
        <v>99</v>
      </c>
    </row>
    <row r="489" spans="1:44" ht="30" customHeight="1" thickTop="1" x14ac:dyDescent="0.45">
      <c r="A489" s="5"/>
      <c r="B489" s="161" t="s">
        <v>131</v>
      </c>
      <c r="C489" s="16" t="s">
        <v>266</v>
      </c>
      <c r="D489" s="100">
        <f>AC489</f>
        <v>1055</v>
      </c>
      <c r="E489" s="94">
        <f>D489/AJ489</f>
        <v>0.19354246927169327</v>
      </c>
      <c r="F489" s="100">
        <f>AD489</f>
        <v>1435</v>
      </c>
      <c r="G489" s="94">
        <f>F489/AJ489</f>
        <v>0.26325444872500459</v>
      </c>
      <c r="H489" s="100">
        <f>AE489</f>
        <v>413</v>
      </c>
      <c r="I489" s="94">
        <f>H489/AJ489</f>
        <v>7.5765914511098875E-2</v>
      </c>
      <c r="J489" s="100">
        <f>AF489</f>
        <v>627</v>
      </c>
      <c r="K489" s="94">
        <f>J489/AJ489</f>
        <v>0.11502476609796368</v>
      </c>
      <c r="L489" s="100">
        <f>AG489</f>
        <v>939</v>
      </c>
      <c r="M489" s="94">
        <f>L489/AJ489</f>
        <v>0.17226197028068244</v>
      </c>
      <c r="N489" s="100">
        <f>AH489</f>
        <v>705</v>
      </c>
      <c r="O489" s="94">
        <f>N489/AJ489</f>
        <v>0.12933406714364337</v>
      </c>
      <c r="P489" s="100">
        <f>AI489</f>
        <v>277</v>
      </c>
      <c r="Q489" s="102">
        <f>P489/AJ489</f>
        <v>5.0816363969913778E-2</v>
      </c>
      <c r="R489" s="5"/>
      <c r="AB489" s="26" t="s">
        <v>278</v>
      </c>
      <c r="AC489" s="26">
        <v>1055</v>
      </c>
      <c r="AD489" s="26">
        <v>1435</v>
      </c>
      <c r="AE489" s="26">
        <v>413</v>
      </c>
      <c r="AF489" s="26">
        <v>627</v>
      </c>
      <c r="AG489" s="26">
        <v>939</v>
      </c>
      <c r="AH489" s="26">
        <v>705</v>
      </c>
      <c r="AI489" s="26">
        <v>277</v>
      </c>
      <c r="AJ489" s="26">
        <f>SUM(AC489:AI489)</f>
        <v>5451</v>
      </c>
      <c r="AK489" s="26" t="s">
        <v>278</v>
      </c>
      <c r="AL489" s="33">
        <f>E489</f>
        <v>0.19354246927169327</v>
      </c>
      <c r="AM489" s="33">
        <f>G489</f>
        <v>0.26325444872500459</v>
      </c>
      <c r="AN489" s="33">
        <f>I489</f>
        <v>7.5765914511098875E-2</v>
      </c>
      <c r="AO489" s="33">
        <f>K489</f>
        <v>0.11502476609796368</v>
      </c>
      <c r="AP489" s="103">
        <f>M489</f>
        <v>0.17226197028068244</v>
      </c>
      <c r="AQ489" s="103">
        <f>O489</f>
        <v>0.12933406714364337</v>
      </c>
      <c r="AR489" s="103">
        <f>Q489</f>
        <v>5.0816363969913778E-2</v>
      </c>
    </row>
    <row r="490" spans="1:44" ht="30" customHeight="1" x14ac:dyDescent="0.45">
      <c r="A490" s="5"/>
      <c r="B490" s="162"/>
      <c r="C490" s="16" t="s">
        <v>268</v>
      </c>
      <c r="D490" s="91">
        <f t="shared" ref="D490:D491" si="1027">AC490</f>
        <v>889</v>
      </c>
      <c r="E490" s="65">
        <f t="shared" ref="E490:E491" si="1028">D490/AJ490</f>
        <v>0.12756493040608408</v>
      </c>
      <c r="F490" s="91">
        <f t="shared" ref="F490:F491" si="1029">AD490</f>
        <v>2105</v>
      </c>
      <c r="G490" s="65">
        <f t="shared" ref="G490:G491" si="1030">F490/AJ490</f>
        <v>0.30205194432486726</v>
      </c>
      <c r="H490" s="91">
        <f t="shared" ref="H490:H491" si="1031">AE490</f>
        <v>621</v>
      </c>
      <c r="I490" s="65">
        <f t="shared" ref="I490:I491" si="1032">H490/AJ490</f>
        <v>8.9108910891089105E-2</v>
      </c>
      <c r="J490" s="91">
        <f t="shared" ref="J490:J491" si="1033">AF490</f>
        <v>824</v>
      </c>
      <c r="K490" s="65">
        <f t="shared" ref="K490:K491" si="1034">J490/AJ490</f>
        <v>0.1182379107475965</v>
      </c>
      <c r="L490" s="91">
        <f t="shared" ref="L490:L491" si="1035">AG490</f>
        <v>1227</v>
      </c>
      <c r="M490" s="65">
        <f t="shared" ref="M490:M491" si="1036">L490/AJ490</f>
        <v>0.17606543263021954</v>
      </c>
      <c r="N490" s="91">
        <f t="shared" ref="N490:N491" si="1037">AH490</f>
        <v>903</v>
      </c>
      <c r="O490" s="65">
        <f t="shared" ref="O490:O491" si="1038">N490/AJ490</f>
        <v>0.1295738269479122</v>
      </c>
      <c r="P490" s="91">
        <f t="shared" ref="P490:P491" si="1039">AI490</f>
        <v>400</v>
      </c>
      <c r="Q490" s="65">
        <f t="shared" ref="Q490:Q491" si="1040">P490/AJ490</f>
        <v>5.7397044052231311E-2</v>
      </c>
      <c r="R490" s="5"/>
      <c r="AB490" s="26" t="s">
        <v>279</v>
      </c>
      <c r="AC490" s="26">
        <v>889</v>
      </c>
      <c r="AD490" s="26">
        <v>2105</v>
      </c>
      <c r="AE490" s="26">
        <v>621</v>
      </c>
      <c r="AF490" s="26">
        <v>824</v>
      </c>
      <c r="AG490" s="26">
        <v>1227</v>
      </c>
      <c r="AH490" s="26">
        <v>903</v>
      </c>
      <c r="AI490" s="26">
        <v>400</v>
      </c>
      <c r="AJ490" s="26">
        <f t="shared" ref="AJ490:AJ497" si="1041">SUM(AC490:AI490)</f>
        <v>6969</v>
      </c>
      <c r="AK490" s="26" t="s">
        <v>279</v>
      </c>
      <c r="AL490" s="33">
        <f t="shared" ref="AL490:AL497" si="1042">E490</f>
        <v>0.12756493040608408</v>
      </c>
      <c r="AM490" s="33">
        <f t="shared" ref="AM490:AM497" si="1043">G490</f>
        <v>0.30205194432486726</v>
      </c>
      <c r="AN490" s="33">
        <f t="shared" ref="AN490:AN497" si="1044">I490</f>
        <v>8.9108910891089105E-2</v>
      </c>
      <c r="AO490" s="33">
        <f t="shared" ref="AO490:AO497" si="1045">K490</f>
        <v>0.1182379107475965</v>
      </c>
      <c r="AP490" s="103">
        <f t="shared" ref="AP490:AP497" si="1046">M490</f>
        <v>0.17606543263021954</v>
      </c>
      <c r="AQ490" s="103">
        <f t="shared" ref="AQ490:AQ497" si="1047">O490</f>
        <v>0.1295738269479122</v>
      </c>
      <c r="AR490" s="103">
        <f t="shared" ref="AR490:AR497" si="1048">Q490</f>
        <v>5.7397044052231311E-2</v>
      </c>
    </row>
    <row r="491" spans="1:44" ht="30" customHeight="1" x14ac:dyDescent="0.45">
      <c r="A491" s="5"/>
      <c r="B491" s="166"/>
      <c r="C491" s="16" t="s">
        <v>270</v>
      </c>
      <c r="D491" s="91">
        <f t="shared" si="1027"/>
        <v>629</v>
      </c>
      <c r="E491" s="65">
        <f t="shared" si="1028"/>
        <v>0.12268383070021455</v>
      </c>
      <c r="F491" s="91">
        <f t="shared" si="1029"/>
        <v>1209</v>
      </c>
      <c r="G491" s="65">
        <f t="shared" si="1030"/>
        <v>0.23581041544763021</v>
      </c>
      <c r="H491" s="91">
        <f t="shared" si="1031"/>
        <v>462</v>
      </c>
      <c r="I491" s="65">
        <f t="shared" si="1032"/>
        <v>9.0111176126389705E-2</v>
      </c>
      <c r="J491" s="91">
        <f t="shared" si="1033"/>
        <v>465</v>
      </c>
      <c r="K491" s="65">
        <f t="shared" si="1034"/>
        <v>9.0696313633703923E-2</v>
      </c>
      <c r="L491" s="91">
        <f t="shared" si="1035"/>
        <v>790</v>
      </c>
      <c r="M491" s="65">
        <f t="shared" si="1036"/>
        <v>0.15408621025941097</v>
      </c>
      <c r="N491" s="91">
        <f t="shared" si="1037"/>
        <v>930</v>
      </c>
      <c r="O491" s="65">
        <f t="shared" si="1038"/>
        <v>0.18139262726740785</v>
      </c>
      <c r="P491" s="91">
        <f t="shared" si="1039"/>
        <v>642</v>
      </c>
      <c r="Q491" s="65">
        <f t="shared" si="1040"/>
        <v>0.12521942656524282</v>
      </c>
      <c r="R491" s="5"/>
      <c r="AB491" s="26" t="s">
        <v>280</v>
      </c>
      <c r="AC491" s="26">
        <v>629</v>
      </c>
      <c r="AD491" s="26">
        <v>1209</v>
      </c>
      <c r="AE491" s="26">
        <v>462</v>
      </c>
      <c r="AF491" s="26">
        <v>465</v>
      </c>
      <c r="AG491" s="26">
        <v>790</v>
      </c>
      <c r="AH491" s="26">
        <v>930</v>
      </c>
      <c r="AI491" s="26">
        <v>642</v>
      </c>
      <c r="AJ491" s="26">
        <f t="shared" si="1041"/>
        <v>5127</v>
      </c>
      <c r="AK491" s="26" t="s">
        <v>280</v>
      </c>
      <c r="AL491" s="33">
        <f t="shared" si="1042"/>
        <v>0.12268383070021455</v>
      </c>
      <c r="AM491" s="33">
        <f t="shared" si="1043"/>
        <v>0.23581041544763021</v>
      </c>
      <c r="AN491" s="33">
        <f t="shared" si="1044"/>
        <v>9.0111176126389705E-2</v>
      </c>
      <c r="AO491" s="33">
        <f t="shared" si="1045"/>
        <v>9.0696313633703923E-2</v>
      </c>
      <c r="AP491" s="103">
        <f t="shared" si="1046"/>
        <v>0.15408621025941097</v>
      </c>
      <c r="AQ491" s="103">
        <f t="shared" si="1047"/>
        <v>0.18139262726740785</v>
      </c>
      <c r="AR491" s="103">
        <f t="shared" si="1048"/>
        <v>0.12521942656524282</v>
      </c>
    </row>
    <row r="492" spans="1:44" ht="30" customHeight="1" x14ac:dyDescent="0.45">
      <c r="A492" s="5"/>
      <c r="B492" s="174" t="s">
        <v>132</v>
      </c>
      <c r="C492" s="16" t="s">
        <v>266</v>
      </c>
      <c r="D492" s="91">
        <f>AC492</f>
        <v>75</v>
      </c>
      <c r="E492" s="65">
        <f>D492/AJ492</f>
        <v>0.10683760683760683</v>
      </c>
      <c r="F492" s="91">
        <f>AD492</f>
        <v>206</v>
      </c>
      <c r="G492" s="65">
        <f>F492/AJ492</f>
        <v>0.29344729344729342</v>
      </c>
      <c r="H492" s="91">
        <f>AE492</f>
        <v>63</v>
      </c>
      <c r="I492" s="65">
        <f>H492/AJ492</f>
        <v>8.9743589743589744E-2</v>
      </c>
      <c r="J492" s="91">
        <f>AF492</f>
        <v>63</v>
      </c>
      <c r="K492" s="65">
        <f>J492/AJ492</f>
        <v>8.9743589743589744E-2</v>
      </c>
      <c r="L492" s="91">
        <f>AG492</f>
        <v>161</v>
      </c>
      <c r="M492" s="65">
        <f>L492/AJ492</f>
        <v>0.22934472934472935</v>
      </c>
      <c r="N492" s="91">
        <f>AH492</f>
        <v>91</v>
      </c>
      <c r="O492" s="65">
        <f>N492/AJ492</f>
        <v>0.12962962962962962</v>
      </c>
      <c r="P492" s="91">
        <f>AI492</f>
        <v>43</v>
      </c>
      <c r="Q492" s="65">
        <f>P492/AJ492</f>
        <v>6.1253561253561253E-2</v>
      </c>
      <c r="R492" s="5"/>
      <c r="AB492" s="26" t="s">
        <v>281</v>
      </c>
      <c r="AC492" s="26">
        <v>75</v>
      </c>
      <c r="AD492" s="26">
        <v>206</v>
      </c>
      <c r="AE492" s="26">
        <v>63</v>
      </c>
      <c r="AF492" s="26">
        <v>63</v>
      </c>
      <c r="AG492" s="26">
        <v>161</v>
      </c>
      <c r="AH492" s="26">
        <v>91</v>
      </c>
      <c r="AI492" s="26">
        <v>43</v>
      </c>
      <c r="AJ492" s="26">
        <f t="shared" si="1041"/>
        <v>702</v>
      </c>
      <c r="AK492" s="26" t="s">
        <v>281</v>
      </c>
      <c r="AL492" s="33">
        <f t="shared" si="1042"/>
        <v>0.10683760683760683</v>
      </c>
      <c r="AM492" s="33">
        <f t="shared" si="1043"/>
        <v>0.29344729344729342</v>
      </c>
      <c r="AN492" s="33">
        <f t="shared" si="1044"/>
        <v>8.9743589743589744E-2</v>
      </c>
      <c r="AO492" s="33">
        <f t="shared" si="1045"/>
        <v>8.9743589743589744E-2</v>
      </c>
      <c r="AP492" s="103">
        <f t="shared" si="1046"/>
        <v>0.22934472934472935</v>
      </c>
      <c r="AQ492" s="103">
        <f t="shared" si="1047"/>
        <v>0.12962962962962962</v>
      </c>
      <c r="AR492" s="103">
        <f t="shared" si="1048"/>
        <v>6.1253561253561253E-2</v>
      </c>
    </row>
    <row r="493" spans="1:44" ht="30" customHeight="1" x14ac:dyDescent="0.45">
      <c r="A493" s="5"/>
      <c r="B493" s="162"/>
      <c r="C493" s="16" t="s">
        <v>268</v>
      </c>
      <c r="D493" s="91">
        <f t="shared" ref="D493:D494" si="1049">AC493</f>
        <v>250</v>
      </c>
      <c r="E493" s="65">
        <f t="shared" ref="E493:E494" si="1050">D493/AJ493</f>
        <v>9.0220137134608441E-2</v>
      </c>
      <c r="F493" s="91">
        <f t="shared" ref="F493:F494" si="1051">AD493</f>
        <v>935</v>
      </c>
      <c r="G493" s="65">
        <f t="shared" ref="G493:G494" si="1052">F493/AJ493</f>
        <v>0.33742331288343558</v>
      </c>
      <c r="H493" s="91">
        <f t="shared" ref="H493:H494" si="1053">AE493</f>
        <v>213</v>
      </c>
      <c r="I493" s="65">
        <f t="shared" ref="I493:I494" si="1054">H493/AJ493</f>
        <v>7.6867556838686402E-2</v>
      </c>
      <c r="J493" s="91">
        <f t="shared" ref="J493:J494" si="1055">AF493</f>
        <v>303</v>
      </c>
      <c r="K493" s="65">
        <f t="shared" ref="K493:K494" si="1056">J493/AJ493</f>
        <v>0.10934680620714543</v>
      </c>
      <c r="L493" s="91">
        <f t="shared" ref="L493:L494" si="1057">AG493</f>
        <v>581</v>
      </c>
      <c r="M493" s="65">
        <f t="shared" ref="M493:M494" si="1058">L493/AJ493</f>
        <v>0.20967159870083002</v>
      </c>
      <c r="N493" s="91">
        <f t="shared" ref="N493:N494" si="1059">AH493</f>
        <v>315</v>
      </c>
      <c r="O493" s="65">
        <f t="shared" ref="O493:O494" si="1060">N493/AJ493</f>
        <v>0.11367737278960664</v>
      </c>
      <c r="P493" s="91">
        <f t="shared" ref="P493:P494" si="1061">AI493</f>
        <v>174</v>
      </c>
      <c r="Q493" s="65">
        <f t="shared" ref="Q493:Q494" si="1062">P493/AJ493</f>
        <v>6.2793215445687472E-2</v>
      </c>
      <c r="R493" s="5"/>
      <c r="AB493" s="26" t="s">
        <v>282</v>
      </c>
      <c r="AC493" s="26">
        <v>250</v>
      </c>
      <c r="AD493" s="26">
        <v>935</v>
      </c>
      <c r="AE493" s="26">
        <v>213</v>
      </c>
      <c r="AF493" s="26">
        <v>303</v>
      </c>
      <c r="AG493" s="26">
        <v>581</v>
      </c>
      <c r="AH493" s="26">
        <v>315</v>
      </c>
      <c r="AI493" s="26">
        <v>174</v>
      </c>
      <c r="AJ493" s="26">
        <f t="shared" si="1041"/>
        <v>2771</v>
      </c>
      <c r="AK493" s="26" t="s">
        <v>282</v>
      </c>
      <c r="AL493" s="33">
        <f t="shared" si="1042"/>
        <v>9.0220137134608441E-2</v>
      </c>
      <c r="AM493" s="33">
        <f t="shared" si="1043"/>
        <v>0.33742331288343558</v>
      </c>
      <c r="AN493" s="33">
        <f t="shared" si="1044"/>
        <v>7.6867556838686402E-2</v>
      </c>
      <c r="AO493" s="33">
        <f t="shared" si="1045"/>
        <v>0.10934680620714543</v>
      </c>
      <c r="AP493" s="103">
        <f t="shared" si="1046"/>
        <v>0.20967159870083002</v>
      </c>
      <c r="AQ493" s="103">
        <f t="shared" si="1047"/>
        <v>0.11367737278960664</v>
      </c>
      <c r="AR493" s="103">
        <f t="shared" si="1048"/>
        <v>6.2793215445687472E-2</v>
      </c>
    </row>
    <row r="494" spans="1:44" ht="30" customHeight="1" x14ac:dyDescent="0.45">
      <c r="A494" s="5"/>
      <c r="B494" s="166"/>
      <c r="C494" s="16" t="s">
        <v>270</v>
      </c>
      <c r="D494" s="91">
        <f t="shared" si="1049"/>
        <v>218</v>
      </c>
      <c r="E494" s="65">
        <f t="shared" si="1050"/>
        <v>0.11938663745892661</v>
      </c>
      <c r="F494" s="91">
        <f t="shared" si="1051"/>
        <v>460</v>
      </c>
      <c r="G494" s="65">
        <f t="shared" si="1052"/>
        <v>0.25191675794085433</v>
      </c>
      <c r="H494" s="91">
        <f t="shared" si="1053"/>
        <v>153</v>
      </c>
      <c r="I494" s="65">
        <f t="shared" si="1054"/>
        <v>8.3789704271631987E-2</v>
      </c>
      <c r="J494" s="91">
        <f t="shared" si="1055"/>
        <v>181</v>
      </c>
      <c r="K494" s="65">
        <f t="shared" si="1056"/>
        <v>9.91237677984666E-2</v>
      </c>
      <c r="L494" s="91">
        <f t="shared" si="1057"/>
        <v>317</v>
      </c>
      <c r="M494" s="65">
        <f t="shared" si="1058"/>
        <v>0.17360350492880613</v>
      </c>
      <c r="N494" s="91">
        <f t="shared" si="1059"/>
        <v>309</v>
      </c>
      <c r="O494" s="65">
        <f t="shared" si="1060"/>
        <v>0.16922234392113911</v>
      </c>
      <c r="P494" s="91">
        <f t="shared" si="1061"/>
        <v>188</v>
      </c>
      <c r="Q494" s="65">
        <f t="shared" si="1062"/>
        <v>0.10295728368017525</v>
      </c>
      <c r="R494" s="5"/>
      <c r="AB494" s="26" t="s">
        <v>283</v>
      </c>
      <c r="AC494" s="26">
        <v>218</v>
      </c>
      <c r="AD494" s="26">
        <v>460</v>
      </c>
      <c r="AE494" s="26">
        <v>153</v>
      </c>
      <c r="AF494" s="26">
        <v>181</v>
      </c>
      <c r="AG494" s="26">
        <v>317</v>
      </c>
      <c r="AH494" s="26">
        <v>309</v>
      </c>
      <c r="AI494" s="26">
        <v>188</v>
      </c>
      <c r="AJ494" s="26">
        <f t="shared" si="1041"/>
        <v>1826</v>
      </c>
      <c r="AK494" s="26" t="s">
        <v>283</v>
      </c>
      <c r="AL494" s="33">
        <f t="shared" si="1042"/>
        <v>0.11938663745892661</v>
      </c>
      <c r="AM494" s="33">
        <f t="shared" si="1043"/>
        <v>0.25191675794085433</v>
      </c>
      <c r="AN494" s="33">
        <f t="shared" si="1044"/>
        <v>8.3789704271631987E-2</v>
      </c>
      <c r="AO494" s="33">
        <f t="shared" si="1045"/>
        <v>9.91237677984666E-2</v>
      </c>
      <c r="AP494" s="103">
        <f t="shared" si="1046"/>
        <v>0.17360350492880613</v>
      </c>
      <c r="AQ494" s="103">
        <f t="shared" si="1047"/>
        <v>0.16922234392113911</v>
      </c>
      <c r="AR494" s="103">
        <f t="shared" si="1048"/>
        <v>0.10295728368017525</v>
      </c>
    </row>
    <row r="495" spans="1:44" ht="30" customHeight="1" x14ac:dyDescent="0.45">
      <c r="A495" s="5"/>
      <c r="B495" s="174" t="s">
        <v>133</v>
      </c>
      <c r="C495" s="16" t="s">
        <v>266</v>
      </c>
      <c r="D495" s="91">
        <f>AC495</f>
        <v>1071</v>
      </c>
      <c r="E495" s="65">
        <f>D495/AJ495</f>
        <v>6.0331230283911672E-2</v>
      </c>
      <c r="F495" s="91">
        <f>AD495</f>
        <v>5015</v>
      </c>
      <c r="G495" s="65">
        <f>F495/AJ495</f>
        <v>0.28250337990085622</v>
      </c>
      <c r="H495" s="91">
        <f>AE495</f>
        <v>2296</v>
      </c>
      <c r="I495" s="65">
        <f>H495/AJ495</f>
        <v>0.12933753943217666</v>
      </c>
      <c r="J495" s="91">
        <f>AF495</f>
        <v>2240</v>
      </c>
      <c r="K495" s="65">
        <f>J495/AJ495</f>
        <v>0.12618296529968454</v>
      </c>
      <c r="L495" s="91">
        <f>AG495</f>
        <v>3213</v>
      </c>
      <c r="M495" s="65">
        <f>L495/AJ495</f>
        <v>0.18099369085173503</v>
      </c>
      <c r="N495" s="91">
        <f>AH495</f>
        <v>2383</v>
      </c>
      <c r="O495" s="65">
        <f>N495/AJ495</f>
        <v>0.13423839567372689</v>
      </c>
      <c r="P495" s="91">
        <f>AI495</f>
        <v>1534</v>
      </c>
      <c r="Q495" s="65">
        <f>P495/AJ495</f>
        <v>8.6412798557908968E-2</v>
      </c>
      <c r="R495" s="5"/>
      <c r="AB495" s="26" t="s">
        <v>284</v>
      </c>
      <c r="AC495" s="26">
        <v>1071</v>
      </c>
      <c r="AD495" s="26">
        <v>5015</v>
      </c>
      <c r="AE495" s="26">
        <v>2296</v>
      </c>
      <c r="AF495" s="26">
        <v>2240</v>
      </c>
      <c r="AG495" s="26">
        <v>3213</v>
      </c>
      <c r="AH495" s="26">
        <v>2383</v>
      </c>
      <c r="AI495" s="26">
        <v>1534</v>
      </c>
      <c r="AJ495" s="26">
        <f t="shared" si="1041"/>
        <v>17752</v>
      </c>
      <c r="AK495" s="26" t="s">
        <v>284</v>
      </c>
      <c r="AL495" s="33">
        <f t="shared" si="1042"/>
        <v>6.0331230283911672E-2</v>
      </c>
      <c r="AM495" s="33">
        <f t="shared" si="1043"/>
        <v>0.28250337990085622</v>
      </c>
      <c r="AN495" s="33">
        <f t="shared" si="1044"/>
        <v>0.12933753943217666</v>
      </c>
      <c r="AO495" s="33">
        <f t="shared" si="1045"/>
        <v>0.12618296529968454</v>
      </c>
      <c r="AP495" s="103">
        <f t="shared" si="1046"/>
        <v>0.18099369085173503</v>
      </c>
      <c r="AQ495" s="103">
        <f t="shared" si="1047"/>
        <v>0.13423839567372689</v>
      </c>
      <c r="AR495" s="103">
        <f t="shared" si="1048"/>
        <v>8.6412798557908968E-2</v>
      </c>
    </row>
    <row r="496" spans="1:44" ht="30" customHeight="1" x14ac:dyDescent="0.45">
      <c r="A496" s="5"/>
      <c r="B496" s="162"/>
      <c r="C496" s="16" t="s">
        <v>268</v>
      </c>
      <c r="D496" s="91">
        <f t="shared" ref="D496:D497" si="1063">AC496</f>
        <v>916</v>
      </c>
      <c r="E496" s="65">
        <f t="shared" ref="E496:E497" si="1064">D496/AJ496</f>
        <v>5.1924494076299531E-2</v>
      </c>
      <c r="F496" s="91">
        <f t="shared" ref="F496:F497" si="1065">AD496</f>
        <v>4730</v>
      </c>
      <c r="G496" s="65">
        <f t="shared" ref="G496:G497" si="1066">F496/AJ496</f>
        <v>0.26812538971713623</v>
      </c>
      <c r="H496" s="91">
        <f t="shared" ref="H496:H497" si="1067">AE496</f>
        <v>2277</v>
      </c>
      <c r="I496" s="65">
        <f t="shared" ref="I496:I497" si="1068">H496/AJ496</f>
        <v>0.12907431551499349</v>
      </c>
      <c r="J496" s="91">
        <f t="shared" ref="J496:J497" si="1069">AF496</f>
        <v>2036</v>
      </c>
      <c r="K496" s="65">
        <f t="shared" ref="K496:K497" si="1070">J496/AJ496</f>
        <v>0.11541295844906752</v>
      </c>
      <c r="L496" s="91">
        <f t="shared" ref="L496:L497" si="1071">AG496</f>
        <v>2857</v>
      </c>
      <c r="M496" s="65">
        <f t="shared" ref="M496:M497" si="1072">L496/AJ496</f>
        <v>0.16195227027946263</v>
      </c>
      <c r="N496" s="91">
        <f t="shared" ref="N496:N497" si="1073">AH496</f>
        <v>2810</v>
      </c>
      <c r="O496" s="65">
        <f t="shared" ref="O496:O497" si="1074">N496/AJ496</f>
        <v>0.15928802222096253</v>
      </c>
      <c r="P496" s="91">
        <f t="shared" ref="P496:P497" si="1075">AI496</f>
        <v>2015</v>
      </c>
      <c r="Q496" s="65">
        <f t="shared" ref="Q496:Q497" si="1076">P496/AJ496</f>
        <v>0.11422254974207811</v>
      </c>
      <c r="R496" s="5"/>
      <c r="AB496" s="26" t="s">
        <v>285</v>
      </c>
      <c r="AC496" s="1">
        <v>916</v>
      </c>
      <c r="AD496" s="1">
        <v>4730</v>
      </c>
      <c r="AE496" s="1">
        <v>2277</v>
      </c>
      <c r="AF496" s="1">
        <v>2036</v>
      </c>
      <c r="AG496" s="1">
        <v>2857</v>
      </c>
      <c r="AH496" s="1">
        <v>2810</v>
      </c>
      <c r="AI496" s="1">
        <v>2015</v>
      </c>
      <c r="AJ496" s="26">
        <f t="shared" si="1041"/>
        <v>17641</v>
      </c>
      <c r="AK496" s="26" t="s">
        <v>285</v>
      </c>
      <c r="AL496" s="33">
        <f t="shared" si="1042"/>
        <v>5.1924494076299531E-2</v>
      </c>
      <c r="AM496" s="33">
        <f t="shared" si="1043"/>
        <v>0.26812538971713623</v>
      </c>
      <c r="AN496" s="33">
        <f t="shared" si="1044"/>
        <v>0.12907431551499349</v>
      </c>
      <c r="AO496" s="33">
        <f t="shared" si="1045"/>
        <v>0.11541295844906752</v>
      </c>
      <c r="AP496" s="103">
        <f t="shared" si="1046"/>
        <v>0.16195227027946263</v>
      </c>
      <c r="AQ496" s="103">
        <f t="shared" si="1047"/>
        <v>0.15928802222096253</v>
      </c>
      <c r="AR496" s="103">
        <f t="shared" si="1048"/>
        <v>0.11422254974207811</v>
      </c>
    </row>
    <row r="497" spans="1:44" ht="30" customHeight="1" x14ac:dyDescent="0.45">
      <c r="A497" s="5"/>
      <c r="B497" s="166"/>
      <c r="C497" s="16" t="s">
        <v>270</v>
      </c>
      <c r="D497" s="91">
        <f t="shared" si="1063"/>
        <v>469</v>
      </c>
      <c r="E497" s="65">
        <f t="shared" si="1064"/>
        <v>2.8904227782571183E-2</v>
      </c>
      <c r="F497" s="91">
        <f t="shared" si="1065"/>
        <v>3666</v>
      </c>
      <c r="G497" s="65">
        <f t="shared" si="1066"/>
        <v>0.22593368667570565</v>
      </c>
      <c r="H497" s="91">
        <f t="shared" si="1067"/>
        <v>2312</v>
      </c>
      <c r="I497" s="65">
        <f t="shared" si="1068"/>
        <v>0.1424873659558733</v>
      </c>
      <c r="J497" s="91">
        <f t="shared" si="1069"/>
        <v>1827</v>
      </c>
      <c r="K497" s="65">
        <f t="shared" si="1070"/>
        <v>0.11259706643658327</v>
      </c>
      <c r="L497" s="91">
        <f t="shared" si="1071"/>
        <v>2400</v>
      </c>
      <c r="M497" s="65">
        <f t="shared" si="1072"/>
        <v>0.14791076050782695</v>
      </c>
      <c r="N497" s="91">
        <f t="shared" si="1073"/>
        <v>2634</v>
      </c>
      <c r="O497" s="65">
        <f t="shared" si="1074"/>
        <v>0.16233205965734007</v>
      </c>
      <c r="P497" s="91">
        <f t="shared" si="1075"/>
        <v>2918</v>
      </c>
      <c r="Q497" s="65">
        <f t="shared" si="1076"/>
        <v>0.17983483298409958</v>
      </c>
      <c r="R497" s="5"/>
      <c r="AB497" s="26" t="s">
        <v>286</v>
      </c>
      <c r="AC497" s="1">
        <v>469</v>
      </c>
      <c r="AD497" s="1">
        <v>3666</v>
      </c>
      <c r="AE497" s="1">
        <v>2312</v>
      </c>
      <c r="AF497" s="1">
        <v>1827</v>
      </c>
      <c r="AG497" s="1">
        <v>2400</v>
      </c>
      <c r="AH497" s="1">
        <v>2634</v>
      </c>
      <c r="AI497" s="1">
        <v>2918</v>
      </c>
      <c r="AJ497" s="26">
        <f t="shared" si="1041"/>
        <v>16226</v>
      </c>
      <c r="AK497" s="26" t="s">
        <v>286</v>
      </c>
      <c r="AL497" s="33">
        <f t="shared" si="1042"/>
        <v>2.8904227782571183E-2</v>
      </c>
      <c r="AM497" s="33">
        <f t="shared" si="1043"/>
        <v>0.22593368667570565</v>
      </c>
      <c r="AN497" s="33">
        <f t="shared" si="1044"/>
        <v>0.1424873659558733</v>
      </c>
      <c r="AO497" s="33">
        <f t="shared" si="1045"/>
        <v>0.11259706643658327</v>
      </c>
      <c r="AP497" s="103">
        <f t="shared" si="1046"/>
        <v>0.14791076050782695</v>
      </c>
      <c r="AQ497" s="103">
        <f t="shared" si="1047"/>
        <v>0.16233205965734007</v>
      </c>
      <c r="AR497" s="103">
        <f t="shared" si="1048"/>
        <v>0.17983483298409958</v>
      </c>
    </row>
    <row r="498" spans="1:44" ht="30" customHeight="1" x14ac:dyDescent="0.45">
      <c r="A498" s="5"/>
      <c r="B498" s="34"/>
      <c r="C498" s="34"/>
      <c r="D498" s="35"/>
      <c r="E498" s="36"/>
      <c r="F498" s="35"/>
      <c r="G498" s="36"/>
      <c r="H498" s="35"/>
      <c r="I498" s="36"/>
      <c r="J498" s="35"/>
      <c r="K498" s="36"/>
      <c r="L498" s="37"/>
      <c r="M498" s="5"/>
      <c r="N498" s="8"/>
      <c r="O498" s="5"/>
      <c r="P498" s="8"/>
      <c r="Q498" s="5"/>
      <c r="R498" s="5"/>
    </row>
    <row r="499" spans="1:44" ht="30" customHeight="1" x14ac:dyDescent="0.45">
      <c r="A499" s="5"/>
      <c r="B499" s="34"/>
      <c r="C499" s="34"/>
      <c r="D499" s="35"/>
      <c r="E499" s="36"/>
      <c r="F499" s="35"/>
      <c r="G499" s="36"/>
      <c r="H499" s="35"/>
      <c r="I499" s="36"/>
      <c r="J499" s="35"/>
      <c r="K499" s="36"/>
      <c r="L499" s="37"/>
      <c r="M499" s="5"/>
      <c r="N499" s="8"/>
      <c r="O499" s="5"/>
      <c r="P499" s="8"/>
      <c r="Q499" s="5"/>
      <c r="R499" s="5"/>
    </row>
    <row r="500" spans="1:44" ht="30" customHeight="1" x14ac:dyDescent="0.45">
      <c r="A500" s="5"/>
      <c r="B500" s="34"/>
      <c r="C500" s="34"/>
      <c r="D500" s="35"/>
      <c r="E500" s="36"/>
      <c r="F500" s="35"/>
      <c r="G500" s="36"/>
      <c r="H500" s="35"/>
      <c r="I500" s="36"/>
      <c r="J500" s="35"/>
      <c r="K500" s="36"/>
      <c r="L500" s="37"/>
      <c r="M500" s="5"/>
      <c r="N500" s="8"/>
      <c r="O500" s="5"/>
      <c r="P500" s="8"/>
      <c r="Q500" s="5"/>
      <c r="R500" s="5"/>
    </row>
    <row r="501" spans="1:44" ht="30" customHeight="1" x14ac:dyDescent="0.45">
      <c r="A501" s="5"/>
      <c r="B501" s="34"/>
      <c r="C501" s="34"/>
      <c r="D501" s="35"/>
      <c r="E501" s="36"/>
      <c r="F501" s="35"/>
      <c r="G501" s="36"/>
      <c r="H501" s="35"/>
      <c r="I501" s="36"/>
      <c r="J501" s="35"/>
      <c r="K501" s="36"/>
      <c r="L501" s="37"/>
      <c r="M501" s="5"/>
      <c r="N501" s="8"/>
      <c r="O501" s="5"/>
      <c r="P501" s="8"/>
      <c r="Q501" s="5"/>
      <c r="R501" s="5"/>
    </row>
    <row r="502" spans="1:44" ht="30" customHeight="1" x14ac:dyDescent="0.45">
      <c r="A502" s="5"/>
      <c r="B502" s="34"/>
      <c r="C502" s="34"/>
      <c r="D502" s="35"/>
      <c r="E502" s="36"/>
      <c r="F502" s="35"/>
      <c r="G502" s="36"/>
      <c r="H502" s="35"/>
      <c r="I502" s="36"/>
      <c r="J502" s="35"/>
      <c r="K502" s="36"/>
      <c r="L502" s="37"/>
      <c r="M502" s="5"/>
      <c r="N502" s="8"/>
      <c r="O502" s="5"/>
      <c r="P502" s="8"/>
      <c r="Q502" s="5"/>
      <c r="R502" s="5"/>
    </row>
    <row r="503" spans="1:44" ht="30" customHeight="1" x14ac:dyDescent="0.45">
      <c r="A503" s="5"/>
      <c r="B503" s="34"/>
      <c r="C503" s="34"/>
      <c r="D503" s="35"/>
      <c r="E503" s="36"/>
      <c r="F503" s="35"/>
      <c r="G503" s="36"/>
      <c r="H503" s="35"/>
      <c r="I503" s="36"/>
      <c r="J503" s="35"/>
      <c r="K503" s="36"/>
      <c r="L503" s="37"/>
      <c r="M503" s="5"/>
      <c r="N503" s="8"/>
      <c r="O503" s="5"/>
      <c r="P503" s="8"/>
      <c r="Q503" s="5"/>
      <c r="R503" s="5"/>
    </row>
    <row r="504" spans="1:44" ht="30" customHeight="1" x14ac:dyDescent="0.45">
      <c r="A504" s="5"/>
      <c r="B504" s="34"/>
      <c r="C504" s="34"/>
      <c r="D504" s="35"/>
      <c r="E504" s="36"/>
      <c r="F504" s="35"/>
      <c r="G504" s="36"/>
      <c r="H504" s="35"/>
      <c r="I504" s="36"/>
      <c r="J504" s="35"/>
      <c r="K504" s="36"/>
      <c r="L504" s="37"/>
      <c r="M504" s="5"/>
      <c r="N504" s="8"/>
      <c r="O504" s="5"/>
      <c r="P504" s="8"/>
      <c r="Q504" s="5"/>
      <c r="R504" s="5"/>
    </row>
    <row r="505" spans="1:44" ht="30" customHeight="1" x14ac:dyDescent="0.45">
      <c r="A505" s="5"/>
      <c r="B505" s="34"/>
      <c r="C505" s="34"/>
      <c r="D505" s="35"/>
      <c r="E505" s="36"/>
      <c r="F505" s="35"/>
      <c r="G505" s="36"/>
      <c r="H505" s="35"/>
      <c r="I505" s="36"/>
      <c r="J505" s="35"/>
      <c r="K505" s="36"/>
      <c r="L505" s="37"/>
      <c r="M505" s="5"/>
      <c r="N505" s="8"/>
      <c r="O505" s="5"/>
      <c r="P505" s="8"/>
      <c r="Q505" s="5"/>
      <c r="R505" s="5"/>
    </row>
    <row r="506" spans="1:44" ht="30" customHeight="1" x14ac:dyDescent="0.45">
      <c r="A506" s="5"/>
      <c r="B506" s="34"/>
      <c r="C506" s="34"/>
      <c r="D506" s="35"/>
      <c r="E506" s="36"/>
      <c r="F506" s="35"/>
      <c r="G506" s="36"/>
      <c r="H506" s="35"/>
      <c r="I506" s="36"/>
      <c r="J506" s="35"/>
      <c r="K506" s="36"/>
      <c r="L506" s="37"/>
      <c r="M506" s="5"/>
      <c r="N506" s="8"/>
      <c r="O506" s="5"/>
      <c r="P506" s="8"/>
      <c r="Q506" s="5"/>
      <c r="R506" s="5"/>
    </row>
    <row r="507" spans="1:44" ht="30" customHeight="1" x14ac:dyDescent="0.45">
      <c r="A507" s="5"/>
      <c r="B507" s="34"/>
      <c r="C507" s="34"/>
      <c r="D507" s="35"/>
      <c r="E507" s="36"/>
      <c r="F507" s="35"/>
      <c r="G507" s="36"/>
      <c r="H507" s="35"/>
      <c r="I507" s="36"/>
      <c r="J507" s="35"/>
      <c r="K507" s="36"/>
      <c r="L507" s="37"/>
      <c r="M507" s="5"/>
      <c r="N507" s="8"/>
      <c r="O507" s="5"/>
      <c r="P507" s="8"/>
      <c r="Q507" s="5"/>
      <c r="R507" s="5"/>
    </row>
    <row r="508" spans="1:44" ht="30" customHeight="1" x14ac:dyDescent="0.45">
      <c r="A508" s="5"/>
      <c r="B508" s="34"/>
      <c r="C508" s="34"/>
      <c r="D508" s="35"/>
      <c r="E508" s="36"/>
      <c r="F508" s="35"/>
      <c r="G508" s="36"/>
      <c r="H508" s="35"/>
      <c r="I508" s="36"/>
      <c r="J508" s="35"/>
      <c r="K508" s="36"/>
      <c r="L508" s="37"/>
      <c r="M508" s="5"/>
      <c r="N508" s="8"/>
      <c r="O508" s="5"/>
      <c r="P508" s="8"/>
      <c r="Q508" s="5"/>
      <c r="R508" s="5"/>
    </row>
    <row r="509" spans="1:44" ht="30" customHeight="1" x14ac:dyDescent="0.45">
      <c r="A509" s="5"/>
      <c r="B509" s="34"/>
      <c r="C509" s="34"/>
      <c r="D509" s="35"/>
      <c r="E509" s="36"/>
      <c r="F509" s="35"/>
      <c r="G509" s="36"/>
      <c r="H509" s="35"/>
      <c r="I509" s="36"/>
      <c r="J509" s="35"/>
      <c r="K509" s="36"/>
      <c r="L509" s="37"/>
      <c r="M509" s="5"/>
      <c r="N509" s="8"/>
      <c r="O509" s="5"/>
      <c r="P509" s="8"/>
      <c r="Q509" s="5"/>
      <c r="R509" s="5"/>
    </row>
    <row r="510" spans="1:44" s="21" customFormat="1" ht="30" customHeight="1" x14ac:dyDescent="0.45">
      <c r="A510" s="5">
        <v>40</v>
      </c>
      <c r="B510" s="10" t="s">
        <v>100</v>
      </c>
      <c r="C510" s="10"/>
      <c r="F510" s="22"/>
      <c r="H510" s="22"/>
      <c r="J510" s="22"/>
      <c r="L510" s="22"/>
      <c r="N510" s="22"/>
      <c r="P510" s="22"/>
      <c r="Q510" s="23"/>
      <c r="AB510" s="21" t="s">
        <v>13</v>
      </c>
    </row>
    <row r="511" spans="1:44" ht="30" customHeight="1" thickBot="1" x14ac:dyDescent="0.5">
      <c r="A511" s="5"/>
      <c r="B511" s="24" t="s">
        <v>3</v>
      </c>
      <c r="C511" s="24" t="s">
        <v>265</v>
      </c>
      <c r="D511" s="146" t="s">
        <v>92</v>
      </c>
      <c r="E511" s="147"/>
      <c r="F511" s="146" t="s">
        <v>93</v>
      </c>
      <c r="G511" s="147"/>
      <c r="H511" s="146" t="s">
        <v>94</v>
      </c>
      <c r="I511" s="147"/>
      <c r="J511" s="146" t="s">
        <v>95</v>
      </c>
      <c r="K511" s="147"/>
      <c r="L511" s="146" t="s">
        <v>96</v>
      </c>
      <c r="M511" s="147"/>
      <c r="N511" s="146" t="s">
        <v>97</v>
      </c>
      <c r="O511" s="147"/>
      <c r="P511" s="146" t="s">
        <v>98</v>
      </c>
      <c r="Q511" s="158"/>
      <c r="R511" s="5"/>
      <c r="AB511" s="26"/>
      <c r="AC511" s="27" t="s">
        <v>92</v>
      </c>
      <c r="AD511" s="27" t="s">
        <v>93</v>
      </c>
      <c r="AE511" s="27" t="s">
        <v>94</v>
      </c>
      <c r="AF511" s="27" t="s">
        <v>95</v>
      </c>
      <c r="AG511" s="27" t="s">
        <v>96</v>
      </c>
      <c r="AH511" s="27" t="s">
        <v>97</v>
      </c>
      <c r="AI511" s="27" t="s">
        <v>99</v>
      </c>
      <c r="AJ511" s="26" t="s">
        <v>23</v>
      </c>
      <c r="AL511" s="27" t="s">
        <v>92</v>
      </c>
      <c r="AM511" s="27" t="s">
        <v>93</v>
      </c>
      <c r="AN511" s="27" t="s">
        <v>94</v>
      </c>
      <c r="AO511" s="27" t="s">
        <v>95</v>
      </c>
      <c r="AP511" s="27" t="s">
        <v>96</v>
      </c>
      <c r="AQ511" s="27" t="s">
        <v>97</v>
      </c>
      <c r="AR511" s="27" t="s">
        <v>99</v>
      </c>
    </row>
    <row r="512" spans="1:44" ht="30" customHeight="1" thickTop="1" x14ac:dyDescent="0.45">
      <c r="A512" s="5"/>
      <c r="B512" s="161" t="s">
        <v>131</v>
      </c>
      <c r="C512" s="16" t="s">
        <v>266</v>
      </c>
      <c r="D512" s="100">
        <f>AC512</f>
        <v>89</v>
      </c>
      <c r="E512" s="94">
        <f>D512/AJ512</f>
        <v>2.9237844940867279E-2</v>
      </c>
      <c r="F512" s="100">
        <f>AD512</f>
        <v>342</v>
      </c>
      <c r="G512" s="94">
        <f>F512/AJ512</f>
        <v>0.11235216819973719</v>
      </c>
      <c r="H512" s="100">
        <f>AE512</f>
        <v>384</v>
      </c>
      <c r="I512" s="94">
        <f>H512/AJ512</f>
        <v>0.12614980289093297</v>
      </c>
      <c r="J512" s="100">
        <f>AF512</f>
        <v>322</v>
      </c>
      <c r="K512" s="94">
        <f>J512/AJ512</f>
        <v>0.10578186596583443</v>
      </c>
      <c r="L512" s="100">
        <f>AG512</f>
        <v>395</v>
      </c>
      <c r="M512" s="94">
        <f>L512/AJ512</f>
        <v>0.12976346911957951</v>
      </c>
      <c r="N512" s="100">
        <f>AH512</f>
        <v>480</v>
      </c>
      <c r="O512" s="94">
        <f>N512/AJ512</f>
        <v>0.15768725361366623</v>
      </c>
      <c r="P512" s="100">
        <f>AI512</f>
        <v>1032</v>
      </c>
      <c r="Q512" s="102">
        <f>P512/AJ512</f>
        <v>0.33902759526938236</v>
      </c>
      <c r="R512" s="5"/>
      <c r="AB512" s="26" t="s">
        <v>278</v>
      </c>
      <c r="AC512" s="26">
        <v>89</v>
      </c>
      <c r="AD512" s="26">
        <v>342</v>
      </c>
      <c r="AE512" s="26">
        <v>384</v>
      </c>
      <c r="AF512" s="26">
        <v>322</v>
      </c>
      <c r="AG512" s="26">
        <v>395</v>
      </c>
      <c r="AH512" s="26">
        <v>480</v>
      </c>
      <c r="AI512" s="26">
        <v>1032</v>
      </c>
      <c r="AJ512" s="26">
        <f>SUM(AC512:AI512)</f>
        <v>3044</v>
      </c>
      <c r="AK512" s="26" t="s">
        <v>278</v>
      </c>
      <c r="AL512" s="33">
        <f>E512</f>
        <v>2.9237844940867279E-2</v>
      </c>
      <c r="AM512" s="33">
        <f>G512</f>
        <v>0.11235216819973719</v>
      </c>
      <c r="AN512" s="33">
        <f>I512</f>
        <v>0.12614980289093297</v>
      </c>
      <c r="AO512" s="33">
        <f>K512</f>
        <v>0.10578186596583443</v>
      </c>
      <c r="AP512" s="103">
        <f>M512</f>
        <v>0.12976346911957951</v>
      </c>
      <c r="AQ512" s="103">
        <f>O512</f>
        <v>0.15768725361366623</v>
      </c>
      <c r="AR512" s="103">
        <f>Q512</f>
        <v>0.33902759526938236</v>
      </c>
    </row>
    <row r="513" spans="1:44" ht="30" customHeight="1" x14ac:dyDescent="0.45">
      <c r="A513" s="5"/>
      <c r="B513" s="162"/>
      <c r="C513" s="16" t="s">
        <v>268</v>
      </c>
      <c r="D513" s="91">
        <f t="shared" ref="D513:D514" si="1077">AC513</f>
        <v>202</v>
      </c>
      <c r="E513" s="65">
        <f t="shared" ref="E513:E514" si="1078">D513/AJ513</f>
        <v>5.5281882868089764E-2</v>
      </c>
      <c r="F513" s="91">
        <f t="shared" ref="F513:F514" si="1079">AD513</f>
        <v>641</v>
      </c>
      <c r="G513" s="65">
        <f t="shared" ref="G513:G514" si="1080">F513/AJ513</f>
        <v>0.17542419266557197</v>
      </c>
      <c r="H513" s="91">
        <f t="shared" ref="H513:H514" si="1081">AE513</f>
        <v>613</v>
      </c>
      <c r="I513" s="65">
        <f t="shared" ref="I513:I514" si="1082">H513/AJ513</f>
        <v>0.16776135741652984</v>
      </c>
      <c r="J513" s="91">
        <f t="shared" ref="J513:J514" si="1083">AF513</f>
        <v>414</v>
      </c>
      <c r="K513" s="65">
        <f t="shared" ref="K513:K514" si="1084">J513/AJ513</f>
        <v>0.11330049261083744</v>
      </c>
      <c r="L513" s="91">
        <f t="shared" ref="L513:L514" si="1085">AG513</f>
        <v>395</v>
      </c>
      <c r="M513" s="65">
        <f t="shared" ref="M513:M514" si="1086">L513/AJ513</f>
        <v>0.10810071154898741</v>
      </c>
      <c r="N513" s="91">
        <f t="shared" ref="N513:N514" si="1087">AH513</f>
        <v>433</v>
      </c>
      <c r="O513" s="65">
        <f t="shared" ref="O513:O514" si="1088">N513/AJ513</f>
        <v>0.11850027367268746</v>
      </c>
      <c r="P513" s="91">
        <f t="shared" ref="P513:P514" si="1089">AI513</f>
        <v>956</v>
      </c>
      <c r="Q513" s="65">
        <f t="shared" ref="Q513:Q514" si="1090">P513/AJ513</f>
        <v>0.26163108921729611</v>
      </c>
      <c r="R513" s="5"/>
      <c r="AB513" s="26" t="s">
        <v>279</v>
      </c>
      <c r="AC513" s="26">
        <v>202</v>
      </c>
      <c r="AD513" s="26">
        <v>641</v>
      </c>
      <c r="AE513" s="26">
        <v>613</v>
      </c>
      <c r="AF513" s="26">
        <v>414</v>
      </c>
      <c r="AG513" s="26">
        <v>395</v>
      </c>
      <c r="AH513" s="26">
        <v>433</v>
      </c>
      <c r="AI513" s="26">
        <v>956</v>
      </c>
      <c r="AJ513" s="26">
        <f t="shared" ref="AJ513:AJ520" si="1091">SUM(AC513:AI513)</f>
        <v>3654</v>
      </c>
      <c r="AK513" s="26" t="s">
        <v>279</v>
      </c>
      <c r="AL513" s="33">
        <f t="shared" ref="AL513:AL520" si="1092">E513</f>
        <v>5.5281882868089764E-2</v>
      </c>
      <c r="AM513" s="33">
        <f t="shared" ref="AM513:AM520" si="1093">G513</f>
        <v>0.17542419266557197</v>
      </c>
      <c r="AN513" s="33">
        <f t="shared" ref="AN513:AN520" si="1094">I513</f>
        <v>0.16776135741652984</v>
      </c>
      <c r="AO513" s="33">
        <f t="shared" ref="AO513:AO520" si="1095">K513</f>
        <v>0.11330049261083744</v>
      </c>
      <c r="AP513" s="103">
        <f t="shared" ref="AP513:AP520" si="1096">M513</f>
        <v>0.10810071154898741</v>
      </c>
      <c r="AQ513" s="103">
        <f t="shared" ref="AQ513:AQ520" si="1097">O513</f>
        <v>0.11850027367268746</v>
      </c>
      <c r="AR513" s="103">
        <f t="shared" ref="AR513:AR520" si="1098">Q513</f>
        <v>0.26163108921729611</v>
      </c>
    </row>
    <row r="514" spans="1:44" ht="30" customHeight="1" x14ac:dyDescent="0.45">
      <c r="A514" s="5"/>
      <c r="B514" s="166"/>
      <c r="C514" s="16" t="s">
        <v>270</v>
      </c>
      <c r="D514" s="91">
        <f t="shared" si="1077"/>
        <v>343</v>
      </c>
      <c r="E514" s="65">
        <f t="shared" si="1078"/>
        <v>0.13797264682220434</v>
      </c>
      <c r="F514" s="91">
        <f t="shared" si="1079"/>
        <v>502</v>
      </c>
      <c r="G514" s="65">
        <f t="shared" si="1080"/>
        <v>0.20193081255028159</v>
      </c>
      <c r="H514" s="91">
        <f t="shared" si="1081"/>
        <v>420</v>
      </c>
      <c r="I514" s="65">
        <f t="shared" si="1082"/>
        <v>0.16894609814963799</v>
      </c>
      <c r="J514" s="91">
        <f t="shared" si="1083"/>
        <v>229</v>
      </c>
      <c r="K514" s="65">
        <f t="shared" si="1084"/>
        <v>9.2115848753016899E-2</v>
      </c>
      <c r="L514" s="91">
        <f t="shared" si="1085"/>
        <v>201</v>
      </c>
      <c r="M514" s="65">
        <f t="shared" si="1086"/>
        <v>8.0852775543041031E-2</v>
      </c>
      <c r="N514" s="91">
        <f t="shared" si="1087"/>
        <v>219</v>
      </c>
      <c r="O514" s="65">
        <f t="shared" si="1088"/>
        <v>8.8093322606596941E-2</v>
      </c>
      <c r="P514" s="91">
        <f t="shared" si="1089"/>
        <v>572</v>
      </c>
      <c r="Q514" s="65">
        <f t="shared" si="1090"/>
        <v>0.23008849557522124</v>
      </c>
      <c r="R514" s="5"/>
      <c r="AB514" s="26" t="s">
        <v>280</v>
      </c>
      <c r="AC514" s="26">
        <v>343</v>
      </c>
      <c r="AD514" s="26">
        <v>502</v>
      </c>
      <c r="AE514" s="26">
        <v>420</v>
      </c>
      <c r="AF514" s="26">
        <v>229</v>
      </c>
      <c r="AG514" s="26">
        <v>201</v>
      </c>
      <c r="AH514" s="26">
        <v>219</v>
      </c>
      <c r="AI514" s="26">
        <v>572</v>
      </c>
      <c r="AJ514" s="26">
        <f t="shared" si="1091"/>
        <v>2486</v>
      </c>
      <c r="AK514" s="26" t="s">
        <v>280</v>
      </c>
      <c r="AL514" s="33">
        <f t="shared" si="1092"/>
        <v>0.13797264682220434</v>
      </c>
      <c r="AM514" s="33">
        <f t="shared" si="1093"/>
        <v>0.20193081255028159</v>
      </c>
      <c r="AN514" s="33">
        <f t="shared" si="1094"/>
        <v>0.16894609814963799</v>
      </c>
      <c r="AO514" s="33">
        <f t="shared" si="1095"/>
        <v>9.2115848753016899E-2</v>
      </c>
      <c r="AP514" s="103">
        <f t="shared" si="1096"/>
        <v>8.0852775543041031E-2</v>
      </c>
      <c r="AQ514" s="103">
        <f t="shared" si="1097"/>
        <v>8.8093322606596941E-2</v>
      </c>
      <c r="AR514" s="103">
        <f t="shared" si="1098"/>
        <v>0.23008849557522124</v>
      </c>
    </row>
    <row r="515" spans="1:44" ht="30" customHeight="1" x14ac:dyDescent="0.45">
      <c r="A515" s="5"/>
      <c r="B515" s="174" t="s">
        <v>132</v>
      </c>
      <c r="C515" s="16" t="s">
        <v>266</v>
      </c>
      <c r="D515" s="91">
        <f>AC515</f>
        <v>14</v>
      </c>
      <c r="E515" s="65">
        <f>D515/AJ515</f>
        <v>3.8674033149171269E-2</v>
      </c>
      <c r="F515" s="91">
        <f>AD515</f>
        <v>111</v>
      </c>
      <c r="G515" s="65">
        <f>F515/AJ515</f>
        <v>0.30662983425414364</v>
      </c>
      <c r="H515" s="91">
        <f>AE515</f>
        <v>52</v>
      </c>
      <c r="I515" s="65">
        <f>H515/AJ515</f>
        <v>0.143646408839779</v>
      </c>
      <c r="J515" s="91">
        <f>AF515</f>
        <v>37</v>
      </c>
      <c r="K515" s="65">
        <f>J515/AJ515</f>
        <v>0.10220994475138122</v>
      </c>
      <c r="L515" s="91">
        <f>AG515</f>
        <v>32</v>
      </c>
      <c r="M515" s="65">
        <f>L515/AJ515</f>
        <v>8.8397790055248615E-2</v>
      </c>
      <c r="N515" s="91">
        <f>AH515</f>
        <v>37</v>
      </c>
      <c r="O515" s="65">
        <f>N515/AJ515</f>
        <v>0.10220994475138122</v>
      </c>
      <c r="P515" s="91">
        <f>AI515</f>
        <v>79</v>
      </c>
      <c r="Q515" s="65">
        <f>P515/AJ515</f>
        <v>0.21823204419889503</v>
      </c>
      <c r="R515" s="5"/>
      <c r="AB515" s="26" t="s">
        <v>281</v>
      </c>
      <c r="AC515" s="26">
        <v>14</v>
      </c>
      <c r="AD515" s="26">
        <v>111</v>
      </c>
      <c r="AE515" s="26">
        <v>52</v>
      </c>
      <c r="AF515" s="26">
        <v>37</v>
      </c>
      <c r="AG515" s="26">
        <v>32</v>
      </c>
      <c r="AH515" s="26">
        <v>37</v>
      </c>
      <c r="AI515" s="26">
        <v>79</v>
      </c>
      <c r="AJ515" s="26">
        <f t="shared" si="1091"/>
        <v>362</v>
      </c>
      <c r="AK515" s="26" t="s">
        <v>281</v>
      </c>
      <c r="AL515" s="33">
        <f t="shared" si="1092"/>
        <v>3.8674033149171269E-2</v>
      </c>
      <c r="AM515" s="33">
        <f t="shared" si="1093"/>
        <v>0.30662983425414364</v>
      </c>
      <c r="AN515" s="33">
        <f t="shared" si="1094"/>
        <v>0.143646408839779</v>
      </c>
      <c r="AO515" s="33">
        <f t="shared" si="1095"/>
        <v>0.10220994475138122</v>
      </c>
      <c r="AP515" s="103">
        <f t="shared" si="1096"/>
        <v>8.8397790055248615E-2</v>
      </c>
      <c r="AQ515" s="103">
        <f t="shared" si="1097"/>
        <v>0.10220994475138122</v>
      </c>
      <c r="AR515" s="103">
        <f t="shared" si="1098"/>
        <v>0.21823204419889503</v>
      </c>
    </row>
    <row r="516" spans="1:44" ht="30" customHeight="1" x14ac:dyDescent="0.45">
      <c r="A516" s="5"/>
      <c r="B516" s="162"/>
      <c r="C516" s="16" t="s">
        <v>268</v>
      </c>
      <c r="D516" s="91">
        <f t="shared" ref="D516:D517" si="1099">AC516</f>
        <v>36</v>
      </c>
      <c r="E516" s="65">
        <f t="shared" ref="E516:E517" si="1100">D516/AJ516</f>
        <v>2.6181818181818181E-2</v>
      </c>
      <c r="F516" s="91">
        <f t="shared" ref="F516:F517" si="1101">AD516</f>
        <v>427</v>
      </c>
      <c r="G516" s="65">
        <f t="shared" ref="G516:G517" si="1102">F516/AJ516</f>
        <v>0.31054545454545457</v>
      </c>
      <c r="H516" s="91">
        <f t="shared" ref="H516:H517" si="1103">AE516</f>
        <v>260</v>
      </c>
      <c r="I516" s="65">
        <f t="shared" ref="I516:I517" si="1104">H516/AJ516</f>
        <v>0.18909090909090909</v>
      </c>
      <c r="J516" s="91">
        <f t="shared" ref="J516:J517" si="1105">AF516</f>
        <v>143</v>
      </c>
      <c r="K516" s="65">
        <f t="shared" ref="K516:K517" si="1106">J516/AJ516</f>
        <v>0.104</v>
      </c>
      <c r="L516" s="91">
        <f t="shared" ref="L516:L517" si="1107">AG516</f>
        <v>157</v>
      </c>
      <c r="M516" s="65">
        <f t="shared" ref="M516:M517" si="1108">L516/AJ516</f>
        <v>0.11418181818181818</v>
      </c>
      <c r="N516" s="91">
        <f t="shared" ref="N516:N517" si="1109">AH516</f>
        <v>105</v>
      </c>
      <c r="O516" s="65">
        <f t="shared" ref="O516:O517" si="1110">N516/AJ516</f>
        <v>7.636363636363637E-2</v>
      </c>
      <c r="P516" s="91">
        <f t="shared" ref="P516:P517" si="1111">AI516</f>
        <v>247</v>
      </c>
      <c r="Q516" s="65">
        <f t="shared" ref="Q516:Q517" si="1112">P516/AJ516</f>
        <v>0.17963636363636365</v>
      </c>
      <c r="R516" s="5"/>
      <c r="AB516" s="26" t="s">
        <v>282</v>
      </c>
      <c r="AC516" s="26">
        <v>36</v>
      </c>
      <c r="AD516" s="26">
        <v>427</v>
      </c>
      <c r="AE516" s="26">
        <v>260</v>
      </c>
      <c r="AF516" s="26">
        <v>143</v>
      </c>
      <c r="AG516" s="26">
        <v>157</v>
      </c>
      <c r="AH516" s="26">
        <v>105</v>
      </c>
      <c r="AI516" s="26">
        <v>247</v>
      </c>
      <c r="AJ516" s="26">
        <f t="shared" si="1091"/>
        <v>1375</v>
      </c>
      <c r="AK516" s="26" t="s">
        <v>282</v>
      </c>
      <c r="AL516" s="33">
        <f t="shared" si="1092"/>
        <v>2.6181818181818181E-2</v>
      </c>
      <c r="AM516" s="33">
        <f t="shared" si="1093"/>
        <v>0.31054545454545457</v>
      </c>
      <c r="AN516" s="33">
        <f t="shared" si="1094"/>
        <v>0.18909090909090909</v>
      </c>
      <c r="AO516" s="33">
        <f t="shared" si="1095"/>
        <v>0.104</v>
      </c>
      <c r="AP516" s="103">
        <f t="shared" si="1096"/>
        <v>0.11418181818181818</v>
      </c>
      <c r="AQ516" s="103">
        <f t="shared" si="1097"/>
        <v>7.636363636363637E-2</v>
      </c>
      <c r="AR516" s="103">
        <f t="shared" si="1098"/>
        <v>0.17963636363636365</v>
      </c>
    </row>
    <row r="517" spans="1:44" ht="30" customHeight="1" x14ac:dyDescent="0.45">
      <c r="A517" s="5"/>
      <c r="B517" s="166"/>
      <c r="C517" s="16" t="s">
        <v>270</v>
      </c>
      <c r="D517" s="91">
        <f t="shared" si="1099"/>
        <v>82</v>
      </c>
      <c r="E517" s="65">
        <f t="shared" si="1100"/>
        <v>9.2550790067720087E-2</v>
      </c>
      <c r="F517" s="91">
        <f t="shared" si="1101"/>
        <v>192</v>
      </c>
      <c r="G517" s="65">
        <f t="shared" si="1102"/>
        <v>0.21670428893905191</v>
      </c>
      <c r="H517" s="91">
        <f t="shared" si="1103"/>
        <v>162</v>
      </c>
      <c r="I517" s="65">
        <f t="shared" si="1104"/>
        <v>0.18284424379232506</v>
      </c>
      <c r="J517" s="91">
        <f t="shared" si="1105"/>
        <v>92</v>
      </c>
      <c r="K517" s="65">
        <f t="shared" si="1106"/>
        <v>0.10383747178329571</v>
      </c>
      <c r="L517" s="91">
        <f t="shared" si="1107"/>
        <v>95</v>
      </c>
      <c r="M517" s="65">
        <f t="shared" si="1108"/>
        <v>0.1072234762979684</v>
      </c>
      <c r="N517" s="91">
        <f t="shared" si="1109"/>
        <v>92</v>
      </c>
      <c r="O517" s="65">
        <f t="shared" si="1110"/>
        <v>0.10383747178329571</v>
      </c>
      <c r="P517" s="91">
        <f t="shared" si="1111"/>
        <v>171</v>
      </c>
      <c r="Q517" s="65">
        <f t="shared" si="1112"/>
        <v>0.1930022573363431</v>
      </c>
      <c r="R517" s="5"/>
      <c r="AB517" s="26" t="s">
        <v>283</v>
      </c>
      <c r="AC517" s="26">
        <v>82</v>
      </c>
      <c r="AD517" s="26">
        <v>192</v>
      </c>
      <c r="AE517" s="26">
        <v>162</v>
      </c>
      <c r="AF517" s="26">
        <v>92</v>
      </c>
      <c r="AG517" s="26">
        <v>95</v>
      </c>
      <c r="AH517" s="26">
        <v>92</v>
      </c>
      <c r="AI517" s="26">
        <v>171</v>
      </c>
      <c r="AJ517" s="26">
        <f t="shared" si="1091"/>
        <v>886</v>
      </c>
      <c r="AK517" s="26" t="s">
        <v>283</v>
      </c>
      <c r="AL517" s="33">
        <f t="shared" si="1092"/>
        <v>9.2550790067720087E-2</v>
      </c>
      <c r="AM517" s="33">
        <f t="shared" si="1093"/>
        <v>0.21670428893905191</v>
      </c>
      <c r="AN517" s="33">
        <f t="shared" si="1094"/>
        <v>0.18284424379232506</v>
      </c>
      <c r="AO517" s="33">
        <f t="shared" si="1095"/>
        <v>0.10383747178329571</v>
      </c>
      <c r="AP517" s="103">
        <f t="shared" si="1096"/>
        <v>0.1072234762979684</v>
      </c>
      <c r="AQ517" s="103">
        <f t="shared" si="1097"/>
        <v>0.10383747178329571</v>
      </c>
      <c r="AR517" s="103">
        <f t="shared" si="1098"/>
        <v>0.1930022573363431</v>
      </c>
    </row>
    <row r="518" spans="1:44" ht="30" customHeight="1" x14ac:dyDescent="0.45">
      <c r="A518" s="5"/>
      <c r="B518" s="174" t="s">
        <v>133</v>
      </c>
      <c r="C518" s="16" t="s">
        <v>266</v>
      </c>
      <c r="D518" s="91">
        <f>AC518</f>
        <v>2133</v>
      </c>
      <c r="E518" s="65">
        <f>D518/AJ518</f>
        <v>0.24491904925938685</v>
      </c>
      <c r="F518" s="91">
        <f>AD518</f>
        <v>1805</v>
      </c>
      <c r="G518" s="65">
        <f>F518/AJ518</f>
        <v>0.20725686071879665</v>
      </c>
      <c r="H518" s="91">
        <f>AE518</f>
        <v>1250</v>
      </c>
      <c r="I518" s="65">
        <f>H518/AJ518</f>
        <v>0.14352968193822482</v>
      </c>
      <c r="J518" s="91">
        <f>AF518</f>
        <v>759</v>
      </c>
      <c r="K518" s="65">
        <f>J518/AJ518</f>
        <v>8.7151222872890108E-2</v>
      </c>
      <c r="L518" s="91">
        <f>AG518</f>
        <v>661</v>
      </c>
      <c r="M518" s="65">
        <f>L518/AJ518</f>
        <v>7.5898495808933292E-2</v>
      </c>
      <c r="N518" s="91">
        <f>AH518</f>
        <v>603</v>
      </c>
      <c r="O518" s="65">
        <f>N518/AJ518</f>
        <v>6.923871856699966E-2</v>
      </c>
      <c r="P518" s="91">
        <f>AI518</f>
        <v>1498</v>
      </c>
      <c r="Q518" s="65">
        <f>P518/AJ518</f>
        <v>0.17200597083476862</v>
      </c>
      <c r="R518" s="5"/>
      <c r="AB518" s="26" t="s">
        <v>284</v>
      </c>
      <c r="AC518" s="26">
        <v>2133</v>
      </c>
      <c r="AD518" s="26">
        <v>1805</v>
      </c>
      <c r="AE518" s="26">
        <v>1250</v>
      </c>
      <c r="AF518" s="26">
        <v>759</v>
      </c>
      <c r="AG518" s="26">
        <v>661</v>
      </c>
      <c r="AH518" s="26">
        <v>603</v>
      </c>
      <c r="AI518" s="26">
        <v>1498</v>
      </c>
      <c r="AJ518" s="26">
        <f t="shared" si="1091"/>
        <v>8709</v>
      </c>
      <c r="AK518" s="26" t="s">
        <v>284</v>
      </c>
      <c r="AL518" s="33">
        <f t="shared" si="1092"/>
        <v>0.24491904925938685</v>
      </c>
      <c r="AM518" s="33">
        <f t="shared" si="1093"/>
        <v>0.20725686071879665</v>
      </c>
      <c r="AN518" s="33">
        <f t="shared" si="1094"/>
        <v>0.14352968193822482</v>
      </c>
      <c r="AO518" s="33">
        <f t="shared" si="1095"/>
        <v>8.7151222872890108E-2</v>
      </c>
      <c r="AP518" s="103">
        <f t="shared" si="1096"/>
        <v>7.5898495808933292E-2</v>
      </c>
      <c r="AQ518" s="103">
        <f t="shared" si="1097"/>
        <v>6.923871856699966E-2</v>
      </c>
      <c r="AR518" s="103">
        <f t="shared" si="1098"/>
        <v>0.17200597083476862</v>
      </c>
    </row>
    <row r="519" spans="1:44" ht="30" customHeight="1" x14ac:dyDescent="0.45">
      <c r="A519" s="5"/>
      <c r="B519" s="162"/>
      <c r="C519" s="16" t="s">
        <v>268</v>
      </c>
      <c r="D519" s="91">
        <f t="shared" ref="D519:D520" si="1113">AC519</f>
        <v>982</v>
      </c>
      <c r="E519" s="65">
        <f t="shared" ref="E519:E520" si="1114">D519/AJ519</f>
        <v>0.11352601156069364</v>
      </c>
      <c r="F519" s="91">
        <f t="shared" ref="F519:F520" si="1115">AD519</f>
        <v>2260</v>
      </c>
      <c r="G519" s="65">
        <f t="shared" ref="G519:G520" si="1116">F519/AJ519</f>
        <v>0.26127167630057802</v>
      </c>
      <c r="H519" s="91">
        <f t="shared" ref="H519:H520" si="1117">AE519</f>
        <v>1514</v>
      </c>
      <c r="I519" s="65">
        <f t="shared" ref="I519:I520" si="1118">H519/AJ519</f>
        <v>0.17502890173410404</v>
      </c>
      <c r="J519" s="91">
        <f t="shared" ref="J519:J520" si="1119">AF519</f>
        <v>850</v>
      </c>
      <c r="K519" s="65">
        <f t="shared" ref="K519:K520" si="1120">J519/AJ519</f>
        <v>9.8265895953757232E-2</v>
      </c>
      <c r="L519" s="91">
        <f t="shared" ref="L519:L520" si="1121">AG519</f>
        <v>711</v>
      </c>
      <c r="M519" s="65">
        <f t="shared" ref="M519:M520" si="1122">L519/AJ519</f>
        <v>8.2196531791907515E-2</v>
      </c>
      <c r="N519" s="91">
        <f t="shared" ref="N519:N520" si="1123">AH519</f>
        <v>600</v>
      </c>
      <c r="O519" s="65">
        <f t="shared" ref="O519:O520" si="1124">N519/AJ519</f>
        <v>6.9364161849710976E-2</v>
      </c>
      <c r="P519" s="91">
        <f t="shared" ref="P519:P520" si="1125">AI519</f>
        <v>1733</v>
      </c>
      <c r="Q519" s="65">
        <f t="shared" ref="Q519:Q520" si="1126">P519/AJ519</f>
        <v>0.20034682080924857</v>
      </c>
      <c r="R519" s="5"/>
      <c r="AB519" s="26" t="s">
        <v>285</v>
      </c>
      <c r="AC519" s="1">
        <v>982</v>
      </c>
      <c r="AD519" s="1">
        <v>2260</v>
      </c>
      <c r="AE519" s="1">
        <v>1514</v>
      </c>
      <c r="AF519" s="1">
        <v>850</v>
      </c>
      <c r="AG519" s="1">
        <v>711</v>
      </c>
      <c r="AH519" s="1">
        <v>600</v>
      </c>
      <c r="AI519" s="1">
        <v>1733</v>
      </c>
      <c r="AJ519" s="26">
        <f t="shared" si="1091"/>
        <v>8650</v>
      </c>
      <c r="AK519" s="26" t="s">
        <v>285</v>
      </c>
      <c r="AL519" s="33">
        <f t="shared" si="1092"/>
        <v>0.11352601156069364</v>
      </c>
      <c r="AM519" s="33">
        <f t="shared" si="1093"/>
        <v>0.26127167630057802</v>
      </c>
      <c r="AN519" s="33">
        <f t="shared" si="1094"/>
        <v>0.17502890173410404</v>
      </c>
      <c r="AO519" s="33">
        <f t="shared" si="1095"/>
        <v>9.8265895953757232E-2</v>
      </c>
      <c r="AP519" s="103">
        <f t="shared" si="1096"/>
        <v>8.2196531791907515E-2</v>
      </c>
      <c r="AQ519" s="103">
        <f t="shared" si="1097"/>
        <v>6.9364161849710976E-2</v>
      </c>
      <c r="AR519" s="103">
        <f t="shared" si="1098"/>
        <v>0.20034682080924857</v>
      </c>
    </row>
    <row r="520" spans="1:44" ht="30" customHeight="1" x14ac:dyDescent="0.45">
      <c r="A520" s="5"/>
      <c r="B520" s="166"/>
      <c r="C520" s="16" t="s">
        <v>270</v>
      </c>
      <c r="D520" s="91">
        <f t="shared" si="1113"/>
        <v>1202</v>
      </c>
      <c r="E520" s="65">
        <f t="shared" si="1114"/>
        <v>0.15834540903701752</v>
      </c>
      <c r="F520" s="91">
        <f t="shared" si="1115"/>
        <v>2068</v>
      </c>
      <c r="G520" s="65">
        <f t="shared" si="1116"/>
        <v>0.27242787511526806</v>
      </c>
      <c r="H520" s="91">
        <f t="shared" si="1117"/>
        <v>1266</v>
      </c>
      <c r="I520" s="65">
        <f t="shared" si="1118"/>
        <v>0.16677644579106837</v>
      </c>
      <c r="J520" s="91">
        <f t="shared" si="1119"/>
        <v>725</v>
      </c>
      <c r="K520" s="65">
        <f t="shared" si="1120"/>
        <v>9.5507838229482278E-2</v>
      </c>
      <c r="L520" s="91">
        <f t="shared" si="1121"/>
        <v>505</v>
      </c>
      <c r="M520" s="65">
        <f t="shared" si="1122"/>
        <v>6.6526149387432482E-2</v>
      </c>
      <c r="N520" s="91">
        <f t="shared" si="1123"/>
        <v>440</v>
      </c>
      <c r="O520" s="65">
        <f t="shared" si="1124"/>
        <v>5.7963377684099593E-2</v>
      </c>
      <c r="P520" s="91">
        <f t="shared" si="1125"/>
        <v>1385</v>
      </c>
      <c r="Q520" s="65">
        <f t="shared" si="1126"/>
        <v>0.18245290475563167</v>
      </c>
      <c r="R520" s="5"/>
      <c r="AB520" s="26" t="s">
        <v>286</v>
      </c>
      <c r="AC520" s="1">
        <v>1202</v>
      </c>
      <c r="AD520" s="1">
        <v>2068</v>
      </c>
      <c r="AE520" s="1">
        <v>1266</v>
      </c>
      <c r="AF520" s="1">
        <v>725</v>
      </c>
      <c r="AG520" s="1">
        <v>505</v>
      </c>
      <c r="AH520" s="1">
        <v>440</v>
      </c>
      <c r="AI520" s="1">
        <v>1385</v>
      </c>
      <c r="AJ520" s="26">
        <f t="shared" si="1091"/>
        <v>7591</v>
      </c>
      <c r="AK520" s="26" t="s">
        <v>286</v>
      </c>
      <c r="AL520" s="33">
        <f t="shared" si="1092"/>
        <v>0.15834540903701752</v>
      </c>
      <c r="AM520" s="33">
        <f t="shared" si="1093"/>
        <v>0.27242787511526806</v>
      </c>
      <c r="AN520" s="33">
        <f t="shared" si="1094"/>
        <v>0.16677644579106837</v>
      </c>
      <c r="AO520" s="33">
        <f t="shared" si="1095"/>
        <v>9.5507838229482278E-2</v>
      </c>
      <c r="AP520" s="103">
        <f t="shared" si="1096"/>
        <v>6.6526149387432482E-2</v>
      </c>
      <c r="AQ520" s="103">
        <f t="shared" si="1097"/>
        <v>5.7963377684099593E-2</v>
      </c>
      <c r="AR520" s="103">
        <f t="shared" si="1098"/>
        <v>0.18245290475563167</v>
      </c>
    </row>
    <row r="521" spans="1:44" ht="30" customHeight="1" x14ac:dyDescent="0.45">
      <c r="A521" s="5"/>
      <c r="B521" s="34"/>
      <c r="C521" s="34"/>
      <c r="D521" s="35"/>
      <c r="E521" s="36"/>
      <c r="F521" s="35"/>
      <c r="G521" s="36"/>
      <c r="H521" s="35"/>
      <c r="I521" s="36"/>
      <c r="J521" s="35"/>
      <c r="K521" s="36"/>
      <c r="L521" s="37"/>
      <c r="M521" s="5"/>
      <c r="N521" s="8"/>
      <c r="O521" s="5"/>
      <c r="P521" s="8"/>
      <c r="Q521" s="5"/>
      <c r="R521" s="5"/>
    </row>
    <row r="522" spans="1:44" ht="30" customHeight="1" x14ac:dyDescent="0.45">
      <c r="A522" s="5"/>
      <c r="B522" s="34"/>
      <c r="C522" s="34"/>
      <c r="D522" s="35"/>
      <c r="E522" s="36"/>
      <c r="F522" s="35"/>
      <c r="G522" s="36"/>
      <c r="H522" s="35"/>
      <c r="I522" s="36"/>
      <c r="J522" s="35"/>
      <c r="K522" s="36"/>
      <c r="L522" s="37"/>
      <c r="M522" s="5"/>
      <c r="N522" s="8"/>
      <c r="O522" s="5"/>
      <c r="P522" s="8"/>
      <c r="Q522" s="5"/>
      <c r="R522" s="5"/>
    </row>
    <row r="523" spans="1:44" ht="30" customHeight="1" x14ac:dyDescent="0.45">
      <c r="A523" s="5"/>
      <c r="B523" s="34"/>
      <c r="C523" s="34"/>
      <c r="D523" s="35"/>
      <c r="E523" s="36"/>
      <c r="F523" s="35"/>
      <c r="G523" s="36"/>
      <c r="H523" s="35"/>
      <c r="I523" s="36"/>
      <c r="J523" s="35"/>
      <c r="K523" s="36"/>
      <c r="L523" s="37"/>
      <c r="M523" s="5"/>
      <c r="N523" s="8"/>
      <c r="O523" s="5"/>
      <c r="P523" s="8"/>
      <c r="Q523" s="5"/>
      <c r="R523" s="5"/>
    </row>
    <row r="524" spans="1:44" ht="30" customHeight="1" x14ac:dyDescent="0.45">
      <c r="A524" s="5"/>
      <c r="B524" s="34"/>
      <c r="C524" s="34"/>
      <c r="D524" s="35"/>
      <c r="E524" s="36"/>
      <c r="F524" s="35"/>
      <c r="G524" s="36"/>
      <c r="H524" s="35"/>
      <c r="I524" s="36"/>
      <c r="J524" s="35"/>
      <c r="K524" s="36"/>
      <c r="L524" s="37"/>
      <c r="M524" s="5"/>
      <c r="N524" s="8"/>
      <c r="O524" s="5"/>
      <c r="P524" s="8"/>
      <c r="Q524" s="5"/>
      <c r="R524" s="5"/>
    </row>
    <row r="525" spans="1:44" ht="30" customHeight="1" x14ac:dyDescent="0.45">
      <c r="A525" s="5"/>
      <c r="B525" s="34"/>
      <c r="C525" s="34"/>
      <c r="D525" s="35"/>
      <c r="E525" s="36"/>
      <c r="F525" s="35"/>
      <c r="G525" s="36"/>
      <c r="H525" s="35"/>
      <c r="I525" s="36"/>
      <c r="J525" s="35"/>
      <c r="K525" s="36"/>
      <c r="L525" s="37"/>
      <c r="M525" s="5"/>
      <c r="N525" s="8"/>
      <c r="O525" s="5"/>
      <c r="P525" s="8"/>
      <c r="Q525" s="5"/>
      <c r="R525" s="5"/>
    </row>
    <row r="526" spans="1:44" ht="30" customHeight="1" x14ac:dyDescent="0.45">
      <c r="A526" s="5"/>
      <c r="B526" s="34"/>
      <c r="C526" s="34"/>
      <c r="D526" s="35"/>
      <c r="E526" s="36"/>
      <c r="F526" s="35"/>
      <c r="G526" s="36"/>
      <c r="H526" s="35"/>
      <c r="I526" s="36"/>
      <c r="J526" s="35"/>
      <c r="K526" s="36"/>
      <c r="L526" s="37"/>
      <c r="M526" s="5"/>
      <c r="N526" s="8"/>
      <c r="O526" s="5"/>
      <c r="P526" s="8"/>
      <c r="Q526" s="5"/>
      <c r="R526" s="5"/>
    </row>
    <row r="527" spans="1:44" ht="30" customHeight="1" x14ac:dyDescent="0.45">
      <c r="A527" s="5"/>
      <c r="B527" s="34"/>
      <c r="C527" s="34"/>
      <c r="D527" s="35"/>
      <c r="E527" s="36"/>
      <c r="F527" s="35"/>
      <c r="G527" s="36"/>
      <c r="H527" s="35"/>
      <c r="I527" s="36"/>
      <c r="J527" s="35"/>
      <c r="K527" s="36"/>
      <c r="L527" s="37"/>
      <c r="M527" s="5"/>
      <c r="N527" s="8"/>
      <c r="O527" s="5"/>
      <c r="P527" s="8"/>
      <c r="Q527" s="5"/>
      <c r="R527" s="5"/>
    </row>
    <row r="528" spans="1:44" ht="30" customHeight="1" x14ac:dyDescent="0.45">
      <c r="A528" s="5"/>
      <c r="B528" s="34"/>
      <c r="C528" s="34"/>
      <c r="D528" s="35"/>
      <c r="E528" s="36"/>
      <c r="F528" s="35"/>
      <c r="G528" s="36"/>
      <c r="H528" s="35"/>
      <c r="I528" s="36"/>
      <c r="J528" s="35"/>
      <c r="K528" s="36"/>
      <c r="L528" s="37"/>
      <c r="M528" s="5"/>
      <c r="N528" s="8"/>
      <c r="O528" s="5"/>
      <c r="P528" s="8"/>
      <c r="Q528" s="5"/>
      <c r="R528" s="5"/>
    </row>
    <row r="529" spans="1:44" ht="30" customHeight="1" x14ac:dyDescent="0.45">
      <c r="A529" s="5"/>
      <c r="B529" s="34"/>
      <c r="C529" s="34"/>
      <c r="D529" s="35"/>
      <c r="E529" s="36"/>
      <c r="F529" s="35"/>
      <c r="G529" s="36"/>
      <c r="H529" s="35"/>
      <c r="I529" s="36"/>
      <c r="J529" s="35"/>
      <c r="K529" s="36"/>
      <c r="L529" s="37"/>
      <c r="M529" s="5"/>
      <c r="N529" s="8"/>
      <c r="O529" s="5"/>
      <c r="P529" s="8"/>
      <c r="Q529" s="5"/>
      <c r="R529" s="5"/>
    </row>
    <row r="530" spans="1:44" ht="30" customHeight="1" x14ac:dyDescent="0.45">
      <c r="A530" s="5"/>
      <c r="B530" s="34"/>
      <c r="C530" s="34"/>
      <c r="D530" s="35"/>
      <c r="E530" s="36"/>
      <c r="F530" s="35"/>
      <c r="G530" s="36"/>
      <c r="H530" s="35"/>
      <c r="I530" s="36"/>
      <c r="J530" s="35"/>
      <c r="K530" s="36"/>
      <c r="L530" s="37"/>
      <c r="M530" s="5"/>
      <c r="N530" s="8"/>
      <c r="O530" s="5"/>
      <c r="P530" s="8"/>
      <c r="Q530" s="5"/>
      <c r="R530" s="5"/>
    </row>
    <row r="531" spans="1:44" ht="30" customHeight="1" x14ac:dyDescent="0.45">
      <c r="A531" s="5"/>
      <c r="B531" s="34"/>
      <c r="C531" s="34"/>
      <c r="D531" s="35"/>
      <c r="E531" s="36"/>
      <c r="F531" s="35"/>
      <c r="G531" s="36"/>
      <c r="H531" s="35"/>
      <c r="I531" s="36"/>
      <c r="J531" s="35"/>
      <c r="K531" s="36"/>
      <c r="L531" s="37"/>
      <c r="M531" s="5"/>
      <c r="N531" s="8"/>
      <c r="O531" s="5"/>
      <c r="P531" s="8"/>
      <c r="Q531" s="5"/>
      <c r="R531" s="5"/>
    </row>
    <row r="532" spans="1:44" s="21" customFormat="1" ht="30" customHeight="1" x14ac:dyDescent="0.45">
      <c r="A532" s="5">
        <v>41</v>
      </c>
      <c r="B532" s="10" t="s">
        <v>167</v>
      </c>
      <c r="C532" s="10"/>
      <c r="F532" s="22"/>
      <c r="H532" s="22"/>
      <c r="J532" s="22"/>
      <c r="L532" s="22"/>
      <c r="N532" s="22"/>
      <c r="P532" s="22"/>
      <c r="Q532" s="23"/>
      <c r="AB532" s="21" t="s">
        <v>13</v>
      </c>
    </row>
    <row r="533" spans="1:44" ht="30" customHeight="1" thickBot="1" x14ac:dyDescent="0.5">
      <c r="A533" s="5"/>
      <c r="B533" s="24" t="s">
        <v>3</v>
      </c>
      <c r="C533" s="24" t="s">
        <v>265</v>
      </c>
      <c r="D533" s="146" t="s">
        <v>92</v>
      </c>
      <c r="E533" s="147"/>
      <c r="F533" s="146" t="s">
        <v>93</v>
      </c>
      <c r="G533" s="147"/>
      <c r="H533" s="146" t="s">
        <v>94</v>
      </c>
      <c r="I533" s="147"/>
      <c r="J533" s="146" t="s">
        <v>95</v>
      </c>
      <c r="K533" s="147"/>
      <c r="L533" s="146" t="s">
        <v>96</v>
      </c>
      <c r="M533" s="147"/>
      <c r="N533" s="146" t="s">
        <v>97</v>
      </c>
      <c r="O533" s="147"/>
      <c r="P533" s="146" t="s">
        <v>98</v>
      </c>
      <c r="Q533" s="158"/>
      <c r="R533" s="5"/>
      <c r="AB533" s="26"/>
      <c r="AC533" s="27" t="s">
        <v>92</v>
      </c>
      <c r="AD533" s="27" t="s">
        <v>93</v>
      </c>
      <c r="AE533" s="27" t="s">
        <v>94</v>
      </c>
      <c r="AF533" s="27" t="s">
        <v>95</v>
      </c>
      <c r="AG533" s="27" t="s">
        <v>96</v>
      </c>
      <c r="AH533" s="27" t="s">
        <v>97</v>
      </c>
      <c r="AI533" s="27" t="s">
        <v>99</v>
      </c>
      <c r="AJ533" s="26" t="s">
        <v>23</v>
      </c>
      <c r="AL533" s="27" t="s">
        <v>92</v>
      </c>
      <c r="AM533" s="27" t="s">
        <v>93</v>
      </c>
      <c r="AN533" s="27" t="s">
        <v>94</v>
      </c>
      <c r="AO533" s="27" t="s">
        <v>95</v>
      </c>
      <c r="AP533" s="27" t="s">
        <v>96</v>
      </c>
      <c r="AQ533" s="27" t="s">
        <v>97</v>
      </c>
      <c r="AR533" s="27" t="s">
        <v>99</v>
      </c>
    </row>
    <row r="534" spans="1:44" ht="30" customHeight="1" thickTop="1" x14ac:dyDescent="0.45">
      <c r="A534" s="5"/>
      <c r="B534" s="161" t="s">
        <v>131</v>
      </c>
      <c r="C534" s="16" t="s">
        <v>266</v>
      </c>
      <c r="D534" s="100">
        <f>AC534</f>
        <v>1456</v>
      </c>
      <c r="E534" s="94">
        <f>D534/AJ534</f>
        <v>0.2671069528526876</v>
      </c>
      <c r="F534" s="100">
        <f>AD534</f>
        <v>1892</v>
      </c>
      <c r="G534" s="94">
        <f>F534/AJ534</f>
        <v>0.3470922766464869</v>
      </c>
      <c r="H534" s="100">
        <f>AE534</f>
        <v>1034</v>
      </c>
      <c r="I534" s="94">
        <f>H534/AJ534</f>
        <v>0.18968996514401026</v>
      </c>
      <c r="J534" s="100">
        <f>AF534</f>
        <v>546</v>
      </c>
      <c r="K534" s="94">
        <f>J534/AJ534</f>
        <v>0.10016510731975785</v>
      </c>
      <c r="L534" s="100">
        <f>AG534</f>
        <v>273</v>
      </c>
      <c r="M534" s="94">
        <f>L534/AJ534</f>
        <v>5.0082553659878924E-2</v>
      </c>
      <c r="N534" s="100">
        <f>AH534</f>
        <v>125</v>
      </c>
      <c r="O534" s="94">
        <f>N534/AJ534</f>
        <v>2.2931572188589249E-2</v>
      </c>
      <c r="P534" s="100">
        <f>AI534</f>
        <v>125</v>
      </c>
      <c r="Q534" s="102">
        <f>P534/AJ534</f>
        <v>2.2931572188589249E-2</v>
      </c>
      <c r="R534" s="5"/>
      <c r="AB534" s="26" t="s">
        <v>278</v>
      </c>
      <c r="AC534" s="26">
        <v>1456</v>
      </c>
      <c r="AD534" s="26">
        <v>1892</v>
      </c>
      <c r="AE534" s="26">
        <v>1034</v>
      </c>
      <c r="AF534" s="26">
        <v>546</v>
      </c>
      <c r="AG534" s="26">
        <v>273</v>
      </c>
      <c r="AH534" s="26">
        <v>125</v>
      </c>
      <c r="AI534" s="26">
        <v>125</v>
      </c>
      <c r="AJ534" s="26">
        <f>SUM(AC534:AI534)</f>
        <v>5451</v>
      </c>
      <c r="AK534" s="26" t="s">
        <v>278</v>
      </c>
      <c r="AL534" s="33">
        <f>E534</f>
        <v>0.2671069528526876</v>
      </c>
      <c r="AM534" s="33">
        <f>G534</f>
        <v>0.3470922766464869</v>
      </c>
      <c r="AN534" s="33">
        <f>I534</f>
        <v>0.18968996514401026</v>
      </c>
      <c r="AO534" s="33">
        <f>K534</f>
        <v>0.10016510731975785</v>
      </c>
      <c r="AP534" s="103">
        <f>M534</f>
        <v>5.0082553659878924E-2</v>
      </c>
      <c r="AQ534" s="103">
        <f>O534</f>
        <v>2.2931572188589249E-2</v>
      </c>
      <c r="AR534" s="103">
        <f>Q534</f>
        <v>2.2931572188589249E-2</v>
      </c>
    </row>
    <row r="535" spans="1:44" ht="30" customHeight="1" x14ac:dyDescent="0.45">
      <c r="A535" s="5"/>
      <c r="B535" s="162"/>
      <c r="C535" s="16" t="s">
        <v>268</v>
      </c>
      <c r="D535" s="91">
        <f t="shared" ref="D535:D536" si="1127">AC535</f>
        <v>1664</v>
      </c>
      <c r="E535" s="65">
        <f t="shared" ref="E535:E536" si="1128">D535/AJ535</f>
        <v>0.23877170325728225</v>
      </c>
      <c r="F535" s="91">
        <f t="shared" ref="F535:F536" si="1129">AD535</f>
        <v>2552</v>
      </c>
      <c r="G535" s="65">
        <f t="shared" ref="G535:G536" si="1130">F535/AJ535</f>
        <v>0.36619314105323575</v>
      </c>
      <c r="H535" s="91">
        <f t="shared" ref="H535:H536" si="1131">AE535</f>
        <v>1433</v>
      </c>
      <c r="I535" s="65">
        <f t="shared" ref="I535:I536" si="1132">H535/AJ535</f>
        <v>0.20562491031711866</v>
      </c>
      <c r="J535" s="91">
        <f t="shared" ref="J535:J536" si="1133">AF535</f>
        <v>689</v>
      </c>
      <c r="K535" s="65">
        <f t="shared" ref="K535:K536" si="1134">J535/AJ535</f>
        <v>9.8866408379968435E-2</v>
      </c>
      <c r="L535" s="91">
        <f t="shared" ref="L535:L536" si="1135">AG535</f>
        <v>330</v>
      </c>
      <c r="M535" s="65">
        <f t="shared" ref="M535:M536" si="1136">L535/AJ535</f>
        <v>4.7352561343090828E-2</v>
      </c>
      <c r="N535" s="91">
        <f t="shared" ref="N535:N536" si="1137">AH535</f>
        <v>169</v>
      </c>
      <c r="O535" s="65">
        <f t="shared" ref="O535:O536" si="1138">N535/AJ535</f>
        <v>2.4250251112067727E-2</v>
      </c>
      <c r="P535" s="91">
        <f t="shared" ref="P535:P536" si="1139">AI535</f>
        <v>132</v>
      </c>
      <c r="Q535" s="65">
        <f t="shared" ref="Q535:Q536" si="1140">P535/AJ535</f>
        <v>1.8941024537236333E-2</v>
      </c>
      <c r="R535" s="5"/>
      <c r="AB535" s="26" t="s">
        <v>279</v>
      </c>
      <c r="AC535" s="26">
        <v>1664</v>
      </c>
      <c r="AD535" s="26">
        <v>2552</v>
      </c>
      <c r="AE535" s="26">
        <v>1433</v>
      </c>
      <c r="AF535" s="26">
        <v>689</v>
      </c>
      <c r="AG535" s="26">
        <v>330</v>
      </c>
      <c r="AH535" s="26">
        <v>169</v>
      </c>
      <c r="AI535" s="26">
        <v>132</v>
      </c>
      <c r="AJ535" s="26">
        <f t="shared" ref="AJ535:AJ542" si="1141">SUM(AC535:AI535)</f>
        <v>6969</v>
      </c>
      <c r="AK535" s="26" t="s">
        <v>279</v>
      </c>
      <c r="AL535" s="33">
        <f t="shared" ref="AL535:AL542" si="1142">E535</f>
        <v>0.23877170325728225</v>
      </c>
      <c r="AM535" s="33">
        <f t="shared" ref="AM535:AM542" si="1143">G535</f>
        <v>0.36619314105323575</v>
      </c>
      <c r="AN535" s="33">
        <f t="shared" ref="AN535:AN542" si="1144">I535</f>
        <v>0.20562491031711866</v>
      </c>
      <c r="AO535" s="33">
        <f t="shared" ref="AO535:AO542" si="1145">K535</f>
        <v>9.8866408379968435E-2</v>
      </c>
      <c r="AP535" s="103">
        <f t="shared" ref="AP535:AP542" si="1146">M535</f>
        <v>4.7352561343090828E-2</v>
      </c>
      <c r="AQ535" s="103">
        <f t="shared" ref="AQ535:AQ542" si="1147">O535</f>
        <v>2.4250251112067727E-2</v>
      </c>
      <c r="AR535" s="103">
        <f t="shared" ref="AR535:AR542" si="1148">Q535</f>
        <v>1.8941024537236333E-2</v>
      </c>
    </row>
    <row r="536" spans="1:44" ht="30" customHeight="1" x14ac:dyDescent="0.45">
      <c r="A536" s="5"/>
      <c r="B536" s="166"/>
      <c r="C536" s="16" t="s">
        <v>270</v>
      </c>
      <c r="D536" s="91">
        <f t="shared" si="1127"/>
        <v>1037</v>
      </c>
      <c r="E536" s="65">
        <f t="shared" si="1128"/>
        <v>0.20226253169494832</v>
      </c>
      <c r="F536" s="91">
        <f t="shared" si="1129"/>
        <v>2001</v>
      </c>
      <c r="G536" s="65">
        <f t="shared" si="1130"/>
        <v>0.39028671737858395</v>
      </c>
      <c r="H536" s="91">
        <f t="shared" si="1131"/>
        <v>1065</v>
      </c>
      <c r="I536" s="65">
        <f t="shared" si="1132"/>
        <v>0.20772381509654769</v>
      </c>
      <c r="J536" s="91">
        <f t="shared" si="1133"/>
        <v>440</v>
      </c>
      <c r="K536" s="65">
        <f t="shared" si="1134"/>
        <v>8.5820167739418765E-2</v>
      </c>
      <c r="L536" s="91">
        <f t="shared" si="1135"/>
        <v>242</v>
      </c>
      <c r="M536" s="65">
        <f t="shared" si="1136"/>
        <v>4.7201092256680323E-2</v>
      </c>
      <c r="N536" s="91">
        <f t="shared" si="1137"/>
        <v>117</v>
      </c>
      <c r="O536" s="65">
        <f t="shared" si="1138"/>
        <v>2.2820362785254535E-2</v>
      </c>
      <c r="P536" s="91">
        <f t="shared" si="1139"/>
        <v>225</v>
      </c>
      <c r="Q536" s="65">
        <f t="shared" si="1140"/>
        <v>4.388531304856641E-2</v>
      </c>
      <c r="R536" s="5"/>
      <c r="AB536" s="26" t="s">
        <v>280</v>
      </c>
      <c r="AC536" s="26">
        <v>1037</v>
      </c>
      <c r="AD536" s="26">
        <v>2001</v>
      </c>
      <c r="AE536" s="26">
        <v>1065</v>
      </c>
      <c r="AF536" s="26">
        <v>440</v>
      </c>
      <c r="AG536" s="26">
        <v>242</v>
      </c>
      <c r="AH536" s="26">
        <v>117</v>
      </c>
      <c r="AI536" s="26">
        <v>225</v>
      </c>
      <c r="AJ536" s="26">
        <f t="shared" si="1141"/>
        <v>5127</v>
      </c>
      <c r="AK536" s="26" t="s">
        <v>280</v>
      </c>
      <c r="AL536" s="33">
        <f t="shared" si="1142"/>
        <v>0.20226253169494832</v>
      </c>
      <c r="AM536" s="33">
        <f t="shared" si="1143"/>
        <v>0.39028671737858395</v>
      </c>
      <c r="AN536" s="33">
        <f t="shared" si="1144"/>
        <v>0.20772381509654769</v>
      </c>
      <c r="AO536" s="33">
        <f t="shared" si="1145"/>
        <v>8.5820167739418765E-2</v>
      </c>
      <c r="AP536" s="103">
        <f t="shared" si="1146"/>
        <v>4.7201092256680323E-2</v>
      </c>
      <c r="AQ536" s="103">
        <f t="shared" si="1147"/>
        <v>2.2820362785254535E-2</v>
      </c>
      <c r="AR536" s="103">
        <f t="shared" si="1148"/>
        <v>4.388531304856641E-2</v>
      </c>
    </row>
    <row r="537" spans="1:44" ht="30" customHeight="1" x14ac:dyDescent="0.45">
      <c r="A537" s="5"/>
      <c r="B537" s="174" t="s">
        <v>132</v>
      </c>
      <c r="C537" s="16" t="s">
        <v>266</v>
      </c>
      <c r="D537" s="91">
        <f>AC537</f>
        <v>186</v>
      </c>
      <c r="E537" s="65">
        <f>D537/AJ537</f>
        <v>0.26495726495726496</v>
      </c>
      <c r="F537" s="91">
        <f>AD537</f>
        <v>269</v>
      </c>
      <c r="G537" s="65">
        <f>F537/AJ537</f>
        <v>0.38319088319088318</v>
      </c>
      <c r="H537" s="91">
        <f>AE537</f>
        <v>130</v>
      </c>
      <c r="I537" s="65">
        <f>H537/AJ537</f>
        <v>0.18518518518518517</v>
      </c>
      <c r="J537" s="91">
        <f>AF537</f>
        <v>65</v>
      </c>
      <c r="K537" s="65">
        <f>J537/AJ537</f>
        <v>9.2592592592592587E-2</v>
      </c>
      <c r="L537" s="91">
        <f>AG537</f>
        <v>15</v>
      </c>
      <c r="M537" s="65">
        <f>L537/AJ537</f>
        <v>2.1367521367521368E-2</v>
      </c>
      <c r="N537" s="91">
        <f>AH537</f>
        <v>15</v>
      </c>
      <c r="O537" s="65">
        <f>N537/AJ537</f>
        <v>2.1367521367521368E-2</v>
      </c>
      <c r="P537" s="91">
        <f>AI537</f>
        <v>22</v>
      </c>
      <c r="Q537" s="65">
        <f>P537/AJ537</f>
        <v>3.1339031339031341E-2</v>
      </c>
      <c r="R537" s="5"/>
      <c r="AB537" s="26" t="s">
        <v>281</v>
      </c>
      <c r="AC537" s="26">
        <v>186</v>
      </c>
      <c r="AD537" s="26">
        <v>269</v>
      </c>
      <c r="AE537" s="26">
        <v>130</v>
      </c>
      <c r="AF537" s="26">
        <v>65</v>
      </c>
      <c r="AG537" s="26">
        <v>15</v>
      </c>
      <c r="AH537" s="26">
        <v>15</v>
      </c>
      <c r="AI537" s="26">
        <v>22</v>
      </c>
      <c r="AJ537" s="26">
        <f t="shared" si="1141"/>
        <v>702</v>
      </c>
      <c r="AK537" s="26" t="s">
        <v>281</v>
      </c>
      <c r="AL537" s="33">
        <f t="shared" si="1142"/>
        <v>0.26495726495726496</v>
      </c>
      <c r="AM537" s="33">
        <f t="shared" si="1143"/>
        <v>0.38319088319088318</v>
      </c>
      <c r="AN537" s="33">
        <f t="shared" si="1144"/>
        <v>0.18518518518518517</v>
      </c>
      <c r="AO537" s="33">
        <f t="shared" si="1145"/>
        <v>9.2592592592592587E-2</v>
      </c>
      <c r="AP537" s="103">
        <f t="shared" si="1146"/>
        <v>2.1367521367521368E-2</v>
      </c>
      <c r="AQ537" s="103">
        <f t="shared" si="1147"/>
        <v>2.1367521367521368E-2</v>
      </c>
      <c r="AR537" s="103">
        <f t="shared" si="1148"/>
        <v>3.1339031339031341E-2</v>
      </c>
    </row>
    <row r="538" spans="1:44" ht="30" customHeight="1" x14ac:dyDescent="0.45">
      <c r="A538" s="5"/>
      <c r="B538" s="162"/>
      <c r="C538" s="16" t="s">
        <v>268</v>
      </c>
      <c r="D538" s="91">
        <f t="shared" ref="D538:D539" si="1149">AC538</f>
        <v>708</v>
      </c>
      <c r="E538" s="65">
        <f t="shared" ref="E538:E539" si="1150">D538/AJ538</f>
        <v>0.25550342836521112</v>
      </c>
      <c r="F538" s="91">
        <f t="shared" ref="F538:F539" si="1151">AD538</f>
        <v>1229</v>
      </c>
      <c r="G538" s="65">
        <f t="shared" ref="G538:G539" si="1152">F538/AJ538</f>
        <v>0.44352219415373512</v>
      </c>
      <c r="H538" s="91">
        <f t="shared" ref="H538:H539" si="1153">AE538</f>
        <v>512</v>
      </c>
      <c r="I538" s="65">
        <f t="shared" ref="I538:I539" si="1154">H538/AJ538</f>
        <v>0.18477084085167808</v>
      </c>
      <c r="J538" s="91">
        <f t="shared" ref="J538:J539" si="1155">AF538</f>
        <v>171</v>
      </c>
      <c r="K538" s="65">
        <f t="shared" ref="K538:K539" si="1156">J538/AJ538</f>
        <v>6.1710573800072173E-2</v>
      </c>
      <c r="L538" s="91">
        <f t="shared" ref="L538:L539" si="1157">AG538</f>
        <v>79</v>
      </c>
      <c r="M538" s="65">
        <f t="shared" ref="M538:M539" si="1158">L538/AJ538</f>
        <v>2.8509563334536268E-2</v>
      </c>
      <c r="N538" s="91">
        <f t="shared" ref="N538:N539" si="1159">AH538</f>
        <v>31</v>
      </c>
      <c r="O538" s="65">
        <f t="shared" ref="O538:O539" si="1160">N538/AJ538</f>
        <v>1.1187297004691447E-2</v>
      </c>
      <c r="P538" s="91">
        <f t="shared" ref="P538:P539" si="1161">AI538</f>
        <v>41</v>
      </c>
      <c r="Q538" s="65">
        <f t="shared" ref="Q538:Q539" si="1162">P538/AJ538</f>
        <v>1.4796102490075786E-2</v>
      </c>
      <c r="R538" s="5"/>
      <c r="AB538" s="26" t="s">
        <v>282</v>
      </c>
      <c r="AC538" s="26">
        <v>708</v>
      </c>
      <c r="AD538" s="26">
        <v>1229</v>
      </c>
      <c r="AE538" s="26">
        <v>512</v>
      </c>
      <c r="AF538" s="26">
        <v>171</v>
      </c>
      <c r="AG538" s="26">
        <v>79</v>
      </c>
      <c r="AH538" s="26">
        <v>31</v>
      </c>
      <c r="AI538" s="26">
        <v>41</v>
      </c>
      <c r="AJ538" s="26">
        <f t="shared" si="1141"/>
        <v>2771</v>
      </c>
      <c r="AK538" s="26" t="s">
        <v>282</v>
      </c>
      <c r="AL538" s="33">
        <f t="shared" si="1142"/>
        <v>0.25550342836521112</v>
      </c>
      <c r="AM538" s="33">
        <f t="shared" si="1143"/>
        <v>0.44352219415373512</v>
      </c>
      <c r="AN538" s="33">
        <f t="shared" si="1144"/>
        <v>0.18477084085167808</v>
      </c>
      <c r="AO538" s="33">
        <f t="shared" si="1145"/>
        <v>6.1710573800072173E-2</v>
      </c>
      <c r="AP538" s="103">
        <f t="shared" si="1146"/>
        <v>2.8509563334536268E-2</v>
      </c>
      <c r="AQ538" s="103">
        <f t="shared" si="1147"/>
        <v>1.1187297004691447E-2</v>
      </c>
      <c r="AR538" s="103">
        <f t="shared" si="1148"/>
        <v>1.4796102490075786E-2</v>
      </c>
    </row>
    <row r="539" spans="1:44" ht="30" customHeight="1" x14ac:dyDescent="0.45">
      <c r="A539" s="5"/>
      <c r="B539" s="166"/>
      <c r="C539" s="16" t="s">
        <v>270</v>
      </c>
      <c r="D539" s="91">
        <f t="shared" si="1149"/>
        <v>410</v>
      </c>
      <c r="E539" s="65">
        <f t="shared" si="1150"/>
        <v>0.22453450164293537</v>
      </c>
      <c r="F539" s="91">
        <f t="shared" si="1151"/>
        <v>723</v>
      </c>
      <c r="G539" s="65">
        <f t="shared" si="1152"/>
        <v>0.395947426067908</v>
      </c>
      <c r="H539" s="91">
        <f t="shared" si="1153"/>
        <v>359</v>
      </c>
      <c r="I539" s="65">
        <f t="shared" si="1154"/>
        <v>0.19660460021905804</v>
      </c>
      <c r="J539" s="91">
        <f t="shared" si="1155"/>
        <v>140</v>
      </c>
      <c r="K539" s="65">
        <f t="shared" si="1156"/>
        <v>7.6670317634173049E-2</v>
      </c>
      <c r="L539" s="91">
        <f t="shared" si="1157"/>
        <v>80</v>
      </c>
      <c r="M539" s="65">
        <f t="shared" si="1158"/>
        <v>4.3811610076670317E-2</v>
      </c>
      <c r="N539" s="91">
        <f t="shared" si="1159"/>
        <v>50</v>
      </c>
      <c r="O539" s="65">
        <f t="shared" si="1160"/>
        <v>2.7382256297918947E-2</v>
      </c>
      <c r="P539" s="91">
        <f t="shared" si="1161"/>
        <v>64</v>
      </c>
      <c r="Q539" s="65">
        <f t="shared" si="1162"/>
        <v>3.5049288061336253E-2</v>
      </c>
      <c r="R539" s="5"/>
      <c r="AB539" s="26" t="s">
        <v>283</v>
      </c>
      <c r="AC539" s="26">
        <v>410</v>
      </c>
      <c r="AD539" s="26">
        <v>723</v>
      </c>
      <c r="AE539" s="26">
        <v>359</v>
      </c>
      <c r="AF539" s="26">
        <v>140</v>
      </c>
      <c r="AG539" s="26">
        <v>80</v>
      </c>
      <c r="AH539" s="26">
        <v>50</v>
      </c>
      <c r="AI539" s="26">
        <v>64</v>
      </c>
      <c r="AJ539" s="26">
        <f t="shared" si="1141"/>
        <v>1826</v>
      </c>
      <c r="AK539" s="26" t="s">
        <v>283</v>
      </c>
      <c r="AL539" s="33">
        <f t="shared" si="1142"/>
        <v>0.22453450164293537</v>
      </c>
      <c r="AM539" s="33">
        <f t="shared" si="1143"/>
        <v>0.395947426067908</v>
      </c>
      <c r="AN539" s="33">
        <f t="shared" si="1144"/>
        <v>0.19660460021905804</v>
      </c>
      <c r="AO539" s="33">
        <f t="shared" si="1145"/>
        <v>7.6670317634173049E-2</v>
      </c>
      <c r="AP539" s="103">
        <f t="shared" si="1146"/>
        <v>4.3811610076670317E-2</v>
      </c>
      <c r="AQ539" s="103">
        <f t="shared" si="1147"/>
        <v>2.7382256297918947E-2</v>
      </c>
      <c r="AR539" s="103">
        <f t="shared" si="1148"/>
        <v>3.5049288061336253E-2</v>
      </c>
    </row>
    <row r="540" spans="1:44" ht="30" customHeight="1" x14ac:dyDescent="0.45">
      <c r="A540" s="5"/>
      <c r="B540" s="174" t="s">
        <v>133</v>
      </c>
      <c r="C540" s="16" t="s">
        <v>266</v>
      </c>
      <c r="D540" s="91">
        <f>AC540</f>
        <v>2780</v>
      </c>
      <c r="E540" s="65">
        <f>D540/AJ540</f>
        <v>0.15660207300585849</v>
      </c>
      <c r="F540" s="91">
        <f>AD540</f>
        <v>8503</v>
      </c>
      <c r="G540" s="65">
        <f>F540/AJ540</f>
        <v>0.47898828301036506</v>
      </c>
      <c r="H540" s="91">
        <f>AE540</f>
        <v>3450</v>
      </c>
      <c r="I540" s="65">
        <f>H540/AJ540</f>
        <v>0.19434429923388913</v>
      </c>
      <c r="J540" s="91">
        <f>AF540</f>
        <v>1364</v>
      </c>
      <c r="K540" s="65">
        <f>J540/AJ540</f>
        <v>7.6836412798557907E-2</v>
      </c>
      <c r="L540" s="91">
        <f>AG540</f>
        <v>703</v>
      </c>
      <c r="M540" s="65">
        <f>L540/AJ540</f>
        <v>3.9601171698963496E-2</v>
      </c>
      <c r="N540" s="91">
        <f>AH540</f>
        <v>397</v>
      </c>
      <c r="O540" s="65">
        <f>N540/AJ540</f>
        <v>2.2363677332131592E-2</v>
      </c>
      <c r="P540" s="91">
        <f>AI540</f>
        <v>555</v>
      </c>
      <c r="Q540" s="65">
        <f>P540/AJ540</f>
        <v>3.1264082920234339E-2</v>
      </c>
      <c r="R540" s="5"/>
      <c r="AB540" s="26" t="s">
        <v>284</v>
      </c>
      <c r="AC540" s="26">
        <v>2780</v>
      </c>
      <c r="AD540" s="26">
        <v>8503</v>
      </c>
      <c r="AE540" s="26">
        <v>3450</v>
      </c>
      <c r="AF540" s="26">
        <v>1364</v>
      </c>
      <c r="AG540" s="26">
        <v>703</v>
      </c>
      <c r="AH540" s="26">
        <v>397</v>
      </c>
      <c r="AI540" s="26">
        <v>555</v>
      </c>
      <c r="AJ540" s="26">
        <f t="shared" si="1141"/>
        <v>17752</v>
      </c>
      <c r="AK540" s="26" t="s">
        <v>284</v>
      </c>
      <c r="AL540" s="33">
        <f t="shared" si="1142"/>
        <v>0.15660207300585849</v>
      </c>
      <c r="AM540" s="33">
        <f t="shared" si="1143"/>
        <v>0.47898828301036506</v>
      </c>
      <c r="AN540" s="33">
        <f t="shared" si="1144"/>
        <v>0.19434429923388913</v>
      </c>
      <c r="AO540" s="33">
        <f t="shared" si="1145"/>
        <v>7.6836412798557907E-2</v>
      </c>
      <c r="AP540" s="103">
        <f t="shared" si="1146"/>
        <v>3.9601171698963496E-2</v>
      </c>
      <c r="AQ540" s="103">
        <f t="shared" si="1147"/>
        <v>2.2363677332131592E-2</v>
      </c>
      <c r="AR540" s="103">
        <f t="shared" si="1148"/>
        <v>3.1264082920234339E-2</v>
      </c>
    </row>
    <row r="541" spans="1:44" ht="30" customHeight="1" x14ac:dyDescent="0.45">
      <c r="A541" s="5"/>
      <c r="B541" s="162"/>
      <c r="C541" s="16" t="s">
        <v>268</v>
      </c>
      <c r="D541" s="91">
        <f t="shared" ref="D541:D542" si="1163">AC541</f>
        <v>2758</v>
      </c>
      <c r="E541" s="65">
        <f t="shared" ref="E541:E542" si="1164">D541/AJ541</f>
        <v>0.15634034351794115</v>
      </c>
      <c r="F541" s="91">
        <f t="shared" ref="F541:F542" si="1165">AD541</f>
        <v>8565</v>
      </c>
      <c r="G541" s="65">
        <f t="shared" ref="G541:G542" si="1166">F541/AJ541</f>
        <v>0.48551669406496228</v>
      </c>
      <c r="H541" s="91">
        <f t="shared" ref="H541:H542" si="1167">AE541</f>
        <v>3313</v>
      </c>
      <c r="I541" s="65">
        <f t="shared" ref="I541:I542" si="1168">H541/AJ541</f>
        <v>0.18780114505980386</v>
      </c>
      <c r="J541" s="91">
        <f t="shared" ref="J541:J542" si="1169">AF541</f>
        <v>1300</v>
      </c>
      <c r="K541" s="65">
        <f t="shared" ref="K541:K542" si="1170">J541/AJ541</f>
        <v>7.369196757553427E-2</v>
      </c>
      <c r="L541" s="91">
        <f t="shared" ref="L541:L542" si="1171">AG541</f>
        <v>662</v>
      </c>
      <c r="M541" s="65">
        <f t="shared" ref="M541:M542" si="1172">L541/AJ541</f>
        <v>3.7526217334618216E-2</v>
      </c>
      <c r="N541" s="91">
        <f t="shared" ref="N541:N542" si="1173">AH541</f>
        <v>364</v>
      </c>
      <c r="O541" s="65">
        <f t="shared" ref="O541:O542" si="1174">N541/AJ541</f>
        <v>2.0633750921149593E-2</v>
      </c>
      <c r="P541" s="91">
        <f t="shared" ref="P541:P542" si="1175">AI541</f>
        <v>679</v>
      </c>
      <c r="Q541" s="65">
        <f t="shared" ref="Q541:Q542" si="1176">P541/AJ541</f>
        <v>3.8489881525990588E-2</v>
      </c>
      <c r="R541" s="5"/>
      <c r="AB541" s="26" t="s">
        <v>285</v>
      </c>
      <c r="AC541" s="1">
        <v>2758</v>
      </c>
      <c r="AD541" s="1">
        <v>8565</v>
      </c>
      <c r="AE541" s="1">
        <v>3313</v>
      </c>
      <c r="AF541" s="1">
        <v>1300</v>
      </c>
      <c r="AG541" s="1">
        <v>662</v>
      </c>
      <c r="AH541" s="1">
        <v>364</v>
      </c>
      <c r="AI541" s="1">
        <v>679</v>
      </c>
      <c r="AJ541" s="26">
        <f t="shared" si="1141"/>
        <v>17641</v>
      </c>
      <c r="AK541" s="26" t="s">
        <v>285</v>
      </c>
      <c r="AL541" s="33">
        <f t="shared" si="1142"/>
        <v>0.15634034351794115</v>
      </c>
      <c r="AM541" s="33">
        <f t="shared" si="1143"/>
        <v>0.48551669406496228</v>
      </c>
      <c r="AN541" s="33">
        <f t="shared" si="1144"/>
        <v>0.18780114505980386</v>
      </c>
      <c r="AO541" s="33">
        <f t="shared" si="1145"/>
        <v>7.369196757553427E-2</v>
      </c>
      <c r="AP541" s="103">
        <f t="shared" si="1146"/>
        <v>3.7526217334618216E-2</v>
      </c>
      <c r="AQ541" s="103">
        <f t="shared" si="1147"/>
        <v>2.0633750921149593E-2</v>
      </c>
      <c r="AR541" s="103">
        <f t="shared" si="1148"/>
        <v>3.8489881525990588E-2</v>
      </c>
    </row>
    <row r="542" spans="1:44" ht="30" customHeight="1" x14ac:dyDescent="0.45">
      <c r="A542" s="5"/>
      <c r="B542" s="166"/>
      <c r="C542" s="16" t="s">
        <v>270</v>
      </c>
      <c r="D542" s="91">
        <f t="shared" si="1163"/>
        <v>1901</v>
      </c>
      <c r="E542" s="65">
        <f t="shared" si="1164"/>
        <v>0.11715764821890792</v>
      </c>
      <c r="F542" s="91">
        <f t="shared" si="1165"/>
        <v>7767</v>
      </c>
      <c r="G542" s="65">
        <f t="shared" si="1166"/>
        <v>0.47867619869345496</v>
      </c>
      <c r="H542" s="91">
        <f t="shared" si="1167"/>
        <v>3040</v>
      </c>
      <c r="I542" s="65">
        <f t="shared" si="1168"/>
        <v>0.18735362997658081</v>
      </c>
      <c r="J542" s="91">
        <f t="shared" si="1169"/>
        <v>1346</v>
      </c>
      <c r="K542" s="65">
        <f t="shared" si="1170"/>
        <v>8.295328485147295E-2</v>
      </c>
      <c r="L542" s="91">
        <f t="shared" si="1171"/>
        <v>733</v>
      </c>
      <c r="M542" s="65">
        <f t="shared" si="1172"/>
        <v>4.5174411438432149E-2</v>
      </c>
      <c r="N542" s="91">
        <f t="shared" si="1173"/>
        <v>450</v>
      </c>
      <c r="O542" s="65">
        <f t="shared" si="1174"/>
        <v>2.7733267595217551E-2</v>
      </c>
      <c r="P542" s="91">
        <f t="shared" si="1175"/>
        <v>989</v>
      </c>
      <c r="Q542" s="65">
        <f t="shared" si="1176"/>
        <v>6.0951559225933684E-2</v>
      </c>
      <c r="R542" s="5"/>
      <c r="AB542" s="26" t="s">
        <v>286</v>
      </c>
      <c r="AC542" s="1">
        <v>1901</v>
      </c>
      <c r="AD542" s="1">
        <v>7767</v>
      </c>
      <c r="AE542" s="1">
        <v>3040</v>
      </c>
      <c r="AF542" s="1">
        <v>1346</v>
      </c>
      <c r="AG542" s="1">
        <v>733</v>
      </c>
      <c r="AH542" s="1">
        <v>450</v>
      </c>
      <c r="AI542" s="1">
        <v>989</v>
      </c>
      <c r="AJ542" s="26">
        <f t="shared" si="1141"/>
        <v>16226</v>
      </c>
      <c r="AK542" s="26" t="s">
        <v>286</v>
      </c>
      <c r="AL542" s="33">
        <f t="shared" si="1142"/>
        <v>0.11715764821890792</v>
      </c>
      <c r="AM542" s="33">
        <f t="shared" si="1143"/>
        <v>0.47867619869345496</v>
      </c>
      <c r="AN542" s="33">
        <f t="shared" si="1144"/>
        <v>0.18735362997658081</v>
      </c>
      <c r="AO542" s="33">
        <f t="shared" si="1145"/>
        <v>8.295328485147295E-2</v>
      </c>
      <c r="AP542" s="103">
        <f t="shared" si="1146"/>
        <v>4.5174411438432149E-2</v>
      </c>
      <c r="AQ542" s="103">
        <f t="shared" si="1147"/>
        <v>2.7733267595217551E-2</v>
      </c>
      <c r="AR542" s="103">
        <f t="shared" si="1148"/>
        <v>6.0951559225933684E-2</v>
      </c>
    </row>
    <row r="543" spans="1:44" ht="30" customHeight="1" x14ac:dyDescent="0.45">
      <c r="A543" s="5"/>
      <c r="B543" s="34"/>
      <c r="C543" s="34"/>
      <c r="D543" s="35"/>
      <c r="E543" s="36"/>
      <c r="F543" s="35"/>
      <c r="G543" s="36"/>
      <c r="H543" s="35"/>
      <c r="I543" s="36"/>
      <c r="J543" s="35"/>
      <c r="K543" s="36"/>
      <c r="L543" s="37"/>
      <c r="M543" s="5"/>
      <c r="N543" s="8"/>
      <c r="O543" s="5"/>
      <c r="P543" s="8"/>
      <c r="Q543" s="5"/>
      <c r="R543" s="5"/>
    </row>
    <row r="544" spans="1:44" ht="30" customHeight="1" x14ac:dyDescent="0.45">
      <c r="A544" s="5"/>
      <c r="B544" s="34"/>
      <c r="C544" s="34"/>
      <c r="D544" s="35"/>
      <c r="E544" s="36"/>
      <c r="F544" s="35"/>
      <c r="G544" s="36"/>
      <c r="H544" s="35"/>
      <c r="I544" s="36"/>
      <c r="J544" s="35"/>
      <c r="K544" s="36"/>
      <c r="L544" s="37"/>
      <c r="M544" s="5"/>
      <c r="N544" s="8"/>
      <c r="O544" s="5"/>
      <c r="P544" s="8"/>
      <c r="Q544" s="5"/>
      <c r="R544" s="5"/>
    </row>
    <row r="545" spans="1:44" ht="30" customHeight="1" x14ac:dyDescent="0.45">
      <c r="A545" s="5"/>
      <c r="B545" s="34"/>
      <c r="C545" s="34"/>
      <c r="D545" s="35"/>
      <c r="E545" s="36"/>
      <c r="F545" s="35"/>
      <c r="G545" s="36"/>
      <c r="H545" s="35"/>
      <c r="I545" s="36"/>
      <c r="J545" s="35"/>
      <c r="K545" s="36"/>
      <c r="L545" s="37"/>
      <c r="M545" s="5"/>
      <c r="N545" s="8"/>
      <c r="O545" s="5"/>
      <c r="P545" s="8"/>
      <c r="Q545" s="5"/>
      <c r="R545" s="5"/>
    </row>
    <row r="546" spans="1:44" ht="30" customHeight="1" x14ac:dyDescent="0.45">
      <c r="A546" s="5"/>
      <c r="B546" s="34"/>
      <c r="C546" s="34"/>
      <c r="D546" s="35"/>
      <c r="E546" s="36"/>
      <c r="F546" s="35"/>
      <c r="G546" s="36"/>
      <c r="H546" s="35"/>
      <c r="I546" s="36"/>
      <c r="J546" s="35"/>
      <c r="K546" s="36"/>
      <c r="L546" s="37"/>
      <c r="M546" s="5"/>
      <c r="N546" s="8"/>
      <c r="O546" s="5"/>
      <c r="P546" s="8"/>
      <c r="Q546" s="5"/>
      <c r="R546" s="5"/>
    </row>
    <row r="547" spans="1:44" ht="30" customHeight="1" x14ac:dyDescent="0.45">
      <c r="A547" s="5"/>
      <c r="B547" s="34"/>
      <c r="C547" s="34"/>
      <c r="D547" s="35"/>
      <c r="E547" s="36"/>
      <c r="F547" s="35"/>
      <c r="G547" s="36"/>
      <c r="H547" s="35"/>
      <c r="I547" s="36"/>
      <c r="J547" s="35"/>
      <c r="K547" s="36"/>
      <c r="L547" s="37"/>
      <c r="M547" s="5"/>
      <c r="N547" s="8"/>
      <c r="O547" s="5"/>
      <c r="P547" s="8"/>
      <c r="Q547" s="5"/>
      <c r="R547" s="5"/>
    </row>
    <row r="548" spans="1:44" ht="30" customHeight="1" x14ac:dyDescent="0.45">
      <c r="A548" s="5"/>
      <c r="B548" s="34"/>
      <c r="C548" s="34"/>
      <c r="D548" s="35"/>
      <c r="E548" s="36"/>
      <c r="F548" s="35"/>
      <c r="G548" s="36"/>
      <c r="H548" s="35"/>
      <c r="I548" s="36"/>
      <c r="J548" s="35"/>
      <c r="K548" s="36"/>
      <c r="L548" s="37"/>
      <c r="M548" s="5"/>
      <c r="N548" s="8"/>
      <c r="O548" s="5"/>
      <c r="P548" s="8"/>
      <c r="Q548" s="5"/>
      <c r="R548" s="5"/>
    </row>
    <row r="549" spans="1:44" ht="30" customHeight="1" x14ac:dyDescent="0.45">
      <c r="A549" s="5"/>
      <c r="B549" s="34"/>
      <c r="C549" s="34"/>
      <c r="D549" s="35"/>
      <c r="E549" s="36"/>
      <c r="F549" s="35"/>
      <c r="G549" s="36"/>
      <c r="H549" s="35"/>
      <c r="I549" s="36"/>
      <c r="J549" s="35"/>
      <c r="K549" s="36"/>
      <c r="L549" s="37"/>
      <c r="M549" s="5"/>
      <c r="N549" s="8"/>
      <c r="O549" s="5"/>
      <c r="P549" s="8"/>
      <c r="Q549" s="5"/>
      <c r="R549" s="5"/>
    </row>
    <row r="550" spans="1:44" ht="30" customHeight="1" x14ac:dyDescent="0.45">
      <c r="A550" s="5"/>
      <c r="B550" s="34"/>
      <c r="C550" s="34"/>
      <c r="D550" s="35"/>
      <c r="E550" s="36"/>
      <c r="F550" s="35"/>
      <c r="G550" s="36"/>
      <c r="H550" s="35"/>
      <c r="I550" s="36"/>
      <c r="J550" s="35"/>
      <c r="K550" s="36"/>
      <c r="L550" s="37"/>
      <c r="M550" s="5"/>
      <c r="N550" s="8"/>
      <c r="O550" s="5"/>
      <c r="P550" s="8"/>
      <c r="Q550" s="5"/>
      <c r="R550" s="5"/>
    </row>
    <row r="551" spans="1:44" ht="30" customHeight="1" x14ac:dyDescent="0.45">
      <c r="A551" s="5"/>
      <c r="B551" s="34"/>
      <c r="C551" s="34"/>
      <c r="D551" s="35"/>
      <c r="E551" s="36"/>
      <c r="F551" s="35"/>
      <c r="G551" s="36"/>
      <c r="H551" s="35"/>
      <c r="I551" s="36"/>
      <c r="J551" s="35"/>
      <c r="K551" s="36"/>
      <c r="L551" s="37"/>
      <c r="M551" s="5"/>
      <c r="N551" s="8"/>
      <c r="O551" s="5"/>
      <c r="P551" s="8"/>
      <c r="Q551" s="5"/>
      <c r="R551" s="5"/>
    </row>
    <row r="552" spans="1:44" ht="30" customHeight="1" x14ac:dyDescent="0.45">
      <c r="A552" s="5"/>
      <c r="B552" s="34"/>
      <c r="C552" s="34"/>
      <c r="D552" s="35"/>
      <c r="E552" s="36"/>
      <c r="F552" s="35"/>
      <c r="G552" s="36"/>
      <c r="H552" s="35"/>
      <c r="I552" s="36"/>
      <c r="J552" s="35"/>
      <c r="K552" s="36"/>
      <c r="L552" s="37"/>
      <c r="M552" s="5"/>
      <c r="N552" s="8"/>
      <c r="O552" s="5"/>
      <c r="P552" s="8"/>
      <c r="Q552" s="5"/>
      <c r="R552" s="5"/>
    </row>
    <row r="553" spans="1:44" ht="30" customHeight="1" x14ac:dyDescent="0.45">
      <c r="A553" s="5"/>
      <c r="B553" s="34"/>
      <c r="C553" s="34"/>
      <c r="D553" s="35"/>
      <c r="E553" s="36"/>
      <c r="F553" s="35"/>
      <c r="G553" s="36"/>
      <c r="H553" s="35"/>
      <c r="I553" s="36"/>
      <c r="J553" s="35"/>
      <c r="K553" s="36"/>
      <c r="L553" s="37"/>
      <c r="M553" s="5"/>
      <c r="N553" s="8"/>
      <c r="O553" s="5"/>
      <c r="P553" s="8"/>
      <c r="Q553" s="5"/>
      <c r="R553" s="5"/>
    </row>
    <row r="554" spans="1:44" ht="30" customHeight="1" x14ac:dyDescent="0.45">
      <c r="D554" s="14"/>
      <c r="E554" s="11"/>
      <c r="F554" s="14"/>
      <c r="G554" s="11"/>
      <c r="H554" s="14"/>
      <c r="I554" s="11"/>
      <c r="J554" s="14"/>
      <c r="K554" s="11"/>
      <c r="L554" s="14"/>
      <c r="Q554" s="38"/>
    </row>
    <row r="555" spans="1:44" s="21" customFormat="1" ht="30" customHeight="1" x14ac:dyDescent="0.45">
      <c r="A555" s="5">
        <v>42</v>
      </c>
      <c r="B555" s="10" t="s">
        <v>291</v>
      </c>
      <c r="C555" s="10"/>
      <c r="F555" s="22"/>
      <c r="H555" s="22"/>
      <c r="J555" s="22"/>
      <c r="L555" s="22"/>
      <c r="N555" s="22"/>
      <c r="P555" s="22"/>
      <c r="Q555" s="23"/>
      <c r="AB555" s="21" t="s">
        <v>13</v>
      </c>
    </row>
    <row r="556" spans="1:44" ht="30" customHeight="1" thickBot="1" x14ac:dyDescent="0.5">
      <c r="A556" s="5"/>
      <c r="B556" s="24" t="s">
        <v>3</v>
      </c>
      <c r="C556" s="24" t="s">
        <v>265</v>
      </c>
      <c r="D556" s="146" t="s">
        <v>92</v>
      </c>
      <c r="E556" s="147"/>
      <c r="F556" s="146" t="s">
        <v>93</v>
      </c>
      <c r="G556" s="147"/>
      <c r="H556" s="146" t="s">
        <v>94</v>
      </c>
      <c r="I556" s="147"/>
      <c r="J556" s="146" t="s">
        <v>95</v>
      </c>
      <c r="K556" s="147"/>
      <c r="L556" s="146" t="s">
        <v>96</v>
      </c>
      <c r="M556" s="147"/>
      <c r="N556" s="146" t="s">
        <v>97</v>
      </c>
      <c r="O556" s="147"/>
      <c r="P556" s="146" t="s">
        <v>98</v>
      </c>
      <c r="Q556" s="158"/>
      <c r="R556" s="5"/>
      <c r="AB556" s="26"/>
      <c r="AC556" s="27" t="s">
        <v>92</v>
      </c>
      <c r="AD556" s="27" t="s">
        <v>93</v>
      </c>
      <c r="AE556" s="27" t="s">
        <v>94</v>
      </c>
      <c r="AF556" s="27" t="s">
        <v>95</v>
      </c>
      <c r="AG556" s="27" t="s">
        <v>96</v>
      </c>
      <c r="AH556" s="27" t="s">
        <v>97</v>
      </c>
      <c r="AI556" s="27" t="s">
        <v>99</v>
      </c>
      <c r="AJ556" s="26" t="s">
        <v>23</v>
      </c>
      <c r="AL556" s="27" t="s">
        <v>92</v>
      </c>
      <c r="AM556" s="27" t="s">
        <v>93</v>
      </c>
      <c r="AN556" s="27" t="s">
        <v>94</v>
      </c>
      <c r="AO556" s="27" t="s">
        <v>95</v>
      </c>
      <c r="AP556" s="27" t="s">
        <v>96</v>
      </c>
      <c r="AQ556" s="27" t="s">
        <v>97</v>
      </c>
      <c r="AR556" s="27" t="s">
        <v>99</v>
      </c>
    </row>
    <row r="557" spans="1:44" ht="30" customHeight="1" thickTop="1" x14ac:dyDescent="0.45">
      <c r="A557" s="5"/>
      <c r="B557" s="161" t="s">
        <v>131</v>
      </c>
      <c r="C557" s="16" t="s">
        <v>266</v>
      </c>
      <c r="D557" s="100">
        <f>AC557</f>
        <v>1524</v>
      </c>
      <c r="E557" s="94">
        <f>D557/AJ557</f>
        <v>0.27958172812328014</v>
      </c>
      <c r="F557" s="100">
        <f>AD557</f>
        <v>2680</v>
      </c>
      <c r="G557" s="94">
        <f>F557/AJ557</f>
        <v>0.49165290772335352</v>
      </c>
      <c r="H557" s="100">
        <f>AE557</f>
        <v>671</v>
      </c>
      <c r="I557" s="94">
        <f>H557/AJ557</f>
        <v>0.12309667950834709</v>
      </c>
      <c r="J557" s="100">
        <f>AF557</f>
        <v>231</v>
      </c>
      <c r="K557" s="94">
        <f>J557/AJ557</f>
        <v>4.2377545404512933E-2</v>
      </c>
      <c r="L557" s="100">
        <f>AG557</f>
        <v>133</v>
      </c>
      <c r="M557" s="94">
        <f>L557/AJ557</f>
        <v>2.4399192808658963E-2</v>
      </c>
      <c r="N557" s="100">
        <f>AH557</f>
        <v>54</v>
      </c>
      <c r="O557" s="94">
        <f>N557/AJ557</f>
        <v>9.9064391854705551E-3</v>
      </c>
      <c r="P557" s="100">
        <f>AI557</f>
        <v>158</v>
      </c>
      <c r="Q557" s="102">
        <f>P557/AJ557</f>
        <v>2.8985507246376812E-2</v>
      </c>
      <c r="R557" s="5"/>
      <c r="AB557" s="26" t="s">
        <v>278</v>
      </c>
      <c r="AC557" s="26">
        <v>1524</v>
      </c>
      <c r="AD557" s="26">
        <v>2680</v>
      </c>
      <c r="AE557" s="26">
        <v>671</v>
      </c>
      <c r="AF557" s="26">
        <v>231</v>
      </c>
      <c r="AG557" s="26">
        <v>133</v>
      </c>
      <c r="AH557" s="26">
        <v>54</v>
      </c>
      <c r="AI557" s="26">
        <v>158</v>
      </c>
      <c r="AJ557" s="26">
        <f>SUM(AC557:AI557)</f>
        <v>5451</v>
      </c>
      <c r="AK557" s="26" t="s">
        <v>278</v>
      </c>
      <c r="AL557" s="33">
        <f>E557</f>
        <v>0.27958172812328014</v>
      </c>
      <c r="AM557" s="33">
        <f>G557</f>
        <v>0.49165290772335352</v>
      </c>
      <c r="AN557" s="33">
        <f>I557</f>
        <v>0.12309667950834709</v>
      </c>
      <c r="AO557" s="33">
        <f>K557</f>
        <v>4.2377545404512933E-2</v>
      </c>
      <c r="AP557" s="103">
        <f>M557</f>
        <v>2.4399192808658963E-2</v>
      </c>
      <c r="AQ557" s="103">
        <f>O557</f>
        <v>9.9064391854705551E-3</v>
      </c>
      <c r="AR557" s="103">
        <f>Q557</f>
        <v>2.8985507246376812E-2</v>
      </c>
    </row>
    <row r="558" spans="1:44" ht="30" customHeight="1" x14ac:dyDescent="0.45">
      <c r="A558" s="5"/>
      <c r="B558" s="162"/>
      <c r="C558" s="16" t="s">
        <v>268</v>
      </c>
      <c r="D558" s="91">
        <f t="shared" ref="D558:D559" si="1177">AC558</f>
        <v>1786</v>
      </c>
      <c r="E558" s="65">
        <f t="shared" ref="E558:E559" si="1178">D558/AJ558</f>
        <v>0.25627780169321279</v>
      </c>
      <c r="F558" s="91">
        <f t="shared" ref="F558:F559" si="1179">AD558</f>
        <v>3402</v>
      </c>
      <c r="G558" s="65">
        <f t="shared" ref="G558:G559" si="1180">F558/AJ558</f>
        <v>0.48816185966422732</v>
      </c>
      <c r="H558" s="91">
        <f t="shared" ref="H558:H559" si="1181">AE558</f>
        <v>932</v>
      </c>
      <c r="I558" s="65">
        <f t="shared" ref="I558:I559" si="1182">H558/AJ558</f>
        <v>0.13373511264169896</v>
      </c>
      <c r="J558" s="91">
        <f t="shared" ref="J558:J559" si="1183">AF558</f>
        <v>334</v>
      </c>
      <c r="K558" s="65">
        <f t="shared" ref="K558:K559" si="1184">J558/AJ558</f>
        <v>4.7926531783613141E-2</v>
      </c>
      <c r="L558" s="91">
        <f t="shared" ref="L558:L559" si="1185">AG558</f>
        <v>206</v>
      </c>
      <c r="M558" s="65">
        <f t="shared" ref="M558:M559" si="1186">L558/AJ558</f>
        <v>2.9559477686899125E-2</v>
      </c>
      <c r="N558" s="91">
        <f t="shared" ref="N558:N559" si="1187">AH558</f>
        <v>95</v>
      </c>
      <c r="O558" s="65">
        <f t="shared" ref="O558:O559" si="1188">N558/AJ558</f>
        <v>1.3631797962404936E-2</v>
      </c>
      <c r="P558" s="91">
        <f t="shared" ref="P558:P559" si="1189">AI558</f>
        <v>214</v>
      </c>
      <c r="Q558" s="65">
        <f t="shared" ref="Q558:Q559" si="1190">P558/AJ558</f>
        <v>3.0707418567943751E-2</v>
      </c>
      <c r="R558" s="5"/>
      <c r="AB558" s="26" t="s">
        <v>279</v>
      </c>
      <c r="AC558" s="26">
        <v>1786</v>
      </c>
      <c r="AD558" s="26">
        <v>3402</v>
      </c>
      <c r="AE558" s="26">
        <v>932</v>
      </c>
      <c r="AF558" s="26">
        <v>334</v>
      </c>
      <c r="AG558" s="26">
        <v>206</v>
      </c>
      <c r="AH558" s="26">
        <v>95</v>
      </c>
      <c r="AI558" s="26">
        <v>214</v>
      </c>
      <c r="AJ558" s="26">
        <f t="shared" ref="AJ558:AJ565" si="1191">SUM(AC558:AI558)</f>
        <v>6969</v>
      </c>
      <c r="AK558" s="26" t="s">
        <v>279</v>
      </c>
      <c r="AL558" s="33">
        <f t="shared" ref="AL558:AL565" si="1192">E558</f>
        <v>0.25627780169321279</v>
      </c>
      <c r="AM558" s="33">
        <f t="shared" ref="AM558:AM565" si="1193">G558</f>
        <v>0.48816185966422732</v>
      </c>
      <c r="AN558" s="33">
        <f t="shared" ref="AN558:AN565" si="1194">I558</f>
        <v>0.13373511264169896</v>
      </c>
      <c r="AO558" s="33">
        <f t="shared" ref="AO558:AO565" si="1195">K558</f>
        <v>4.7926531783613141E-2</v>
      </c>
      <c r="AP558" s="103">
        <f t="shared" ref="AP558:AP565" si="1196">M558</f>
        <v>2.9559477686899125E-2</v>
      </c>
      <c r="AQ558" s="103">
        <f t="shared" ref="AQ558:AQ565" si="1197">O558</f>
        <v>1.3631797962404936E-2</v>
      </c>
      <c r="AR558" s="103">
        <f t="shared" ref="AR558:AR565" si="1198">Q558</f>
        <v>3.0707418567943751E-2</v>
      </c>
    </row>
    <row r="559" spans="1:44" ht="30" customHeight="1" x14ac:dyDescent="0.45">
      <c r="A559" s="5"/>
      <c r="B559" s="166"/>
      <c r="C559" s="16" t="s">
        <v>270</v>
      </c>
      <c r="D559" s="91">
        <f t="shared" si="1177"/>
        <v>1329</v>
      </c>
      <c r="E559" s="65">
        <f t="shared" si="1178"/>
        <v>0.25921591574019892</v>
      </c>
      <c r="F559" s="91">
        <f t="shared" si="1179"/>
        <v>2434</v>
      </c>
      <c r="G559" s="65">
        <f t="shared" si="1180"/>
        <v>0.47474156426760289</v>
      </c>
      <c r="H559" s="91">
        <f t="shared" si="1181"/>
        <v>591</v>
      </c>
      <c r="I559" s="65">
        <f t="shared" si="1182"/>
        <v>0.11527208894090112</v>
      </c>
      <c r="J559" s="91">
        <f t="shared" si="1183"/>
        <v>230</v>
      </c>
      <c r="K559" s="65">
        <f t="shared" si="1184"/>
        <v>4.4860542227423444E-2</v>
      </c>
      <c r="L559" s="91">
        <f t="shared" si="1185"/>
        <v>145</v>
      </c>
      <c r="M559" s="65">
        <f t="shared" si="1186"/>
        <v>2.8281646186853911E-2</v>
      </c>
      <c r="N559" s="91">
        <f t="shared" si="1187"/>
        <v>92</v>
      </c>
      <c r="O559" s="65">
        <f t="shared" si="1188"/>
        <v>1.7944216890969377E-2</v>
      </c>
      <c r="P559" s="91">
        <f t="shared" si="1189"/>
        <v>306</v>
      </c>
      <c r="Q559" s="65">
        <f t="shared" si="1190"/>
        <v>5.968402574605032E-2</v>
      </c>
      <c r="R559" s="5"/>
      <c r="AB559" s="26" t="s">
        <v>280</v>
      </c>
      <c r="AC559" s="26">
        <v>1329</v>
      </c>
      <c r="AD559" s="26">
        <v>2434</v>
      </c>
      <c r="AE559" s="26">
        <v>591</v>
      </c>
      <c r="AF559" s="26">
        <v>230</v>
      </c>
      <c r="AG559" s="26">
        <v>145</v>
      </c>
      <c r="AH559" s="26">
        <v>92</v>
      </c>
      <c r="AI559" s="26">
        <v>306</v>
      </c>
      <c r="AJ559" s="26">
        <f t="shared" si="1191"/>
        <v>5127</v>
      </c>
      <c r="AK559" s="26" t="s">
        <v>280</v>
      </c>
      <c r="AL559" s="33">
        <f t="shared" si="1192"/>
        <v>0.25921591574019892</v>
      </c>
      <c r="AM559" s="33">
        <f t="shared" si="1193"/>
        <v>0.47474156426760289</v>
      </c>
      <c r="AN559" s="33">
        <f t="shared" si="1194"/>
        <v>0.11527208894090112</v>
      </c>
      <c r="AO559" s="33">
        <f t="shared" si="1195"/>
        <v>4.4860542227423444E-2</v>
      </c>
      <c r="AP559" s="103">
        <f t="shared" si="1196"/>
        <v>2.8281646186853911E-2</v>
      </c>
      <c r="AQ559" s="103">
        <f t="shared" si="1197"/>
        <v>1.7944216890969377E-2</v>
      </c>
      <c r="AR559" s="103">
        <f t="shared" si="1198"/>
        <v>5.968402574605032E-2</v>
      </c>
    </row>
    <row r="560" spans="1:44" ht="30" customHeight="1" x14ac:dyDescent="0.45">
      <c r="A560" s="5"/>
      <c r="B560" s="174" t="s">
        <v>132</v>
      </c>
      <c r="C560" s="16" t="s">
        <v>266</v>
      </c>
      <c r="D560" s="91">
        <f>AC560</f>
        <v>181</v>
      </c>
      <c r="E560" s="65">
        <f>D560/AJ560</f>
        <v>0.25783475783475784</v>
      </c>
      <c r="F560" s="91">
        <f>AD560</f>
        <v>325</v>
      </c>
      <c r="G560" s="65">
        <f>F560/AJ560</f>
        <v>0.46296296296296297</v>
      </c>
      <c r="H560" s="91">
        <f>AE560</f>
        <v>85</v>
      </c>
      <c r="I560" s="65">
        <f>H560/AJ560</f>
        <v>0.12108262108262108</v>
      </c>
      <c r="J560" s="91">
        <f>AF560</f>
        <v>42</v>
      </c>
      <c r="K560" s="65">
        <f>J560/AJ560</f>
        <v>5.9829059829059832E-2</v>
      </c>
      <c r="L560" s="91">
        <f>AG560</f>
        <v>15</v>
      </c>
      <c r="M560" s="65">
        <f>L560/AJ560</f>
        <v>2.1367521367521368E-2</v>
      </c>
      <c r="N560" s="91">
        <f>AH560</f>
        <v>17</v>
      </c>
      <c r="O560" s="65">
        <f>N560/AJ560</f>
        <v>2.4216524216524215E-2</v>
      </c>
      <c r="P560" s="91">
        <f>AI560</f>
        <v>37</v>
      </c>
      <c r="Q560" s="65">
        <f>P560/AJ560</f>
        <v>5.2706552706552709E-2</v>
      </c>
      <c r="R560" s="5"/>
      <c r="AB560" s="26" t="s">
        <v>281</v>
      </c>
      <c r="AC560" s="26">
        <v>181</v>
      </c>
      <c r="AD560" s="26">
        <v>325</v>
      </c>
      <c r="AE560" s="26">
        <v>85</v>
      </c>
      <c r="AF560" s="26">
        <v>42</v>
      </c>
      <c r="AG560" s="26">
        <v>15</v>
      </c>
      <c r="AH560" s="26">
        <v>17</v>
      </c>
      <c r="AI560" s="26">
        <v>37</v>
      </c>
      <c r="AJ560" s="26">
        <f t="shared" si="1191"/>
        <v>702</v>
      </c>
      <c r="AK560" s="26" t="s">
        <v>281</v>
      </c>
      <c r="AL560" s="33">
        <f t="shared" si="1192"/>
        <v>0.25783475783475784</v>
      </c>
      <c r="AM560" s="33">
        <f t="shared" si="1193"/>
        <v>0.46296296296296297</v>
      </c>
      <c r="AN560" s="33">
        <f t="shared" si="1194"/>
        <v>0.12108262108262108</v>
      </c>
      <c r="AO560" s="33">
        <f t="shared" si="1195"/>
        <v>5.9829059829059832E-2</v>
      </c>
      <c r="AP560" s="103">
        <f t="shared" si="1196"/>
        <v>2.1367521367521368E-2</v>
      </c>
      <c r="AQ560" s="103">
        <f t="shared" si="1197"/>
        <v>2.4216524216524215E-2</v>
      </c>
      <c r="AR560" s="103">
        <f t="shared" si="1198"/>
        <v>5.2706552706552709E-2</v>
      </c>
    </row>
    <row r="561" spans="1:44" ht="30" customHeight="1" x14ac:dyDescent="0.45">
      <c r="A561" s="5"/>
      <c r="B561" s="162"/>
      <c r="C561" s="16" t="s">
        <v>268</v>
      </c>
      <c r="D561" s="91">
        <f t="shared" ref="D561:D562" si="1199">AC561</f>
        <v>757</v>
      </c>
      <c r="E561" s="65">
        <f t="shared" ref="E561:E562" si="1200">D561/AJ561</f>
        <v>0.27318657524359435</v>
      </c>
      <c r="F561" s="91">
        <f t="shared" ref="F561:F562" si="1201">AD561</f>
        <v>1387</v>
      </c>
      <c r="G561" s="65">
        <f t="shared" ref="G561:G562" si="1202">F561/AJ561</f>
        <v>0.50054132082280767</v>
      </c>
      <c r="H561" s="91">
        <f t="shared" ref="H561:H562" si="1203">AE561</f>
        <v>323</v>
      </c>
      <c r="I561" s="65">
        <f t="shared" ref="I561:I562" si="1204">H561/AJ561</f>
        <v>0.1165644171779141</v>
      </c>
      <c r="J561" s="91">
        <f t="shared" ref="J561:J562" si="1205">AF561</f>
        <v>118</v>
      </c>
      <c r="K561" s="65">
        <f t="shared" ref="K561:K562" si="1206">J561/AJ561</f>
        <v>4.2583904727535184E-2</v>
      </c>
      <c r="L561" s="91">
        <f t="shared" ref="L561:L562" si="1207">AG561</f>
        <v>60</v>
      </c>
      <c r="M561" s="65">
        <f t="shared" ref="M561:M562" si="1208">L561/AJ561</f>
        <v>2.1652832912306026E-2</v>
      </c>
      <c r="N561" s="91">
        <f t="shared" ref="N561:N562" si="1209">AH561</f>
        <v>41</v>
      </c>
      <c r="O561" s="65">
        <f t="shared" ref="O561:O562" si="1210">N561/AJ561</f>
        <v>1.4796102490075786E-2</v>
      </c>
      <c r="P561" s="91">
        <f t="shared" ref="P561:P562" si="1211">AI561</f>
        <v>85</v>
      </c>
      <c r="Q561" s="65">
        <f t="shared" ref="Q561:Q562" si="1212">P561/AJ561</f>
        <v>3.0674846625766871E-2</v>
      </c>
      <c r="R561" s="5"/>
      <c r="AB561" s="26" t="s">
        <v>282</v>
      </c>
      <c r="AC561" s="26">
        <v>757</v>
      </c>
      <c r="AD561" s="26">
        <v>1387</v>
      </c>
      <c r="AE561" s="26">
        <v>323</v>
      </c>
      <c r="AF561" s="26">
        <v>118</v>
      </c>
      <c r="AG561" s="26">
        <v>60</v>
      </c>
      <c r="AH561" s="26">
        <v>41</v>
      </c>
      <c r="AI561" s="26">
        <v>85</v>
      </c>
      <c r="AJ561" s="26">
        <f t="shared" si="1191"/>
        <v>2771</v>
      </c>
      <c r="AK561" s="26" t="s">
        <v>282</v>
      </c>
      <c r="AL561" s="33">
        <f t="shared" si="1192"/>
        <v>0.27318657524359435</v>
      </c>
      <c r="AM561" s="33">
        <f t="shared" si="1193"/>
        <v>0.50054132082280767</v>
      </c>
      <c r="AN561" s="33">
        <f t="shared" si="1194"/>
        <v>0.1165644171779141</v>
      </c>
      <c r="AO561" s="33">
        <f t="shared" si="1195"/>
        <v>4.2583904727535184E-2</v>
      </c>
      <c r="AP561" s="103">
        <f t="shared" si="1196"/>
        <v>2.1652832912306026E-2</v>
      </c>
      <c r="AQ561" s="103">
        <f t="shared" si="1197"/>
        <v>1.4796102490075786E-2</v>
      </c>
      <c r="AR561" s="103">
        <f t="shared" si="1198"/>
        <v>3.0674846625766871E-2</v>
      </c>
    </row>
    <row r="562" spans="1:44" ht="30" customHeight="1" x14ac:dyDescent="0.45">
      <c r="A562" s="5"/>
      <c r="B562" s="166"/>
      <c r="C562" s="16" t="s">
        <v>270</v>
      </c>
      <c r="D562" s="91">
        <f t="shared" si="1199"/>
        <v>435</v>
      </c>
      <c r="E562" s="65">
        <f t="shared" si="1200"/>
        <v>0.23822562979189485</v>
      </c>
      <c r="F562" s="91">
        <f t="shared" si="1201"/>
        <v>845</v>
      </c>
      <c r="G562" s="65">
        <f t="shared" si="1202"/>
        <v>0.46276013143483025</v>
      </c>
      <c r="H562" s="91">
        <f t="shared" si="1203"/>
        <v>220</v>
      </c>
      <c r="I562" s="65">
        <f t="shared" si="1204"/>
        <v>0.12048192771084337</v>
      </c>
      <c r="J562" s="91">
        <f t="shared" si="1205"/>
        <v>105</v>
      </c>
      <c r="K562" s="65">
        <f t="shared" si="1206"/>
        <v>5.750273822562979E-2</v>
      </c>
      <c r="L562" s="91">
        <f t="shared" si="1207"/>
        <v>48</v>
      </c>
      <c r="M562" s="65">
        <f t="shared" si="1208"/>
        <v>2.628696604600219E-2</v>
      </c>
      <c r="N562" s="91">
        <f t="shared" si="1209"/>
        <v>60</v>
      </c>
      <c r="O562" s="65">
        <f t="shared" si="1210"/>
        <v>3.2858707557502739E-2</v>
      </c>
      <c r="P562" s="91">
        <f t="shared" si="1211"/>
        <v>113</v>
      </c>
      <c r="Q562" s="65">
        <f t="shared" si="1212"/>
        <v>6.1883899233296825E-2</v>
      </c>
      <c r="R562" s="5"/>
      <c r="AB562" s="26" t="s">
        <v>283</v>
      </c>
      <c r="AC562" s="26">
        <v>435</v>
      </c>
      <c r="AD562" s="26">
        <v>845</v>
      </c>
      <c r="AE562" s="26">
        <v>220</v>
      </c>
      <c r="AF562" s="26">
        <v>105</v>
      </c>
      <c r="AG562" s="26">
        <v>48</v>
      </c>
      <c r="AH562" s="26">
        <v>60</v>
      </c>
      <c r="AI562" s="26">
        <v>113</v>
      </c>
      <c r="AJ562" s="26">
        <f t="shared" si="1191"/>
        <v>1826</v>
      </c>
      <c r="AK562" s="26" t="s">
        <v>283</v>
      </c>
      <c r="AL562" s="33">
        <f t="shared" si="1192"/>
        <v>0.23822562979189485</v>
      </c>
      <c r="AM562" s="33">
        <f t="shared" si="1193"/>
        <v>0.46276013143483025</v>
      </c>
      <c r="AN562" s="33">
        <f t="shared" si="1194"/>
        <v>0.12048192771084337</v>
      </c>
      <c r="AO562" s="33">
        <f t="shared" si="1195"/>
        <v>5.750273822562979E-2</v>
      </c>
      <c r="AP562" s="103">
        <f t="shared" si="1196"/>
        <v>2.628696604600219E-2</v>
      </c>
      <c r="AQ562" s="103">
        <f t="shared" si="1197"/>
        <v>3.2858707557502739E-2</v>
      </c>
      <c r="AR562" s="103">
        <f t="shared" si="1198"/>
        <v>6.1883899233296825E-2</v>
      </c>
    </row>
    <row r="563" spans="1:44" ht="30" customHeight="1" x14ac:dyDescent="0.45">
      <c r="A563" s="5"/>
      <c r="B563" s="174" t="s">
        <v>133</v>
      </c>
      <c r="C563" s="16" t="s">
        <v>266</v>
      </c>
      <c r="D563" s="91">
        <f>AC563</f>
        <v>4079</v>
      </c>
      <c r="E563" s="65">
        <f>D563/AJ563</f>
        <v>0.22977692654348805</v>
      </c>
      <c r="F563" s="91">
        <f>AD563</f>
        <v>8837</v>
      </c>
      <c r="G563" s="65">
        <f>F563/AJ563</f>
        <v>0.49780306444344297</v>
      </c>
      <c r="H563" s="91">
        <f>AE563</f>
        <v>2286</v>
      </c>
      <c r="I563" s="65">
        <f>H563/AJ563</f>
        <v>0.12877422262280305</v>
      </c>
      <c r="J563" s="91">
        <f>AF563</f>
        <v>916</v>
      </c>
      <c r="K563" s="65">
        <f>J563/AJ563</f>
        <v>5.1599819738621003E-2</v>
      </c>
      <c r="L563" s="91">
        <f>AG563</f>
        <v>506</v>
      </c>
      <c r="M563" s="65">
        <f>L563/AJ563</f>
        <v>2.8503830554303739E-2</v>
      </c>
      <c r="N563" s="91">
        <f>AH563</f>
        <v>334</v>
      </c>
      <c r="O563" s="65">
        <f>N563/AJ563</f>
        <v>1.8814781433077962E-2</v>
      </c>
      <c r="P563" s="91">
        <f>AI563</f>
        <v>794</v>
      </c>
      <c r="Q563" s="65">
        <f>P563/AJ563</f>
        <v>4.4727354664263183E-2</v>
      </c>
      <c r="R563" s="5"/>
      <c r="AB563" s="26" t="s">
        <v>284</v>
      </c>
      <c r="AC563" s="26">
        <v>4079</v>
      </c>
      <c r="AD563" s="26">
        <v>8837</v>
      </c>
      <c r="AE563" s="26">
        <v>2286</v>
      </c>
      <c r="AF563" s="26">
        <v>916</v>
      </c>
      <c r="AG563" s="26">
        <v>506</v>
      </c>
      <c r="AH563" s="26">
        <v>334</v>
      </c>
      <c r="AI563" s="26">
        <v>794</v>
      </c>
      <c r="AJ563" s="26">
        <f t="shared" si="1191"/>
        <v>17752</v>
      </c>
      <c r="AK563" s="26" t="s">
        <v>284</v>
      </c>
      <c r="AL563" s="33">
        <f t="shared" si="1192"/>
        <v>0.22977692654348805</v>
      </c>
      <c r="AM563" s="33">
        <f t="shared" si="1193"/>
        <v>0.49780306444344297</v>
      </c>
      <c r="AN563" s="33">
        <f t="shared" si="1194"/>
        <v>0.12877422262280305</v>
      </c>
      <c r="AO563" s="33">
        <f t="shared" si="1195"/>
        <v>5.1599819738621003E-2</v>
      </c>
      <c r="AP563" s="103">
        <f t="shared" si="1196"/>
        <v>2.8503830554303739E-2</v>
      </c>
      <c r="AQ563" s="103">
        <f t="shared" si="1197"/>
        <v>1.8814781433077962E-2</v>
      </c>
      <c r="AR563" s="103">
        <f t="shared" si="1198"/>
        <v>4.4727354664263183E-2</v>
      </c>
    </row>
    <row r="564" spans="1:44" ht="30" customHeight="1" x14ac:dyDescent="0.45">
      <c r="A564" s="5"/>
      <c r="B564" s="162"/>
      <c r="C564" s="16" t="s">
        <v>268</v>
      </c>
      <c r="D564" s="91">
        <f t="shared" ref="D564:D565" si="1213">AC564</f>
        <v>4663</v>
      </c>
      <c r="E564" s="65">
        <f t="shared" ref="E564:E565" si="1214">D564/AJ564</f>
        <v>0.26432741908055096</v>
      </c>
      <c r="F564" s="91">
        <f t="shared" ref="F564:F565" si="1215">AD564</f>
        <v>8458</v>
      </c>
      <c r="G564" s="65">
        <f t="shared" ref="G564:G565" si="1216">F564/AJ564</f>
        <v>0.47945127827220679</v>
      </c>
      <c r="H564" s="91">
        <f t="shared" ref="H564:H565" si="1217">AE564</f>
        <v>2081</v>
      </c>
      <c r="I564" s="65">
        <f t="shared" ref="I564:I565" si="1218">H564/AJ564</f>
        <v>0.11796383424975908</v>
      </c>
      <c r="J564" s="91">
        <f t="shared" ref="J564:J565" si="1219">AF564</f>
        <v>794</v>
      </c>
      <c r="K564" s="65">
        <f t="shared" ref="K564:K565" si="1220">J564/AJ564</f>
        <v>4.5008786349980158E-2</v>
      </c>
      <c r="L564" s="91">
        <f t="shared" ref="L564:L565" si="1221">AG564</f>
        <v>495</v>
      </c>
      <c r="M564" s="65">
        <f t="shared" ref="M564:M565" si="1222">L564/AJ564</f>
        <v>2.805963380760728E-2</v>
      </c>
      <c r="N564" s="91">
        <f t="shared" ref="N564:N565" si="1223">AH564</f>
        <v>272</v>
      </c>
      <c r="O564" s="65">
        <f t="shared" ref="O564:O565" si="1224">N564/AJ564</f>
        <v>1.541862706195794E-2</v>
      </c>
      <c r="P564" s="91">
        <f t="shared" ref="P564:P565" si="1225">AI564</f>
        <v>878</v>
      </c>
      <c r="Q564" s="65">
        <f t="shared" ref="Q564:Q565" si="1226">P564/AJ564</f>
        <v>4.9770421177937757E-2</v>
      </c>
      <c r="R564" s="5"/>
      <c r="AB564" s="26" t="s">
        <v>285</v>
      </c>
      <c r="AC564" s="1">
        <v>4663</v>
      </c>
      <c r="AD564" s="1">
        <v>8458</v>
      </c>
      <c r="AE564" s="1">
        <v>2081</v>
      </c>
      <c r="AF564" s="1">
        <v>794</v>
      </c>
      <c r="AG564" s="1">
        <v>495</v>
      </c>
      <c r="AH564" s="1">
        <v>272</v>
      </c>
      <c r="AI564" s="1">
        <v>878</v>
      </c>
      <c r="AJ564" s="26">
        <f t="shared" si="1191"/>
        <v>17641</v>
      </c>
      <c r="AK564" s="26" t="s">
        <v>285</v>
      </c>
      <c r="AL564" s="33">
        <f t="shared" si="1192"/>
        <v>0.26432741908055096</v>
      </c>
      <c r="AM564" s="33">
        <f t="shared" si="1193"/>
        <v>0.47945127827220679</v>
      </c>
      <c r="AN564" s="33">
        <f t="shared" si="1194"/>
        <v>0.11796383424975908</v>
      </c>
      <c r="AO564" s="33">
        <f t="shared" si="1195"/>
        <v>4.5008786349980158E-2</v>
      </c>
      <c r="AP564" s="103">
        <f t="shared" si="1196"/>
        <v>2.805963380760728E-2</v>
      </c>
      <c r="AQ564" s="103">
        <f t="shared" si="1197"/>
        <v>1.541862706195794E-2</v>
      </c>
      <c r="AR564" s="103">
        <f t="shared" si="1198"/>
        <v>4.9770421177937757E-2</v>
      </c>
    </row>
    <row r="565" spans="1:44" ht="30" customHeight="1" x14ac:dyDescent="0.45">
      <c r="A565" s="5"/>
      <c r="B565" s="166"/>
      <c r="C565" s="16" t="s">
        <v>270</v>
      </c>
      <c r="D565" s="91">
        <f t="shared" si="1213"/>
        <v>4064</v>
      </c>
      <c r="E565" s="65">
        <f t="shared" si="1214"/>
        <v>0.25046222112658695</v>
      </c>
      <c r="F565" s="91">
        <f t="shared" si="1215"/>
        <v>7510</v>
      </c>
      <c r="G565" s="65">
        <f t="shared" si="1216"/>
        <v>0.46283742142240847</v>
      </c>
      <c r="H565" s="91">
        <f t="shared" si="1217"/>
        <v>1803</v>
      </c>
      <c r="I565" s="65">
        <f t="shared" si="1218"/>
        <v>0.11111795883150499</v>
      </c>
      <c r="J565" s="91">
        <f t="shared" si="1219"/>
        <v>831</v>
      </c>
      <c r="K565" s="65">
        <f t="shared" si="1220"/>
        <v>5.1214100825835079E-2</v>
      </c>
      <c r="L565" s="91">
        <f t="shared" si="1221"/>
        <v>542</v>
      </c>
      <c r="M565" s="65">
        <f t="shared" si="1222"/>
        <v>3.3403180081350917E-2</v>
      </c>
      <c r="N565" s="91">
        <f t="shared" si="1223"/>
        <v>395</v>
      </c>
      <c r="O565" s="65">
        <f t="shared" si="1224"/>
        <v>2.4343646000246518E-2</v>
      </c>
      <c r="P565" s="91">
        <f t="shared" si="1225"/>
        <v>1081</v>
      </c>
      <c r="Q565" s="65">
        <f t="shared" si="1226"/>
        <v>6.662147171206706E-2</v>
      </c>
      <c r="R565" s="5"/>
      <c r="AB565" s="26" t="s">
        <v>286</v>
      </c>
      <c r="AC565" s="1">
        <v>4064</v>
      </c>
      <c r="AD565" s="1">
        <v>7510</v>
      </c>
      <c r="AE565" s="1">
        <v>1803</v>
      </c>
      <c r="AF565" s="1">
        <v>831</v>
      </c>
      <c r="AG565" s="1">
        <v>542</v>
      </c>
      <c r="AH565" s="1">
        <v>395</v>
      </c>
      <c r="AI565" s="1">
        <v>1081</v>
      </c>
      <c r="AJ565" s="26">
        <f t="shared" si="1191"/>
        <v>16226</v>
      </c>
      <c r="AK565" s="26" t="s">
        <v>286</v>
      </c>
      <c r="AL565" s="33">
        <f t="shared" si="1192"/>
        <v>0.25046222112658695</v>
      </c>
      <c r="AM565" s="33">
        <f t="shared" si="1193"/>
        <v>0.46283742142240847</v>
      </c>
      <c r="AN565" s="33">
        <f t="shared" si="1194"/>
        <v>0.11111795883150499</v>
      </c>
      <c r="AO565" s="33">
        <f t="shared" si="1195"/>
        <v>5.1214100825835079E-2</v>
      </c>
      <c r="AP565" s="103">
        <f t="shared" si="1196"/>
        <v>3.3403180081350917E-2</v>
      </c>
      <c r="AQ565" s="103">
        <f t="shared" si="1197"/>
        <v>2.4343646000246518E-2</v>
      </c>
      <c r="AR565" s="103">
        <f t="shared" si="1198"/>
        <v>6.662147171206706E-2</v>
      </c>
    </row>
    <row r="566" spans="1:44" ht="30" customHeight="1" x14ac:dyDescent="0.45">
      <c r="A566" s="5"/>
      <c r="B566" s="34"/>
      <c r="C566" s="133"/>
      <c r="D566" s="35"/>
      <c r="E566" s="63"/>
      <c r="F566" s="35"/>
      <c r="G566" s="63"/>
      <c r="H566" s="35"/>
      <c r="I566" s="63"/>
      <c r="J566" s="35"/>
      <c r="K566" s="63"/>
      <c r="L566" s="35"/>
      <c r="M566" s="63"/>
      <c r="N566" s="35"/>
      <c r="O566" s="63"/>
      <c r="P566" s="35"/>
      <c r="Q566" s="63"/>
      <c r="R566" s="5"/>
      <c r="AL566" s="33"/>
      <c r="AM566" s="33"/>
      <c r="AN566" s="33"/>
      <c r="AO566" s="33"/>
      <c r="AP566" s="33"/>
      <c r="AQ566" s="33"/>
      <c r="AR566" s="33"/>
    </row>
    <row r="567" spans="1:44" ht="30" customHeight="1" x14ac:dyDescent="0.45">
      <c r="A567" s="5"/>
      <c r="B567" s="34"/>
      <c r="C567" s="133"/>
      <c r="D567" s="35"/>
      <c r="E567" s="63"/>
      <c r="F567" s="35"/>
      <c r="G567" s="63"/>
      <c r="H567" s="35"/>
      <c r="I567" s="63"/>
      <c r="J567" s="35"/>
      <c r="K567" s="63"/>
      <c r="L567" s="35"/>
      <c r="M567" s="63"/>
      <c r="N567" s="35"/>
      <c r="O567" s="63"/>
      <c r="P567" s="35"/>
      <c r="Q567" s="63"/>
      <c r="R567" s="5"/>
      <c r="AL567" s="33"/>
      <c r="AM567" s="33"/>
      <c r="AN567" s="33"/>
      <c r="AO567" s="33"/>
      <c r="AP567" s="33"/>
      <c r="AQ567" s="33"/>
      <c r="AR567" s="33"/>
    </row>
    <row r="568" spans="1:44" ht="30" customHeight="1" x14ac:dyDescent="0.45">
      <c r="A568" s="5"/>
      <c r="B568" s="34"/>
      <c r="C568" s="133"/>
      <c r="D568" s="35"/>
      <c r="E568" s="63"/>
      <c r="F568" s="35"/>
      <c r="G568" s="63"/>
      <c r="H568" s="35"/>
      <c r="I568" s="63"/>
      <c r="J568" s="35"/>
      <c r="K568" s="63"/>
      <c r="L568" s="35"/>
      <c r="M568" s="63"/>
      <c r="N568" s="35"/>
      <c r="O568" s="63"/>
      <c r="P568" s="35"/>
      <c r="Q568" s="63"/>
      <c r="R568" s="5"/>
      <c r="AL568" s="33"/>
      <c r="AM568" s="33"/>
      <c r="AN568" s="33"/>
      <c r="AO568" s="33"/>
      <c r="AP568" s="33"/>
      <c r="AQ568" s="33"/>
      <c r="AR568" s="33"/>
    </row>
    <row r="569" spans="1:44" ht="30" customHeight="1" x14ac:dyDescent="0.45">
      <c r="A569" s="5"/>
      <c r="B569" s="34"/>
      <c r="C569" s="133"/>
      <c r="D569" s="35"/>
      <c r="E569" s="63"/>
      <c r="F569" s="35"/>
      <c r="G569" s="63"/>
      <c r="H569" s="35"/>
      <c r="I569" s="63"/>
      <c r="J569" s="35"/>
      <c r="K569" s="63"/>
      <c r="L569" s="35"/>
      <c r="M569" s="63"/>
      <c r="N569" s="35"/>
      <c r="O569" s="63"/>
      <c r="P569" s="35"/>
      <c r="Q569" s="63"/>
      <c r="R569" s="5"/>
      <c r="AL569" s="33"/>
      <c r="AM569" s="33"/>
      <c r="AN569" s="33"/>
      <c r="AO569" s="33"/>
      <c r="AP569" s="33"/>
      <c r="AQ569" s="33"/>
      <c r="AR569" s="33"/>
    </row>
    <row r="570" spans="1:44" ht="30" customHeight="1" x14ac:dyDescent="0.45">
      <c r="A570" s="5"/>
      <c r="B570" s="34"/>
      <c r="C570" s="133"/>
      <c r="D570" s="35"/>
      <c r="E570" s="63"/>
      <c r="F570" s="35"/>
      <c r="G570" s="63"/>
      <c r="H570" s="35"/>
      <c r="I570" s="63"/>
      <c r="J570" s="35"/>
      <c r="K570" s="63"/>
      <c r="L570" s="35"/>
      <c r="M570" s="63"/>
      <c r="N570" s="35"/>
      <c r="O570" s="63"/>
      <c r="P570" s="35"/>
      <c r="Q570" s="63"/>
      <c r="R570" s="5"/>
      <c r="AL570" s="33"/>
      <c r="AM570" s="33"/>
      <c r="AN570" s="33"/>
      <c r="AO570" s="33"/>
      <c r="AP570" s="33"/>
      <c r="AQ570" s="33"/>
      <c r="AR570" s="33"/>
    </row>
    <row r="571" spans="1:44" ht="30" customHeight="1" x14ac:dyDescent="0.45">
      <c r="A571" s="5"/>
      <c r="B571" s="34"/>
      <c r="C571" s="133"/>
      <c r="D571" s="35"/>
      <c r="E571" s="63"/>
      <c r="F571" s="35"/>
      <c r="G571" s="63"/>
      <c r="H571" s="35"/>
      <c r="I571" s="63"/>
      <c r="J571" s="35"/>
      <c r="K571" s="63"/>
      <c r="L571" s="35"/>
      <c r="M571" s="63"/>
      <c r="N571" s="35"/>
      <c r="O571" s="63"/>
      <c r="P571" s="35"/>
      <c r="Q571" s="63"/>
      <c r="R571" s="5"/>
      <c r="AL571" s="33"/>
      <c r="AM571" s="33"/>
      <c r="AN571" s="33"/>
      <c r="AO571" s="33"/>
      <c r="AP571" s="33"/>
      <c r="AQ571" s="33"/>
      <c r="AR571" s="33"/>
    </row>
    <row r="572" spans="1:44" ht="30" customHeight="1" x14ac:dyDescent="0.45">
      <c r="A572" s="5"/>
      <c r="B572" s="34"/>
      <c r="C572" s="133"/>
      <c r="D572" s="35"/>
      <c r="E572" s="63"/>
      <c r="F572" s="35"/>
      <c r="G572" s="63"/>
      <c r="H572" s="35"/>
      <c r="I572" s="63"/>
      <c r="J572" s="35"/>
      <c r="K572" s="63"/>
      <c r="L572" s="35"/>
      <c r="M572" s="63"/>
      <c r="N572" s="35"/>
      <c r="O572" s="63"/>
      <c r="P572" s="35"/>
      <c r="Q572" s="63"/>
      <c r="R572" s="5"/>
      <c r="AL572" s="33"/>
      <c r="AM572" s="33"/>
      <c r="AN572" s="33"/>
      <c r="AO572" s="33"/>
      <c r="AP572" s="33"/>
      <c r="AQ572" s="33"/>
      <c r="AR572" s="33"/>
    </row>
    <row r="573" spans="1:44" ht="30" customHeight="1" x14ac:dyDescent="0.45">
      <c r="A573" s="5"/>
      <c r="B573" s="34"/>
      <c r="C573" s="133"/>
      <c r="D573" s="35"/>
      <c r="E573" s="63"/>
      <c r="F573" s="35"/>
      <c r="G573" s="63"/>
      <c r="H573" s="35"/>
      <c r="I573" s="63"/>
      <c r="J573" s="35"/>
      <c r="K573" s="63"/>
      <c r="L573" s="35"/>
      <c r="M573" s="63"/>
      <c r="N573" s="35"/>
      <c r="O573" s="63"/>
      <c r="P573" s="35"/>
      <c r="Q573" s="63"/>
      <c r="R573" s="5"/>
      <c r="AL573" s="33"/>
      <c r="AM573" s="33"/>
      <c r="AN573" s="33"/>
      <c r="AO573" s="33"/>
      <c r="AP573" s="33"/>
      <c r="AQ573" s="33"/>
      <c r="AR573" s="33"/>
    </row>
    <row r="574" spans="1:44" ht="30" customHeight="1" x14ac:dyDescent="0.45">
      <c r="A574" s="5"/>
      <c r="B574" s="34"/>
      <c r="C574" s="133"/>
      <c r="D574" s="35"/>
      <c r="E574" s="63"/>
      <c r="F574" s="35"/>
      <c r="G574" s="63"/>
      <c r="H574" s="35"/>
      <c r="I574" s="63"/>
      <c r="J574" s="35"/>
      <c r="K574" s="63"/>
      <c r="L574" s="35"/>
      <c r="M574" s="63"/>
      <c r="N574" s="35"/>
      <c r="O574" s="63"/>
      <c r="P574" s="35"/>
      <c r="Q574" s="63"/>
      <c r="R574" s="5"/>
      <c r="AL574" s="33"/>
      <c r="AM574" s="33"/>
      <c r="AN574" s="33"/>
      <c r="AO574" s="33"/>
      <c r="AP574" s="33"/>
      <c r="AQ574" s="33"/>
      <c r="AR574" s="33"/>
    </row>
    <row r="575" spans="1:44" ht="30" customHeight="1" x14ac:dyDescent="0.45">
      <c r="A575" s="5"/>
      <c r="B575" s="34"/>
      <c r="C575" s="133"/>
      <c r="D575" s="35"/>
      <c r="E575" s="63"/>
      <c r="F575" s="35"/>
      <c r="G575" s="63"/>
      <c r="H575" s="35"/>
      <c r="I575" s="63"/>
      <c r="J575" s="35"/>
      <c r="K575" s="63"/>
      <c r="L575" s="35"/>
      <c r="M575" s="63"/>
      <c r="N575" s="35"/>
      <c r="O575" s="63"/>
      <c r="P575" s="35"/>
      <c r="Q575" s="63"/>
      <c r="R575" s="5"/>
      <c r="AL575" s="33"/>
      <c r="AM575" s="33"/>
      <c r="AN575" s="33"/>
      <c r="AO575" s="33"/>
      <c r="AP575" s="33"/>
      <c r="AQ575" s="33"/>
      <c r="AR575" s="33"/>
    </row>
    <row r="576" spans="1:44" ht="30" customHeight="1" x14ac:dyDescent="0.45">
      <c r="A576" s="5"/>
      <c r="B576" s="34"/>
      <c r="C576" s="133"/>
      <c r="D576" s="35"/>
      <c r="E576" s="63"/>
      <c r="F576" s="35"/>
      <c r="G576" s="63"/>
      <c r="H576" s="35"/>
      <c r="I576" s="63"/>
      <c r="J576" s="35"/>
      <c r="K576" s="63"/>
      <c r="L576" s="35"/>
      <c r="M576" s="63"/>
      <c r="N576" s="35"/>
      <c r="O576" s="63"/>
      <c r="P576" s="35"/>
      <c r="Q576" s="63"/>
      <c r="R576" s="5"/>
      <c r="AL576" s="33"/>
      <c r="AM576" s="33"/>
      <c r="AN576" s="33"/>
      <c r="AO576" s="33"/>
      <c r="AP576" s="33"/>
      <c r="AQ576" s="33"/>
      <c r="AR576" s="33"/>
    </row>
    <row r="577" spans="1:44" ht="30" customHeight="1" x14ac:dyDescent="0.45">
      <c r="A577" s="5"/>
      <c r="B577" s="34"/>
      <c r="C577" s="34"/>
      <c r="D577" s="35"/>
      <c r="E577" s="36"/>
      <c r="F577" s="35"/>
      <c r="G577" s="36"/>
      <c r="H577" s="35"/>
      <c r="I577" s="36"/>
      <c r="J577" s="35"/>
      <c r="K577" s="36"/>
      <c r="L577" s="37"/>
      <c r="M577" s="5"/>
      <c r="N577" s="8"/>
      <c r="O577" s="5"/>
      <c r="P577" s="8"/>
      <c r="Q577" s="5"/>
      <c r="R577" s="5"/>
    </row>
    <row r="578" spans="1:44" s="21" customFormat="1" ht="30" customHeight="1" x14ac:dyDescent="0.45">
      <c r="A578" s="5">
        <v>43</v>
      </c>
      <c r="B578" s="10" t="s">
        <v>104</v>
      </c>
      <c r="C578" s="10"/>
      <c r="F578" s="22"/>
      <c r="H578" s="22"/>
      <c r="J578" s="22"/>
      <c r="L578" s="22"/>
      <c r="N578" s="22"/>
      <c r="P578" s="22"/>
      <c r="Q578" s="23"/>
      <c r="AB578" s="21" t="s">
        <v>13</v>
      </c>
    </row>
    <row r="579" spans="1:44" ht="30" customHeight="1" thickBot="1" x14ac:dyDescent="0.5">
      <c r="A579" s="5"/>
      <c r="B579" s="24" t="s">
        <v>3</v>
      </c>
      <c r="C579" s="24" t="s">
        <v>265</v>
      </c>
      <c r="D579" s="146" t="s">
        <v>92</v>
      </c>
      <c r="E579" s="147"/>
      <c r="F579" s="146" t="s">
        <v>93</v>
      </c>
      <c r="G579" s="147"/>
      <c r="H579" s="146" t="s">
        <v>94</v>
      </c>
      <c r="I579" s="147"/>
      <c r="J579" s="146" t="s">
        <v>95</v>
      </c>
      <c r="K579" s="147"/>
      <c r="L579" s="146" t="s">
        <v>96</v>
      </c>
      <c r="M579" s="147"/>
      <c r="N579" s="146" t="s">
        <v>97</v>
      </c>
      <c r="O579" s="147"/>
      <c r="P579" s="146" t="s">
        <v>98</v>
      </c>
      <c r="Q579" s="158"/>
      <c r="R579" s="5"/>
      <c r="AB579" s="26"/>
      <c r="AC579" s="27" t="s">
        <v>92</v>
      </c>
      <c r="AD579" s="27" t="s">
        <v>93</v>
      </c>
      <c r="AE579" s="27" t="s">
        <v>94</v>
      </c>
      <c r="AF579" s="27" t="s">
        <v>95</v>
      </c>
      <c r="AG579" s="27" t="s">
        <v>96</v>
      </c>
      <c r="AH579" s="27" t="s">
        <v>97</v>
      </c>
      <c r="AI579" s="27" t="s">
        <v>99</v>
      </c>
      <c r="AJ579" s="26" t="s">
        <v>23</v>
      </c>
      <c r="AL579" s="27" t="s">
        <v>92</v>
      </c>
      <c r="AM579" s="27" t="s">
        <v>93</v>
      </c>
      <c r="AN579" s="27" t="s">
        <v>94</v>
      </c>
      <c r="AO579" s="27" t="s">
        <v>95</v>
      </c>
      <c r="AP579" s="27" t="s">
        <v>96</v>
      </c>
      <c r="AQ579" s="27" t="s">
        <v>97</v>
      </c>
      <c r="AR579" s="27" t="s">
        <v>99</v>
      </c>
    </row>
    <row r="580" spans="1:44" ht="30" customHeight="1" thickTop="1" x14ac:dyDescent="0.45">
      <c r="A580" s="5"/>
      <c r="B580" s="161" t="s">
        <v>131</v>
      </c>
      <c r="C580" s="16" t="s">
        <v>266</v>
      </c>
      <c r="D580" s="100">
        <f>AC580</f>
        <v>3094</v>
      </c>
      <c r="E580" s="94">
        <f>D580/AJ580</f>
        <v>0.56760227481196113</v>
      </c>
      <c r="F580" s="100">
        <f>AD580</f>
        <v>1256</v>
      </c>
      <c r="G580" s="94">
        <f>F580/AJ580</f>
        <v>0.23041643735094477</v>
      </c>
      <c r="H580" s="100">
        <f>AE580</f>
        <v>515</v>
      </c>
      <c r="I580" s="94">
        <f>H580/AJ580</f>
        <v>9.4478077416987702E-2</v>
      </c>
      <c r="J580" s="100">
        <f>AF580</f>
        <v>296</v>
      </c>
      <c r="K580" s="94">
        <f>J580/AJ580</f>
        <v>5.4301962942579343E-2</v>
      </c>
      <c r="L580" s="100">
        <f>AG580</f>
        <v>142</v>
      </c>
      <c r="M580" s="94">
        <f>L580/AJ580</f>
        <v>2.6050266006237388E-2</v>
      </c>
      <c r="N580" s="100">
        <f>AH580</f>
        <v>56</v>
      </c>
      <c r="O580" s="94">
        <f>N580/AJ580</f>
        <v>1.0273344340487984E-2</v>
      </c>
      <c r="P580" s="100">
        <f>AI580</f>
        <v>92</v>
      </c>
      <c r="Q580" s="102">
        <f>P580/AJ580</f>
        <v>1.6877637130801686E-2</v>
      </c>
      <c r="R580" s="5"/>
      <c r="AB580" s="26" t="s">
        <v>278</v>
      </c>
      <c r="AC580" s="26">
        <v>3094</v>
      </c>
      <c r="AD580" s="26">
        <v>1256</v>
      </c>
      <c r="AE580" s="26">
        <v>515</v>
      </c>
      <c r="AF580" s="26">
        <v>296</v>
      </c>
      <c r="AG580" s="26">
        <v>142</v>
      </c>
      <c r="AH580" s="26">
        <v>56</v>
      </c>
      <c r="AI580" s="26">
        <v>92</v>
      </c>
      <c r="AJ580" s="26">
        <f>SUM(AC580:AI580)</f>
        <v>5451</v>
      </c>
      <c r="AK580" s="26" t="s">
        <v>278</v>
      </c>
      <c r="AL580" s="33">
        <f>E580</f>
        <v>0.56760227481196113</v>
      </c>
      <c r="AM580" s="33">
        <f>G580</f>
        <v>0.23041643735094477</v>
      </c>
      <c r="AN580" s="33">
        <f>I580</f>
        <v>9.4478077416987702E-2</v>
      </c>
      <c r="AO580" s="33">
        <f>K580</f>
        <v>5.4301962942579343E-2</v>
      </c>
      <c r="AP580" s="103">
        <f>M580</f>
        <v>2.6050266006237388E-2</v>
      </c>
      <c r="AQ580" s="103">
        <f>O580</f>
        <v>1.0273344340487984E-2</v>
      </c>
      <c r="AR580" s="103">
        <f>Q580</f>
        <v>1.6877637130801686E-2</v>
      </c>
    </row>
    <row r="581" spans="1:44" ht="30" customHeight="1" x14ac:dyDescent="0.45">
      <c r="A581" s="5"/>
      <c r="B581" s="162"/>
      <c r="C581" s="16" t="s">
        <v>268</v>
      </c>
      <c r="D581" s="91">
        <f t="shared" ref="D581:D582" si="1227">AC581</f>
        <v>3974</v>
      </c>
      <c r="E581" s="65">
        <f t="shared" ref="E581:E582" si="1228">D581/AJ581</f>
        <v>0.57023963265891808</v>
      </c>
      <c r="F581" s="91">
        <f t="shared" ref="F581:F582" si="1229">AD581</f>
        <v>1618</v>
      </c>
      <c r="G581" s="65">
        <f t="shared" ref="G581:G582" si="1230">F581/AJ581</f>
        <v>0.23217104319127566</v>
      </c>
      <c r="H581" s="91">
        <f t="shared" ref="H581:H582" si="1231">AE581</f>
        <v>696</v>
      </c>
      <c r="I581" s="65">
        <f t="shared" ref="I581:I582" si="1232">H581/AJ581</f>
        <v>9.9870856650882481E-2</v>
      </c>
      <c r="J581" s="91">
        <f t="shared" ref="J581:J582" si="1233">AF581</f>
        <v>357</v>
      </c>
      <c r="K581" s="65">
        <f t="shared" ref="K581:K582" si="1234">J581/AJ581</f>
        <v>5.1226861816616447E-2</v>
      </c>
      <c r="L581" s="91">
        <f t="shared" ref="L581:L582" si="1235">AG581</f>
        <v>149</v>
      </c>
      <c r="M581" s="65">
        <f t="shared" ref="M581:M582" si="1236">L581/AJ581</f>
        <v>2.1380398909456162E-2</v>
      </c>
      <c r="N581" s="91">
        <f t="shared" ref="N581:N582" si="1237">AH581</f>
        <v>56</v>
      </c>
      <c r="O581" s="65">
        <f t="shared" ref="O581:O582" si="1238">N581/AJ581</f>
        <v>8.0355861673123835E-3</v>
      </c>
      <c r="P581" s="91">
        <f t="shared" ref="P581:P582" si="1239">AI581</f>
        <v>119</v>
      </c>
      <c r="Q581" s="65">
        <f t="shared" ref="Q581:Q582" si="1240">P581/AJ581</f>
        <v>1.7075620605538813E-2</v>
      </c>
      <c r="R581" s="5"/>
      <c r="AB581" s="26" t="s">
        <v>279</v>
      </c>
      <c r="AC581" s="26">
        <v>3974</v>
      </c>
      <c r="AD581" s="26">
        <v>1618</v>
      </c>
      <c r="AE581" s="26">
        <v>696</v>
      </c>
      <c r="AF581" s="26">
        <v>357</v>
      </c>
      <c r="AG581" s="26">
        <v>149</v>
      </c>
      <c r="AH581" s="26">
        <v>56</v>
      </c>
      <c r="AI581" s="26">
        <v>119</v>
      </c>
      <c r="AJ581" s="26">
        <f t="shared" ref="AJ581:AJ588" si="1241">SUM(AC581:AI581)</f>
        <v>6969</v>
      </c>
      <c r="AK581" s="26" t="s">
        <v>279</v>
      </c>
      <c r="AL581" s="33">
        <f t="shared" ref="AL581:AL588" si="1242">E581</f>
        <v>0.57023963265891808</v>
      </c>
      <c r="AM581" s="33">
        <f t="shared" ref="AM581:AM588" si="1243">G581</f>
        <v>0.23217104319127566</v>
      </c>
      <c r="AN581" s="33">
        <f t="shared" ref="AN581:AN588" si="1244">I581</f>
        <v>9.9870856650882481E-2</v>
      </c>
      <c r="AO581" s="33">
        <f t="shared" ref="AO581:AO588" si="1245">K581</f>
        <v>5.1226861816616447E-2</v>
      </c>
      <c r="AP581" s="103">
        <f t="shared" ref="AP581:AP588" si="1246">M581</f>
        <v>2.1380398909456162E-2</v>
      </c>
      <c r="AQ581" s="103">
        <f t="shared" ref="AQ581:AQ588" si="1247">O581</f>
        <v>8.0355861673123835E-3</v>
      </c>
      <c r="AR581" s="103">
        <f t="shared" ref="AR581:AR588" si="1248">Q581</f>
        <v>1.7075620605538813E-2</v>
      </c>
    </row>
    <row r="582" spans="1:44" ht="30" customHeight="1" x14ac:dyDescent="0.45">
      <c r="A582" s="5"/>
      <c r="B582" s="166"/>
      <c r="C582" s="16" t="s">
        <v>270</v>
      </c>
      <c r="D582" s="91">
        <f t="shared" si="1227"/>
        <v>2560</v>
      </c>
      <c r="E582" s="65">
        <f t="shared" si="1228"/>
        <v>0.49931733957480007</v>
      </c>
      <c r="F582" s="91">
        <f t="shared" si="1229"/>
        <v>1325</v>
      </c>
      <c r="G582" s="65">
        <f t="shared" si="1230"/>
        <v>0.25843573239711332</v>
      </c>
      <c r="H582" s="91">
        <f t="shared" si="1231"/>
        <v>748</v>
      </c>
      <c r="I582" s="65">
        <f t="shared" si="1232"/>
        <v>0.14589428515701189</v>
      </c>
      <c r="J582" s="91">
        <f t="shared" si="1233"/>
        <v>246</v>
      </c>
      <c r="K582" s="65">
        <f t="shared" si="1234"/>
        <v>4.7981275599765942E-2</v>
      </c>
      <c r="L582" s="91">
        <f t="shared" si="1235"/>
        <v>107</v>
      </c>
      <c r="M582" s="65">
        <f t="shared" si="1236"/>
        <v>2.0869904427540473E-2</v>
      </c>
      <c r="N582" s="91">
        <f t="shared" si="1237"/>
        <v>38</v>
      </c>
      <c r="O582" s="65">
        <f t="shared" si="1238"/>
        <v>7.4117417593134389E-3</v>
      </c>
      <c r="P582" s="91">
        <f t="shared" si="1239"/>
        <v>103</v>
      </c>
      <c r="Q582" s="65">
        <f t="shared" si="1240"/>
        <v>2.0089721084454847E-2</v>
      </c>
      <c r="R582" s="5"/>
      <c r="AB582" s="26" t="s">
        <v>280</v>
      </c>
      <c r="AC582" s="26">
        <v>2560</v>
      </c>
      <c r="AD582" s="26">
        <v>1325</v>
      </c>
      <c r="AE582" s="26">
        <v>748</v>
      </c>
      <c r="AF582" s="26">
        <v>246</v>
      </c>
      <c r="AG582" s="26">
        <v>107</v>
      </c>
      <c r="AH582" s="26">
        <v>38</v>
      </c>
      <c r="AI582" s="26">
        <v>103</v>
      </c>
      <c r="AJ582" s="26">
        <f t="shared" si="1241"/>
        <v>5127</v>
      </c>
      <c r="AK582" s="26" t="s">
        <v>280</v>
      </c>
      <c r="AL582" s="33">
        <f t="shared" si="1242"/>
        <v>0.49931733957480007</v>
      </c>
      <c r="AM582" s="33">
        <f t="shared" si="1243"/>
        <v>0.25843573239711332</v>
      </c>
      <c r="AN582" s="33">
        <f t="shared" si="1244"/>
        <v>0.14589428515701189</v>
      </c>
      <c r="AO582" s="33">
        <f t="shared" si="1245"/>
        <v>4.7981275599765942E-2</v>
      </c>
      <c r="AP582" s="103">
        <f t="shared" si="1246"/>
        <v>2.0869904427540473E-2</v>
      </c>
      <c r="AQ582" s="103">
        <f t="shared" si="1247"/>
        <v>7.4117417593134389E-3</v>
      </c>
      <c r="AR582" s="103">
        <f t="shared" si="1248"/>
        <v>2.0089721084454847E-2</v>
      </c>
    </row>
    <row r="583" spans="1:44" ht="30" customHeight="1" x14ac:dyDescent="0.45">
      <c r="A583" s="5"/>
      <c r="B583" s="174" t="s">
        <v>132</v>
      </c>
      <c r="C583" s="16" t="s">
        <v>266</v>
      </c>
      <c r="D583" s="91">
        <f>AC583</f>
        <v>396</v>
      </c>
      <c r="E583" s="65">
        <f>D583/AJ583</f>
        <v>0.5641025641025641</v>
      </c>
      <c r="F583" s="91">
        <f>AD583</f>
        <v>176</v>
      </c>
      <c r="G583" s="65">
        <f>F583/AJ583</f>
        <v>0.25071225071225073</v>
      </c>
      <c r="H583" s="91">
        <f>AE583</f>
        <v>80</v>
      </c>
      <c r="I583" s="65">
        <f>H583/AJ583</f>
        <v>0.11396011396011396</v>
      </c>
      <c r="J583" s="91">
        <f>AF583</f>
        <v>29</v>
      </c>
      <c r="K583" s="65">
        <f>J583/AJ583</f>
        <v>4.1310541310541307E-2</v>
      </c>
      <c r="L583" s="91">
        <f>AG583</f>
        <v>6</v>
      </c>
      <c r="M583" s="65">
        <f>L583/AJ583</f>
        <v>8.5470085470085479E-3</v>
      </c>
      <c r="N583" s="91">
        <f>AH583</f>
        <v>2</v>
      </c>
      <c r="O583" s="65">
        <f>N583/AJ583</f>
        <v>2.8490028490028491E-3</v>
      </c>
      <c r="P583" s="91">
        <f>AI583</f>
        <v>13</v>
      </c>
      <c r="Q583" s="65">
        <f>P583/AJ583</f>
        <v>1.8518518518518517E-2</v>
      </c>
      <c r="R583" s="5"/>
      <c r="AB583" s="26" t="s">
        <v>281</v>
      </c>
      <c r="AC583" s="26">
        <v>396</v>
      </c>
      <c r="AD583" s="26">
        <v>176</v>
      </c>
      <c r="AE583" s="26">
        <v>80</v>
      </c>
      <c r="AF583" s="26">
        <v>29</v>
      </c>
      <c r="AG583" s="26">
        <v>6</v>
      </c>
      <c r="AH583" s="26">
        <v>2</v>
      </c>
      <c r="AI583" s="26">
        <v>13</v>
      </c>
      <c r="AJ583" s="26">
        <f t="shared" si="1241"/>
        <v>702</v>
      </c>
      <c r="AK583" s="26" t="s">
        <v>281</v>
      </c>
      <c r="AL583" s="33">
        <f t="shared" si="1242"/>
        <v>0.5641025641025641</v>
      </c>
      <c r="AM583" s="33">
        <f t="shared" si="1243"/>
        <v>0.25071225071225073</v>
      </c>
      <c r="AN583" s="33">
        <f t="shared" si="1244"/>
        <v>0.11396011396011396</v>
      </c>
      <c r="AO583" s="33">
        <f t="shared" si="1245"/>
        <v>4.1310541310541307E-2</v>
      </c>
      <c r="AP583" s="103">
        <f t="shared" si="1246"/>
        <v>8.5470085470085479E-3</v>
      </c>
      <c r="AQ583" s="103">
        <f t="shared" si="1247"/>
        <v>2.8490028490028491E-3</v>
      </c>
      <c r="AR583" s="103">
        <f t="shared" si="1248"/>
        <v>1.8518518518518517E-2</v>
      </c>
    </row>
    <row r="584" spans="1:44" ht="30" customHeight="1" x14ac:dyDescent="0.45">
      <c r="A584" s="5"/>
      <c r="B584" s="162"/>
      <c r="C584" s="16" t="s">
        <v>268</v>
      </c>
      <c r="D584" s="91">
        <f t="shared" ref="D584:D585" si="1249">AC584</f>
        <v>1662</v>
      </c>
      <c r="E584" s="65">
        <f t="shared" ref="E584:E585" si="1250">D584/AJ584</f>
        <v>0.59978347167087698</v>
      </c>
      <c r="F584" s="91">
        <f t="shared" ref="F584:F585" si="1251">AD584</f>
        <v>676</v>
      </c>
      <c r="G584" s="65">
        <f t="shared" ref="G584:G585" si="1252">F584/AJ584</f>
        <v>0.24395525081198124</v>
      </c>
      <c r="H584" s="91">
        <f t="shared" ref="H584:H585" si="1253">AE584</f>
        <v>269</v>
      </c>
      <c r="I584" s="65">
        <f t="shared" ref="I584:I585" si="1254">H584/AJ584</f>
        <v>9.7076867556838684E-2</v>
      </c>
      <c r="J584" s="91">
        <f t="shared" ref="J584:J585" si="1255">AF584</f>
        <v>89</v>
      </c>
      <c r="K584" s="65">
        <f t="shared" ref="K584:K585" si="1256">J584/AJ584</f>
        <v>3.2118368819920605E-2</v>
      </c>
      <c r="L584" s="91">
        <f t="shared" ref="L584:L585" si="1257">AG584</f>
        <v>32</v>
      </c>
      <c r="M584" s="65">
        <f t="shared" ref="M584:M585" si="1258">L584/AJ584</f>
        <v>1.154817755322988E-2</v>
      </c>
      <c r="N584" s="91">
        <f t="shared" ref="N584:N585" si="1259">AH584</f>
        <v>17</v>
      </c>
      <c r="O584" s="65">
        <f t="shared" ref="O584:O585" si="1260">N584/AJ584</f>
        <v>6.1349693251533744E-3</v>
      </c>
      <c r="P584" s="91">
        <f t="shared" ref="P584:P585" si="1261">AI584</f>
        <v>26</v>
      </c>
      <c r="Q584" s="65">
        <f t="shared" ref="Q584:Q585" si="1262">P584/AJ584</f>
        <v>9.3828942619992774E-3</v>
      </c>
      <c r="R584" s="5"/>
      <c r="AB584" s="26" t="s">
        <v>282</v>
      </c>
      <c r="AC584" s="26">
        <v>1662</v>
      </c>
      <c r="AD584" s="26">
        <v>676</v>
      </c>
      <c r="AE584" s="26">
        <v>269</v>
      </c>
      <c r="AF584" s="26">
        <v>89</v>
      </c>
      <c r="AG584" s="26">
        <v>32</v>
      </c>
      <c r="AH584" s="26">
        <v>17</v>
      </c>
      <c r="AI584" s="26">
        <v>26</v>
      </c>
      <c r="AJ584" s="26">
        <f t="shared" si="1241"/>
        <v>2771</v>
      </c>
      <c r="AK584" s="26" t="s">
        <v>282</v>
      </c>
      <c r="AL584" s="33">
        <f t="shared" si="1242"/>
        <v>0.59978347167087698</v>
      </c>
      <c r="AM584" s="33">
        <f t="shared" si="1243"/>
        <v>0.24395525081198124</v>
      </c>
      <c r="AN584" s="33">
        <f t="shared" si="1244"/>
        <v>9.7076867556838684E-2</v>
      </c>
      <c r="AO584" s="33">
        <f t="shared" si="1245"/>
        <v>3.2118368819920605E-2</v>
      </c>
      <c r="AP584" s="103">
        <f t="shared" si="1246"/>
        <v>1.154817755322988E-2</v>
      </c>
      <c r="AQ584" s="103">
        <f t="shared" si="1247"/>
        <v>6.1349693251533744E-3</v>
      </c>
      <c r="AR584" s="103">
        <f t="shared" si="1248"/>
        <v>9.3828942619992774E-3</v>
      </c>
    </row>
    <row r="585" spans="1:44" ht="30" customHeight="1" x14ac:dyDescent="0.45">
      <c r="A585" s="5"/>
      <c r="B585" s="166"/>
      <c r="C585" s="16" t="s">
        <v>270</v>
      </c>
      <c r="D585" s="91">
        <f t="shared" si="1249"/>
        <v>1101</v>
      </c>
      <c r="E585" s="65">
        <f t="shared" si="1250"/>
        <v>0.6029572836801752</v>
      </c>
      <c r="F585" s="91">
        <f t="shared" si="1251"/>
        <v>456</v>
      </c>
      <c r="G585" s="65">
        <f t="shared" si="1252"/>
        <v>0.2497261774370208</v>
      </c>
      <c r="H585" s="91">
        <f t="shared" si="1253"/>
        <v>147</v>
      </c>
      <c r="I585" s="65">
        <f t="shared" si="1254"/>
        <v>8.0503833515881709E-2</v>
      </c>
      <c r="J585" s="91">
        <f t="shared" si="1255"/>
        <v>63</v>
      </c>
      <c r="K585" s="65">
        <f t="shared" si="1256"/>
        <v>3.4501642935377878E-2</v>
      </c>
      <c r="L585" s="91">
        <f t="shared" si="1257"/>
        <v>19</v>
      </c>
      <c r="M585" s="65">
        <f t="shared" si="1258"/>
        <v>1.0405257393209201E-2</v>
      </c>
      <c r="N585" s="91">
        <f t="shared" si="1259"/>
        <v>9</v>
      </c>
      <c r="O585" s="65">
        <f t="shared" si="1260"/>
        <v>4.9288061336254111E-3</v>
      </c>
      <c r="P585" s="91">
        <f t="shared" si="1261"/>
        <v>31</v>
      </c>
      <c r="Q585" s="65">
        <f t="shared" si="1262"/>
        <v>1.6976998904709748E-2</v>
      </c>
      <c r="R585" s="5"/>
      <c r="AB585" s="26" t="s">
        <v>283</v>
      </c>
      <c r="AC585" s="26">
        <v>1101</v>
      </c>
      <c r="AD585" s="26">
        <v>456</v>
      </c>
      <c r="AE585" s="26">
        <v>147</v>
      </c>
      <c r="AF585" s="26">
        <v>63</v>
      </c>
      <c r="AG585" s="26">
        <v>19</v>
      </c>
      <c r="AH585" s="26">
        <v>9</v>
      </c>
      <c r="AI585" s="26">
        <v>31</v>
      </c>
      <c r="AJ585" s="26">
        <f t="shared" si="1241"/>
        <v>1826</v>
      </c>
      <c r="AK585" s="26" t="s">
        <v>283</v>
      </c>
      <c r="AL585" s="33">
        <f t="shared" si="1242"/>
        <v>0.6029572836801752</v>
      </c>
      <c r="AM585" s="33">
        <f t="shared" si="1243"/>
        <v>0.2497261774370208</v>
      </c>
      <c r="AN585" s="33">
        <f t="shared" si="1244"/>
        <v>8.0503833515881709E-2</v>
      </c>
      <c r="AO585" s="33">
        <f t="shared" si="1245"/>
        <v>3.4501642935377878E-2</v>
      </c>
      <c r="AP585" s="103">
        <f t="shared" si="1246"/>
        <v>1.0405257393209201E-2</v>
      </c>
      <c r="AQ585" s="103">
        <f t="shared" si="1247"/>
        <v>4.9288061336254111E-3</v>
      </c>
      <c r="AR585" s="103">
        <f t="shared" si="1248"/>
        <v>1.6976998904709748E-2</v>
      </c>
    </row>
    <row r="586" spans="1:44" ht="30" customHeight="1" x14ac:dyDescent="0.45">
      <c r="A586" s="5"/>
      <c r="B586" s="174" t="s">
        <v>133</v>
      </c>
      <c r="C586" s="16" t="s">
        <v>266</v>
      </c>
      <c r="D586" s="91">
        <f>AC586</f>
        <v>11927</v>
      </c>
      <c r="E586" s="65">
        <f>D586/AJ586</f>
        <v>0.67186795853988279</v>
      </c>
      <c r="F586" s="91">
        <f>AD586</f>
        <v>3307</v>
      </c>
      <c r="G586" s="65">
        <f>F586/AJ586</f>
        <v>0.18628886885984677</v>
      </c>
      <c r="H586" s="91">
        <f>AE586</f>
        <v>1130</v>
      </c>
      <c r="I586" s="65">
        <f>H586/AJ586</f>
        <v>6.3654799459215858E-2</v>
      </c>
      <c r="J586" s="91">
        <f>AF586</f>
        <v>482</v>
      </c>
      <c r="K586" s="65">
        <f>J586/AJ586</f>
        <v>2.7151870211807122E-2</v>
      </c>
      <c r="L586" s="91">
        <f>AG586</f>
        <v>316</v>
      </c>
      <c r="M586" s="65">
        <f>L586/AJ586</f>
        <v>1.7800811176205498E-2</v>
      </c>
      <c r="N586" s="91">
        <f>AH586</f>
        <v>199</v>
      </c>
      <c r="O586" s="65">
        <f>N586/AJ586</f>
        <v>1.1210004506534475E-2</v>
      </c>
      <c r="P586" s="91">
        <f>AI586</f>
        <v>391</v>
      </c>
      <c r="Q586" s="65">
        <f>P586/AJ586</f>
        <v>2.2025687246507435E-2</v>
      </c>
      <c r="R586" s="5"/>
      <c r="AB586" s="26" t="s">
        <v>284</v>
      </c>
      <c r="AC586" s="26">
        <v>11927</v>
      </c>
      <c r="AD586" s="26">
        <v>3307</v>
      </c>
      <c r="AE586" s="26">
        <v>1130</v>
      </c>
      <c r="AF586" s="26">
        <v>482</v>
      </c>
      <c r="AG586" s="26">
        <v>316</v>
      </c>
      <c r="AH586" s="26">
        <v>199</v>
      </c>
      <c r="AI586" s="26">
        <v>391</v>
      </c>
      <c r="AJ586" s="26">
        <f t="shared" si="1241"/>
        <v>17752</v>
      </c>
      <c r="AK586" s="26" t="s">
        <v>284</v>
      </c>
      <c r="AL586" s="33">
        <f t="shared" si="1242"/>
        <v>0.67186795853988279</v>
      </c>
      <c r="AM586" s="33">
        <f t="shared" si="1243"/>
        <v>0.18628886885984677</v>
      </c>
      <c r="AN586" s="33">
        <f t="shared" si="1244"/>
        <v>6.3654799459215858E-2</v>
      </c>
      <c r="AO586" s="33">
        <f t="shared" si="1245"/>
        <v>2.7151870211807122E-2</v>
      </c>
      <c r="AP586" s="103">
        <f t="shared" si="1246"/>
        <v>1.7800811176205498E-2</v>
      </c>
      <c r="AQ586" s="103">
        <f t="shared" si="1247"/>
        <v>1.1210004506534475E-2</v>
      </c>
      <c r="AR586" s="103">
        <f t="shared" si="1248"/>
        <v>2.2025687246507435E-2</v>
      </c>
    </row>
    <row r="587" spans="1:44" ht="30" customHeight="1" x14ac:dyDescent="0.45">
      <c r="A587" s="5"/>
      <c r="B587" s="162"/>
      <c r="C587" s="16" t="s">
        <v>268</v>
      </c>
      <c r="D587" s="91">
        <f t="shared" ref="D587:D588" si="1263">AC587</f>
        <v>12179</v>
      </c>
      <c r="E587" s="65">
        <f t="shared" ref="E587:E588" si="1264">D587/AJ587</f>
        <v>0.69038036392494762</v>
      </c>
      <c r="F587" s="91">
        <f t="shared" ref="F587:F588" si="1265">AD587</f>
        <v>3056</v>
      </c>
      <c r="G587" s="65">
        <f t="shared" ref="G587:G588" si="1266">F587/AJ587</f>
        <v>0.17323280993140977</v>
      </c>
      <c r="H587" s="91">
        <f t="shared" ref="H587:H588" si="1267">AE587</f>
        <v>973</v>
      </c>
      <c r="I587" s="65">
        <f t="shared" ref="I587:I588" si="1268">H587/AJ587</f>
        <v>5.5155603423842188E-2</v>
      </c>
      <c r="J587" s="91">
        <f t="shared" ref="J587:J588" si="1269">AF587</f>
        <v>506</v>
      </c>
      <c r="K587" s="65">
        <f t="shared" ref="K587:K588" si="1270">J587/AJ587</f>
        <v>2.8683181225554105E-2</v>
      </c>
      <c r="L587" s="91">
        <f t="shared" ref="L587:L588" si="1271">AG587</f>
        <v>289</v>
      </c>
      <c r="M587" s="65">
        <f t="shared" ref="M587:M588" si="1272">L587/AJ587</f>
        <v>1.6382291253330312E-2</v>
      </c>
      <c r="N587" s="91">
        <f t="shared" ref="N587:N588" si="1273">AH587</f>
        <v>175</v>
      </c>
      <c r="O587" s="65">
        <f t="shared" ref="O587:O588" si="1274">N587/AJ587</f>
        <v>9.9200725582449974E-3</v>
      </c>
      <c r="P587" s="91">
        <f t="shared" ref="P587:P588" si="1275">AI587</f>
        <v>463</v>
      </c>
      <c r="Q587" s="65">
        <f t="shared" ref="Q587:Q588" si="1276">P587/AJ587</f>
        <v>2.624567768267105E-2</v>
      </c>
      <c r="R587" s="5"/>
      <c r="AB587" s="26" t="s">
        <v>285</v>
      </c>
      <c r="AC587" s="1">
        <v>12179</v>
      </c>
      <c r="AD587" s="1">
        <v>3056</v>
      </c>
      <c r="AE587" s="1">
        <v>973</v>
      </c>
      <c r="AF587" s="1">
        <v>506</v>
      </c>
      <c r="AG587" s="1">
        <v>289</v>
      </c>
      <c r="AH587" s="1">
        <v>175</v>
      </c>
      <c r="AI587" s="1">
        <v>463</v>
      </c>
      <c r="AJ587" s="26">
        <f t="shared" si="1241"/>
        <v>17641</v>
      </c>
      <c r="AK587" s="26" t="s">
        <v>285</v>
      </c>
      <c r="AL587" s="33">
        <f t="shared" si="1242"/>
        <v>0.69038036392494762</v>
      </c>
      <c r="AM587" s="33">
        <f t="shared" si="1243"/>
        <v>0.17323280993140977</v>
      </c>
      <c r="AN587" s="33">
        <f t="shared" si="1244"/>
        <v>5.5155603423842188E-2</v>
      </c>
      <c r="AO587" s="33">
        <f t="shared" si="1245"/>
        <v>2.8683181225554105E-2</v>
      </c>
      <c r="AP587" s="103">
        <f t="shared" si="1246"/>
        <v>1.6382291253330312E-2</v>
      </c>
      <c r="AQ587" s="103">
        <f t="shared" si="1247"/>
        <v>9.9200725582449974E-3</v>
      </c>
      <c r="AR587" s="103">
        <f t="shared" si="1248"/>
        <v>2.624567768267105E-2</v>
      </c>
    </row>
    <row r="588" spans="1:44" ht="30" customHeight="1" x14ac:dyDescent="0.45">
      <c r="A588" s="5"/>
      <c r="B588" s="166"/>
      <c r="C588" s="16" t="s">
        <v>270</v>
      </c>
      <c r="D588" s="91">
        <f t="shared" si="1263"/>
        <v>11824</v>
      </c>
      <c r="E588" s="65">
        <f t="shared" si="1264"/>
        <v>0.72870701343522737</v>
      </c>
      <c r="F588" s="91">
        <f t="shared" si="1265"/>
        <v>2770</v>
      </c>
      <c r="G588" s="65">
        <f t="shared" si="1266"/>
        <v>0.17071366941945026</v>
      </c>
      <c r="H588" s="91">
        <f t="shared" si="1267"/>
        <v>724</v>
      </c>
      <c r="I588" s="65">
        <f t="shared" si="1268"/>
        <v>4.4619746086527794E-2</v>
      </c>
      <c r="J588" s="91">
        <f t="shared" si="1269"/>
        <v>305</v>
      </c>
      <c r="K588" s="65">
        <f t="shared" si="1270"/>
        <v>1.8796992481203006E-2</v>
      </c>
      <c r="L588" s="91">
        <f t="shared" si="1271"/>
        <v>176</v>
      </c>
      <c r="M588" s="65">
        <f t="shared" si="1272"/>
        <v>1.0846789103907309E-2</v>
      </c>
      <c r="N588" s="91">
        <f t="shared" si="1273"/>
        <v>130</v>
      </c>
      <c r="O588" s="65">
        <f t="shared" si="1274"/>
        <v>8.0118328608406262E-3</v>
      </c>
      <c r="P588" s="91">
        <f t="shared" si="1275"/>
        <v>297</v>
      </c>
      <c r="Q588" s="65">
        <f t="shared" si="1276"/>
        <v>1.8303956612843585E-2</v>
      </c>
      <c r="R588" s="5"/>
      <c r="AB588" s="26" t="s">
        <v>286</v>
      </c>
      <c r="AC588" s="1">
        <v>11824</v>
      </c>
      <c r="AD588" s="1">
        <v>2770</v>
      </c>
      <c r="AE588" s="1">
        <v>724</v>
      </c>
      <c r="AF588" s="1">
        <v>305</v>
      </c>
      <c r="AG588" s="1">
        <v>176</v>
      </c>
      <c r="AH588" s="1">
        <v>130</v>
      </c>
      <c r="AI588" s="1">
        <v>297</v>
      </c>
      <c r="AJ588" s="26">
        <f t="shared" si="1241"/>
        <v>16226</v>
      </c>
      <c r="AK588" s="26" t="s">
        <v>286</v>
      </c>
      <c r="AL588" s="33">
        <f t="shared" si="1242"/>
        <v>0.72870701343522737</v>
      </c>
      <c r="AM588" s="33">
        <f t="shared" si="1243"/>
        <v>0.17071366941945026</v>
      </c>
      <c r="AN588" s="33">
        <f t="shared" si="1244"/>
        <v>4.4619746086527794E-2</v>
      </c>
      <c r="AO588" s="33">
        <f t="shared" si="1245"/>
        <v>1.8796992481203006E-2</v>
      </c>
      <c r="AP588" s="103">
        <f t="shared" si="1246"/>
        <v>1.0846789103907309E-2</v>
      </c>
      <c r="AQ588" s="103">
        <f t="shared" si="1247"/>
        <v>8.0118328608406262E-3</v>
      </c>
      <c r="AR588" s="103">
        <f t="shared" si="1248"/>
        <v>1.8303956612843585E-2</v>
      </c>
    </row>
    <row r="589" spans="1:44" ht="30" customHeight="1" x14ac:dyDescent="0.45">
      <c r="A589" s="5"/>
      <c r="B589" s="34"/>
      <c r="C589" s="133"/>
      <c r="D589" s="116"/>
      <c r="E589" s="63"/>
      <c r="F589" s="35"/>
      <c r="G589" s="63"/>
      <c r="H589" s="35"/>
      <c r="I589" s="63"/>
      <c r="J589" s="35"/>
      <c r="K589" s="63"/>
      <c r="L589" s="35"/>
      <c r="M589" s="63"/>
      <c r="N589" s="35"/>
      <c r="O589" s="63"/>
      <c r="P589" s="35"/>
      <c r="Q589" s="63"/>
      <c r="R589" s="5"/>
      <c r="AL589" s="33"/>
      <c r="AM589" s="33"/>
      <c r="AN589" s="33"/>
      <c r="AO589" s="33"/>
      <c r="AP589" s="33"/>
      <c r="AQ589" s="33"/>
      <c r="AR589" s="33"/>
    </row>
    <row r="590" spans="1:44" ht="30" customHeight="1" x14ac:dyDescent="0.45">
      <c r="A590" s="5"/>
      <c r="B590" s="34"/>
      <c r="C590" s="133"/>
      <c r="D590" s="116"/>
      <c r="E590" s="63"/>
      <c r="F590" s="35"/>
      <c r="G590" s="63"/>
      <c r="H590" s="35"/>
      <c r="I590" s="63"/>
      <c r="J590" s="35"/>
      <c r="K590" s="63"/>
      <c r="L590" s="35"/>
      <c r="M590" s="63"/>
      <c r="N590" s="35"/>
      <c r="O590" s="63"/>
      <c r="P590" s="35"/>
      <c r="Q590" s="63"/>
      <c r="R590" s="5"/>
      <c r="AL590" s="33"/>
      <c r="AM590" s="33"/>
      <c r="AN590" s="33"/>
      <c r="AO590" s="33"/>
      <c r="AP590" s="33"/>
      <c r="AQ590" s="33"/>
      <c r="AR590" s="33"/>
    </row>
    <row r="591" spans="1:44" ht="30" customHeight="1" x14ac:dyDescent="0.45">
      <c r="A591" s="5"/>
      <c r="B591" s="34"/>
      <c r="C591" s="133"/>
      <c r="D591" s="116"/>
      <c r="E591" s="63"/>
      <c r="F591" s="35"/>
      <c r="G591" s="63"/>
      <c r="H591" s="35"/>
      <c r="I591" s="63"/>
      <c r="J591" s="35"/>
      <c r="K591" s="63"/>
      <c r="L591" s="35"/>
      <c r="M591" s="63"/>
      <c r="N591" s="35"/>
      <c r="O591" s="63"/>
      <c r="P591" s="35"/>
      <c r="Q591" s="63"/>
      <c r="R591" s="5"/>
      <c r="AL591" s="33"/>
      <c r="AM591" s="33"/>
      <c r="AN591" s="33"/>
      <c r="AO591" s="33"/>
      <c r="AP591" s="33"/>
      <c r="AQ591" s="33"/>
      <c r="AR591" s="33"/>
    </row>
    <row r="592" spans="1:44" ht="30" customHeight="1" x14ac:dyDescent="0.45">
      <c r="A592" s="5"/>
      <c r="B592" s="34"/>
      <c r="C592" s="133"/>
      <c r="D592" s="116"/>
      <c r="E592" s="63"/>
      <c r="F592" s="35"/>
      <c r="G592" s="63"/>
      <c r="H592" s="35"/>
      <c r="I592" s="63"/>
      <c r="J592" s="35"/>
      <c r="K592" s="63"/>
      <c r="L592" s="35"/>
      <c r="M592" s="63"/>
      <c r="N592" s="35"/>
      <c r="O592" s="63"/>
      <c r="P592" s="35"/>
      <c r="Q592" s="63"/>
      <c r="R592" s="5"/>
      <c r="AL592" s="33"/>
      <c r="AM592" s="33"/>
      <c r="AN592" s="33"/>
      <c r="AO592" s="33"/>
      <c r="AP592" s="33"/>
      <c r="AQ592" s="33"/>
      <c r="AR592" s="33"/>
    </row>
    <row r="593" spans="1:44" ht="30" customHeight="1" x14ac:dyDescent="0.45">
      <c r="A593" s="5"/>
      <c r="B593" s="34"/>
      <c r="C593" s="133"/>
      <c r="D593" s="116"/>
      <c r="E593" s="63"/>
      <c r="F593" s="35"/>
      <c r="G593" s="63"/>
      <c r="H593" s="35"/>
      <c r="I593" s="63"/>
      <c r="J593" s="35"/>
      <c r="K593" s="63"/>
      <c r="L593" s="35"/>
      <c r="M593" s="63"/>
      <c r="N593" s="35"/>
      <c r="O593" s="63"/>
      <c r="P593" s="35"/>
      <c r="Q593" s="63"/>
      <c r="R593" s="5"/>
      <c r="AL593" s="33"/>
      <c r="AM593" s="33"/>
      <c r="AN593" s="33"/>
      <c r="AO593" s="33"/>
      <c r="AP593" s="33"/>
      <c r="AQ593" s="33"/>
      <c r="AR593" s="33"/>
    </row>
    <row r="594" spans="1:44" ht="30" customHeight="1" x14ac:dyDescent="0.45">
      <c r="A594" s="5"/>
      <c r="B594" s="34"/>
      <c r="C594" s="133"/>
      <c r="D594" s="116"/>
      <c r="E594" s="63"/>
      <c r="F594" s="35"/>
      <c r="G594" s="63"/>
      <c r="H594" s="35"/>
      <c r="I594" s="63"/>
      <c r="J594" s="35"/>
      <c r="K594" s="63"/>
      <c r="L594" s="35"/>
      <c r="M594" s="63"/>
      <c r="N594" s="35"/>
      <c r="O594" s="63"/>
      <c r="P594" s="35"/>
      <c r="Q594" s="63"/>
      <c r="R594" s="5"/>
      <c r="AL594" s="33"/>
      <c r="AM594" s="33"/>
      <c r="AN594" s="33"/>
      <c r="AO594" s="33"/>
      <c r="AP594" s="33"/>
      <c r="AQ594" s="33"/>
      <c r="AR594" s="33"/>
    </row>
    <row r="595" spans="1:44" ht="30" customHeight="1" x14ac:dyDescent="0.45">
      <c r="A595" s="5"/>
      <c r="B595" s="34"/>
      <c r="C595" s="133"/>
      <c r="D595" s="116"/>
      <c r="E595" s="63"/>
      <c r="F595" s="35"/>
      <c r="G595" s="63"/>
      <c r="H595" s="35"/>
      <c r="I595" s="63"/>
      <c r="J595" s="35"/>
      <c r="K595" s="63"/>
      <c r="L595" s="35"/>
      <c r="M595" s="63"/>
      <c r="N595" s="35"/>
      <c r="O595" s="63"/>
      <c r="P595" s="35"/>
      <c r="Q595" s="63"/>
      <c r="R595" s="5"/>
      <c r="AL595" s="33"/>
      <c r="AM595" s="33"/>
      <c r="AN595" s="33"/>
      <c r="AO595" s="33"/>
      <c r="AP595" s="33"/>
      <c r="AQ595" s="33"/>
      <c r="AR595" s="33"/>
    </row>
    <row r="596" spans="1:44" ht="30" customHeight="1" x14ac:dyDescent="0.45">
      <c r="A596" s="5"/>
      <c r="B596" s="34"/>
      <c r="C596" s="133"/>
      <c r="D596" s="116"/>
      <c r="E596" s="63"/>
      <c r="F596" s="35"/>
      <c r="G596" s="63"/>
      <c r="H596" s="35"/>
      <c r="I596" s="63"/>
      <c r="J596" s="35"/>
      <c r="K596" s="63"/>
      <c r="L596" s="35"/>
      <c r="M596" s="63"/>
      <c r="N596" s="35"/>
      <c r="O596" s="63"/>
      <c r="P596" s="35"/>
      <c r="Q596" s="63"/>
      <c r="R596" s="5"/>
      <c r="AL596" s="33"/>
      <c r="AM596" s="33"/>
      <c r="AN596" s="33"/>
      <c r="AO596" s="33"/>
      <c r="AP596" s="33"/>
      <c r="AQ596" s="33"/>
      <c r="AR596" s="33"/>
    </row>
    <row r="597" spans="1:44" ht="30" customHeight="1" x14ac:dyDescent="0.45">
      <c r="A597" s="5"/>
      <c r="B597" s="34"/>
      <c r="C597" s="133"/>
      <c r="D597" s="116"/>
      <c r="E597" s="63"/>
      <c r="F597" s="35"/>
      <c r="G597" s="63"/>
      <c r="H597" s="35"/>
      <c r="I597" s="63"/>
      <c r="J597" s="35"/>
      <c r="K597" s="63"/>
      <c r="L597" s="35"/>
      <c r="M597" s="63"/>
      <c r="N597" s="35"/>
      <c r="O597" s="63"/>
      <c r="P597" s="35"/>
      <c r="Q597" s="63"/>
      <c r="R597" s="5"/>
      <c r="AL597" s="33"/>
      <c r="AM597" s="33"/>
      <c r="AN597" s="33"/>
      <c r="AO597" s="33"/>
      <c r="AP597" s="33"/>
      <c r="AQ597" s="33"/>
      <c r="AR597" s="33"/>
    </row>
    <row r="598" spans="1:44" ht="30" customHeight="1" x14ac:dyDescent="0.45">
      <c r="A598" s="5"/>
      <c r="B598" s="34"/>
      <c r="C598" s="133"/>
      <c r="D598" s="116"/>
      <c r="E598" s="63"/>
      <c r="F598" s="35"/>
      <c r="G598" s="63"/>
      <c r="H598" s="35"/>
      <c r="I598" s="63"/>
      <c r="J598" s="35"/>
      <c r="K598" s="63"/>
      <c r="L598" s="35"/>
      <c r="M598" s="63"/>
      <c r="N598" s="35"/>
      <c r="O598" s="63"/>
      <c r="P598" s="35"/>
      <c r="Q598" s="63"/>
      <c r="R598" s="5"/>
      <c r="AL598" s="33"/>
      <c r="AM598" s="33"/>
      <c r="AN598" s="33"/>
      <c r="AO598" s="33"/>
      <c r="AP598" s="33"/>
      <c r="AQ598" s="33"/>
      <c r="AR598" s="33"/>
    </row>
    <row r="599" spans="1:44" ht="30" customHeight="1" x14ac:dyDescent="0.45">
      <c r="A599" s="5"/>
      <c r="B599" s="34"/>
      <c r="C599" s="133"/>
      <c r="D599" s="116"/>
      <c r="E599" s="63"/>
      <c r="F599" s="35"/>
      <c r="G599" s="63"/>
      <c r="H599" s="35"/>
      <c r="I599" s="63"/>
      <c r="J599" s="35"/>
      <c r="K599" s="63"/>
      <c r="L599" s="35"/>
      <c r="M599" s="63"/>
      <c r="N599" s="35"/>
      <c r="O599" s="63"/>
      <c r="P599" s="35"/>
      <c r="Q599" s="63"/>
      <c r="R599" s="5"/>
      <c r="AL599" s="33"/>
      <c r="AM599" s="33"/>
      <c r="AN599" s="33"/>
      <c r="AO599" s="33"/>
      <c r="AP599" s="33"/>
      <c r="AQ599" s="33"/>
      <c r="AR599" s="33"/>
    </row>
    <row r="600" spans="1:44" s="21" customFormat="1" ht="30" customHeight="1" x14ac:dyDescent="0.45">
      <c r="A600" s="5">
        <v>44</v>
      </c>
      <c r="B600" s="10" t="s">
        <v>105</v>
      </c>
      <c r="C600" s="10"/>
      <c r="F600" s="22"/>
      <c r="H600" s="22"/>
      <c r="J600" s="22"/>
      <c r="L600" s="22"/>
      <c r="N600" s="22"/>
      <c r="P600" s="22"/>
      <c r="Q600" s="23"/>
      <c r="AB600" s="21" t="s">
        <v>13</v>
      </c>
    </row>
    <row r="601" spans="1:44" ht="30" customHeight="1" thickBot="1" x14ac:dyDescent="0.5">
      <c r="A601" s="5"/>
      <c r="B601" s="24" t="s">
        <v>3</v>
      </c>
      <c r="C601" s="24" t="s">
        <v>265</v>
      </c>
      <c r="D601" s="146" t="s">
        <v>92</v>
      </c>
      <c r="E601" s="147"/>
      <c r="F601" s="146" t="s">
        <v>93</v>
      </c>
      <c r="G601" s="147"/>
      <c r="H601" s="146" t="s">
        <v>94</v>
      </c>
      <c r="I601" s="147"/>
      <c r="J601" s="146" t="s">
        <v>95</v>
      </c>
      <c r="K601" s="147"/>
      <c r="L601" s="146" t="s">
        <v>96</v>
      </c>
      <c r="M601" s="147"/>
      <c r="N601" s="146" t="s">
        <v>97</v>
      </c>
      <c r="O601" s="147"/>
      <c r="P601" s="146" t="s">
        <v>98</v>
      </c>
      <c r="Q601" s="158"/>
      <c r="R601" s="5"/>
      <c r="AB601" s="26"/>
      <c r="AC601" s="27" t="s">
        <v>92</v>
      </c>
      <c r="AD601" s="27" t="s">
        <v>93</v>
      </c>
      <c r="AE601" s="27" t="s">
        <v>94</v>
      </c>
      <c r="AF601" s="27" t="s">
        <v>95</v>
      </c>
      <c r="AG601" s="27" t="s">
        <v>96</v>
      </c>
      <c r="AH601" s="27" t="s">
        <v>97</v>
      </c>
      <c r="AI601" s="27" t="s">
        <v>99</v>
      </c>
      <c r="AJ601" s="26" t="s">
        <v>23</v>
      </c>
      <c r="AL601" s="27" t="s">
        <v>92</v>
      </c>
      <c r="AM601" s="27" t="s">
        <v>93</v>
      </c>
      <c r="AN601" s="27" t="s">
        <v>94</v>
      </c>
      <c r="AO601" s="27" t="s">
        <v>95</v>
      </c>
      <c r="AP601" s="27" t="s">
        <v>96</v>
      </c>
      <c r="AQ601" s="27" t="s">
        <v>97</v>
      </c>
      <c r="AR601" s="27" t="s">
        <v>99</v>
      </c>
    </row>
    <row r="602" spans="1:44" ht="30" customHeight="1" thickTop="1" x14ac:dyDescent="0.45">
      <c r="A602" s="5"/>
      <c r="B602" s="161" t="s">
        <v>131</v>
      </c>
      <c r="C602" s="16" t="s">
        <v>266</v>
      </c>
      <c r="D602" s="100">
        <f>AC602</f>
        <v>1241</v>
      </c>
      <c r="E602" s="94">
        <f>D602/AJ602</f>
        <v>0.22766464868831407</v>
      </c>
      <c r="F602" s="100">
        <f>AD602</f>
        <v>698</v>
      </c>
      <c r="G602" s="94">
        <f>F602/AJ602</f>
        <v>0.12804989910108236</v>
      </c>
      <c r="H602" s="100">
        <f>AE602</f>
        <v>1157</v>
      </c>
      <c r="I602" s="94">
        <f>H602/AJ602</f>
        <v>0.21225463217758209</v>
      </c>
      <c r="J602" s="100">
        <f>AF602</f>
        <v>1162</v>
      </c>
      <c r="K602" s="94">
        <f>J602/AJ602</f>
        <v>0.21317189506512565</v>
      </c>
      <c r="L602" s="100">
        <f>AG602</f>
        <v>746</v>
      </c>
      <c r="M602" s="94">
        <f>L602/AJ602</f>
        <v>0.13685562282150066</v>
      </c>
      <c r="N602" s="100">
        <f>AH602</f>
        <v>269</v>
      </c>
      <c r="O602" s="94">
        <f>N602/AJ602</f>
        <v>4.9348743349844064E-2</v>
      </c>
      <c r="P602" s="100">
        <f>AI602</f>
        <v>178</v>
      </c>
      <c r="Q602" s="102">
        <f>P602/AJ602</f>
        <v>3.2654558796551089E-2</v>
      </c>
      <c r="R602" s="5"/>
      <c r="AB602" s="26" t="s">
        <v>278</v>
      </c>
      <c r="AC602" s="26">
        <v>1241</v>
      </c>
      <c r="AD602" s="26">
        <v>698</v>
      </c>
      <c r="AE602" s="26">
        <v>1157</v>
      </c>
      <c r="AF602" s="26">
        <v>1162</v>
      </c>
      <c r="AG602" s="26">
        <v>746</v>
      </c>
      <c r="AH602" s="26">
        <v>269</v>
      </c>
      <c r="AI602" s="26">
        <v>178</v>
      </c>
      <c r="AJ602" s="26">
        <f>SUM(AC602:AI602)</f>
        <v>5451</v>
      </c>
      <c r="AK602" s="26" t="s">
        <v>278</v>
      </c>
      <c r="AL602" s="33">
        <f>E602</f>
        <v>0.22766464868831407</v>
      </c>
      <c r="AM602" s="33">
        <f>G602</f>
        <v>0.12804989910108236</v>
      </c>
      <c r="AN602" s="33">
        <f>I602</f>
        <v>0.21225463217758209</v>
      </c>
      <c r="AO602" s="33">
        <f>K602</f>
        <v>0.21317189506512565</v>
      </c>
      <c r="AP602" s="103">
        <f>M602</f>
        <v>0.13685562282150066</v>
      </c>
      <c r="AQ602" s="103">
        <f>O602</f>
        <v>4.9348743349844064E-2</v>
      </c>
      <c r="AR602" s="103">
        <f>Q602</f>
        <v>3.2654558796551089E-2</v>
      </c>
    </row>
    <row r="603" spans="1:44" ht="30" customHeight="1" x14ac:dyDescent="0.45">
      <c r="A603" s="5"/>
      <c r="B603" s="162"/>
      <c r="C603" s="16" t="s">
        <v>268</v>
      </c>
      <c r="D603" s="91">
        <f t="shared" ref="D603:D604" si="1277">AC603</f>
        <v>1677</v>
      </c>
      <c r="E603" s="65">
        <f t="shared" ref="E603:E604" si="1278">D603/AJ603</f>
        <v>0.24063710718897977</v>
      </c>
      <c r="F603" s="91">
        <f t="shared" ref="F603:F604" si="1279">AD603</f>
        <v>935</v>
      </c>
      <c r="G603" s="65">
        <f t="shared" ref="G603:G604" si="1280">F603/AJ603</f>
        <v>0.1341655904720907</v>
      </c>
      <c r="H603" s="91">
        <f t="shared" ref="H603:H604" si="1281">AE603</f>
        <v>1410</v>
      </c>
      <c r="I603" s="65">
        <f t="shared" ref="I603:I604" si="1282">H603/AJ603</f>
        <v>0.20232458028411537</v>
      </c>
      <c r="J603" s="91">
        <f t="shared" ref="J603:J604" si="1283">AF603</f>
        <v>1366</v>
      </c>
      <c r="K603" s="65">
        <f t="shared" ref="K603:K604" si="1284">J603/AJ603</f>
        <v>0.19601090543836994</v>
      </c>
      <c r="L603" s="91">
        <f t="shared" ref="L603:L604" si="1285">AG603</f>
        <v>912</v>
      </c>
      <c r="M603" s="65">
        <f t="shared" ref="M603:M604" si="1286">L603/AJ603</f>
        <v>0.13086526043908739</v>
      </c>
      <c r="N603" s="91">
        <f t="shared" ref="N603:N604" si="1287">AH603</f>
        <v>392</v>
      </c>
      <c r="O603" s="65">
        <f t="shared" ref="O603:O604" si="1288">N603/AJ603</f>
        <v>5.6249103171186685E-2</v>
      </c>
      <c r="P603" s="91">
        <f t="shared" ref="P603:P604" si="1289">AI603</f>
        <v>277</v>
      </c>
      <c r="Q603" s="65">
        <f t="shared" ref="Q603:Q604" si="1290">P603/AJ603</f>
        <v>3.9747453006170184E-2</v>
      </c>
      <c r="R603" s="5"/>
      <c r="AB603" s="26" t="s">
        <v>279</v>
      </c>
      <c r="AC603" s="26">
        <v>1677</v>
      </c>
      <c r="AD603" s="26">
        <v>935</v>
      </c>
      <c r="AE603" s="26">
        <v>1410</v>
      </c>
      <c r="AF603" s="26">
        <v>1366</v>
      </c>
      <c r="AG603" s="26">
        <v>912</v>
      </c>
      <c r="AH603" s="26">
        <v>392</v>
      </c>
      <c r="AI603" s="26">
        <v>277</v>
      </c>
      <c r="AJ603" s="26">
        <f t="shared" ref="AJ603:AJ610" si="1291">SUM(AC603:AI603)</f>
        <v>6969</v>
      </c>
      <c r="AK603" s="26" t="s">
        <v>279</v>
      </c>
      <c r="AL603" s="33">
        <f t="shared" ref="AL603:AL610" si="1292">E603</f>
        <v>0.24063710718897977</v>
      </c>
      <c r="AM603" s="33">
        <f t="shared" ref="AM603:AM610" si="1293">G603</f>
        <v>0.1341655904720907</v>
      </c>
      <c r="AN603" s="33">
        <f t="shared" ref="AN603:AN610" si="1294">I603</f>
        <v>0.20232458028411537</v>
      </c>
      <c r="AO603" s="33">
        <f t="shared" ref="AO603:AO610" si="1295">K603</f>
        <v>0.19601090543836994</v>
      </c>
      <c r="AP603" s="103">
        <f t="shared" ref="AP603:AP610" si="1296">M603</f>
        <v>0.13086526043908739</v>
      </c>
      <c r="AQ603" s="103">
        <f t="shared" ref="AQ603:AQ610" si="1297">O603</f>
        <v>5.6249103171186685E-2</v>
      </c>
      <c r="AR603" s="103">
        <f t="shared" ref="AR603:AR610" si="1298">Q603</f>
        <v>3.9747453006170184E-2</v>
      </c>
    </row>
    <row r="604" spans="1:44" ht="30" customHeight="1" x14ac:dyDescent="0.45">
      <c r="A604" s="5"/>
      <c r="B604" s="166"/>
      <c r="C604" s="16" t="s">
        <v>270</v>
      </c>
      <c r="D604" s="91">
        <f t="shared" si="1277"/>
        <v>1073</v>
      </c>
      <c r="E604" s="65">
        <f t="shared" si="1278"/>
        <v>0.20928418178271893</v>
      </c>
      <c r="F604" s="91">
        <f t="shared" si="1279"/>
        <v>787</v>
      </c>
      <c r="G604" s="65">
        <f t="shared" si="1280"/>
        <v>0.15350107275209673</v>
      </c>
      <c r="H604" s="91">
        <f t="shared" si="1281"/>
        <v>1137</v>
      </c>
      <c r="I604" s="65">
        <f t="shared" si="1282"/>
        <v>0.22176711527208895</v>
      </c>
      <c r="J604" s="91">
        <f t="shared" si="1283"/>
        <v>989</v>
      </c>
      <c r="K604" s="65">
        <f t="shared" si="1284"/>
        <v>0.1929003315779208</v>
      </c>
      <c r="L604" s="91">
        <f t="shared" si="1285"/>
        <v>666</v>
      </c>
      <c r="M604" s="65">
        <f t="shared" si="1286"/>
        <v>0.12990052662375659</v>
      </c>
      <c r="N604" s="91">
        <f t="shared" si="1287"/>
        <v>253</v>
      </c>
      <c r="O604" s="65">
        <f t="shared" si="1288"/>
        <v>4.9346596450165786E-2</v>
      </c>
      <c r="P604" s="91">
        <f t="shared" si="1289"/>
        <v>222</v>
      </c>
      <c r="Q604" s="65">
        <f t="shared" si="1290"/>
        <v>4.3300175541252192E-2</v>
      </c>
      <c r="R604" s="5"/>
      <c r="AB604" s="26" t="s">
        <v>280</v>
      </c>
      <c r="AC604" s="26">
        <v>1073</v>
      </c>
      <c r="AD604" s="26">
        <v>787</v>
      </c>
      <c r="AE604" s="26">
        <v>1137</v>
      </c>
      <c r="AF604" s="26">
        <v>989</v>
      </c>
      <c r="AG604" s="26">
        <v>666</v>
      </c>
      <c r="AH604" s="26">
        <v>253</v>
      </c>
      <c r="AI604" s="26">
        <v>222</v>
      </c>
      <c r="AJ604" s="26">
        <f t="shared" si="1291"/>
        <v>5127</v>
      </c>
      <c r="AK604" s="26" t="s">
        <v>280</v>
      </c>
      <c r="AL604" s="33">
        <f t="shared" si="1292"/>
        <v>0.20928418178271893</v>
      </c>
      <c r="AM604" s="33">
        <f t="shared" si="1293"/>
        <v>0.15350107275209673</v>
      </c>
      <c r="AN604" s="33">
        <f t="shared" si="1294"/>
        <v>0.22176711527208895</v>
      </c>
      <c r="AO604" s="33">
        <f t="shared" si="1295"/>
        <v>0.1929003315779208</v>
      </c>
      <c r="AP604" s="103">
        <f t="shared" si="1296"/>
        <v>0.12990052662375659</v>
      </c>
      <c r="AQ604" s="103">
        <f t="shared" si="1297"/>
        <v>4.9346596450165786E-2</v>
      </c>
      <c r="AR604" s="103">
        <f t="shared" si="1298"/>
        <v>4.3300175541252192E-2</v>
      </c>
    </row>
    <row r="605" spans="1:44" ht="30" customHeight="1" x14ac:dyDescent="0.45">
      <c r="A605" s="5"/>
      <c r="B605" s="174" t="s">
        <v>132</v>
      </c>
      <c r="C605" s="16" t="s">
        <v>266</v>
      </c>
      <c r="D605" s="91">
        <f>AC605</f>
        <v>135</v>
      </c>
      <c r="E605" s="65">
        <f>D605/AJ605</f>
        <v>0.19230769230769232</v>
      </c>
      <c r="F605" s="91">
        <f>AD605</f>
        <v>84</v>
      </c>
      <c r="G605" s="65">
        <f>F605/AJ605</f>
        <v>0.11965811965811966</v>
      </c>
      <c r="H605" s="91">
        <f>AE605</f>
        <v>131</v>
      </c>
      <c r="I605" s="65">
        <f>H605/AJ605</f>
        <v>0.1866096866096866</v>
      </c>
      <c r="J605" s="91">
        <f>AF605</f>
        <v>155</v>
      </c>
      <c r="K605" s="65">
        <f>J605/AJ605</f>
        <v>0.22079772079772081</v>
      </c>
      <c r="L605" s="91">
        <f>AG605</f>
        <v>114</v>
      </c>
      <c r="M605" s="65">
        <f>L605/AJ605</f>
        <v>0.1623931623931624</v>
      </c>
      <c r="N605" s="91">
        <f>AH605</f>
        <v>52</v>
      </c>
      <c r="O605" s="65">
        <f>N605/AJ605</f>
        <v>7.407407407407407E-2</v>
      </c>
      <c r="P605" s="91">
        <f>AI605</f>
        <v>31</v>
      </c>
      <c r="Q605" s="65">
        <f>P605/AJ605</f>
        <v>4.4159544159544158E-2</v>
      </c>
      <c r="R605" s="5"/>
      <c r="AB605" s="26" t="s">
        <v>281</v>
      </c>
      <c r="AC605" s="26">
        <v>135</v>
      </c>
      <c r="AD605" s="26">
        <v>84</v>
      </c>
      <c r="AE605" s="26">
        <v>131</v>
      </c>
      <c r="AF605" s="26">
        <v>155</v>
      </c>
      <c r="AG605" s="26">
        <v>114</v>
      </c>
      <c r="AH605" s="26">
        <v>52</v>
      </c>
      <c r="AI605" s="26">
        <v>31</v>
      </c>
      <c r="AJ605" s="26">
        <f t="shared" si="1291"/>
        <v>702</v>
      </c>
      <c r="AK605" s="26" t="s">
        <v>281</v>
      </c>
      <c r="AL605" s="33">
        <f t="shared" si="1292"/>
        <v>0.19230769230769232</v>
      </c>
      <c r="AM605" s="33">
        <f t="shared" si="1293"/>
        <v>0.11965811965811966</v>
      </c>
      <c r="AN605" s="33">
        <f t="shared" si="1294"/>
        <v>0.1866096866096866</v>
      </c>
      <c r="AO605" s="33">
        <f t="shared" si="1295"/>
        <v>0.22079772079772081</v>
      </c>
      <c r="AP605" s="103">
        <f t="shared" si="1296"/>
        <v>0.1623931623931624</v>
      </c>
      <c r="AQ605" s="103">
        <f t="shared" si="1297"/>
        <v>7.407407407407407E-2</v>
      </c>
      <c r="AR605" s="103">
        <f t="shared" si="1298"/>
        <v>4.4159544159544158E-2</v>
      </c>
    </row>
    <row r="606" spans="1:44" ht="30" customHeight="1" x14ac:dyDescent="0.45">
      <c r="A606" s="5"/>
      <c r="B606" s="162"/>
      <c r="C606" s="16" t="s">
        <v>268</v>
      </c>
      <c r="D606" s="91">
        <f t="shared" ref="D606:D607" si="1299">AC606</f>
        <v>461</v>
      </c>
      <c r="E606" s="65">
        <f t="shared" ref="E606:E607" si="1300">D606/AJ606</f>
        <v>0.16636593287621798</v>
      </c>
      <c r="F606" s="91">
        <f t="shared" ref="F606:F607" si="1301">AD606</f>
        <v>272</v>
      </c>
      <c r="G606" s="65">
        <f t="shared" ref="G606:G607" si="1302">F606/AJ606</f>
        <v>9.815950920245399E-2</v>
      </c>
      <c r="H606" s="91">
        <f t="shared" ref="H606:H607" si="1303">AE606</f>
        <v>502</v>
      </c>
      <c r="I606" s="65">
        <f t="shared" ref="I606:I607" si="1304">H606/AJ606</f>
        <v>0.18116203536629374</v>
      </c>
      <c r="J606" s="91">
        <f t="shared" ref="J606:J607" si="1305">AF606</f>
        <v>580</v>
      </c>
      <c r="K606" s="65">
        <f t="shared" ref="K606:K607" si="1306">J606/AJ606</f>
        <v>0.2093107181522916</v>
      </c>
      <c r="L606" s="91">
        <f t="shared" ref="L606:L607" si="1307">AG606</f>
        <v>512</v>
      </c>
      <c r="M606" s="65">
        <f t="shared" ref="M606:M607" si="1308">L606/AJ606</f>
        <v>0.18477084085167808</v>
      </c>
      <c r="N606" s="91">
        <f t="shared" ref="N606:N607" si="1309">AH606</f>
        <v>273</v>
      </c>
      <c r="O606" s="65">
        <f t="shared" ref="O606:O607" si="1310">N606/AJ606</f>
        <v>9.8520389750992421E-2</v>
      </c>
      <c r="P606" s="91">
        <f t="shared" ref="P606:P607" si="1311">AI606</f>
        <v>171</v>
      </c>
      <c r="Q606" s="65">
        <f t="shared" ref="Q606:Q607" si="1312">P606/AJ606</f>
        <v>6.1710573800072173E-2</v>
      </c>
      <c r="R606" s="5"/>
      <c r="AB606" s="26" t="s">
        <v>282</v>
      </c>
      <c r="AC606" s="26">
        <v>461</v>
      </c>
      <c r="AD606" s="26">
        <v>272</v>
      </c>
      <c r="AE606" s="26">
        <v>502</v>
      </c>
      <c r="AF606" s="26">
        <v>580</v>
      </c>
      <c r="AG606" s="26">
        <v>512</v>
      </c>
      <c r="AH606" s="26">
        <v>273</v>
      </c>
      <c r="AI606" s="26">
        <v>171</v>
      </c>
      <c r="AJ606" s="26">
        <f t="shared" si="1291"/>
        <v>2771</v>
      </c>
      <c r="AK606" s="26" t="s">
        <v>282</v>
      </c>
      <c r="AL606" s="33">
        <f t="shared" si="1292"/>
        <v>0.16636593287621798</v>
      </c>
      <c r="AM606" s="33">
        <f t="shared" si="1293"/>
        <v>9.815950920245399E-2</v>
      </c>
      <c r="AN606" s="33">
        <f t="shared" si="1294"/>
        <v>0.18116203536629374</v>
      </c>
      <c r="AO606" s="33">
        <f t="shared" si="1295"/>
        <v>0.2093107181522916</v>
      </c>
      <c r="AP606" s="103">
        <f t="shared" si="1296"/>
        <v>0.18477084085167808</v>
      </c>
      <c r="AQ606" s="103">
        <f t="shared" si="1297"/>
        <v>9.8520389750992421E-2</v>
      </c>
      <c r="AR606" s="103">
        <f t="shared" si="1298"/>
        <v>6.1710573800072173E-2</v>
      </c>
    </row>
    <row r="607" spans="1:44" ht="30" customHeight="1" x14ac:dyDescent="0.45">
      <c r="A607" s="5"/>
      <c r="B607" s="166"/>
      <c r="C607" s="16" t="s">
        <v>270</v>
      </c>
      <c r="D607" s="91">
        <f t="shared" si="1299"/>
        <v>332</v>
      </c>
      <c r="E607" s="65">
        <f t="shared" si="1300"/>
        <v>0.18181818181818182</v>
      </c>
      <c r="F607" s="91">
        <f t="shared" si="1301"/>
        <v>260</v>
      </c>
      <c r="G607" s="65">
        <f t="shared" si="1302"/>
        <v>0.14238773274917854</v>
      </c>
      <c r="H607" s="91">
        <f t="shared" si="1303"/>
        <v>377</v>
      </c>
      <c r="I607" s="65">
        <f t="shared" si="1304"/>
        <v>0.20646221248630886</v>
      </c>
      <c r="J607" s="91">
        <f t="shared" si="1305"/>
        <v>373</v>
      </c>
      <c r="K607" s="65">
        <f t="shared" si="1306"/>
        <v>0.20427163198247536</v>
      </c>
      <c r="L607" s="91">
        <f t="shared" si="1307"/>
        <v>284</v>
      </c>
      <c r="M607" s="65">
        <f t="shared" si="1308"/>
        <v>0.15553121577217963</v>
      </c>
      <c r="N607" s="91">
        <f t="shared" si="1309"/>
        <v>124</v>
      </c>
      <c r="O607" s="65">
        <f t="shared" si="1310"/>
        <v>6.7907995618838993E-2</v>
      </c>
      <c r="P607" s="91">
        <f t="shared" si="1311"/>
        <v>76</v>
      </c>
      <c r="Q607" s="65">
        <f t="shared" si="1312"/>
        <v>4.1621029572836803E-2</v>
      </c>
      <c r="R607" s="5"/>
      <c r="AB607" s="26" t="s">
        <v>283</v>
      </c>
      <c r="AC607" s="26">
        <v>332</v>
      </c>
      <c r="AD607" s="26">
        <v>260</v>
      </c>
      <c r="AE607" s="26">
        <v>377</v>
      </c>
      <c r="AF607" s="26">
        <v>373</v>
      </c>
      <c r="AG607" s="26">
        <v>284</v>
      </c>
      <c r="AH607" s="26">
        <v>124</v>
      </c>
      <c r="AI607" s="26">
        <v>76</v>
      </c>
      <c r="AJ607" s="26">
        <f t="shared" si="1291"/>
        <v>1826</v>
      </c>
      <c r="AK607" s="26" t="s">
        <v>283</v>
      </c>
      <c r="AL607" s="33">
        <f t="shared" si="1292"/>
        <v>0.18181818181818182</v>
      </c>
      <c r="AM607" s="33">
        <f t="shared" si="1293"/>
        <v>0.14238773274917854</v>
      </c>
      <c r="AN607" s="33">
        <f t="shared" si="1294"/>
        <v>0.20646221248630886</v>
      </c>
      <c r="AO607" s="33">
        <f t="shared" si="1295"/>
        <v>0.20427163198247536</v>
      </c>
      <c r="AP607" s="103">
        <f t="shared" si="1296"/>
        <v>0.15553121577217963</v>
      </c>
      <c r="AQ607" s="103">
        <f t="shared" si="1297"/>
        <v>6.7907995618838993E-2</v>
      </c>
      <c r="AR607" s="103">
        <f t="shared" si="1298"/>
        <v>4.1621029572836803E-2</v>
      </c>
    </row>
    <row r="608" spans="1:44" ht="30" customHeight="1" x14ac:dyDescent="0.45">
      <c r="A608" s="5"/>
      <c r="B608" s="174" t="s">
        <v>133</v>
      </c>
      <c r="C608" s="16" t="s">
        <v>266</v>
      </c>
      <c r="D608" s="91">
        <f>AC608</f>
        <v>3988</v>
      </c>
      <c r="E608" s="65">
        <f>D608/AJ608</f>
        <v>0.22465074357818837</v>
      </c>
      <c r="F608" s="91">
        <f>AD608</f>
        <v>2124</v>
      </c>
      <c r="G608" s="65">
        <f>F608/AJ608</f>
        <v>0.11964849031095087</v>
      </c>
      <c r="H608" s="91">
        <f>AE608</f>
        <v>3377</v>
      </c>
      <c r="I608" s="65">
        <f>H608/AJ608</f>
        <v>0.19023208652546192</v>
      </c>
      <c r="J608" s="91">
        <f>AF608</f>
        <v>3348</v>
      </c>
      <c r="K608" s="65">
        <f>J608/AJ608</f>
        <v>0.18859846777827852</v>
      </c>
      <c r="L608" s="91">
        <f>AG608</f>
        <v>2553</v>
      </c>
      <c r="M608" s="65">
        <f>L608/AJ608</f>
        <v>0.14381478143307797</v>
      </c>
      <c r="N608" s="91">
        <f>AH608</f>
        <v>1146</v>
      </c>
      <c r="O608" s="65">
        <f>N608/AJ608</f>
        <v>6.4556106354213605E-2</v>
      </c>
      <c r="P608" s="91">
        <f>AI608</f>
        <v>1216</v>
      </c>
      <c r="Q608" s="65">
        <f>P608/AJ608</f>
        <v>6.849932401982875E-2</v>
      </c>
      <c r="R608" s="5"/>
      <c r="AB608" s="26" t="s">
        <v>284</v>
      </c>
      <c r="AC608" s="26">
        <v>3988</v>
      </c>
      <c r="AD608" s="26">
        <v>2124</v>
      </c>
      <c r="AE608" s="26">
        <v>3377</v>
      </c>
      <c r="AF608" s="26">
        <v>3348</v>
      </c>
      <c r="AG608" s="26">
        <v>2553</v>
      </c>
      <c r="AH608" s="26">
        <v>1146</v>
      </c>
      <c r="AI608" s="26">
        <v>1216</v>
      </c>
      <c r="AJ608" s="26">
        <f t="shared" si="1291"/>
        <v>17752</v>
      </c>
      <c r="AK608" s="26" t="s">
        <v>284</v>
      </c>
      <c r="AL608" s="33">
        <f t="shared" si="1292"/>
        <v>0.22465074357818837</v>
      </c>
      <c r="AM608" s="33">
        <f t="shared" si="1293"/>
        <v>0.11964849031095087</v>
      </c>
      <c r="AN608" s="33">
        <f t="shared" si="1294"/>
        <v>0.19023208652546192</v>
      </c>
      <c r="AO608" s="33">
        <f t="shared" si="1295"/>
        <v>0.18859846777827852</v>
      </c>
      <c r="AP608" s="103">
        <f t="shared" si="1296"/>
        <v>0.14381478143307797</v>
      </c>
      <c r="AQ608" s="103">
        <f t="shared" si="1297"/>
        <v>6.4556106354213605E-2</v>
      </c>
      <c r="AR608" s="103">
        <f t="shared" si="1298"/>
        <v>6.849932401982875E-2</v>
      </c>
    </row>
    <row r="609" spans="1:44" ht="30" customHeight="1" x14ac:dyDescent="0.45">
      <c r="A609" s="5"/>
      <c r="B609" s="162"/>
      <c r="C609" s="16" t="s">
        <v>268</v>
      </c>
      <c r="D609" s="91">
        <f t="shared" ref="D609:D610" si="1313">AC609</f>
        <v>4112</v>
      </c>
      <c r="E609" s="65">
        <f t="shared" ref="E609:E610" si="1314">D609/AJ609</f>
        <v>0.23309336205430531</v>
      </c>
      <c r="F609" s="91">
        <f t="shared" ref="F609:F610" si="1315">AD609</f>
        <v>2066</v>
      </c>
      <c r="G609" s="65">
        <f t="shared" ref="G609:G610" si="1316">F609/AJ609</f>
        <v>0.11711354231619522</v>
      </c>
      <c r="H609" s="91">
        <f t="shared" ref="H609:H610" si="1317">AE609</f>
        <v>3091</v>
      </c>
      <c r="I609" s="65">
        <f t="shared" ref="I609:I610" si="1318">H609/AJ609</f>
        <v>0.17521682444305878</v>
      </c>
      <c r="J609" s="91">
        <f t="shared" ref="J609:J610" si="1319">AF609</f>
        <v>3268</v>
      </c>
      <c r="K609" s="65">
        <f t="shared" ref="K609:K610" si="1320">J609/AJ609</f>
        <v>0.18525026925911228</v>
      </c>
      <c r="L609" s="91">
        <f t="shared" ref="L609:L610" si="1321">AG609</f>
        <v>2553</v>
      </c>
      <c r="M609" s="65">
        <f t="shared" ref="M609:M610" si="1322">L609/AJ609</f>
        <v>0.14471968709256844</v>
      </c>
      <c r="N609" s="91">
        <f t="shared" ref="N609:N610" si="1323">AH609</f>
        <v>1231</v>
      </c>
      <c r="O609" s="65">
        <f t="shared" ref="O609:O610" si="1324">N609/AJ609</f>
        <v>6.9780624681140518E-2</v>
      </c>
      <c r="P609" s="91">
        <f t="shared" ref="P609:P610" si="1325">AI609</f>
        <v>1320</v>
      </c>
      <c r="Q609" s="65">
        <f t="shared" ref="Q609:Q610" si="1326">P609/AJ609</f>
        <v>7.4825690153619409E-2</v>
      </c>
      <c r="R609" s="5"/>
      <c r="AB609" s="26" t="s">
        <v>285</v>
      </c>
      <c r="AC609" s="1">
        <v>4112</v>
      </c>
      <c r="AD609" s="1">
        <v>2066</v>
      </c>
      <c r="AE609" s="1">
        <v>3091</v>
      </c>
      <c r="AF609" s="1">
        <v>3268</v>
      </c>
      <c r="AG609" s="1">
        <v>2553</v>
      </c>
      <c r="AH609" s="1">
        <v>1231</v>
      </c>
      <c r="AI609" s="1">
        <v>1320</v>
      </c>
      <c r="AJ609" s="26">
        <f t="shared" si="1291"/>
        <v>17641</v>
      </c>
      <c r="AK609" s="26" t="s">
        <v>285</v>
      </c>
      <c r="AL609" s="33">
        <f t="shared" si="1292"/>
        <v>0.23309336205430531</v>
      </c>
      <c r="AM609" s="33">
        <f t="shared" si="1293"/>
        <v>0.11711354231619522</v>
      </c>
      <c r="AN609" s="33">
        <f t="shared" si="1294"/>
        <v>0.17521682444305878</v>
      </c>
      <c r="AO609" s="33">
        <f t="shared" si="1295"/>
        <v>0.18525026925911228</v>
      </c>
      <c r="AP609" s="103">
        <f t="shared" si="1296"/>
        <v>0.14471968709256844</v>
      </c>
      <c r="AQ609" s="103">
        <f t="shared" si="1297"/>
        <v>6.9780624681140518E-2</v>
      </c>
      <c r="AR609" s="103">
        <f t="shared" si="1298"/>
        <v>7.4825690153619409E-2</v>
      </c>
    </row>
    <row r="610" spans="1:44" ht="30" customHeight="1" x14ac:dyDescent="0.45">
      <c r="A610" s="5"/>
      <c r="B610" s="166"/>
      <c r="C610" s="16" t="s">
        <v>270</v>
      </c>
      <c r="D610" s="91">
        <f t="shared" si="1313"/>
        <v>4248</v>
      </c>
      <c r="E610" s="65">
        <f t="shared" si="1314"/>
        <v>0.26180204609885371</v>
      </c>
      <c r="F610" s="91">
        <f t="shared" si="1315"/>
        <v>2168</v>
      </c>
      <c r="G610" s="65">
        <f t="shared" si="1316"/>
        <v>0.13361272032540367</v>
      </c>
      <c r="H610" s="91">
        <f t="shared" si="1317"/>
        <v>2818</v>
      </c>
      <c r="I610" s="65">
        <f t="shared" si="1318"/>
        <v>0.17367188462960681</v>
      </c>
      <c r="J610" s="91">
        <f t="shared" si="1319"/>
        <v>2670</v>
      </c>
      <c r="K610" s="65">
        <f t="shared" si="1320"/>
        <v>0.16455072106495747</v>
      </c>
      <c r="L610" s="91">
        <f t="shared" si="1321"/>
        <v>2194</v>
      </c>
      <c r="M610" s="65">
        <f t="shared" si="1322"/>
        <v>0.13521508689757181</v>
      </c>
      <c r="N610" s="91">
        <f t="shared" si="1323"/>
        <v>968</v>
      </c>
      <c r="O610" s="65">
        <f t="shared" si="1324"/>
        <v>5.9657340071490199E-2</v>
      </c>
      <c r="P610" s="91">
        <f t="shared" si="1325"/>
        <v>1160</v>
      </c>
      <c r="Q610" s="65">
        <f t="shared" si="1326"/>
        <v>7.1490200912116358E-2</v>
      </c>
      <c r="R610" s="5"/>
      <c r="AB610" s="26" t="s">
        <v>286</v>
      </c>
      <c r="AC610" s="1">
        <v>4248</v>
      </c>
      <c r="AD610" s="1">
        <v>2168</v>
      </c>
      <c r="AE610" s="1">
        <v>2818</v>
      </c>
      <c r="AF610" s="1">
        <v>2670</v>
      </c>
      <c r="AG610" s="1">
        <v>2194</v>
      </c>
      <c r="AH610" s="1">
        <v>968</v>
      </c>
      <c r="AI610" s="1">
        <v>1160</v>
      </c>
      <c r="AJ610" s="26">
        <f t="shared" si="1291"/>
        <v>16226</v>
      </c>
      <c r="AK610" s="26" t="s">
        <v>286</v>
      </c>
      <c r="AL610" s="33">
        <f t="shared" si="1292"/>
        <v>0.26180204609885371</v>
      </c>
      <c r="AM610" s="33">
        <f t="shared" si="1293"/>
        <v>0.13361272032540367</v>
      </c>
      <c r="AN610" s="33">
        <f t="shared" si="1294"/>
        <v>0.17367188462960681</v>
      </c>
      <c r="AO610" s="33">
        <f t="shared" si="1295"/>
        <v>0.16455072106495747</v>
      </c>
      <c r="AP610" s="103">
        <f t="shared" si="1296"/>
        <v>0.13521508689757181</v>
      </c>
      <c r="AQ610" s="103">
        <f t="shared" si="1297"/>
        <v>5.9657340071490199E-2</v>
      </c>
      <c r="AR610" s="103">
        <f t="shared" si="1298"/>
        <v>7.1490200912116358E-2</v>
      </c>
    </row>
    <row r="611" spans="1:44" ht="30" customHeight="1" x14ac:dyDescent="0.45">
      <c r="A611" s="5"/>
      <c r="B611" s="34"/>
      <c r="C611" s="133"/>
      <c r="D611" s="116"/>
      <c r="E611" s="63"/>
      <c r="F611" s="35"/>
      <c r="G611" s="63"/>
      <c r="H611" s="35"/>
      <c r="I611" s="63"/>
      <c r="J611" s="35"/>
      <c r="K611" s="63"/>
      <c r="L611" s="35"/>
      <c r="M611" s="63"/>
      <c r="N611" s="35"/>
      <c r="O611" s="63"/>
      <c r="P611" s="35"/>
      <c r="Q611" s="63"/>
      <c r="R611" s="5"/>
      <c r="AL611" s="33"/>
      <c r="AM611" s="33"/>
      <c r="AN611" s="33"/>
      <c r="AO611" s="33"/>
      <c r="AP611" s="33"/>
      <c r="AQ611" s="33"/>
      <c r="AR611" s="33"/>
    </row>
    <row r="612" spans="1:44" ht="30" customHeight="1" x14ac:dyDescent="0.45">
      <c r="A612" s="5"/>
      <c r="B612" s="34"/>
      <c r="C612" s="133"/>
      <c r="D612" s="116"/>
      <c r="E612" s="63"/>
      <c r="F612" s="35"/>
      <c r="G612" s="63"/>
      <c r="H612" s="35"/>
      <c r="I612" s="63"/>
      <c r="J612" s="35"/>
      <c r="K612" s="63"/>
      <c r="L612" s="35"/>
      <c r="M612" s="63"/>
      <c r="N612" s="35"/>
      <c r="O612" s="63"/>
      <c r="P612" s="35"/>
      <c r="Q612" s="63"/>
      <c r="R612" s="5"/>
      <c r="AL612" s="33"/>
      <c r="AM612" s="33"/>
      <c r="AN612" s="33"/>
      <c r="AO612" s="33"/>
      <c r="AP612" s="33"/>
      <c r="AQ612" s="33"/>
      <c r="AR612" s="33"/>
    </row>
    <row r="613" spans="1:44" ht="30" customHeight="1" x14ac:dyDescent="0.45">
      <c r="A613" s="5"/>
      <c r="B613" s="34"/>
      <c r="C613" s="133"/>
      <c r="D613" s="116"/>
      <c r="E613" s="63"/>
      <c r="F613" s="35"/>
      <c r="G613" s="63"/>
      <c r="H613" s="35"/>
      <c r="I613" s="63"/>
      <c r="J613" s="35"/>
      <c r="K613" s="63"/>
      <c r="L613" s="35"/>
      <c r="M613" s="63"/>
      <c r="N613" s="35"/>
      <c r="O613" s="63"/>
      <c r="P613" s="35"/>
      <c r="Q613" s="63"/>
      <c r="R613" s="5"/>
      <c r="AL613" s="33"/>
      <c r="AM613" s="33"/>
      <c r="AN613" s="33"/>
      <c r="AO613" s="33"/>
      <c r="AP613" s="33"/>
      <c r="AQ613" s="33"/>
      <c r="AR613" s="33"/>
    </row>
    <row r="614" spans="1:44" ht="30" customHeight="1" x14ac:dyDescent="0.45">
      <c r="A614" s="5"/>
      <c r="B614" s="34"/>
      <c r="C614" s="133"/>
      <c r="D614" s="116"/>
      <c r="E614" s="63"/>
      <c r="F614" s="35"/>
      <c r="G614" s="63"/>
      <c r="H614" s="35"/>
      <c r="I614" s="63"/>
      <c r="J614" s="35"/>
      <c r="K614" s="63"/>
      <c r="L614" s="35"/>
      <c r="M614" s="63"/>
      <c r="N614" s="35"/>
      <c r="O614" s="63"/>
      <c r="P614" s="35"/>
      <c r="Q614" s="63"/>
      <c r="R614" s="5"/>
      <c r="AL614" s="33"/>
      <c r="AM614" s="33"/>
      <c r="AN614" s="33"/>
      <c r="AO614" s="33"/>
      <c r="AP614" s="33"/>
      <c r="AQ614" s="33"/>
      <c r="AR614" s="33"/>
    </row>
    <row r="615" spans="1:44" ht="30" customHeight="1" x14ac:dyDescent="0.45">
      <c r="A615" s="5"/>
      <c r="B615" s="34"/>
      <c r="C615" s="133"/>
      <c r="D615" s="116"/>
      <c r="E615" s="63"/>
      <c r="F615" s="35"/>
      <c r="G615" s="63"/>
      <c r="H615" s="35"/>
      <c r="I615" s="63"/>
      <c r="J615" s="35"/>
      <c r="K615" s="63"/>
      <c r="L615" s="35"/>
      <c r="M615" s="63"/>
      <c r="N615" s="35"/>
      <c r="O615" s="63"/>
      <c r="P615" s="35"/>
      <c r="Q615" s="63"/>
      <c r="R615" s="5"/>
      <c r="AL615" s="33"/>
      <c r="AM615" s="33"/>
      <c r="AN615" s="33"/>
      <c r="AO615" s="33"/>
      <c r="AP615" s="33"/>
      <c r="AQ615" s="33"/>
      <c r="AR615" s="33"/>
    </row>
    <row r="616" spans="1:44" ht="30" customHeight="1" x14ac:dyDescent="0.45">
      <c r="A616" s="5"/>
      <c r="B616" s="34"/>
      <c r="C616" s="133"/>
      <c r="D616" s="116"/>
      <c r="E616" s="63"/>
      <c r="F616" s="35"/>
      <c r="G616" s="63"/>
      <c r="H616" s="35"/>
      <c r="I616" s="63"/>
      <c r="J616" s="35"/>
      <c r="K616" s="63"/>
      <c r="L616" s="35"/>
      <c r="M616" s="63"/>
      <c r="N616" s="35"/>
      <c r="O616" s="63"/>
      <c r="P616" s="35"/>
      <c r="Q616" s="63"/>
      <c r="R616" s="5"/>
      <c r="AL616" s="33"/>
      <c r="AM616" s="33"/>
      <c r="AN616" s="33"/>
      <c r="AO616" s="33"/>
      <c r="AP616" s="33"/>
      <c r="AQ616" s="33"/>
      <c r="AR616" s="33"/>
    </row>
    <row r="617" spans="1:44" ht="30" customHeight="1" x14ac:dyDescent="0.45">
      <c r="A617" s="5"/>
      <c r="B617" s="34"/>
      <c r="C617" s="133"/>
      <c r="D617" s="116"/>
      <c r="E617" s="63"/>
      <c r="F617" s="35"/>
      <c r="G617" s="63"/>
      <c r="H617" s="35"/>
      <c r="I617" s="63"/>
      <c r="J617" s="35"/>
      <c r="K617" s="63"/>
      <c r="L617" s="35"/>
      <c r="M617" s="63"/>
      <c r="N617" s="35"/>
      <c r="O617" s="63"/>
      <c r="P617" s="35"/>
      <c r="Q617" s="63"/>
      <c r="R617" s="5"/>
      <c r="AL617" s="33"/>
      <c r="AM617" s="33"/>
      <c r="AN617" s="33"/>
      <c r="AO617" s="33"/>
      <c r="AP617" s="33"/>
      <c r="AQ617" s="33"/>
      <c r="AR617" s="33"/>
    </row>
    <row r="618" spans="1:44" ht="30" customHeight="1" x14ac:dyDescent="0.45">
      <c r="A618" s="5"/>
      <c r="B618" s="34"/>
      <c r="C618" s="133"/>
      <c r="D618" s="116"/>
      <c r="E618" s="63"/>
      <c r="F618" s="35"/>
      <c r="G618" s="63"/>
      <c r="H618" s="35"/>
      <c r="I618" s="63"/>
      <c r="J618" s="35"/>
      <c r="K618" s="63"/>
      <c r="L618" s="35"/>
      <c r="M618" s="63"/>
      <c r="N618" s="35"/>
      <c r="O618" s="63"/>
      <c r="P618" s="35"/>
      <c r="Q618" s="63"/>
      <c r="R618" s="5"/>
      <c r="AL618" s="33"/>
      <c r="AM618" s="33"/>
      <c r="AN618" s="33"/>
      <c r="AO618" s="33"/>
      <c r="AP618" s="33"/>
      <c r="AQ618" s="33"/>
      <c r="AR618" s="33"/>
    </row>
    <row r="619" spans="1:44" ht="30" customHeight="1" x14ac:dyDescent="0.45">
      <c r="A619" s="5"/>
      <c r="B619" s="34"/>
      <c r="C619" s="133"/>
      <c r="D619" s="116"/>
      <c r="E619" s="63"/>
      <c r="F619" s="35"/>
      <c r="G619" s="63"/>
      <c r="H619" s="35"/>
      <c r="I619" s="63"/>
      <c r="J619" s="35"/>
      <c r="K619" s="63"/>
      <c r="L619" s="35"/>
      <c r="M619" s="63"/>
      <c r="N619" s="35"/>
      <c r="O619" s="63"/>
      <c r="P619" s="35"/>
      <c r="Q619" s="63"/>
      <c r="R619" s="5"/>
      <c r="AL619" s="33"/>
      <c r="AM619" s="33"/>
      <c r="AN619" s="33"/>
      <c r="AO619" s="33"/>
      <c r="AP619" s="33"/>
      <c r="AQ619" s="33"/>
      <c r="AR619" s="33"/>
    </row>
    <row r="620" spans="1:44" ht="30" customHeight="1" x14ac:dyDescent="0.45">
      <c r="A620" s="5"/>
      <c r="B620" s="34"/>
      <c r="C620" s="133"/>
      <c r="D620" s="116"/>
      <c r="E620" s="63"/>
      <c r="F620" s="35"/>
      <c r="G620" s="63"/>
      <c r="H620" s="35"/>
      <c r="I620" s="63"/>
      <c r="J620" s="35"/>
      <c r="K620" s="63"/>
      <c r="L620" s="35"/>
      <c r="M620" s="63"/>
      <c r="N620" s="35"/>
      <c r="O620" s="63"/>
      <c r="P620" s="35"/>
      <c r="Q620" s="63"/>
      <c r="R620" s="5"/>
      <c r="AL620" s="33"/>
      <c r="AM620" s="33"/>
      <c r="AN620" s="33"/>
      <c r="AO620" s="33"/>
      <c r="AP620" s="33"/>
      <c r="AQ620" s="33"/>
      <c r="AR620" s="33"/>
    </row>
    <row r="621" spans="1:44" ht="30" customHeight="1" x14ac:dyDescent="0.45">
      <c r="A621" s="5"/>
      <c r="B621" s="34"/>
      <c r="C621" s="133"/>
      <c r="D621" s="116"/>
      <c r="E621" s="63"/>
      <c r="F621" s="35"/>
      <c r="G621" s="63"/>
      <c r="H621" s="35"/>
      <c r="I621" s="63"/>
      <c r="J621" s="35"/>
      <c r="K621" s="63"/>
      <c r="L621" s="35"/>
      <c r="M621" s="63"/>
      <c r="N621" s="35"/>
      <c r="O621" s="63"/>
      <c r="P621" s="35"/>
      <c r="Q621" s="63"/>
      <c r="R621" s="5"/>
      <c r="AL621" s="33"/>
      <c r="AM621" s="33"/>
      <c r="AN621" s="33"/>
      <c r="AO621" s="33"/>
      <c r="AP621" s="33"/>
      <c r="AQ621" s="33"/>
      <c r="AR621" s="33"/>
    </row>
    <row r="622" spans="1:44" ht="30" customHeight="1" x14ac:dyDescent="0.45">
      <c r="A622" s="5"/>
      <c r="B622" s="34"/>
      <c r="C622" s="34"/>
      <c r="D622" s="116"/>
      <c r="E622" s="36"/>
      <c r="F622" s="35"/>
      <c r="G622" s="36"/>
      <c r="H622" s="35"/>
      <c r="I622" s="36"/>
      <c r="J622" s="35"/>
      <c r="K622" s="36"/>
      <c r="L622" s="37"/>
      <c r="M622" s="5"/>
      <c r="N622" s="8"/>
      <c r="O622" s="5"/>
      <c r="P622" s="8"/>
      <c r="Q622" s="5"/>
      <c r="R622" s="5"/>
    </row>
    <row r="623" spans="1:44" ht="30" customHeight="1" x14ac:dyDescent="0.45">
      <c r="A623" s="5"/>
      <c r="B623" s="10" t="s">
        <v>295</v>
      </c>
      <c r="C623" s="34"/>
      <c r="D623" s="35"/>
      <c r="E623" s="36"/>
      <c r="F623" s="35"/>
      <c r="G623" s="36"/>
      <c r="H623" s="35"/>
      <c r="I623" s="36"/>
      <c r="J623" s="35"/>
      <c r="K623" s="36"/>
      <c r="L623" s="37"/>
      <c r="M623" s="5"/>
      <c r="N623" s="8"/>
      <c r="O623" s="5"/>
      <c r="P623" s="8"/>
      <c r="Q623" s="5"/>
      <c r="R623" s="5"/>
    </row>
    <row r="624" spans="1:44" s="21" customFormat="1" ht="30" customHeight="1" x14ac:dyDescent="0.45">
      <c r="A624" s="5"/>
      <c r="B624" s="10"/>
      <c r="C624" s="39"/>
      <c r="F624" s="22"/>
      <c r="H624" s="22"/>
      <c r="J624" s="22"/>
      <c r="L624" s="22"/>
      <c r="N624" s="22"/>
      <c r="P624" s="22"/>
      <c r="Q624" s="23"/>
      <c r="AB624" s="21" t="s">
        <v>13</v>
      </c>
      <c r="AC624" s="1"/>
      <c r="AD624" s="1"/>
      <c r="AE624" s="1"/>
      <c r="AF624" s="1"/>
      <c r="AG624" s="1"/>
      <c r="AH624" s="1"/>
      <c r="AI624" s="1"/>
    </row>
    <row r="625" spans="1:52" ht="63.6" customHeight="1" thickBot="1" x14ac:dyDescent="0.5">
      <c r="A625" s="5"/>
      <c r="B625" s="24" t="s">
        <v>3</v>
      </c>
      <c r="C625" s="24" t="s">
        <v>265</v>
      </c>
      <c r="D625" s="140" t="s">
        <v>108</v>
      </c>
      <c r="E625" s="140"/>
      <c r="F625" s="148" t="s">
        <v>109</v>
      </c>
      <c r="G625" s="148"/>
      <c r="H625" s="148" t="s">
        <v>110</v>
      </c>
      <c r="I625" s="148"/>
      <c r="J625" s="148" t="s">
        <v>111</v>
      </c>
      <c r="K625" s="148"/>
      <c r="L625" s="116"/>
      <c r="M625" s="117"/>
      <c r="N625" s="116"/>
      <c r="O625" s="117"/>
      <c r="P625" s="116"/>
      <c r="Q625" s="117"/>
      <c r="R625" s="116"/>
      <c r="S625" s="117"/>
      <c r="T625" s="116"/>
      <c r="U625" s="117"/>
      <c r="V625" s="116"/>
      <c r="W625" s="117"/>
      <c r="X625" s="116"/>
      <c r="Y625" s="117"/>
      <c r="AB625" s="26"/>
      <c r="AC625" s="27" t="s">
        <v>168</v>
      </c>
      <c r="AD625" s="27" t="s">
        <v>169</v>
      </c>
      <c r="AE625" s="27" t="s">
        <v>170</v>
      </c>
      <c r="AF625" s="27" t="s">
        <v>171</v>
      </c>
      <c r="AG625" s="26" t="s">
        <v>23</v>
      </c>
      <c r="AI625" s="27" t="s">
        <v>168</v>
      </c>
      <c r="AJ625" s="27" t="s">
        <v>169</v>
      </c>
      <c r="AK625" s="27" t="s">
        <v>170</v>
      </c>
      <c r="AL625" s="27" t="s">
        <v>171</v>
      </c>
    </row>
    <row r="626" spans="1:52" ht="30" customHeight="1" thickTop="1" x14ac:dyDescent="0.45">
      <c r="A626" s="5"/>
      <c r="B626" s="161" t="s">
        <v>131</v>
      </c>
      <c r="C626" s="16" t="s">
        <v>266</v>
      </c>
      <c r="D626" s="149">
        <f t="shared" ref="D626:D634" si="1327">AC626/AG626</f>
        <v>0.67994449733096085</v>
      </c>
      <c r="E626" s="150"/>
      <c r="F626" s="149">
        <f t="shared" ref="F626:F634" si="1328">AD626/AG626</f>
        <v>0.13884698398576509</v>
      </c>
      <c r="G626" s="150"/>
      <c r="H626" s="149">
        <f t="shared" ref="H626:H634" si="1329">AE626/AG626</f>
        <v>0.16282662366548048</v>
      </c>
      <c r="I626" s="150"/>
      <c r="J626" s="149">
        <f t="shared" ref="J626:J634" si="1330">AF626/AG626</f>
        <v>1.8381895017793588E-2</v>
      </c>
      <c r="K626" s="150"/>
      <c r="L626" s="116"/>
      <c r="M626" s="117"/>
      <c r="N626" s="116"/>
      <c r="O626" s="117"/>
      <c r="P626" s="116"/>
      <c r="Q626" s="117"/>
      <c r="R626" s="116"/>
      <c r="S626" s="117"/>
      <c r="T626" s="116"/>
      <c r="U626" s="117"/>
      <c r="V626" s="116"/>
      <c r="W626" s="117"/>
      <c r="X626" s="116"/>
      <c r="Y626" s="117"/>
      <c r="AB626" s="26" t="s">
        <v>278</v>
      </c>
      <c r="AC626" s="105">
        <v>30570.304600000007</v>
      </c>
      <c r="AD626" s="105">
        <v>6242.5603999999994</v>
      </c>
      <c r="AE626" s="105">
        <v>7320.6850000000031</v>
      </c>
      <c r="AF626" s="105">
        <v>826.44999999999982</v>
      </c>
      <c r="AG626" s="46">
        <f t="shared" ref="AG626:AG634" si="1331">SUM(AC626:AF626)</f>
        <v>44960.000000000007</v>
      </c>
      <c r="AH626" s="26" t="s">
        <v>278</v>
      </c>
      <c r="AI626" s="103">
        <f t="shared" ref="AI626:AI634" si="1332">D626</f>
        <v>0.67994449733096085</v>
      </c>
      <c r="AJ626" s="103">
        <f t="shared" ref="AJ626:AJ634" si="1333">F626</f>
        <v>0.13884698398576509</v>
      </c>
      <c r="AK626" s="103">
        <f t="shared" ref="AK626:AK634" si="1334">H626</f>
        <v>0.16282662366548048</v>
      </c>
      <c r="AL626" s="103">
        <f t="shared" ref="AL626:AL634" si="1335">J626</f>
        <v>1.8381895017793588E-2</v>
      </c>
    </row>
    <row r="627" spans="1:52" ht="30" customHeight="1" x14ac:dyDescent="0.45">
      <c r="A627" s="5"/>
      <c r="B627" s="162"/>
      <c r="C627" s="16" t="s">
        <v>268</v>
      </c>
      <c r="D627" s="151">
        <f t="shared" si="1327"/>
        <v>0.71232006112202573</v>
      </c>
      <c r="E627" s="152"/>
      <c r="F627" s="151">
        <f t="shared" si="1328"/>
        <v>0.13277334643091029</v>
      </c>
      <c r="G627" s="152"/>
      <c r="H627" s="151">
        <f t="shared" si="1329"/>
        <v>0.13480459506657932</v>
      </c>
      <c r="I627" s="152"/>
      <c r="J627" s="151">
        <f t="shared" si="1330"/>
        <v>2.0101997380484606E-2</v>
      </c>
      <c r="K627" s="152"/>
      <c r="L627" s="116"/>
      <c r="M627" s="117"/>
      <c r="N627" s="116"/>
      <c r="O627" s="117"/>
      <c r="P627" s="116"/>
      <c r="Q627" s="117"/>
      <c r="R627" s="116"/>
      <c r="S627" s="117"/>
      <c r="T627" s="116"/>
      <c r="U627" s="117"/>
      <c r="V627" s="116"/>
      <c r="W627" s="117"/>
      <c r="X627" s="116"/>
      <c r="Y627" s="117"/>
      <c r="AB627" s="26" t="s">
        <v>279</v>
      </c>
      <c r="AC627" s="105">
        <v>43508.50933333335</v>
      </c>
      <c r="AD627" s="105">
        <v>8109.796000000003</v>
      </c>
      <c r="AE627" s="105">
        <v>8233.8646666666682</v>
      </c>
      <c r="AF627" s="105">
        <v>1227.8300000000002</v>
      </c>
      <c r="AG627" s="46">
        <f t="shared" si="1331"/>
        <v>61080.000000000022</v>
      </c>
      <c r="AH627" s="26" t="s">
        <v>279</v>
      </c>
      <c r="AI627" s="103">
        <f t="shared" si="1332"/>
        <v>0.71232006112202573</v>
      </c>
      <c r="AJ627" s="103">
        <f t="shared" si="1333"/>
        <v>0.13277334643091029</v>
      </c>
      <c r="AK627" s="103">
        <f t="shared" si="1334"/>
        <v>0.13480459506657932</v>
      </c>
      <c r="AL627" s="103">
        <f t="shared" si="1335"/>
        <v>2.0101997380484606E-2</v>
      </c>
    </row>
    <row r="628" spans="1:52" ht="30" customHeight="1" x14ac:dyDescent="0.45">
      <c r="A628" s="5"/>
      <c r="B628" s="166"/>
      <c r="C628" s="16" t="s">
        <v>270</v>
      </c>
      <c r="D628" s="151">
        <f t="shared" si="1327"/>
        <v>0.72048384632176377</v>
      </c>
      <c r="E628" s="152"/>
      <c r="F628" s="151">
        <f t="shared" si="1328"/>
        <v>0.14220475878629121</v>
      </c>
      <c r="G628" s="152"/>
      <c r="H628" s="151">
        <f t="shared" si="1329"/>
        <v>0.1038001528050644</v>
      </c>
      <c r="I628" s="152"/>
      <c r="J628" s="151">
        <f t="shared" si="1330"/>
        <v>3.351124208688059E-2</v>
      </c>
      <c r="K628" s="152"/>
      <c r="L628" s="116"/>
      <c r="M628" s="117"/>
      <c r="N628" s="116"/>
      <c r="O628" s="117"/>
      <c r="P628" s="116"/>
      <c r="Q628" s="117"/>
      <c r="R628" s="116"/>
      <c r="S628" s="117"/>
      <c r="T628" s="116"/>
      <c r="U628" s="117"/>
      <c r="V628" s="116"/>
      <c r="W628" s="117"/>
      <c r="X628" s="116"/>
      <c r="Y628" s="117"/>
      <c r="AB628" s="26" t="s">
        <v>280</v>
      </c>
      <c r="AC628" s="105">
        <v>33005.364999999998</v>
      </c>
      <c r="AD628" s="105">
        <v>6514.4000000000005</v>
      </c>
      <c r="AE628" s="105">
        <v>4755.085</v>
      </c>
      <c r="AF628" s="105">
        <v>1535.1499999999999</v>
      </c>
      <c r="AG628" s="46">
        <f t="shared" si="1331"/>
        <v>45810</v>
      </c>
      <c r="AH628" s="26" t="s">
        <v>280</v>
      </c>
      <c r="AI628" s="103">
        <f t="shared" si="1332"/>
        <v>0.72048384632176377</v>
      </c>
      <c r="AJ628" s="103">
        <f t="shared" si="1333"/>
        <v>0.14220475878629121</v>
      </c>
      <c r="AK628" s="103">
        <f t="shared" si="1334"/>
        <v>0.1038001528050644</v>
      </c>
      <c r="AL628" s="103">
        <f t="shared" si="1335"/>
        <v>3.351124208688059E-2</v>
      </c>
    </row>
    <row r="629" spans="1:52" ht="30" customHeight="1" x14ac:dyDescent="0.45">
      <c r="A629" s="5"/>
      <c r="B629" s="174" t="s">
        <v>132</v>
      </c>
      <c r="C629" s="16" t="s">
        <v>266</v>
      </c>
      <c r="D629" s="151">
        <f t="shared" si="1327"/>
        <v>0.77682170542635653</v>
      </c>
      <c r="E629" s="152"/>
      <c r="F629" s="151">
        <f t="shared" si="1328"/>
        <v>9.2964341085271324E-2</v>
      </c>
      <c r="G629" s="152"/>
      <c r="H629" s="151">
        <f t="shared" si="1329"/>
        <v>0.11052403100775193</v>
      </c>
      <c r="I629" s="152"/>
      <c r="J629" s="151">
        <f t="shared" si="1330"/>
        <v>1.9689922480620153E-2</v>
      </c>
      <c r="K629" s="152"/>
      <c r="L629" s="116"/>
      <c r="M629" s="117"/>
      <c r="N629" s="116"/>
      <c r="O629" s="117"/>
      <c r="P629" s="116"/>
      <c r="Q629" s="117"/>
      <c r="R629" s="116"/>
      <c r="S629" s="117"/>
      <c r="T629" s="116"/>
      <c r="U629" s="117"/>
      <c r="V629" s="116"/>
      <c r="W629" s="117"/>
      <c r="X629" s="116"/>
      <c r="Y629" s="117"/>
      <c r="AB629" s="26" t="s">
        <v>281</v>
      </c>
      <c r="AC629" s="105">
        <v>5010.5</v>
      </c>
      <c r="AD629" s="105">
        <v>599.62</v>
      </c>
      <c r="AE629" s="105">
        <v>712.88</v>
      </c>
      <c r="AF629" s="105">
        <v>127</v>
      </c>
      <c r="AG629" s="46">
        <f t="shared" si="1331"/>
        <v>6450</v>
      </c>
      <c r="AH629" s="26" t="s">
        <v>281</v>
      </c>
      <c r="AI629" s="103">
        <f t="shared" si="1332"/>
        <v>0.77682170542635653</v>
      </c>
      <c r="AJ629" s="103">
        <f t="shared" si="1333"/>
        <v>9.2964341085271324E-2</v>
      </c>
      <c r="AK629" s="103">
        <f t="shared" si="1334"/>
        <v>0.11052403100775193</v>
      </c>
      <c r="AL629" s="103">
        <f t="shared" si="1335"/>
        <v>1.9689922480620153E-2</v>
      </c>
    </row>
    <row r="630" spans="1:52" ht="30" customHeight="1" x14ac:dyDescent="0.45">
      <c r="A630" s="5"/>
      <c r="B630" s="162"/>
      <c r="C630" s="16" t="s">
        <v>268</v>
      </c>
      <c r="D630" s="151">
        <f t="shared" si="1327"/>
        <v>0.75381149517684898</v>
      </c>
      <c r="E630" s="152"/>
      <c r="F630" s="151">
        <f t="shared" si="1328"/>
        <v>0.10825442122186493</v>
      </c>
      <c r="G630" s="152"/>
      <c r="H630" s="151">
        <f t="shared" si="1329"/>
        <v>0.11819935691318328</v>
      </c>
      <c r="I630" s="152"/>
      <c r="J630" s="151">
        <f t="shared" si="1330"/>
        <v>1.9734726688102895E-2</v>
      </c>
      <c r="K630" s="152"/>
      <c r="L630" s="116"/>
      <c r="M630" s="117"/>
      <c r="N630" s="116"/>
      <c r="O630" s="117"/>
      <c r="P630" s="116"/>
      <c r="Q630" s="117"/>
      <c r="R630" s="116"/>
      <c r="S630" s="117"/>
      <c r="T630" s="116"/>
      <c r="U630" s="117"/>
      <c r="V630" s="116"/>
      <c r="W630" s="117"/>
      <c r="X630" s="116"/>
      <c r="Y630" s="117"/>
      <c r="AB630" s="26" t="s">
        <v>282</v>
      </c>
      <c r="AC630" s="105">
        <v>18754.830000000002</v>
      </c>
      <c r="AD630" s="105">
        <v>2693.3699999999994</v>
      </c>
      <c r="AE630" s="105">
        <v>2940.8</v>
      </c>
      <c r="AF630" s="105">
        <v>491</v>
      </c>
      <c r="AG630" s="46">
        <f t="shared" si="1331"/>
        <v>24880</v>
      </c>
      <c r="AH630" s="26" t="s">
        <v>282</v>
      </c>
      <c r="AI630" s="103">
        <f t="shared" si="1332"/>
        <v>0.75381149517684898</v>
      </c>
      <c r="AJ630" s="103">
        <f t="shared" si="1333"/>
        <v>0.10825442122186493</v>
      </c>
      <c r="AK630" s="103">
        <f t="shared" si="1334"/>
        <v>0.11819935691318328</v>
      </c>
      <c r="AL630" s="103">
        <f t="shared" si="1335"/>
        <v>1.9734726688102895E-2</v>
      </c>
    </row>
    <row r="631" spans="1:52" ht="30" customHeight="1" x14ac:dyDescent="0.45">
      <c r="A631" s="5"/>
      <c r="B631" s="166"/>
      <c r="C631" s="16" t="s">
        <v>270</v>
      </c>
      <c r="D631" s="151">
        <f t="shared" si="1327"/>
        <v>0.724708230958231</v>
      </c>
      <c r="E631" s="152"/>
      <c r="F631" s="151">
        <f t="shared" si="1328"/>
        <v>0.14781203931203932</v>
      </c>
      <c r="G631" s="152"/>
      <c r="H631" s="151">
        <f t="shared" si="1329"/>
        <v>7.4347051597051586E-2</v>
      </c>
      <c r="I631" s="152"/>
      <c r="J631" s="151">
        <f t="shared" si="1330"/>
        <v>5.3132678132678135E-2</v>
      </c>
      <c r="K631" s="152"/>
      <c r="L631" s="116"/>
      <c r="M631" s="117"/>
      <c r="N631" s="116"/>
      <c r="O631" s="117"/>
      <c r="P631" s="116"/>
      <c r="Q631" s="117"/>
      <c r="R631" s="116"/>
      <c r="S631" s="117"/>
      <c r="T631" s="116"/>
      <c r="U631" s="117"/>
      <c r="V631" s="116"/>
      <c r="W631" s="117"/>
      <c r="X631" s="116"/>
      <c r="Y631" s="117"/>
      <c r="AB631" s="26" t="s">
        <v>283</v>
      </c>
      <c r="AC631" s="105">
        <v>11798.25</v>
      </c>
      <c r="AD631" s="105">
        <v>2406.38</v>
      </c>
      <c r="AE631" s="105">
        <v>1210.3699999999999</v>
      </c>
      <c r="AF631" s="105">
        <v>865</v>
      </c>
      <c r="AG631" s="46">
        <f t="shared" si="1331"/>
        <v>16280</v>
      </c>
      <c r="AH631" s="26" t="s">
        <v>283</v>
      </c>
      <c r="AI631" s="103">
        <f t="shared" si="1332"/>
        <v>0.724708230958231</v>
      </c>
      <c r="AJ631" s="103">
        <f t="shared" si="1333"/>
        <v>0.14781203931203932</v>
      </c>
      <c r="AK631" s="103">
        <f t="shared" si="1334"/>
        <v>7.4347051597051586E-2</v>
      </c>
      <c r="AL631" s="103">
        <f t="shared" si="1335"/>
        <v>5.3132678132678135E-2</v>
      </c>
    </row>
    <row r="632" spans="1:52" ht="30" customHeight="1" x14ac:dyDescent="0.45">
      <c r="A632" s="5"/>
      <c r="B632" s="174" t="s">
        <v>133</v>
      </c>
      <c r="C632" s="16" t="s">
        <v>266</v>
      </c>
      <c r="D632" s="151">
        <f t="shared" si="1327"/>
        <v>0.74376770109411694</v>
      </c>
      <c r="E632" s="152"/>
      <c r="F632" s="151">
        <f t="shared" si="1328"/>
        <v>8.7942145938174024E-2</v>
      </c>
      <c r="G632" s="152"/>
      <c r="H632" s="151">
        <f t="shared" si="1329"/>
        <v>0.15416032430727297</v>
      </c>
      <c r="I632" s="152"/>
      <c r="J632" s="151">
        <f t="shared" si="1330"/>
        <v>1.4129828660436144E-2</v>
      </c>
      <c r="K632" s="152"/>
      <c r="L632" s="37"/>
      <c r="M632" s="5"/>
      <c r="N632" s="8"/>
      <c r="O632" s="5"/>
      <c r="P632" s="8"/>
      <c r="Q632" s="5"/>
      <c r="R632" s="5"/>
      <c r="AB632" s="26" t="s">
        <v>284</v>
      </c>
      <c r="AC632" s="105">
        <v>124149.70466662993</v>
      </c>
      <c r="AD632" s="105">
        <v>14679.303</v>
      </c>
      <c r="AE632" s="105">
        <v>25732.441333369992</v>
      </c>
      <c r="AF632" s="105">
        <v>2358.5509999999999</v>
      </c>
      <c r="AG632" s="46">
        <f t="shared" si="1331"/>
        <v>166919.99999999991</v>
      </c>
      <c r="AH632" s="26" t="s">
        <v>284</v>
      </c>
      <c r="AI632" s="103">
        <f t="shared" si="1332"/>
        <v>0.74376770109411694</v>
      </c>
      <c r="AJ632" s="103">
        <f t="shared" si="1333"/>
        <v>8.7942145938174024E-2</v>
      </c>
      <c r="AK632" s="103">
        <f t="shared" si="1334"/>
        <v>0.15416032430727297</v>
      </c>
      <c r="AL632" s="103">
        <f t="shared" si="1335"/>
        <v>1.4129828660436144E-2</v>
      </c>
    </row>
    <row r="633" spans="1:52" ht="30" customHeight="1" x14ac:dyDescent="0.45">
      <c r="A633" s="5"/>
      <c r="B633" s="162"/>
      <c r="C633" s="16" t="s">
        <v>268</v>
      </c>
      <c r="D633" s="151">
        <f t="shared" si="1327"/>
        <v>0.80316783981601636</v>
      </c>
      <c r="E633" s="152"/>
      <c r="F633" s="151">
        <f t="shared" si="1328"/>
        <v>6.9851369920646528E-2</v>
      </c>
      <c r="G633" s="152"/>
      <c r="H633" s="151">
        <f t="shared" si="1329"/>
        <v>0.10916623199380251</v>
      </c>
      <c r="I633" s="152"/>
      <c r="J633" s="151">
        <f t="shared" si="1330"/>
        <v>1.781455826953458E-2</v>
      </c>
      <c r="K633" s="152"/>
      <c r="L633" s="116"/>
      <c r="M633" s="117"/>
      <c r="N633" s="86"/>
      <c r="O633" s="86"/>
      <c r="P633" s="86"/>
      <c r="Q633" s="86"/>
      <c r="R633" s="86"/>
      <c r="S633" s="117"/>
      <c r="T633" s="116"/>
      <c r="U633" s="117"/>
      <c r="V633" s="116"/>
      <c r="W633" s="117"/>
      <c r="X633" s="116"/>
      <c r="Y633" s="117"/>
      <c r="AB633" s="26" t="s">
        <v>285</v>
      </c>
      <c r="AC633" s="105">
        <v>132185.36307691992</v>
      </c>
      <c r="AD633" s="105">
        <v>11496.138461540002</v>
      </c>
      <c r="AE633" s="105">
        <v>17966.578461540012</v>
      </c>
      <c r="AF633" s="105">
        <v>2931.92</v>
      </c>
      <c r="AG633" s="46">
        <f t="shared" si="1331"/>
        <v>164579.99999999994</v>
      </c>
      <c r="AH633" s="26" t="s">
        <v>285</v>
      </c>
      <c r="AI633" s="103">
        <f t="shared" si="1332"/>
        <v>0.80316783981601636</v>
      </c>
      <c r="AJ633" s="103">
        <f t="shared" si="1333"/>
        <v>6.9851369920646528E-2</v>
      </c>
      <c r="AK633" s="103">
        <f t="shared" si="1334"/>
        <v>0.10916623199380251</v>
      </c>
      <c r="AL633" s="103">
        <f t="shared" si="1335"/>
        <v>1.781455826953458E-2</v>
      </c>
    </row>
    <row r="634" spans="1:52" ht="30" customHeight="1" x14ac:dyDescent="0.45">
      <c r="A634" s="5"/>
      <c r="B634" s="166"/>
      <c r="C634" s="16" t="s">
        <v>270</v>
      </c>
      <c r="D634" s="151">
        <f t="shared" si="1327"/>
        <v>0.84350013610733043</v>
      </c>
      <c r="E634" s="152"/>
      <c r="F634" s="151">
        <f t="shared" si="1328"/>
        <v>7.0530066757404905E-2</v>
      </c>
      <c r="G634" s="152"/>
      <c r="H634" s="151">
        <f t="shared" si="1329"/>
        <v>6.1809125672435065E-2</v>
      </c>
      <c r="I634" s="152"/>
      <c r="J634" s="151">
        <f t="shared" si="1330"/>
        <v>2.4160671462829741E-2</v>
      </c>
      <c r="K634" s="152"/>
      <c r="L634" s="116"/>
      <c r="M634" s="117"/>
      <c r="N634" s="86"/>
      <c r="O634" s="86"/>
      <c r="P634" s="86"/>
      <c r="Q634" s="86"/>
      <c r="R634" s="86"/>
      <c r="S634" s="117"/>
      <c r="T634" s="116"/>
      <c r="U634" s="117"/>
      <c r="V634" s="116"/>
      <c r="W634" s="117"/>
      <c r="X634" s="116"/>
      <c r="Y634" s="117"/>
      <c r="AB634" s="26" t="s">
        <v>286</v>
      </c>
      <c r="AC634" s="105">
        <v>130143.63599999998</v>
      </c>
      <c r="AD634" s="105">
        <v>10882.084000000001</v>
      </c>
      <c r="AE634" s="105">
        <v>9536.5300000000043</v>
      </c>
      <c r="AF634" s="105">
        <v>3727.75</v>
      </c>
      <c r="AG634" s="46">
        <f t="shared" si="1331"/>
        <v>154289.99999999997</v>
      </c>
      <c r="AH634" s="26" t="s">
        <v>286</v>
      </c>
      <c r="AI634" s="103">
        <f t="shared" si="1332"/>
        <v>0.84350013610733043</v>
      </c>
      <c r="AJ634" s="103">
        <f t="shared" si="1333"/>
        <v>7.0530066757404905E-2</v>
      </c>
      <c r="AK634" s="103">
        <f t="shared" si="1334"/>
        <v>6.1809125672435065E-2</v>
      </c>
      <c r="AL634" s="103">
        <f t="shared" si="1335"/>
        <v>2.4160671462829741E-2</v>
      </c>
    </row>
    <row r="635" spans="1:52" ht="30" customHeight="1" x14ac:dyDescent="0.45">
      <c r="A635" s="5"/>
      <c r="B635" s="34"/>
      <c r="C635" s="133"/>
      <c r="D635" s="116"/>
      <c r="E635" s="117"/>
      <c r="F635" s="116"/>
      <c r="G635" s="117"/>
      <c r="H635" s="116"/>
      <c r="I635" s="117"/>
      <c r="J635" s="116"/>
      <c r="K635" s="117"/>
      <c r="L635" s="116"/>
      <c r="M635" s="117"/>
      <c r="N635" s="86"/>
      <c r="O635" s="86"/>
      <c r="P635" s="86"/>
      <c r="Q635" s="86"/>
      <c r="R635" s="86"/>
      <c r="S635" s="117"/>
      <c r="T635" s="116"/>
      <c r="U635" s="117"/>
      <c r="V635" s="116"/>
      <c r="W635" s="117"/>
      <c r="X635" s="116"/>
      <c r="Y635" s="117"/>
      <c r="AC635" s="118"/>
      <c r="AD635" s="118"/>
      <c r="AE635" s="118"/>
      <c r="AF635" s="118"/>
      <c r="AG635" s="118"/>
      <c r="AH635" s="118"/>
      <c r="AI635" s="118"/>
      <c r="AJ635" s="118"/>
      <c r="AK635" s="118"/>
      <c r="AL635" s="118"/>
      <c r="AM635" s="118"/>
      <c r="AN635" s="120"/>
      <c r="AP635" s="33"/>
      <c r="AQ635" s="33"/>
      <c r="AR635" s="33"/>
      <c r="AS635" s="33"/>
      <c r="AT635" s="33"/>
      <c r="AU635" s="33"/>
      <c r="AV635" s="33"/>
      <c r="AW635" s="33"/>
      <c r="AX635" s="33"/>
      <c r="AY635" s="33"/>
      <c r="AZ635" s="33"/>
    </row>
    <row r="636" spans="1:52" ht="30" customHeight="1" x14ac:dyDescent="0.45">
      <c r="A636" s="5"/>
      <c r="B636" s="84" t="s">
        <v>112</v>
      </c>
      <c r="C636" s="84"/>
      <c r="D636" s="84"/>
      <c r="E636" s="6"/>
      <c r="F636" s="1"/>
      <c r="G636" s="6"/>
      <c r="H636" s="1"/>
      <c r="I636" s="6"/>
      <c r="J636" s="1"/>
      <c r="K636" s="6"/>
      <c r="L636" s="1"/>
      <c r="M636" s="6"/>
      <c r="N636" s="1"/>
      <c r="O636" s="6"/>
      <c r="P636" s="1"/>
      <c r="Q636" s="134"/>
      <c r="R636" s="134"/>
      <c r="S636" s="117"/>
      <c r="T636" s="116"/>
      <c r="U636" s="117"/>
      <c r="V636" s="116"/>
      <c r="W636" s="117"/>
      <c r="X636" s="116"/>
      <c r="Y636" s="117"/>
      <c r="AC636" s="118"/>
      <c r="AD636" s="118"/>
      <c r="AE636" s="118"/>
      <c r="AF636" s="118"/>
      <c r="AG636" s="118"/>
      <c r="AH636" s="118"/>
      <c r="AI636" s="118"/>
      <c r="AJ636" s="118"/>
      <c r="AK636" s="118"/>
      <c r="AL636" s="118"/>
      <c r="AM636" s="118"/>
      <c r="AN636" s="120"/>
      <c r="AP636" s="33"/>
      <c r="AQ636" s="33"/>
      <c r="AR636" s="33"/>
      <c r="AS636" s="33"/>
      <c r="AT636" s="33"/>
      <c r="AU636" s="33"/>
      <c r="AV636" s="33"/>
      <c r="AW636" s="33"/>
      <c r="AX636" s="33"/>
      <c r="AY636" s="33"/>
      <c r="AZ636" s="33"/>
    </row>
    <row r="637" spans="1:52" ht="49.8" customHeight="1" thickBot="1" x14ac:dyDescent="0.5">
      <c r="A637" s="5"/>
      <c r="B637" s="24"/>
      <c r="C637" s="24" t="s">
        <v>3</v>
      </c>
      <c r="D637" s="24" t="s">
        <v>265</v>
      </c>
      <c r="E637" s="148" t="s">
        <v>113</v>
      </c>
      <c r="F637" s="140"/>
      <c r="G637" s="148" t="s">
        <v>114</v>
      </c>
      <c r="H637" s="148"/>
      <c r="I637" s="148" t="s">
        <v>115</v>
      </c>
      <c r="J637" s="148"/>
      <c r="K637" s="148" t="s">
        <v>116</v>
      </c>
      <c r="L637" s="148"/>
      <c r="M637" s="148" t="s">
        <v>117</v>
      </c>
      <c r="N637" s="148"/>
      <c r="O637" s="148" t="s">
        <v>118</v>
      </c>
      <c r="P637" s="148"/>
      <c r="Q637" s="86"/>
      <c r="R637" s="86"/>
      <c r="S637" s="117"/>
      <c r="T637" s="116"/>
      <c r="U637" s="117"/>
      <c r="V637" s="116"/>
      <c r="W637" s="117"/>
      <c r="X637" s="116"/>
      <c r="Y637" s="117"/>
      <c r="AB637" s="1" t="s">
        <v>128</v>
      </c>
      <c r="AC637" s="118" t="s">
        <v>119</v>
      </c>
      <c r="AD637" s="118"/>
      <c r="AE637" s="118"/>
      <c r="AF637" s="118"/>
      <c r="AG637" s="118"/>
      <c r="AH637" s="118"/>
      <c r="AI637" s="118"/>
      <c r="AJ637" s="118"/>
      <c r="AK637" s="118"/>
      <c r="AL637" s="118"/>
      <c r="AM637" s="118"/>
      <c r="AN637" s="120"/>
      <c r="AP637" s="33"/>
      <c r="AQ637" s="33"/>
      <c r="AR637" s="33"/>
      <c r="AS637" s="33"/>
      <c r="AT637" s="33"/>
      <c r="AU637" s="33"/>
      <c r="AV637" s="33"/>
      <c r="AW637" s="33"/>
      <c r="AX637" s="33"/>
      <c r="AY637" s="33"/>
      <c r="AZ637" s="33"/>
    </row>
    <row r="638" spans="1:52" ht="30" customHeight="1" thickTop="1" x14ac:dyDescent="0.45">
      <c r="A638" s="5"/>
      <c r="B638" s="166" t="s">
        <v>120</v>
      </c>
      <c r="C638" s="166" t="s">
        <v>292</v>
      </c>
      <c r="D638" s="16" t="s">
        <v>266</v>
      </c>
      <c r="E638" s="171">
        <v>417</v>
      </c>
      <c r="F638" s="171"/>
      <c r="G638" s="171">
        <v>275</v>
      </c>
      <c r="H638" s="171"/>
      <c r="I638" s="171">
        <v>583</v>
      </c>
      <c r="J638" s="171"/>
      <c r="K638" s="171">
        <v>853</v>
      </c>
      <c r="L638" s="171"/>
      <c r="M638" s="171">
        <v>2368</v>
      </c>
      <c r="N638" s="171"/>
      <c r="O638" s="171">
        <f>SUM(E638:N638)</f>
        <v>4496</v>
      </c>
      <c r="P638" s="171"/>
      <c r="Q638" s="135"/>
      <c r="R638" s="136"/>
      <c r="S638" s="135"/>
      <c r="T638" s="136"/>
      <c r="U638" s="135"/>
      <c r="V638" s="136"/>
      <c r="W638" s="135"/>
      <c r="X638" s="116"/>
      <c r="Y638" s="117"/>
      <c r="AB638" s="1" t="s">
        <v>156</v>
      </c>
      <c r="AC638" s="118" t="s">
        <v>121</v>
      </c>
      <c r="AD638" s="118" t="s">
        <v>122</v>
      </c>
      <c r="AE638" s="118" t="s">
        <v>123</v>
      </c>
      <c r="AF638" s="118" t="s">
        <v>124</v>
      </c>
      <c r="AG638" s="118" t="s">
        <v>125</v>
      </c>
      <c r="AH638" s="118" t="s">
        <v>126</v>
      </c>
      <c r="AI638" s="118"/>
      <c r="AJ638" s="118"/>
      <c r="AK638" s="118"/>
      <c r="AL638" s="118"/>
      <c r="AM638" s="118"/>
      <c r="AN638" s="120"/>
      <c r="AP638" s="33"/>
      <c r="AQ638" s="33"/>
      <c r="AR638" s="33"/>
      <c r="AS638" s="33"/>
      <c r="AT638" s="33"/>
      <c r="AU638" s="33"/>
      <c r="AV638" s="33"/>
      <c r="AW638" s="33"/>
      <c r="AX638" s="33"/>
      <c r="AY638" s="33"/>
      <c r="AZ638" s="33"/>
    </row>
    <row r="639" spans="1:52" ht="30" customHeight="1" x14ac:dyDescent="0.45">
      <c r="A639" s="5"/>
      <c r="B639" s="167"/>
      <c r="C639" s="167"/>
      <c r="D639" s="87" t="s">
        <v>268</v>
      </c>
      <c r="E639" s="160">
        <v>374</v>
      </c>
      <c r="F639" s="160"/>
      <c r="G639" s="160">
        <v>443</v>
      </c>
      <c r="H639" s="160"/>
      <c r="I639" s="160">
        <v>806</v>
      </c>
      <c r="J639" s="160"/>
      <c r="K639" s="160">
        <v>1047</v>
      </c>
      <c r="L639" s="160"/>
      <c r="M639" s="160">
        <v>3438</v>
      </c>
      <c r="N639" s="160"/>
      <c r="O639" s="160">
        <f t="shared" ref="O639:O646" si="1336">SUM(E639:N639)</f>
        <v>6108</v>
      </c>
      <c r="P639" s="160"/>
      <c r="Q639" s="135"/>
      <c r="R639" s="136"/>
      <c r="S639" s="135"/>
      <c r="T639" s="136"/>
      <c r="U639" s="135"/>
      <c r="V639" s="136"/>
      <c r="W639" s="135"/>
      <c r="X639" s="116"/>
      <c r="Y639" s="117"/>
      <c r="AB639" s="1" t="s">
        <v>157</v>
      </c>
      <c r="AC639" s="118">
        <v>1122</v>
      </c>
      <c r="AD639" s="118">
        <v>1053</v>
      </c>
      <c r="AE639" s="118">
        <v>1816</v>
      </c>
      <c r="AF639" s="118">
        <v>2619</v>
      </c>
      <c r="AG639" s="118">
        <v>8575</v>
      </c>
      <c r="AH639" s="118">
        <v>15185</v>
      </c>
      <c r="AI639" s="118"/>
      <c r="AJ639" s="118"/>
      <c r="AK639" s="118"/>
      <c r="AL639" s="118"/>
      <c r="AM639" s="118"/>
      <c r="AN639" s="120"/>
      <c r="AP639" s="33"/>
      <c r="AQ639" s="33"/>
      <c r="AR639" s="33"/>
      <c r="AS639" s="33"/>
      <c r="AT639" s="33"/>
      <c r="AU639" s="33"/>
      <c r="AV639" s="33"/>
      <c r="AW639" s="33"/>
      <c r="AX639" s="33"/>
      <c r="AY639" s="33"/>
      <c r="AZ639" s="33"/>
    </row>
    <row r="640" spans="1:52" ht="30" customHeight="1" x14ac:dyDescent="0.45">
      <c r="A640" s="5"/>
      <c r="B640" s="167"/>
      <c r="C640" s="167"/>
      <c r="D640" s="87" t="s">
        <v>270</v>
      </c>
      <c r="E640" s="160">
        <v>331</v>
      </c>
      <c r="F640" s="160"/>
      <c r="G640" s="160">
        <v>335</v>
      </c>
      <c r="H640" s="160"/>
      <c r="I640" s="160">
        <v>427</v>
      </c>
      <c r="J640" s="160"/>
      <c r="K640" s="160">
        <v>719</v>
      </c>
      <c r="L640" s="160"/>
      <c r="M640" s="160">
        <v>2769</v>
      </c>
      <c r="N640" s="160"/>
      <c r="O640" s="160">
        <f t="shared" si="1336"/>
        <v>4581</v>
      </c>
      <c r="P640" s="160"/>
      <c r="Q640" s="137"/>
      <c r="R640" s="137"/>
      <c r="S640" s="138"/>
      <c r="T640" s="138"/>
      <c r="U640" s="138"/>
      <c r="V640" s="138"/>
      <c r="W640" s="138"/>
      <c r="AB640" s="1">
        <v>1</v>
      </c>
      <c r="AC640" s="118">
        <v>417</v>
      </c>
      <c r="AD640" s="118">
        <v>275</v>
      </c>
      <c r="AE640" s="118">
        <v>583</v>
      </c>
      <c r="AF640" s="118">
        <v>853</v>
      </c>
      <c r="AG640" s="118">
        <v>2368</v>
      </c>
      <c r="AH640" s="118">
        <v>4496</v>
      </c>
      <c r="AI640" s="118"/>
      <c r="AJ640" s="118"/>
      <c r="AK640" s="118"/>
      <c r="AL640" s="118"/>
      <c r="AM640" s="118"/>
      <c r="AN640" s="120"/>
      <c r="AP640" s="33"/>
      <c r="AQ640" s="33"/>
      <c r="AR640" s="33"/>
      <c r="AS640" s="33"/>
      <c r="AT640" s="33"/>
      <c r="AU640" s="33"/>
      <c r="AV640" s="33"/>
      <c r="AW640" s="33"/>
      <c r="AX640" s="33"/>
      <c r="AY640" s="33"/>
      <c r="AZ640" s="33"/>
    </row>
    <row r="641" spans="1:52" ht="30" customHeight="1" x14ac:dyDescent="0.45">
      <c r="A641" s="5"/>
      <c r="B641" s="167"/>
      <c r="C641" s="167" t="s">
        <v>293</v>
      </c>
      <c r="D641" s="87" t="s">
        <v>266</v>
      </c>
      <c r="E641" s="160">
        <v>26</v>
      </c>
      <c r="F641" s="160"/>
      <c r="G641" s="160">
        <v>30</v>
      </c>
      <c r="H641" s="160"/>
      <c r="I641" s="160">
        <v>59</v>
      </c>
      <c r="J641" s="160"/>
      <c r="K641" s="160">
        <v>95</v>
      </c>
      <c r="L641" s="160"/>
      <c r="M641" s="160">
        <v>435</v>
      </c>
      <c r="N641" s="160"/>
      <c r="O641" s="160">
        <f t="shared" si="1336"/>
        <v>645</v>
      </c>
      <c r="P641" s="160"/>
      <c r="Q641" s="86"/>
      <c r="R641" s="86"/>
      <c r="S641" s="86"/>
      <c r="T641" s="86"/>
      <c r="U641" s="86"/>
      <c r="V641" s="86"/>
      <c r="W641" s="138"/>
      <c r="AB641" s="1">
        <v>2</v>
      </c>
      <c r="AC641" s="118">
        <v>374</v>
      </c>
      <c r="AD641" s="118">
        <v>443</v>
      </c>
      <c r="AE641" s="118">
        <v>806</v>
      </c>
      <c r="AF641" s="118">
        <v>1047</v>
      </c>
      <c r="AG641" s="118">
        <v>3438</v>
      </c>
      <c r="AH641" s="118">
        <v>6108</v>
      </c>
      <c r="AI641" s="118"/>
      <c r="AJ641" s="118"/>
      <c r="AK641" s="118"/>
      <c r="AL641" s="118"/>
      <c r="AM641" s="118"/>
      <c r="AN641" s="120"/>
      <c r="AP641" s="33"/>
      <c r="AQ641" s="33"/>
      <c r="AR641" s="33"/>
      <c r="AS641" s="33"/>
      <c r="AT641" s="33"/>
      <c r="AU641" s="33"/>
      <c r="AV641" s="33"/>
      <c r="AW641" s="33"/>
      <c r="AX641" s="33"/>
      <c r="AY641" s="33"/>
      <c r="AZ641" s="33"/>
    </row>
    <row r="642" spans="1:52" ht="30" customHeight="1" x14ac:dyDescent="0.45">
      <c r="A642" s="5"/>
      <c r="B642" s="167"/>
      <c r="C642" s="167"/>
      <c r="D642" s="87" t="s">
        <v>268</v>
      </c>
      <c r="E642" s="160">
        <v>140</v>
      </c>
      <c r="F642" s="160"/>
      <c r="G642" s="160">
        <v>164</v>
      </c>
      <c r="H642" s="160"/>
      <c r="I642" s="160">
        <v>239</v>
      </c>
      <c r="J642" s="160"/>
      <c r="K642" s="160">
        <v>341</v>
      </c>
      <c r="L642" s="160"/>
      <c r="M642" s="160">
        <v>1604</v>
      </c>
      <c r="N642" s="160"/>
      <c r="O642" s="160">
        <f t="shared" si="1336"/>
        <v>2488</v>
      </c>
      <c r="P642" s="160"/>
      <c r="Q642" s="86"/>
      <c r="R642" s="86"/>
      <c r="S642" s="86"/>
      <c r="T642" s="86"/>
      <c r="U642" s="86"/>
      <c r="V642" s="86"/>
      <c r="W642" s="135"/>
      <c r="X642" s="116"/>
      <c r="Y642" s="117"/>
      <c r="AB642" s="1">
        <v>3</v>
      </c>
      <c r="AC642" s="118">
        <v>331</v>
      </c>
      <c r="AD642" s="118">
        <v>335</v>
      </c>
      <c r="AE642" s="118">
        <v>427</v>
      </c>
      <c r="AF642" s="118">
        <v>719</v>
      </c>
      <c r="AG642" s="118">
        <v>2769</v>
      </c>
      <c r="AH642" s="118">
        <v>4581</v>
      </c>
      <c r="AI642" s="118"/>
      <c r="AJ642" s="118"/>
      <c r="AK642" s="118"/>
      <c r="AL642" s="118"/>
      <c r="AM642" s="118"/>
      <c r="AN642" s="120"/>
      <c r="AP642" s="33"/>
      <c r="AQ642" s="33"/>
      <c r="AR642" s="33"/>
      <c r="AS642" s="33"/>
      <c r="AT642" s="33"/>
      <c r="AU642" s="33"/>
      <c r="AV642" s="33"/>
      <c r="AW642" s="33"/>
      <c r="AX642" s="33"/>
      <c r="AY642" s="33"/>
      <c r="AZ642" s="33"/>
    </row>
    <row r="643" spans="1:52" ht="30" customHeight="1" x14ac:dyDescent="0.45">
      <c r="A643" s="5"/>
      <c r="B643" s="167"/>
      <c r="C643" s="167"/>
      <c r="D643" s="87" t="s">
        <v>270</v>
      </c>
      <c r="E643" s="160">
        <v>188</v>
      </c>
      <c r="F643" s="160"/>
      <c r="G643" s="160">
        <v>111</v>
      </c>
      <c r="H643" s="160"/>
      <c r="I643" s="160">
        <v>112</v>
      </c>
      <c r="J643" s="160"/>
      <c r="K643" s="160">
        <v>174</v>
      </c>
      <c r="L643" s="160"/>
      <c r="M643" s="160">
        <v>1043</v>
      </c>
      <c r="N643" s="160"/>
      <c r="O643" s="160">
        <f t="shared" si="1336"/>
        <v>1628</v>
      </c>
      <c r="P643" s="160"/>
      <c r="Q643" s="86"/>
      <c r="R643" s="86"/>
      <c r="S643" s="86"/>
      <c r="T643" s="86"/>
      <c r="U643" s="86"/>
      <c r="V643" s="86"/>
      <c r="W643" s="138"/>
      <c r="AB643" s="1" t="s">
        <v>158</v>
      </c>
      <c r="AC643" s="1">
        <v>354</v>
      </c>
      <c r="AD643" s="1">
        <v>305</v>
      </c>
      <c r="AE643" s="1">
        <v>410</v>
      </c>
      <c r="AF643" s="1">
        <v>610</v>
      </c>
      <c r="AG643" s="1">
        <v>3082</v>
      </c>
      <c r="AH643" s="1">
        <v>4761</v>
      </c>
    </row>
    <row r="644" spans="1:52" ht="30" customHeight="1" x14ac:dyDescent="0.45">
      <c r="B644" s="167"/>
      <c r="C644" s="167" t="s">
        <v>294</v>
      </c>
      <c r="D644" s="87" t="s">
        <v>266</v>
      </c>
      <c r="E644" s="160">
        <v>976</v>
      </c>
      <c r="F644" s="160"/>
      <c r="G644" s="160">
        <v>1049</v>
      </c>
      <c r="H644" s="160"/>
      <c r="I644" s="160">
        <v>1798</v>
      </c>
      <c r="J644" s="160"/>
      <c r="K644" s="160">
        <v>2553</v>
      </c>
      <c r="L644" s="160"/>
      <c r="M644" s="160">
        <v>10316</v>
      </c>
      <c r="N644" s="160"/>
      <c r="O644" s="160">
        <f t="shared" si="1336"/>
        <v>16692</v>
      </c>
      <c r="P644" s="160"/>
      <c r="Q644" s="86"/>
      <c r="R644" s="86"/>
      <c r="S644" s="86"/>
      <c r="T644" s="86"/>
      <c r="U644" s="86"/>
      <c r="V644" s="86"/>
      <c r="W644" s="138"/>
      <c r="AB644" s="1">
        <v>1</v>
      </c>
      <c r="AC644" s="1">
        <v>26</v>
      </c>
      <c r="AD644" s="1">
        <v>30</v>
      </c>
      <c r="AE644" s="1">
        <v>59</v>
      </c>
      <c r="AF644" s="1">
        <v>95</v>
      </c>
      <c r="AG644" s="1">
        <v>435</v>
      </c>
      <c r="AH644" s="1">
        <v>645</v>
      </c>
    </row>
    <row r="645" spans="1:52" ht="30" customHeight="1" x14ac:dyDescent="0.45">
      <c r="B645" s="167"/>
      <c r="C645" s="167"/>
      <c r="D645" s="87" t="s">
        <v>268</v>
      </c>
      <c r="E645" s="160">
        <v>550</v>
      </c>
      <c r="F645" s="160"/>
      <c r="G645" s="160">
        <v>712</v>
      </c>
      <c r="H645" s="160"/>
      <c r="I645" s="160">
        <v>1360</v>
      </c>
      <c r="J645" s="160"/>
      <c r="K645" s="160">
        <v>2056</v>
      </c>
      <c r="L645" s="160"/>
      <c r="M645" s="160">
        <v>11780</v>
      </c>
      <c r="N645" s="160"/>
      <c r="O645" s="160">
        <f t="shared" si="1336"/>
        <v>16458</v>
      </c>
      <c r="P645" s="160"/>
      <c r="Q645" s="86"/>
      <c r="R645" s="86"/>
      <c r="S645" s="86"/>
      <c r="T645" s="86"/>
      <c r="U645" s="86"/>
      <c r="V645" s="86"/>
      <c r="W645" s="138"/>
      <c r="AB645" s="1">
        <v>2</v>
      </c>
      <c r="AC645" s="1">
        <v>140</v>
      </c>
      <c r="AD645" s="1">
        <v>164</v>
      </c>
      <c r="AE645" s="1">
        <v>239</v>
      </c>
      <c r="AF645" s="1">
        <v>341</v>
      </c>
      <c r="AG645" s="1">
        <v>1604</v>
      </c>
      <c r="AH645" s="1">
        <v>2488</v>
      </c>
    </row>
    <row r="646" spans="1:52" ht="30" customHeight="1" thickBot="1" x14ac:dyDescent="0.5">
      <c r="B646" s="179"/>
      <c r="C646" s="179"/>
      <c r="D646" s="139" t="s">
        <v>270</v>
      </c>
      <c r="E646" s="172">
        <v>311</v>
      </c>
      <c r="F646" s="172"/>
      <c r="G646" s="172">
        <v>482</v>
      </c>
      <c r="H646" s="172"/>
      <c r="I646" s="172">
        <v>1085</v>
      </c>
      <c r="J646" s="172"/>
      <c r="K646" s="172">
        <v>1695</v>
      </c>
      <c r="L646" s="172"/>
      <c r="M646" s="172">
        <v>11856</v>
      </c>
      <c r="N646" s="172"/>
      <c r="O646" s="172">
        <f t="shared" si="1336"/>
        <v>15429</v>
      </c>
      <c r="P646" s="172"/>
      <c r="Q646" s="86"/>
      <c r="R646" s="86"/>
      <c r="S646" s="86"/>
      <c r="T646" s="86"/>
      <c r="U646" s="86"/>
      <c r="V646" s="86"/>
      <c r="W646" s="138"/>
      <c r="AB646" s="1">
        <v>3</v>
      </c>
      <c r="AC646" s="1">
        <v>188</v>
      </c>
      <c r="AD646" s="1">
        <v>111</v>
      </c>
      <c r="AE646" s="1">
        <v>112</v>
      </c>
      <c r="AF646" s="1">
        <v>174</v>
      </c>
      <c r="AG646" s="1">
        <v>1043</v>
      </c>
      <c r="AH646" s="1">
        <v>1628</v>
      </c>
    </row>
    <row r="647" spans="1:52" ht="30" customHeight="1" thickTop="1" x14ac:dyDescent="0.45">
      <c r="B647" s="166" t="s">
        <v>127</v>
      </c>
      <c r="C647" s="166" t="s">
        <v>292</v>
      </c>
      <c r="D647" s="16" t="s">
        <v>266</v>
      </c>
      <c r="E647" s="173">
        <f>E638/$O638</f>
        <v>9.2749110320284697E-2</v>
      </c>
      <c r="F647" s="173"/>
      <c r="G647" s="173">
        <f t="shared" ref="G647:G655" si="1337">G638/$O638</f>
        <v>6.1165480427046261E-2</v>
      </c>
      <c r="H647" s="173"/>
      <c r="I647" s="173">
        <f t="shared" ref="I647:I655" si="1338">I638/$O638</f>
        <v>0.12967081850533807</v>
      </c>
      <c r="J647" s="173"/>
      <c r="K647" s="173">
        <f t="shared" ref="K647:K655" si="1339">K638/$O638</f>
        <v>0.18972419928825623</v>
      </c>
      <c r="L647" s="173"/>
      <c r="M647" s="173">
        <f t="shared" ref="M647:M655" si="1340">M638/$O638</f>
        <v>0.5266903914590747</v>
      </c>
      <c r="N647" s="173"/>
      <c r="O647" s="173">
        <f t="shared" ref="O647:O655" si="1341">O638/$O638</f>
        <v>1</v>
      </c>
      <c r="P647" s="173"/>
      <c r="Q647" s="138"/>
      <c r="R647" s="138"/>
      <c r="S647" s="138"/>
      <c r="T647" s="138"/>
      <c r="U647" s="138"/>
      <c r="V647" s="138"/>
      <c r="W647" s="138"/>
      <c r="AB647" s="1" t="s">
        <v>159</v>
      </c>
      <c r="AC647" s="1">
        <v>1837</v>
      </c>
      <c r="AD647" s="1">
        <v>2243</v>
      </c>
      <c r="AE647" s="1">
        <v>4243</v>
      </c>
      <c r="AF647" s="1">
        <v>6304</v>
      </c>
      <c r="AG647" s="1">
        <v>33952</v>
      </c>
      <c r="AH647" s="1">
        <v>48579</v>
      </c>
    </row>
    <row r="648" spans="1:52" ht="30" customHeight="1" x14ac:dyDescent="0.45">
      <c r="B648" s="167"/>
      <c r="C648" s="167"/>
      <c r="D648" s="87" t="s">
        <v>268</v>
      </c>
      <c r="E648" s="180">
        <f t="shared" ref="E648:E655" si="1342">E639/$O639</f>
        <v>6.1231172233136871E-2</v>
      </c>
      <c r="F648" s="180"/>
      <c r="G648" s="180">
        <f t="shared" si="1337"/>
        <v>7.2527832351015065E-2</v>
      </c>
      <c r="H648" s="180"/>
      <c r="I648" s="180">
        <f t="shared" si="1338"/>
        <v>0.13195808775376555</v>
      </c>
      <c r="J648" s="180"/>
      <c r="K648" s="180">
        <f t="shared" si="1339"/>
        <v>0.17141453831041256</v>
      </c>
      <c r="L648" s="180"/>
      <c r="M648" s="180">
        <f t="shared" si="1340"/>
        <v>0.56286836935166995</v>
      </c>
      <c r="N648" s="180"/>
      <c r="O648" s="180">
        <f t="shared" si="1341"/>
        <v>1</v>
      </c>
      <c r="P648" s="180"/>
      <c r="Q648" s="138"/>
      <c r="R648" s="138"/>
      <c r="S648" s="138"/>
      <c r="T648" s="138"/>
      <c r="U648" s="138"/>
      <c r="V648" s="138"/>
      <c r="W648" s="138"/>
      <c r="AB648" s="1">
        <v>1</v>
      </c>
      <c r="AC648" s="1">
        <v>976</v>
      </c>
      <c r="AD648" s="1">
        <v>1049</v>
      </c>
      <c r="AE648" s="1">
        <v>1798</v>
      </c>
      <c r="AF648" s="1">
        <v>2553</v>
      </c>
      <c r="AG648" s="1">
        <v>10316</v>
      </c>
      <c r="AH648" s="1">
        <v>16692</v>
      </c>
    </row>
    <row r="649" spans="1:52" ht="30" customHeight="1" x14ac:dyDescent="0.45">
      <c r="B649" s="167"/>
      <c r="C649" s="167"/>
      <c r="D649" s="87" t="s">
        <v>270</v>
      </c>
      <c r="E649" s="180">
        <f t="shared" si="1342"/>
        <v>7.2254966164592885E-2</v>
      </c>
      <c r="F649" s="180"/>
      <c r="G649" s="180">
        <f t="shared" si="1337"/>
        <v>7.3128137961143855E-2</v>
      </c>
      <c r="H649" s="180"/>
      <c r="I649" s="180">
        <f t="shared" si="1338"/>
        <v>9.3211089281816192E-2</v>
      </c>
      <c r="J649" s="180"/>
      <c r="K649" s="180">
        <f t="shared" si="1339"/>
        <v>0.1569526304300371</v>
      </c>
      <c r="L649" s="180"/>
      <c r="M649" s="180">
        <f t="shared" si="1340"/>
        <v>0.6044531761624099</v>
      </c>
      <c r="N649" s="180"/>
      <c r="O649" s="180">
        <f t="shared" si="1341"/>
        <v>1</v>
      </c>
      <c r="P649" s="180"/>
      <c r="Q649" s="138"/>
      <c r="R649" s="138"/>
      <c r="S649" s="138"/>
      <c r="T649" s="138"/>
      <c r="U649" s="138"/>
      <c r="V649" s="138"/>
      <c r="W649" s="138"/>
      <c r="AB649" s="1">
        <v>2</v>
      </c>
      <c r="AC649" s="1">
        <v>550</v>
      </c>
      <c r="AD649" s="1">
        <v>712</v>
      </c>
      <c r="AE649" s="1">
        <v>1360</v>
      </c>
      <c r="AF649" s="1">
        <v>2056</v>
      </c>
      <c r="AG649" s="1">
        <v>11780</v>
      </c>
      <c r="AH649" s="1">
        <v>16458</v>
      </c>
    </row>
    <row r="650" spans="1:52" ht="30" customHeight="1" x14ac:dyDescent="0.45">
      <c r="B650" s="167"/>
      <c r="C650" s="167" t="s">
        <v>293</v>
      </c>
      <c r="D650" s="87" t="s">
        <v>266</v>
      </c>
      <c r="E650" s="180">
        <f t="shared" si="1342"/>
        <v>4.0310077519379844E-2</v>
      </c>
      <c r="F650" s="180"/>
      <c r="G650" s="180">
        <f t="shared" si="1337"/>
        <v>4.6511627906976744E-2</v>
      </c>
      <c r="H650" s="180"/>
      <c r="I650" s="180">
        <f t="shared" si="1338"/>
        <v>9.1472868217054262E-2</v>
      </c>
      <c r="J650" s="180"/>
      <c r="K650" s="180">
        <f t="shared" si="1339"/>
        <v>0.14728682170542637</v>
      </c>
      <c r="L650" s="180"/>
      <c r="M650" s="180">
        <f t="shared" si="1340"/>
        <v>0.67441860465116277</v>
      </c>
      <c r="N650" s="180"/>
      <c r="O650" s="180">
        <f t="shared" si="1341"/>
        <v>1</v>
      </c>
      <c r="P650" s="180"/>
      <c r="Q650" s="138"/>
      <c r="R650" s="138"/>
      <c r="S650" s="138"/>
      <c r="T650" s="138"/>
      <c r="U650" s="138"/>
      <c r="V650" s="138"/>
      <c r="W650" s="138"/>
      <c r="AB650" s="1">
        <v>3</v>
      </c>
      <c r="AC650" s="1">
        <v>311</v>
      </c>
      <c r="AD650" s="1">
        <v>482</v>
      </c>
      <c r="AE650" s="1">
        <v>1085</v>
      </c>
      <c r="AF650" s="1">
        <v>1695</v>
      </c>
      <c r="AG650" s="1">
        <v>11856</v>
      </c>
      <c r="AH650" s="1">
        <v>15429</v>
      </c>
    </row>
    <row r="651" spans="1:52" ht="30" customHeight="1" x14ac:dyDescent="0.45">
      <c r="B651" s="167"/>
      <c r="C651" s="167"/>
      <c r="D651" s="87" t="s">
        <v>268</v>
      </c>
      <c r="E651" s="180">
        <f t="shared" si="1342"/>
        <v>5.6270096463022508E-2</v>
      </c>
      <c r="F651" s="180"/>
      <c r="G651" s="180">
        <f t="shared" si="1337"/>
        <v>6.591639871382636E-2</v>
      </c>
      <c r="H651" s="180"/>
      <c r="I651" s="180">
        <f t="shared" si="1338"/>
        <v>9.6061093247588422E-2</v>
      </c>
      <c r="J651" s="180"/>
      <c r="K651" s="180">
        <f t="shared" si="1339"/>
        <v>0.13705787781350481</v>
      </c>
      <c r="L651" s="180"/>
      <c r="M651" s="180">
        <f t="shared" si="1340"/>
        <v>0.64469453376205788</v>
      </c>
      <c r="N651" s="180"/>
      <c r="O651" s="180">
        <f t="shared" si="1341"/>
        <v>1</v>
      </c>
      <c r="P651" s="180"/>
      <c r="Q651" s="138"/>
      <c r="R651" s="138"/>
      <c r="S651" s="138"/>
      <c r="T651" s="138"/>
      <c r="U651" s="138"/>
      <c r="V651" s="138"/>
      <c r="W651" s="138"/>
      <c r="AB651" s="1" t="s">
        <v>126</v>
      </c>
      <c r="AC651" s="1">
        <v>3313</v>
      </c>
      <c r="AD651" s="1">
        <v>3601</v>
      </c>
      <c r="AE651" s="1">
        <v>6469</v>
      </c>
      <c r="AF651" s="1">
        <v>9533</v>
      </c>
      <c r="AG651" s="1">
        <v>45609</v>
      </c>
      <c r="AH651" s="1">
        <v>68525</v>
      </c>
    </row>
    <row r="652" spans="1:52" ht="30" customHeight="1" x14ac:dyDescent="0.45">
      <c r="B652" s="167"/>
      <c r="C652" s="167"/>
      <c r="D652" s="87" t="s">
        <v>270</v>
      </c>
      <c r="E652" s="180">
        <f t="shared" si="1342"/>
        <v>0.11547911547911548</v>
      </c>
      <c r="F652" s="180"/>
      <c r="G652" s="180">
        <f t="shared" si="1337"/>
        <v>6.8181818181818177E-2</v>
      </c>
      <c r="H652" s="180"/>
      <c r="I652" s="180">
        <f t="shared" si="1338"/>
        <v>6.8796068796068796E-2</v>
      </c>
      <c r="J652" s="180"/>
      <c r="K652" s="180">
        <f t="shared" si="1339"/>
        <v>0.10687960687960688</v>
      </c>
      <c r="L652" s="180"/>
      <c r="M652" s="180">
        <f t="shared" si="1340"/>
        <v>0.64066339066339062</v>
      </c>
      <c r="N652" s="180"/>
      <c r="O652" s="180">
        <f t="shared" si="1341"/>
        <v>1</v>
      </c>
      <c r="P652" s="180"/>
      <c r="Q652" s="138"/>
      <c r="R652" s="138"/>
      <c r="S652" s="138"/>
      <c r="T652" s="138"/>
      <c r="U652" s="138"/>
      <c r="V652" s="138"/>
      <c r="W652" s="138"/>
    </row>
    <row r="653" spans="1:52" ht="30" customHeight="1" x14ac:dyDescent="0.45">
      <c r="B653" s="167"/>
      <c r="C653" s="167" t="s">
        <v>294</v>
      </c>
      <c r="D653" s="87" t="s">
        <v>266</v>
      </c>
      <c r="E653" s="180">
        <f t="shared" si="1342"/>
        <v>5.8471123891684643E-2</v>
      </c>
      <c r="F653" s="180"/>
      <c r="G653" s="180">
        <f t="shared" si="1337"/>
        <v>6.2844476395878271E-2</v>
      </c>
      <c r="H653" s="180"/>
      <c r="I653" s="180">
        <f t="shared" si="1338"/>
        <v>0.10771627126767314</v>
      </c>
      <c r="J653" s="180"/>
      <c r="K653" s="180">
        <f t="shared" si="1339"/>
        <v>0.15294751976994966</v>
      </c>
      <c r="L653" s="180"/>
      <c r="M653" s="180">
        <f t="shared" si="1340"/>
        <v>0.61802060867481423</v>
      </c>
      <c r="N653" s="180"/>
      <c r="O653" s="180">
        <f t="shared" si="1341"/>
        <v>1</v>
      </c>
      <c r="P653" s="180"/>
      <c r="Q653" s="138"/>
      <c r="R653" s="138"/>
      <c r="S653" s="138"/>
      <c r="T653" s="138"/>
      <c r="U653" s="138"/>
      <c r="V653" s="138"/>
      <c r="W653" s="138"/>
    </row>
    <row r="654" spans="1:52" ht="30" customHeight="1" x14ac:dyDescent="0.45">
      <c r="B654" s="167"/>
      <c r="C654" s="167"/>
      <c r="D654" s="87" t="s">
        <v>268</v>
      </c>
      <c r="E654" s="180">
        <f t="shared" si="1342"/>
        <v>3.3418398347308302E-2</v>
      </c>
      <c r="F654" s="180"/>
      <c r="G654" s="180">
        <f t="shared" si="1337"/>
        <v>4.3261635678697292E-2</v>
      </c>
      <c r="H654" s="180"/>
      <c r="I654" s="180">
        <f t="shared" si="1338"/>
        <v>8.2634585004253247E-2</v>
      </c>
      <c r="J654" s="180"/>
      <c r="K654" s="180">
        <f t="shared" si="1339"/>
        <v>0.1249240490946652</v>
      </c>
      <c r="L654" s="180"/>
      <c r="M654" s="180">
        <f t="shared" si="1340"/>
        <v>0.71576133187507596</v>
      </c>
      <c r="N654" s="180"/>
      <c r="O654" s="180">
        <f t="shared" si="1341"/>
        <v>1</v>
      </c>
      <c r="P654" s="180"/>
      <c r="Q654" s="138"/>
      <c r="R654" s="138"/>
      <c r="S654" s="138"/>
      <c r="T654" s="138"/>
      <c r="U654" s="138"/>
      <c r="V654" s="138"/>
      <c r="W654" s="138"/>
    </row>
    <row r="655" spans="1:52" ht="30" customHeight="1" x14ac:dyDescent="0.45">
      <c r="B655" s="167"/>
      <c r="C655" s="167"/>
      <c r="D655" s="87" t="s">
        <v>270</v>
      </c>
      <c r="E655" s="180">
        <f t="shared" si="1342"/>
        <v>2.0156847494976992E-2</v>
      </c>
      <c r="F655" s="180"/>
      <c r="G655" s="180">
        <f t="shared" si="1337"/>
        <v>3.123987296649167E-2</v>
      </c>
      <c r="H655" s="180"/>
      <c r="I655" s="180">
        <f t="shared" si="1338"/>
        <v>7.0322120681832911E-2</v>
      </c>
      <c r="J655" s="180"/>
      <c r="K655" s="180">
        <f t="shared" si="1339"/>
        <v>0.10985805949834727</v>
      </c>
      <c r="L655" s="180"/>
      <c r="M655" s="180">
        <f t="shared" si="1340"/>
        <v>0.76842309935835118</v>
      </c>
      <c r="N655" s="180"/>
      <c r="O655" s="180">
        <f t="shared" si="1341"/>
        <v>1</v>
      </c>
      <c r="P655" s="180"/>
      <c r="Q655" s="138"/>
      <c r="R655" s="138"/>
      <c r="S655" s="138"/>
      <c r="T655" s="138"/>
      <c r="U655" s="138"/>
      <c r="V655" s="138"/>
      <c r="W655" s="138"/>
    </row>
  </sheetData>
  <sheetProtection formatCells="0" formatColumns="0" formatRows="0" insertColumns="0" insertRows="0" insertHyperlinks="0" deleteColumns="0" deleteRows="0" sort="0" autoFilter="0" pivotTables="0"/>
  <mergeCells count="485">
    <mergeCell ref="O654:P654"/>
    <mergeCell ref="E652:F652"/>
    <mergeCell ref="G652:H652"/>
    <mergeCell ref="I652:J652"/>
    <mergeCell ref="K652:L652"/>
    <mergeCell ref="M652:N652"/>
    <mergeCell ref="O652:P652"/>
    <mergeCell ref="C653:C655"/>
    <mergeCell ref="E653:F653"/>
    <mergeCell ref="G653:H653"/>
    <mergeCell ref="I653:J653"/>
    <mergeCell ref="K653:L653"/>
    <mergeCell ref="M653:N653"/>
    <mergeCell ref="E655:F655"/>
    <mergeCell ref="G655:H655"/>
    <mergeCell ref="I655:J655"/>
    <mergeCell ref="K655:L655"/>
    <mergeCell ref="M655:N655"/>
    <mergeCell ref="O655:P655"/>
    <mergeCell ref="O653:P653"/>
    <mergeCell ref="E654:F654"/>
    <mergeCell ref="G654:H654"/>
    <mergeCell ref="I654:J654"/>
    <mergeCell ref="K654:L654"/>
    <mergeCell ref="M654:N654"/>
    <mergeCell ref="K650:L650"/>
    <mergeCell ref="M650:N650"/>
    <mergeCell ref="O650:P650"/>
    <mergeCell ref="E651:F651"/>
    <mergeCell ref="G651:H651"/>
    <mergeCell ref="I651:J651"/>
    <mergeCell ref="K651:L651"/>
    <mergeCell ref="M651:N651"/>
    <mergeCell ref="O651:P651"/>
    <mergeCell ref="B647:B655"/>
    <mergeCell ref="C647:C649"/>
    <mergeCell ref="E647:F647"/>
    <mergeCell ref="G647:H647"/>
    <mergeCell ref="I647:J647"/>
    <mergeCell ref="K647:L647"/>
    <mergeCell ref="M647:N647"/>
    <mergeCell ref="O647:P647"/>
    <mergeCell ref="E648:F648"/>
    <mergeCell ref="G648:H648"/>
    <mergeCell ref="I648:J648"/>
    <mergeCell ref="K648:L648"/>
    <mergeCell ref="M648:N648"/>
    <mergeCell ref="O648:P648"/>
    <mergeCell ref="E649:F649"/>
    <mergeCell ref="G649:H649"/>
    <mergeCell ref="I649:J649"/>
    <mergeCell ref="K649:L649"/>
    <mergeCell ref="M649:N649"/>
    <mergeCell ref="O649:P649"/>
    <mergeCell ref="C650:C652"/>
    <mergeCell ref="E650:F650"/>
    <mergeCell ref="G650:H650"/>
    <mergeCell ref="I650:J650"/>
    <mergeCell ref="C644:C646"/>
    <mergeCell ref="E644:F644"/>
    <mergeCell ref="G644:H644"/>
    <mergeCell ref="I644:J644"/>
    <mergeCell ref="K644:L644"/>
    <mergeCell ref="M644:N644"/>
    <mergeCell ref="O644:P644"/>
    <mergeCell ref="E645:F645"/>
    <mergeCell ref="G645:H645"/>
    <mergeCell ref="I645:J645"/>
    <mergeCell ref="K645:L645"/>
    <mergeCell ref="M645:N645"/>
    <mergeCell ref="O645:P645"/>
    <mergeCell ref="E646:F646"/>
    <mergeCell ref="G646:H646"/>
    <mergeCell ref="I646:J646"/>
    <mergeCell ref="K646:L646"/>
    <mergeCell ref="M646:N646"/>
    <mergeCell ref="O646:P646"/>
    <mergeCell ref="G642:H642"/>
    <mergeCell ref="I642:J642"/>
    <mergeCell ref="K642:L642"/>
    <mergeCell ref="M642:N642"/>
    <mergeCell ref="O642:P642"/>
    <mergeCell ref="C641:C643"/>
    <mergeCell ref="E641:F641"/>
    <mergeCell ref="G641:H641"/>
    <mergeCell ref="I641:J641"/>
    <mergeCell ref="K641:L641"/>
    <mergeCell ref="M641:N641"/>
    <mergeCell ref="E643:F643"/>
    <mergeCell ref="G643:H643"/>
    <mergeCell ref="I643:J643"/>
    <mergeCell ref="K643:L643"/>
    <mergeCell ref="M643:N643"/>
    <mergeCell ref="O643:P643"/>
    <mergeCell ref="M637:N637"/>
    <mergeCell ref="O637:P637"/>
    <mergeCell ref="B638:B646"/>
    <mergeCell ref="C638:C640"/>
    <mergeCell ref="E638:F638"/>
    <mergeCell ref="G638:H638"/>
    <mergeCell ref="I638:J638"/>
    <mergeCell ref="K638:L638"/>
    <mergeCell ref="M638:N638"/>
    <mergeCell ref="O638:P638"/>
    <mergeCell ref="E640:F640"/>
    <mergeCell ref="G640:H640"/>
    <mergeCell ref="I640:J640"/>
    <mergeCell ref="K640:L640"/>
    <mergeCell ref="M640:N640"/>
    <mergeCell ref="O640:P640"/>
    <mergeCell ref="E639:F639"/>
    <mergeCell ref="G639:H639"/>
    <mergeCell ref="I639:J639"/>
    <mergeCell ref="K639:L639"/>
    <mergeCell ref="M639:N639"/>
    <mergeCell ref="O639:P639"/>
    <mergeCell ref="O641:P641"/>
    <mergeCell ref="E642:F642"/>
    <mergeCell ref="F634:G634"/>
    <mergeCell ref="H634:I634"/>
    <mergeCell ref="J634:K634"/>
    <mergeCell ref="E637:F637"/>
    <mergeCell ref="G637:H637"/>
    <mergeCell ref="I637:J637"/>
    <mergeCell ref="K637:L637"/>
    <mergeCell ref="B632:B634"/>
    <mergeCell ref="D632:E632"/>
    <mergeCell ref="F632:G632"/>
    <mergeCell ref="H632:I632"/>
    <mergeCell ref="J632:K632"/>
    <mergeCell ref="D633:E633"/>
    <mergeCell ref="F633:G633"/>
    <mergeCell ref="H633:I633"/>
    <mergeCell ref="J633:K633"/>
    <mergeCell ref="D634:E634"/>
    <mergeCell ref="D628:E628"/>
    <mergeCell ref="H630:I630"/>
    <mergeCell ref="J630:K630"/>
    <mergeCell ref="D631:E631"/>
    <mergeCell ref="F631:G631"/>
    <mergeCell ref="H631:I631"/>
    <mergeCell ref="J631:K631"/>
    <mergeCell ref="F628:G628"/>
    <mergeCell ref="H628:I628"/>
    <mergeCell ref="J628:K628"/>
    <mergeCell ref="P601:Q601"/>
    <mergeCell ref="B602:B604"/>
    <mergeCell ref="B605:B607"/>
    <mergeCell ref="B608:B610"/>
    <mergeCell ref="D625:E625"/>
    <mergeCell ref="F625:G625"/>
    <mergeCell ref="H625:I625"/>
    <mergeCell ref="J625:K625"/>
    <mergeCell ref="B629:B631"/>
    <mergeCell ref="D629:E629"/>
    <mergeCell ref="F629:G629"/>
    <mergeCell ref="H629:I629"/>
    <mergeCell ref="J629:K629"/>
    <mergeCell ref="D630:E630"/>
    <mergeCell ref="F630:G630"/>
    <mergeCell ref="B626:B628"/>
    <mergeCell ref="D626:E626"/>
    <mergeCell ref="F626:G626"/>
    <mergeCell ref="H626:I626"/>
    <mergeCell ref="J626:K626"/>
    <mergeCell ref="D627:E627"/>
    <mergeCell ref="F627:G627"/>
    <mergeCell ref="H627:I627"/>
    <mergeCell ref="J627:K627"/>
    <mergeCell ref="B580:B582"/>
    <mergeCell ref="B583:B585"/>
    <mergeCell ref="B586:B588"/>
    <mergeCell ref="D601:E601"/>
    <mergeCell ref="F601:G601"/>
    <mergeCell ref="H601:I601"/>
    <mergeCell ref="J601:K601"/>
    <mergeCell ref="L601:M601"/>
    <mergeCell ref="N601:O601"/>
    <mergeCell ref="P556:Q556"/>
    <mergeCell ref="B557:B559"/>
    <mergeCell ref="B560:B562"/>
    <mergeCell ref="B563:B565"/>
    <mergeCell ref="D579:E579"/>
    <mergeCell ref="F579:G579"/>
    <mergeCell ref="H579:I579"/>
    <mergeCell ref="J579:K579"/>
    <mergeCell ref="L579:M579"/>
    <mergeCell ref="N579:O579"/>
    <mergeCell ref="P579:Q579"/>
    <mergeCell ref="B534:B536"/>
    <mergeCell ref="B537:B539"/>
    <mergeCell ref="B540:B542"/>
    <mergeCell ref="D556:E556"/>
    <mergeCell ref="F556:G556"/>
    <mergeCell ref="H556:I556"/>
    <mergeCell ref="J556:K556"/>
    <mergeCell ref="L556:M556"/>
    <mergeCell ref="N556:O556"/>
    <mergeCell ref="P511:Q511"/>
    <mergeCell ref="B512:B514"/>
    <mergeCell ref="B515:B517"/>
    <mergeCell ref="B518:B520"/>
    <mergeCell ref="D533:E533"/>
    <mergeCell ref="F533:G533"/>
    <mergeCell ref="H533:I533"/>
    <mergeCell ref="J533:K533"/>
    <mergeCell ref="L533:M533"/>
    <mergeCell ref="N533:O533"/>
    <mergeCell ref="P533:Q533"/>
    <mergeCell ref="B495:B497"/>
    <mergeCell ref="D511:E511"/>
    <mergeCell ref="F511:G511"/>
    <mergeCell ref="H511:I511"/>
    <mergeCell ref="J511:K511"/>
    <mergeCell ref="L511:M511"/>
    <mergeCell ref="J488:K488"/>
    <mergeCell ref="L488:M488"/>
    <mergeCell ref="N488:O488"/>
    <mergeCell ref="N511:O511"/>
    <mergeCell ref="P488:Q488"/>
    <mergeCell ref="B489:B491"/>
    <mergeCell ref="B492:B494"/>
    <mergeCell ref="B475:B477"/>
    <mergeCell ref="B478:B480"/>
    <mergeCell ref="B481:B483"/>
    <mergeCell ref="D488:E488"/>
    <mergeCell ref="F488:G488"/>
    <mergeCell ref="H488:I488"/>
    <mergeCell ref="J461:K461"/>
    <mergeCell ref="B462:B464"/>
    <mergeCell ref="B465:B467"/>
    <mergeCell ref="B468:B470"/>
    <mergeCell ref="D474:E474"/>
    <mergeCell ref="F474:G474"/>
    <mergeCell ref="H474:I474"/>
    <mergeCell ref="J474:K474"/>
    <mergeCell ref="B449:B451"/>
    <mergeCell ref="B452:B454"/>
    <mergeCell ref="B455:B457"/>
    <mergeCell ref="D461:E461"/>
    <mergeCell ref="F461:G461"/>
    <mergeCell ref="H461:I461"/>
    <mergeCell ref="J435:K435"/>
    <mergeCell ref="B436:B438"/>
    <mergeCell ref="B439:B441"/>
    <mergeCell ref="B442:B444"/>
    <mergeCell ref="D448:E448"/>
    <mergeCell ref="F448:G448"/>
    <mergeCell ref="H448:I448"/>
    <mergeCell ref="J448:K448"/>
    <mergeCell ref="B421:B423"/>
    <mergeCell ref="B424:B426"/>
    <mergeCell ref="B427:B429"/>
    <mergeCell ref="D435:E435"/>
    <mergeCell ref="F435:G435"/>
    <mergeCell ref="H435:I435"/>
    <mergeCell ref="J408:K408"/>
    <mergeCell ref="B409:B411"/>
    <mergeCell ref="B412:B414"/>
    <mergeCell ref="B415:B417"/>
    <mergeCell ref="D420:E420"/>
    <mergeCell ref="F420:G420"/>
    <mergeCell ref="H420:I420"/>
    <mergeCell ref="J420:K420"/>
    <mergeCell ref="B396:B398"/>
    <mergeCell ref="B399:B401"/>
    <mergeCell ref="B402:B404"/>
    <mergeCell ref="D408:E408"/>
    <mergeCell ref="F408:G408"/>
    <mergeCell ref="H408:I408"/>
    <mergeCell ref="J382:K382"/>
    <mergeCell ref="B383:B385"/>
    <mergeCell ref="B386:B388"/>
    <mergeCell ref="B389:B391"/>
    <mergeCell ref="D395:E395"/>
    <mergeCell ref="F395:G395"/>
    <mergeCell ref="H395:I395"/>
    <mergeCell ref="J395:K395"/>
    <mergeCell ref="B370:B372"/>
    <mergeCell ref="B373:B375"/>
    <mergeCell ref="B376:B378"/>
    <mergeCell ref="D382:E382"/>
    <mergeCell ref="F382:G382"/>
    <mergeCell ref="H382:I382"/>
    <mergeCell ref="J356:K356"/>
    <mergeCell ref="B357:B359"/>
    <mergeCell ref="B360:B362"/>
    <mergeCell ref="B363:B365"/>
    <mergeCell ref="D369:E369"/>
    <mergeCell ref="F369:G369"/>
    <mergeCell ref="H369:I369"/>
    <mergeCell ref="J369:K369"/>
    <mergeCell ref="B344:B346"/>
    <mergeCell ref="B347:B349"/>
    <mergeCell ref="B350:B352"/>
    <mergeCell ref="D356:E356"/>
    <mergeCell ref="F356:G356"/>
    <mergeCell ref="H356:I356"/>
    <mergeCell ref="J330:K330"/>
    <mergeCell ref="B331:B333"/>
    <mergeCell ref="B334:B336"/>
    <mergeCell ref="B337:B339"/>
    <mergeCell ref="D343:E343"/>
    <mergeCell ref="F343:G343"/>
    <mergeCell ref="H343:I343"/>
    <mergeCell ref="J343:K343"/>
    <mergeCell ref="B318:B320"/>
    <mergeCell ref="B321:B323"/>
    <mergeCell ref="B324:B326"/>
    <mergeCell ref="D330:E330"/>
    <mergeCell ref="F330:G330"/>
    <mergeCell ref="H330:I330"/>
    <mergeCell ref="J304:K304"/>
    <mergeCell ref="B305:B307"/>
    <mergeCell ref="B308:B310"/>
    <mergeCell ref="B311:B313"/>
    <mergeCell ref="D317:E317"/>
    <mergeCell ref="F317:G317"/>
    <mergeCell ref="H317:I317"/>
    <mergeCell ref="J317:K317"/>
    <mergeCell ref="B292:B294"/>
    <mergeCell ref="B295:B297"/>
    <mergeCell ref="B298:B300"/>
    <mergeCell ref="D304:E304"/>
    <mergeCell ref="F304:G304"/>
    <mergeCell ref="H304:I304"/>
    <mergeCell ref="J278:K278"/>
    <mergeCell ref="B279:B281"/>
    <mergeCell ref="B282:B284"/>
    <mergeCell ref="B285:B287"/>
    <mergeCell ref="D291:E291"/>
    <mergeCell ref="F291:G291"/>
    <mergeCell ref="H291:I291"/>
    <mergeCell ref="J291:K291"/>
    <mergeCell ref="B266:B268"/>
    <mergeCell ref="B269:B271"/>
    <mergeCell ref="B272:B274"/>
    <mergeCell ref="D278:E278"/>
    <mergeCell ref="F278:G278"/>
    <mergeCell ref="H278:I278"/>
    <mergeCell ref="B253:B255"/>
    <mergeCell ref="B256:B258"/>
    <mergeCell ref="B259:B261"/>
    <mergeCell ref="D265:E265"/>
    <mergeCell ref="F265:G265"/>
    <mergeCell ref="H265:I265"/>
    <mergeCell ref="J265:K265"/>
    <mergeCell ref="B236:B238"/>
    <mergeCell ref="B239:B241"/>
    <mergeCell ref="B242:B244"/>
    <mergeCell ref="D252:E252"/>
    <mergeCell ref="F252:G252"/>
    <mergeCell ref="H252:I252"/>
    <mergeCell ref="B223:B225"/>
    <mergeCell ref="B226:B228"/>
    <mergeCell ref="B229:B231"/>
    <mergeCell ref="D235:E235"/>
    <mergeCell ref="F235:G235"/>
    <mergeCell ref="H235:I235"/>
    <mergeCell ref="J235:K235"/>
    <mergeCell ref="L235:M235"/>
    <mergeCell ref="J252:K252"/>
    <mergeCell ref="B210:B212"/>
    <mergeCell ref="B213:B215"/>
    <mergeCell ref="B216:B218"/>
    <mergeCell ref="D222:E222"/>
    <mergeCell ref="F222:G222"/>
    <mergeCell ref="H222:I222"/>
    <mergeCell ref="J196:K196"/>
    <mergeCell ref="L196:M196"/>
    <mergeCell ref="B197:B199"/>
    <mergeCell ref="B200:B202"/>
    <mergeCell ref="B203:B205"/>
    <mergeCell ref="D209:E209"/>
    <mergeCell ref="F209:G209"/>
    <mergeCell ref="H209:I209"/>
    <mergeCell ref="J209:K209"/>
    <mergeCell ref="L209:M209"/>
    <mergeCell ref="J222:K222"/>
    <mergeCell ref="L222:M222"/>
    <mergeCell ref="B184:B186"/>
    <mergeCell ref="B187:B189"/>
    <mergeCell ref="B190:B192"/>
    <mergeCell ref="D196:E196"/>
    <mergeCell ref="F196:G196"/>
    <mergeCell ref="H196:I196"/>
    <mergeCell ref="J170:K170"/>
    <mergeCell ref="L170:M170"/>
    <mergeCell ref="B171:B173"/>
    <mergeCell ref="B174:B176"/>
    <mergeCell ref="B177:B179"/>
    <mergeCell ref="D183:E183"/>
    <mergeCell ref="F183:G183"/>
    <mergeCell ref="H183:I183"/>
    <mergeCell ref="J183:K183"/>
    <mergeCell ref="L183:M183"/>
    <mergeCell ref="B158:B160"/>
    <mergeCell ref="B161:B163"/>
    <mergeCell ref="B164:B166"/>
    <mergeCell ref="D170:E170"/>
    <mergeCell ref="F170:G170"/>
    <mergeCell ref="H170:I170"/>
    <mergeCell ref="J143:K143"/>
    <mergeCell ref="L143:M143"/>
    <mergeCell ref="B144:B146"/>
    <mergeCell ref="B147:B149"/>
    <mergeCell ref="B150:B152"/>
    <mergeCell ref="D157:E157"/>
    <mergeCell ref="F157:G157"/>
    <mergeCell ref="H157:I157"/>
    <mergeCell ref="J157:K157"/>
    <mergeCell ref="L157:M157"/>
    <mergeCell ref="B131:B133"/>
    <mergeCell ref="B134:B136"/>
    <mergeCell ref="B137:B139"/>
    <mergeCell ref="D143:E143"/>
    <mergeCell ref="F143:G143"/>
    <mergeCell ref="H143:I143"/>
    <mergeCell ref="J117:K117"/>
    <mergeCell ref="L117:M117"/>
    <mergeCell ref="B118:B120"/>
    <mergeCell ref="B121:B123"/>
    <mergeCell ref="B124:B126"/>
    <mergeCell ref="D130:E130"/>
    <mergeCell ref="F130:G130"/>
    <mergeCell ref="H130:I130"/>
    <mergeCell ref="J130:K130"/>
    <mergeCell ref="L130:M130"/>
    <mergeCell ref="B101:B103"/>
    <mergeCell ref="B104:B106"/>
    <mergeCell ref="B107:B109"/>
    <mergeCell ref="D117:E117"/>
    <mergeCell ref="F117:G117"/>
    <mergeCell ref="H117:I117"/>
    <mergeCell ref="J87:K87"/>
    <mergeCell ref="B88:B90"/>
    <mergeCell ref="B91:B93"/>
    <mergeCell ref="B94:B96"/>
    <mergeCell ref="D100:E100"/>
    <mergeCell ref="F100:G100"/>
    <mergeCell ref="H100:I100"/>
    <mergeCell ref="J100:K100"/>
    <mergeCell ref="B75:B77"/>
    <mergeCell ref="B78:B80"/>
    <mergeCell ref="B81:B83"/>
    <mergeCell ref="D87:E87"/>
    <mergeCell ref="F87:G87"/>
    <mergeCell ref="H87:I87"/>
    <mergeCell ref="J61:K61"/>
    <mergeCell ref="B62:B64"/>
    <mergeCell ref="B65:B67"/>
    <mergeCell ref="B68:B70"/>
    <mergeCell ref="D74:E74"/>
    <mergeCell ref="F74:G74"/>
    <mergeCell ref="H74:I74"/>
    <mergeCell ref="J74:K74"/>
    <mergeCell ref="B49:B51"/>
    <mergeCell ref="B52:B54"/>
    <mergeCell ref="B55:B57"/>
    <mergeCell ref="D61:E61"/>
    <mergeCell ref="F61:G61"/>
    <mergeCell ref="H61:I61"/>
    <mergeCell ref="J35:K35"/>
    <mergeCell ref="B36:B38"/>
    <mergeCell ref="B39:B41"/>
    <mergeCell ref="B42:B44"/>
    <mergeCell ref="D48:E48"/>
    <mergeCell ref="F48:G48"/>
    <mergeCell ref="H48:I48"/>
    <mergeCell ref="J48:K48"/>
    <mergeCell ref="B23:B25"/>
    <mergeCell ref="B26:B28"/>
    <mergeCell ref="B29:B31"/>
    <mergeCell ref="D35:E35"/>
    <mergeCell ref="F35:G35"/>
    <mergeCell ref="H35:I35"/>
    <mergeCell ref="B1:Z1"/>
    <mergeCell ref="B3:R3"/>
    <mergeCell ref="B7:B9"/>
    <mergeCell ref="B10:B12"/>
    <mergeCell ref="B13:B15"/>
    <mergeCell ref="D22:E22"/>
    <mergeCell ref="F22:G22"/>
    <mergeCell ref="H22:I22"/>
    <mergeCell ref="J22:K22"/>
  </mergeCells>
  <phoneticPr fontId="4"/>
  <conditionalFormatting sqref="B34 B434 B555 B624 D626:D634 F626:F634 H626:H634 J626:J634">
    <cfRule type="expression" dxfId="119" priority="71">
      <formula>$L34="※"</formula>
    </cfRule>
  </conditionalFormatting>
  <conditionalFormatting sqref="B47">
    <cfRule type="expression" dxfId="118" priority="70">
      <formula>$L47="※"</formula>
    </cfRule>
  </conditionalFormatting>
  <conditionalFormatting sqref="B60">
    <cfRule type="expression" dxfId="117" priority="69">
      <formula>$L60="※"</formula>
    </cfRule>
  </conditionalFormatting>
  <conditionalFormatting sqref="B73">
    <cfRule type="expression" dxfId="116" priority="68">
      <formula>$L73="※"</formula>
    </cfRule>
  </conditionalFormatting>
  <conditionalFormatting sqref="B86">
    <cfRule type="expression" dxfId="115" priority="67">
      <formula>$L86="※"</formula>
    </cfRule>
  </conditionalFormatting>
  <conditionalFormatting sqref="B99">
    <cfRule type="expression" dxfId="114" priority="66">
      <formula>$L99="※"</formula>
    </cfRule>
  </conditionalFormatting>
  <conditionalFormatting sqref="B116">
    <cfRule type="expression" dxfId="113" priority="65">
      <formula>$L116="※"</formula>
    </cfRule>
  </conditionalFormatting>
  <conditionalFormatting sqref="B129">
    <cfRule type="expression" dxfId="112" priority="64">
      <formula>$L129="※"</formula>
    </cfRule>
  </conditionalFormatting>
  <conditionalFormatting sqref="B142">
    <cfRule type="expression" dxfId="111" priority="63">
      <formula>$L142="※"</formula>
    </cfRule>
  </conditionalFormatting>
  <conditionalFormatting sqref="B156">
    <cfRule type="expression" dxfId="110" priority="62">
      <formula>$L156="※"</formula>
    </cfRule>
  </conditionalFormatting>
  <conditionalFormatting sqref="B169">
    <cfRule type="expression" dxfId="109" priority="61">
      <formula>$N169="※"</formula>
    </cfRule>
  </conditionalFormatting>
  <conditionalFormatting sqref="B182">
    <cfRule type="expression" dxfId="108" priority="60">
      <formula>$N182="※"</formula>
    </cfRule>
  </conditionalFormatting>
  <conditionalFormatting sqref="B195">
    <cfRule type="expression" dxfId="107" priority="59">
      <formula>$N195="※"</formula>
    </cfRule>
  </conditionalFormatting>
  <conditionalFormatting sqref="B208">
    <cfRule type="expression" dxfId="106" priority="58">
      <formula>$N208="※"</formula>
    </cfRule>
  </conditionalFormatting>
  <conditionalFormatting sqref="B221">
    <cfRule type="expression" dxfId="105" priority="57">
      <formula>$N221="※"</formula>
    </cfRule>
  </conditionalFormatting>
  <conditionalFormatting sqref="B234">
    <cfRule type="expression" dxfId="104" priority="56">
      <formula>$N234="※"</formula>
    </cfRule>
  </conditionalFormatting>
  <conditionalFormatting sqref="B251">
    <cfRule type="expression" dxfId="103" priority="37">
      <formula>$N251="※"</formula>
    </cfRule>
  </conditionalFormatting>
  <conditionalFormatting sqref="B264">
    <cfRule type="expression" dxfId="102" priority="36">
      <formula>$N264="※"</formula>
    </cfRule>
  </conditionalFormatting>
  <conditionalFormatting sqref="B277">
    <cfRule type="expression" dxfId="101" priority="35">
      <formula>$L277="※"</formula>
    </cfRule>
  </conditionalFormatting>
  <conditionalFormatting sqref="B290">
    <cfRule type="expression" dxfId="100" priority="34">
      <formula>$L290="※"</formula>
    </cfRule>
  </conditionalFormatting>
  <conditionalFormatting sqref="B303">
    <cfRule type="expression" dxfId="99" priority="33">
      <formula>$L303="※"</formula>
    </cfRule>
  </conditionalFormatting>
  <conditionalFormatting sqref="B316">
    <cfRule type="expression" dxfId="98" priority="32">
      <formula>$L316="※"</formula>
    </cfRule>
  </conditionalFormatting>
  <conditionalFormatting sqref="B329">
    <cfRule type="expression" dxfId="97" priority="31">
      <formula>$L329="※"</formula>
    </cfRule>
  </conditionalFormatting>
  <conditionalFormatting sqref="B342">
    <cfRule type="expression" dxfId="96" priority="30">
      <formula>$L342="※"</formula>
    </cfRule>
  </conditionalFormatting>
  <conditionalFormatting sqref="B355">
    <cfRule type="expression" dxfId="95" priority="29">
      <formula>$L355="※"</formula>
    </cfRule>
  </conditionalFormatting>
  <conditionalFormatting sqref="B368">
    <cfRule type="expression" dxfId="94" priority="28">
      <formula>$L368="※"</formula>
    </cfRule>
  </conditionalFormatting>
  <conditionalFormatting sqref="B381">
    <cfRule type="expression" dxfId="93" priority="27">
      <formula>$L381="※"</formula>
    </cfRule>
  </conditionalFormatting>
  <conditionalFormatting sqref="B394">
    <cfRule type="expression" dxfId="92" priority="26">
      <formula>$L394="※"</formula>
    </cfRule>
  </conditionalFormatting>
  <conditionalFormatting sqref="B407">
    <cfRule type="expression" dxfId="91" priority="25">
      <formula>$L407="※"</formula>
    </cfRule>
  </conditionalFormatting>
  <conditionalFormatting sqref="B419">
    <cfRule type="expression" dxfId="90" priority="10">
      <formula>$L419="※"</formula>
    </cfRule>
  </conditionalFormatting>
  <conditionalFormatting sqref="B447">
    <cfRule type="expression" dxfId="89" priority="22">
      <formula>$L447="※"</formula>
    </cfRule>
  </conditionalFormatting>
  <conditionalFormatting sqref="B460">
    <cfRule type="expression" dxfId="88" priority="21">
      <formula>$L460="※"</formula>
    </cfRule>
  </conditionalFormatting>
  <conditionalFormatting sqref="B487">
    <cfRule type="expression" dxfId="87" priority="20">
      <formula>$L487="※"</formula>
    </cfRule>
  </conditionalFormatting>
  <conditionalFormatting sqref="B510">
    <cfRule type="expression" dxfId="86" priority="19">
      <formula>$L510="※"</formula>
    </cfRule>
  </conditionalFormatting>
  <conditionalFormatting sqref="B532">
    <cfRule type="expression" dxfId="85" priority="18">
      <formula>$L532="※"</formula>
    </cfRule>
  </conditionalFormatting>
  <conditionalFormatting sqref="B578">
    <cfRule type="expression" dxfId="84" priority="17">
      <formula>$L578="※"</formula>
    </cfRule>
  </conditionalFormatting>
  <conditionalFormatting sqref="B600">
    <cfRule type="expression" dxfId="83" priority="9">
      <formula>$L600="※"</formula>
    </cfRule>
  </conditionalFormatting>
  <conditionalFormatting sqref="B5:C5 B288:C288 E288:L288 E434:L434 D448:L459 D474:L486 D498:L509 D521:L531 E555:L555 D577:L577 D622:L623">
    <cfRule type="expression" dxfId="82" priority="118">
      <formula>$M5="※"</formula>
    </cfRule>
  </conditionalFormatting>
  <conditionalFormatting sqref="B21:C21 E21:L21 D22:L33 C34 E34:L34 D35:L46 C47 E47:L47 D48:L59 C60 E60:L60 D61:L72 C73 E73:L73 D74:L85 C86 E86:L86 D87:L98 C99 E99:L99 D100:L115 C116 E116:L116 D127:L128 C129 E129:L129 D140:L141 C142 E142:L142 D153:L154 B155:C155 E155:L155 B167:C168 E167:L168 B180:C181 E180:L181 B193:C194 E193:L194 B206:C207 E206:L207 B219:C220 E219:L220 B232:C233 E232:L233 B245:C247 E245:L250 C248:C249 B250:C250 B262:C263 E262:L263 B275:C276 E275:L276 D278:L287 C290 E290:L290 D291:L302 C303 E303:L303 D304:L315 C316 E316:L316 D317:L328 C329 E329:L329 D330:L341 C342 E342:L342 D343:L354 C355 E355:L355 D356:L367 C368 E368:L368 D369:L380 C381 E381:L381 D382:L393 C394 E394:L394 D395:L406 C407 E407:L407 D408:L417 B418:D418 E418:L419 C419 D420:L433 C434 D435:L446 C447 E447:L447 C460 D461:L472 C487 E487:L487 C510 E510:L510 C532 E532:L532 D543:L554 C555 C578 E578:L578 C600 E600:L600 E624:L624">
    <cfRule type="expression" dxfId="81" priority="119">
      <formula>$M21="※"</formula>
    </cfRule>
  </conditionalFormatting>
  <conditionalFormatting sqref="B636:D636">
    <cfRule type="expression" dxfId="80" priority="1">
      <formula>$L636="※"</formula>
    </cfRule>
  </conditionalFormatting>
  <conditionalFormatting sqref="C156 D157:N157 G158:G166 I158:I166 K158:N166 C169 D170:N170 G171:G179 I171:I179 K171:N179 C182 D183:N183 G184:G192 I184:I192 K184:N192 C195 D196:N196 G197:G205 I197:I205 K197:N205 C208 D209:N209 G210:G218 I210:I218 K210:N218 C221 D222:N222 G223:G231 I223:I231 K223:N231 C234 D235:N235 G236:G244 I236:I244 K236:N244 C251 C264 C277">
    <cfRule type="expression" dxfId="79" priority="120">
      <formula>$O156="※"</formula>
    </cfRule>
  </conditionalFormatting>
  <conditionalFormatting sqref="D118:D126">
    <cfRule type="expression" dxfId="78" priority="41">
      <formula>$M118="※"</formula>
    </cfRule>
  </conditionalFormatting>
  <conditionalFormatting sqref="D131:D139">
    <cfRule type="expression" dxfId="77" priority="47">
      <formula>$M131="※"</formula>
    </cfRule>
  </conditionalFormatting>
  <conditionalFormatting sqref="D144:D152">
    <cfRule type="expression" dxfId="76" priority="53">
      <formula>$M144="※"</formula>
    </cfRule>
  </conditionalFormatting>
  <conditionalFormatting sqref="D158:D166">
    <cfRule type="expression" dxfId="75" priority="115">
      <formula>$M158="※"</formula>
    </cfRule>
  </conditionalFormatting>
  <conditionalFormatting sqref="D171:D179">
    <cfRule type="expression" dxfId="74" priority="109">
      <formula>$M171="※"</formula>
    </cfRule>
  </conditionalFormatting>
  <conditionalFormatting sqref="D184:D192">
    <cfRule type="expression" dxfId="73" priority="103">
      <formula>$M184="※"</formula>
    </cfRule>
  </conditionalFormatting>
  <conditionalFormatting sqref="D197:D205">
    <cfRule type="expression" dxfId="72" priority="97">
      <formula>$M197="※"</formula>
    </cfRule>
  </conditionalFormatting>
  <conditionalFormatting sqref="D210:D218">
    <cfRule type="expression" dxfId="71" priority="91">
      <formula>$M210="※"</formula>
    </cfRule>
  </conditionalFormatting>
  <conditionalFormatting sqref="D223:D231">
    <cfRule type="expression" dxfId="70" priority="85">
      <formula>$M223="※"</formula>
    </cfRule>
  </conditionalFormatting>
  <conditionalFormatting sqref="D236:D244">
    <cfRule type="expression" dxfId="69" priority="79">
      <formula>$M236="※"</formula>
    </cfRule>
  </conditionalFormatting>
  <conditionalFormatting sqref="D625:K625">
    <cfRule type="expression" dxfId="68" priority="7">
      <formula>$AA625="※"</formula>
    </cfRule>
  </conditionalFormatting>
  <conditionalFormatting sqref="D252:L261">
    <cfRule type="expression" dxfId="67" priority="23">
      <formula>$M252="※"</formula>
    </cfRule>
  </conditionalFormatting>
  <conditionalFormatting sqref="D265:L274">
    <cfRule type="expression" dxfId="66" priority="24">
      <formula>$M265="※"</formula>
    </cfRule>
  </conditionalFormatting>
  <conditionalFormatting sqref="D117:N117 G118:G126 I118:I126 K118:N126">
    <cfRule type="expression" dxfId="65" priority="43">
      <formula>$O117="※"</formula>
    </cfRule>
  </conditionalFormatting>
  <conditionalFormatting sqref="D130:N130 G131:G139 I131:I139 K131:N139">
    <cfRule type="expression" dxfId="64" priority="49">
      <formula>$O130="※"</formula>
    </cfRule>
  </conditionalFormatting>
  <conditionalFormatting sqref="D143:N143 G144:G152 I144:I152 K144:N152">
    <cfRule type="expression" dxfId="63" priority="55">
      <formula>$O143="※"</formula>
    </cfRule>
  </conditionalFormatting>
  <conditionalFormatting sqref="D488:Q497">
    <cfRule type="expression" dxfId="62" priority="16">
      <formula>$S488="※"</formula>
    </cfRule>
  </conditionalFormatting>
  <conditionalFormatting sqref="D511:Q520">
    <cfRule type="expression" dxfId="61" priority="15">
      <formula>$S511="※"</formula>
    </cfRule>
  </conditionalFormatting>
  <conditionalFormatting sqref="D533:Q542">
    <cfRule type="expression" dxfId="60" priority="14">
      <formula>$S533="※"</formula>
    </cfRule>
  </conditionalFormatting>
  <conditionalFormatting sqref="D556:Q576">
    <cfRule type="expression" dxfId="59" priority="13">
      <formula>$S556="※"</formula>
    </cfRule>
  </conditionalFormatting>
  <conditionalFormatting sqref="D579:Q599">
    <cfRule type="expression" dxfId="58" priority="12">
      <formula>$S579="※"</formula>
    </cfRule>
  </conditionalFormatting>
  <conditionalFormatting sqref="D601:Q621">
    <cfRule type="expression" dxfId="57" priority="8">
      <formula>$S601="※"</formula>
    </cfRule>
  </conditionalFormatting>
  <conditionalFormatting sqref="E118:E126">
    <cfRule type="expression" dxfId="56" priority="42">
      <formula>$O118="※"</formula>
    </cfRule>
  </conditionalFormatting>
  <conditionalFormatting sqref="E131:E139">
    <cfRule type="expression" dxfId="55" priority="48">
      <formula>$O131="※"</formula>
    </cfRule>
  </conditionalFormatting>
  <conditionalFormatting sqref="E144:E152">
    <cfRule type="expression" dxfId="54" priority="54">
      <formula>$O144="※"</formula>
    </cfRule>
  </conditionalFormatting>
  <conditionalFormatting sqref="E158:E166">
    <cfRule type="expression" dxfId="53" priority="116">
      <formula>$O158="※"</formula>
    </cfRule>
  </conditionalFormatting>
  <conditionalFormatting sqref="E171:E179">
    <cfRule type="expression" dxfId="52" priority="110">
      <formula>$O171="※"</formula>
    </cfRule>
  </conditionalFormatting>
  <conditionalFormatting sqref="E184:E192">
    <cfRule type="expression" dxfId="51" priority="104">
      <formula>$O184="※"</formula>
    </cfRule>
  </conditionalFormatting>
  <conditionalFormatting sqref="E197:E205">
    <cfRule type="expression" dxfId="50" priority="98">
      <formula>$O197="※"</formula>
    </cfRule>
  </conditionalFormatting>
  <conditionalFormatting sqref="E210:E218">
    <cfRule type="expression" dxfId="49" priority="92">
      <formula>$O210="※"</formula>
    </cfRule>
  </conditionalFormatting>
  <conditionalFormatting sqref="E223:E231">
    <cfRule type="expression" dxfId="48" priority="86">
      <formula>$O223="※"</formula>
    </cfRule>
  </conditionalFormatting>
  <conditionalFormatting sqref="E236:E244">
    <cfRule type="expression" dxfId="47" priority="80">
      <formula>$O236="※"</formula>
    </cfRule>
  </conditionalFormatting>
  <conditionalFormatting sqref="E638:E655 G638:G655 I638:I655 K638:K655">
    <cfRule type="expression" dxfId="46" priority="5">
      <formula>#REF!="※"</formula>
    </cfRule>
  </conditionalFormatting>
  <conditionalFormatting sqref="E264:L264">
    <cfRule type="expression" dxfId="45" priority="74">
      <formula>$O264="※"</formula>
    </cfRule>
  </conditionalFormatting>
  <conditionalFormatting sqref="E277:L277">
    <cfRule type="expression" dxfId="44" priority="73">
      <formula>$O277="※"</formula>
    </cfRule>
  </conditionalFormatting>
  <conditionalFormatting sqref="E460:L460">
    <cfRule type="expression" dxfId="43" priority="72">
      <formula>$M460="※"</formula>
    </cfRule>
  </conditionalFormatting>
  <conditionalFormatting sqref="E156:N156">
    <cfRule type="expression" dxfId="42" priority="117">
      <formula>$O156="※"</formula>
    </cfRule>
  </conditionalFormatting>
  <conditionalFormatting sqref="E169:N169">
    <cfRule type="expression" dxfId="41" priority="111">
      <formula>$O169="※"</formula>
    </cfRule>
  </conditionalFormatting>
  <conditionalFormatting sqref="E182:N182">
    <cfRule type="expression" dxfId="40" priority="105">
      <formula>$O182="※"</formula>
    </cfRule>
  </conditionalFormatting>
  <conditionalFormatting sqref="E195:N195">
    <cfRule type="expression" dxfId="39" priority="99">
      <formula>$O195="※"</formula>
    </cfRule>
  </conditionalFormatting>
  <conditionalFormatting sqref="E208:N208">
    <cfRule type="expression" dxfId="38" priority="93">
      <formula>$O208="※"</formula>
    </cfRule>
  </conditionalFormatting>
  <conditionalFormatting sqref="E221:N221">
    <cfRule type="expression" dxfId="37" priority="87">
      <formula>$O221="※"</formula>
    </cfRule>
  </conditionalFormatting>
  <conditionalFormatting sqref="E234:N234">
    <cfRule type="expression" dxfId="36" priority="81">
      <formula>$O234="※"</formula>
    </cfRule>
  </conditionalFormatting>
  <conditionalFormatting sqref="E251:N251 M252:N287">
    <cfRule type="expression" dxfId="35" priority="75">
      <formula>$O251="※"</formula>
    </cfRule>
  </conditionalFormatting>
  <conditionalFormatting sqref="E637:P637">
    <cfRule type="expression" dxfId="34" priority="4">
      <formula>$AA637="※"</formula>
    </cfRule>
  </conditionalFormatting>
  <conditionalFormatting sqref="F118:F126">
    <cfRule type="expression" dxfId="33" priority="40">
      <formula>$M118="※"</formula>
    </cfRule>
  </conditionalFormatting>
  <conditionalFormatting sqref="F131:F139">
    <cfRule type="expression" dxfId="32" priority="46">
      <formula>$M131="※"</formula>
    </cfRule>
  </conditionalFormatting>
  <conditionalFormatting sqref="F144:F152">
    <cfRule type="expression" dxfId="31" priority="52">
      <formula>$M144="※"</formula>
    </cfRule>
  </conditionalFormatting>
  <conditionalFormatting sqref="F158:F166">
    <cfRule type="expression" dxfId="30" priority="114">
      <formula>$M158="※"</formula>
    </cfRule>
  </conditionalFormatting>
  <conditionalFormatting sqref="F171:F179">
    <cfRule type="expression" dxfId="29" priority="108">
      <formula>$M171="※"</formula>
    </cfRule>
  </conditionalFormatting>
  <conditionalFormatting sqref="F184:F192">
    <cfRule type="expression" dxfId="28" priority="102">
      <formula>$M184="※"</formula>
    </cfRule>
  </conditionalFormatting>
  <conditionalFormatting sqref="F197:F205">
    <cfRule type="expression" dxfId="27" priority="96">
      <formula>$M197="※"</formula>
    </cfRule>
  </conditionalFormatting>
  <conditionalFormatting sqref="F210:F218">
    <cfRule type="expression" dxfId="26" priority="90">
      <formula>$M210="※"</formula>
    </cfRule>
  </conditionalFormatting>
  <conditionalFormatting sqref="F223:F231">
    <cfRule type="expression" dxfId="25" priority="84">
      <formula>$M223="※"</formula>
    </cfRule>
  </conditionalFormatting>
  <conditionalFormatting sqref="F236:F244">
    <cfRule type="expression" dxfId="24" priority="78">
      <formula>$M236="※"</formula>
    </cfRule>
  </conditionalFormatting>
  <conditionalFormatting sqref="H118:H126">
    <cfRule type="expression" dxfId="23" priority="39">
      <formula>$M118="※"</formula>
    </cfRule>
  </conditionalFormatting>
  <conditionalFormatting sqref="H131:H139">
    <cfRule type="expression" dxfId="22" priority="45">
      <formula>$M131="※"</formula>
    </cfRule>
  </conditionalFormatting>
  <conditionalFormatting sqref="H144:H152">
    <cfRule type="expression" dxfId="21" priority="51">
      <formula>$M144="※"</formula>
    </cfRule>
  </conditionalFormatting>
  <conditionalFormatting sqref="H158:H166">
    <cfRule type="expression" dxfId="20" priority="113">
      <formula>$M158="※"</formula>
    </cfRule>
  </conditionalFormatting>
  <conditionalFormatting sqref="H171:H179">
    <cfRule type="expression" dxfId="19" priority="107">
      <formula>$M171="※"</formula>
    </cfRule>
  </conditionalFormatting>
  <conditionalFormatting sqref="H184:H192">
    <cfRule type="expression" dxfId="18" priority="101">
      <formula>$M184="※"</formula>
    </cfRule>
  </conditionalFormatting>
  <conditionalFormatting sqref="H197:H205">
    <cfRule type="expression" dxfId="17" priority="95">
      <formula>$M197="※"</formula>
    </cfRule>
  </conditionalFormatting>
  <conditionalFormatting sqref="H210:H218">
    <cfRule type="expression" dxfId="16" priority="89">
      <formula>$M210="※"</formula>
    </cfRule>
  </conditionalFormatting>
  <conditionalFormatting sqref="H223:H231">
    <cfRule type="expression" dxfId="15" priority="83">
      <formula>$M223="※"</formula>
    </cfRule>
  </conditionalFormatting>
  <conditionalFormatting sqref="H236:H244">
    <cfRule type="expression" dxfId="14" priority="77">
      <formula>$M236="※"</formula>
    </cfRule>
  </conditionalFormatting>
  <conditionalFormatting sqref="J118:J126">
    <cfRule type="expression" dxfId="13" priority="38">
      <formula>$M118="※"</formula>
    </cfRule>
  </conditionalFormatting>
  <conditionalFormatting sqref="J131:J139">
    <cfRule type="expression" dxfId="12" priority="44">
      <formula>$M131="※"</formula>
    </cfRule>
  </conditionalFormatting>
  <conditionalFormatting sqref="J144:J152">
    <cfRule type="expression" dxfId="11" priority="50">
      <formula>$M144="※"</formula>
    </cfRule>
  </conditionalFormatting>
  <conditionalFormatting sqref="J158:J166">
    <cfRule type="expression" dxfId="10" priority="112">
      <formula>$M158="※"</formula>
    </cfRule>
  </conditionalFormatting>
  <conditionalFormatting sqref="J171:J179">
    <cfRule type="expression" dxfId="9" priority="106">
      <formula>$M171="※"</formula>
    </cfRule>
  </conditionalFormatting>
  <conditionalFormatting sqref="J184:J192">
    <cfRule type="expression" dxfId="8" priority="100">
      <formula>$M184="※"</formula>
    </cfRule>
  </conditionalFormatting>
  <conditionalFormatting sqref="J197:J205">
    <cfRule type="expression" dxfId="7" priority="94">
      <formula>$M197="※"</formula>
    </cfRule>
  </conditionalFormatting>
  <conditionalFormatting sqref="J210:J218">
    <cfRule type="expression" dxfId="6" priority="88">
      <formula>$M210="※"</formula>
    </cfRule>
  </conditionalFormatting>
  <conditionalFormatting sqref="J223:J231">
    <cfRule type="expression" dxfId="5" priority="82">
      <formula>$M223="※"</formula>
    </cfRule>
  </conditionalFormatting>
  <conditionalFormatting sqref="J236:J244">
    <cfRule type="expression" dxfId="4" priority="76">
      <formula>$M236="※"</formula>
    </cfRule>
  </conditionalFormatting>
  <conditionalFormatting sqref="L632:L633">
    <cfRule type="expression" dxfId="3" priority="6">
      <formula>$M632="※"</formula>
    </cfRule>
  </conditionalFormatting>
  <conditionalFormatting sqref="L625:Y631 L633:Y635 D635:K635 Q636:Y637 Q638:S639 T638:Y642 Q641:S645">
    <cfRule type="expression" dxfId="2" priority="11">
      <formula>$L625="※"</formula>
    </cfRule>
  </conditionalFormatting>
  <conditionalFormatting sqref="M638:M655">
    <cfRule type="expression" dxfId="1" priority="3">
      <formula>#REF!="※"</formula>
    </cfRule>
  </conditionalFormatting>
  <conditionalFormatting sqref="O638:O655">
    <cfRule type="expression" dxfId="0" priority="2">
      <formula>#REF!="※"</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9" manualBreakCount="19">
    <brk id="33" min="1" max="25" man="1"/>
    <brk id="72" min="1" max="25" man="1"/>
    <brk id="112" min="1" max="25" man="1"/>
    <brk id="154" min="1" max="25" man="1"/>
    <brk id="181" min="1" max="25" man="1"/>
    <brk id="220" min="1" max="25" man="1"/>
    <brk id="247" min="1" max="25" man="1"/>
    <brk id="289" min="1" max="25" man="1"/>
    <brk id="328" min="1" max="25" man="1"/>
    <brk id="354" min="1" max="25" man="1"/>
    <brk id="393" min="1" max="25" man="1"/>
    <brk id="398" man="1"/>
    <brk id="408" man="1"/>
    <brk id="430" min="1" max="25" man="1"/>
    <brk id="459" min="1" max="25" man="1"/>
    <brk id="485" min="1" max="25" man="1"/>
    <brk id="531" min="1" max="25" man="1"/>
    <brk id="577" min="1" max="25" man="1"/>
    <brk id="621" min="1"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（01）【全体（大学）】</vt:lpstr>
      <vt:lpstr>（02）【設置者別（大学）】</vt:lpstr>
      <vt:lpstr>（03）【学部規模別（大学）】</vt:lpstr>
      <vt:lpstr>（04）【学部分野別（大学_基準合致学部）】</vt:lpstr>
      <vt:lpstr>（05）【学年別（大学）】</vt:lpstr>
      <vt:lpstr>（06）【設置者別＋学部規模別（大学）】</vt:lpstr>
      <vt:lpstr>'（01）【全体（大学）】'!Print_Area</vt:lpstr>
      <vt:lpstr>'（02）【設置者別（大学）】'!Print_Area</vt:lpstr>
      <vt:lpstr>'（03）【学部規模別（大学）】'!Print_Area</vt:lpstr>
      <vt:lpstr>'（04）【学部分野別（大学_基準合致学部）】'!Print_Area</vt:lpstr>
      <vt:lpstr>'（05）【学年別（大学）】'!Print_Area</vt:lpstr>
      <vt:lpstr>'（06）【設置者別＋学部規模別（大学）】'!Print_Area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平野慎</dc:creator>
  <cp:lastModifiedBy>平野慎</cp:lastModifiedBy>
  <dcterms:created xsi:type="dcterms:W3CDTF">2015-06-05T18:17:20Z</dcterms:created>
  <dcterms:modified xsi:type="dcterms:W3CDTF">2023-07-12T03:14:38Z</dcterms:modified>
</cp:coreProperties>
</file>