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32CB9F46-8DDF-4263-91E3-819DEC7FA35C}" xr6:coauthVersionLast="47" xr6:coauthVersionMax="47" xr10:uidLastSave="{00000000-0000-0000-0000-000000000000}"/>
  <bookViews>
    <workbookView xWindow="28692" yWindow="-108" windowWidth="29016" windowHeight="15816" xr2:uid="{00000000-000D-0000-FFFF-FFFF00000000}"/>
  </bookViews>
  <sheets>
    <sheet name="一般会計" sheetId="3" r:id="rId1"/>
    <sheet name="復興特別会計" sheetId="10" r:id="rId2"/>
    <sheet name="エネルギー対策特別会計" sheetId="11" r:id="rId3"/>
  </sheets>
  <definedNames>
    <definedName name="_xlnm._FilterDatabase" localSheetId="2" hidden="1">エネルギー対策特別会計!$A$5:$O$10</definedName>
    <definedName name="_xlnm._FilterDatabase" localSheetId="0" hidden="1">一般会計!$A$5:$O$123</definedName>
    <definedName name="_xlnm._FilterDatabase" localSheetId="1" hidden="1">復興特別会計!$A$5:$O$16</definedName>
    <definedName name="_xlnm.Database" localSheetId="2">#REF!</definedName>
    <definedName name="_xlnm.Database" localSheetId="1">#REF!</definedName>
    <definedName name="_xlnm.Database">#REF!</definedName>
    <definedName name="Database2" localSheetId="2">#REF!</definedName>
    <definedName name="Database2" localSheetId="1">#REF!</definedName>
    <definedName name="Database2">#REF!</definedName>
    <definedName name="_xlnm.Print_Area" localSheetId="2">エネルギー対策特別会計!$A$1:$O$10</definedName>
    <definedName name="_xlnm.Print_Area" localSheetId="0">一般会計!$A$1:$O$123</definedName>
    <definedName name="_xlnm.Print_Area" localSheetId="1">復興特別会計!$A$1:$O$16</definedName>
    <definedName name="歳出データ" localSheetId="2">#REF!</definedName>
    <definedName name="歳出データ" localSheetId="1">#REF!</definedName>
    <definedName name="歳出デー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 i="11" l="1"/>
  <c r="M10" i="10" l="1"/>
  <c r="M11" i="10"/>
  <c r="M12" i="10"/>
  <c r="M13" i="10"/>
  <c r="M16" i="10"/>
  <c r="M8" i="10"/>
  <c r="J8" i="10"/>
  <c r="J10" i="10"/>
  <c r="J11" i="10"/>
  <c r="J12" i="10"/>
  <c r="J13" i="10"/>
  <c r="J16" i="10"/>
  <c r="M10" i="3" l="1"/>
  <c r="M11" i="3"/>
  <c r="M13" i="3"/>
  <c r="M15" i="3"/>
  <c r="M16" i="3"/>
  <c r="M17" i="3"/>
  <c r="M18" i="3"/>
  <c r="M19" i="3"/>
  <c r="M21" i="3"/>
  <c r="M22" i="3"/>
  <c r="M23" i="3"/>
  <c r="M24" i="3"/>
  <c r="M25" i="3"/>
  <c r="M27" i="3"/>
  <c r="M28" i="3"/>
  <c r="M29" i="3"/>
  <c r="M30" i="3"/>
  <c r="M32" i="3"/>
  <c r="M33" i="3"/>
  <c r="M35" i="3"/>
  <c r="M36" i="3"/>
  <c r="M37" i="3"/>
  <c r="M39" i="3"/>
  <c r="M40" i="3"/>
  <c r="M41" i="3"/>
  <c r="M43" i="3"/>
  <c r="M44" i="3"/>
  <c r="M45" i="3"/>
  <c r="M46" i="3"/>
  <c r="M48" i="3"/>
  <c r="M49" i="3"/>
  <c r="M51" i="3"/>
  <c r="M53" i="3"/>
  <c r="M54" i="3"/>
  <c r="M55" i="3"/>
  <c r="M56" i="3"/>
  <c r="M57" i="3"/>
  <c r="M58" i="3"/>
  <c r="M61" i="3"/>
  <c r="M62" i="3"/>
  <c r="M63" i="3"/>
  <c r="M65" i="3"/>
  <c r="M66" i="3"/>
  <c r="M67" i="3"/>
  <c r="M68" i="3"/>
  <c r="M70" i="3"/>
  <c r="M71" i="3"/>
  <c r="M73" i="3"/>
  <c r="M75" i="3"/>
  <c r="M78" i="3"/>
  <c r="M79" i="3"/>
  <c r="M81" i="3"/>
  <c r="M82" i="3"/>
  <c r="M84" i="3"/>
  <c r="M85" i="3"/>
  <c r="M86" i="3"/>
  <c r="M87" i="3"/>
  <c r="M89" i="3"/>
  <c r="M91" i="3"/>
  <c r="M94" i="3"/>
  <c r="M95" i="3"/>
  <c r="M96" i="3"/>
  <c r="M98" i="3"/>
  <c r="M100" i="3"/>
  <c r="M101" i="3"/>
  <c r="M102" i="3"/>
  <c r="M104" i="3"/>
  <c r="M105" i="3"/>
  <c r="M107" i="3"/>
  <c r="M109" i="3"/>
  <c r="M110" i="3"/>
  <c r="M111" i="3"/>
  <c r="M113" i="3"/>
  <c r="M115" i="3"/>
  <c r="M116" i="3"/>
  <c r="M118" i="3"/>
  <c r="M119" i="3"/>
  <c r="M120" i="3"/>
  <c r="M121" i="3"/>
  <c r="M123" i="3"/>
  <c r="M9" i="3"/>
  <c r="M8" i="3"/>
  <c r="N39" i="3"/>
  <c r="N40" i="3"/>
  <c r="N41" i="3"/>
  <c r="N43" i="3"/>
  <c r="N44" i="3"/>
  <c r="N45" i="3"/>
  <c r="N46" i="3"/>
  <c r="N48" i="3"/>
  <c r="N49" i="3"/>
  <c r="N51" i="3"/>
  <c r="N53" i="3"/>
  <c r="N54" i="3"/>
  <c r="N55" i="3"/>
  <c r="N56" i="3"/>
  <c r="N57" i="3"/>
  <c r="N58" i="3"/>
  <c r="N61" i="3"/>
  <c r="N62" i="3"/>
  <c r="N63" i="3"/>
  <c r="N65" i="3"/>
  <c r="N66" i="3"/>
  <c r="N67" i="3"/>
  <c r="N68" i="3"/>
  <c r="N70" i="3"/>
  <c r="N71" i="3"/>
  <c r="N73" i="3"/>
  <c r="N75" i="3"/>
  <c r="N78" i="3"/>
  <c r="N79" i="3"/>
  <c r="N81" i="3"/>
  <c r="N82" i="3"/>
  <c r="N84" i="3"/>
  <c r="N85" i="3"/>
  <c r="N86" i="3"/>
  <c r="N87" i="3"/>
  <c r="N89" i="3"/>
  <c r="N91" i="3"/>
  <c r="N94" i="3"/>
  <c r="N95" i="3"/>
  <c r="N96" i="3"/>
  <c r="N98" i="3"/>
  <c r="N100" i="3"/>
  <c r="N101" i="3"/>
  <c r="N102" i="3"/>
  <c r="N104" i="3"/>
  <c r="N105" i="3"/>
  <c r="N107" i="3"/>
  <c r="N109" i="3"/>
  <c r="N110" i="3"/>
  <c r="N111" i="3"/>
  <c r="N113" i="3"/>
  <c r="N115" i="3"/>
  <c r="N116" i="3"/>
  <c r="N118" i="3"/>
  <c r="N119" i="3"/>
  <c r="N120" i="3"/>
  <c r="N121" i="3"/>
  <c r="N123" i="3"/>
  <c r="N9" i="3"/>
  <c r="N10" i="3"/>
  <c r="N11" i="3"/>
  <c r="N13" i="3"/>
  <c r="N15" i="3"/>
  <c r="N16" i="3"/>
  <c r="N17" i="3"/>
  <c r="N18" i="3"/>
  <c r="N19" i="3"/>
  <c r="N21" i="3"/>
  <c r="N22" i="3"/>
  <c r="N23" i="3"/>
  <c r="N24" i="3"/>
  <c r="N25" i="3"/>
  <c r="N27" i="3"/>
  <c r="N28" i="3"/>
  <c r="N29" i="3"/>
  <c r="N30" i="3"/>
  <c r="N32" i="3"/>
  <c r="N33" i="3"/>
  <c r="N35" i="3"/>
  <c r="N36" i="3"/>
  <c r="N37" i="3"/>
  <c r="N8" i="3"/>
  <c r="I16" i="10" l="1"/>
  <c r="N16" i="10" s="1"/>
  <c r="I13" i="10"/>
  <c r="N13" i="10" s="1"/>
  <c r="I12" i="10"/>
  <c r="N12" i="10" s="1"/>
  <c r="I11" i="10"/>
  <c r="N11" i="10" s="1"/>
  <c r="I10" i="10"/>
  <c r="N10" i="10" s="1"/>
  <c r="I8" i="10"/>
  <c r="N8" i="10" s="1"/>
  <c r="M9" i="11"/>
  <c r="J9" i="11"/>
  <c r="I9" i="11" s="1"/>
  <c r="N9" i="11" s="1"/>
  <c r="J8" i="11"/>
  <c r="M7" i="11"/>
  <c r="J7" i="11"/>
  <c r="I7" i="11"/>
  <c r="N7" i="11" s="1"/>
  <c r="M10" i="11"/>
  <c r="M6" i="11"/>
  <c r="J10" i="11"/>
  <c r="I10" i="11" s="1"/>
  <c r="N10" i="11" s="1"/>
  <c r="J6" i="11"/>
  <c r="I6" i="11" s="1"/>
  <c r="N6" i="11" s="1"/>
  <c r="N8" i="11" l="1"/>
  <c r="I8" i="11"/>
</calcChain>
</file>

<file path=xl/sharedStrings.xml><?xml version="1.0" encoding="utf-8"?>
<sst xmlns="http://schemas.openxmlformats.org/spreadsheetml/2006/main" count="431" uniqueCount="118">
  <si>
    <t>計</t>
    <rPh sb="0" eb="1">
      <t>ケイ</t>
    </rPh>
    <phoneticPr fontId="5"/>
  </si>
  <si>
    <t>歳出予算現額</t>
  </si>
  <si>
    <t>第1四半期</t>
    <rPh sb="0" eb="1">
      <t>ダイ</t>
    </rPh>
    <rPh sb="2" eb="5">
      <t>シハンキ</t>
    </rPh>
    <phoneticPr fontId="8"/>
  </si>
  <si>
    <t>予算の支出状況の公表（庁費・旅費）　一般会計</t>
    <rPh sb="0" eb="2">
      <t>ヨサン</t>
    </rPh>
    <rPh sb="3" eb="5">
      <t>シシュツ</t>
    </rPh>
    <rPh sb="5" eb="7">
      <t>ジョウキョウ</t>
    </rPh>
    <rPh sb="8" eb="10">
      <t>コウヒョウ</t>
    </rPh>
    <rPh sb="11" eb="13">
      <t>チョウヒ</t>
    </rPh>
    <rPh sb="14" eb="16">
      <t>リョヒ</t>
    </rPh>
    <rPh sb="18" eb="20">
      <t>イッパン</t>
    </rPh>
    <rPh sb="20" eb="22">
      <t>カイケイ</t>
    </rPh>
    <phoneticPr fontId="8"/>
  </si>
  <si>
    <t>予算の支出状況の公表（庁費・旅費）　　東日本大震災復興特別会計</t>
    <rPh sb="0" eb="2">
      <t>ヨサン</t>
    </rPh>
    <rPh sb="3" eb="5">
      <t>シシュツ</t>
    </rPh>
    <rPh sb="5" eb="7">
      <t>ジョウキョウ</t>
    </rPh>
    <rPh sb="8" eb="10">
      <t>コウヒョウ</t>
    </rPh>
    <rPh sb="11" eb="13">
      <t>チョウヒ</t>
    </rPh>
    <rPh sb="14" eb="16">
      <t>リョヒ</t>
    </rPh>
    <phoneticPr fontId="8"/>
  </si>
  <si>
    <t>予算の支出状況の公表（庁費・旅費）　　エネルギー対策特別会計</t>
    <rPh sb="0" eb="2">
      <t>ヨサン</t>
    </rPh>
    <rPh sb="3" eb="5">
      <t>シシュツ</t>
    </rPh>
    <rPh sb="5" eb="7">
      <t>ジョウキョウ</t>
    </rPh>
    <rPh sb="8" eb="10">
      <t>コウヒョウ</t>
    </rPh>
    <rPh sb="11" eb="12">
      <t>チョウ</t>
    </rPh>
    <rPh sb="12" eb="13">
      <t>ヒ</t>
    </rPh>
    <rPh sb="14" eb="16">
      <t>リョヒ</t>
    </rPh>
    <rPh sb="24" eb="26">
      <t>タイサク</t>
    </rPh>
    <rPh sb="26" eb="28">
      <t>トクベツ</t>
    </rPh>
    <rPh sb="28" eb="30">
      <t>カイケイ</t>
    </rPh>
    <phoneticPr fontId="8"/>
  </si>
  <si>
    <t>組織・項・目</t>
    <rPh sb="0" eb="2">
      <t>ソシキ</t>
    </rPh>
    <rPh sb="3" eb="4">
      <t>コウ</t>
    </rPh>
    <rPh sb="5" eb="6">
      <t>モク</t>
    </rPh>
    <phoneticPr fontId="8"/>
  </si>
  <si>
    <t>第2四半期</t>
    <phoneticPr fontId="8"/>
  </si>
  <si>
    <t>第3四半期</t>
    <phoneticPr fontId="8"/>
  </si>
  <si>
    <t>支出済歳出額
累計
（B）</t>
    <rPh sb="0" eb="2">
      <t>シシュツ</t>
    </rPh>
    <rPh sb="2" eb="3">
      <t>ズ</t>
    </rPh>
    <rPh sb="3" eb="5">
      <t>サイシュツ</t>
    </rPh>
    <rPh sb="5" eb="6">
      <t>ガク</t>
    </rPh>
    <rPh sb="7" eb="9">
      <t>ルイケイ</t>
    </rPh>
    <phoneticPr fontId="5"/>
  </si>
  <si>
    <t>第4四半期
（出納整理期含）
③</t>
    <rPh sb="7" eb="9">
      <t>スイトウ</t>
    </rPh>
    <rPh sb="9" eb="11">
      <t>セイリ</t>
    </rPh>
    <rPh sb="11" eb="12">
      <t>キ</t>
    </rPh>
    <rPh sb="12" eb="13">
      <t>フクミ</t>
    </rPh>
    <phoneticPr fontId="8"/>
  </si>
  <si>
    <t>割合
④</t>
    <rPh sb="0" eb="2">
      <t>ワリアイ</t>
    </rPh>
    <phoneticPr fontId="8"/>
  </si>
  <si>
    <t>支出額
①－③</t>
    <rPh sb="2" eb="3">
      <t>ガク</t>
    </rPh>
    <phoneticPr fontId="8"/>
  </si>
  <si>
    <t>支出割合
②－④</t>
    <rPh sb="0" eb="2">
      <t>シシュツ</t>
    </rPh>
    <rPh sb="2" eb="4">
      <t>ワリアイ</t>
    </rPh>
    <phoneticPr fontId="8"/>
  </si>
  <si>
    <t>割合
（A/B）
②</t>
    <rPh sb="0" eb="2">
      <t>ワリアイ</t>
    </rPh>
    <phoneticPr fontId="8"/>
  </si>
  <si>
    <t>第４四半期の支出額及び支出割合が
前年度より増加した理由</t>
    <rPh sb="0" eb="1">
      <t>ダイ</t>
    </rPh>
    <rPh sb="2" eb="5">
      <t>シハンキ</t>
    </rPh>
    <rPh sb="9" eb="10">
      <t>オヨ</t>
    </rPh>
    <rPh sb="26" eb="28">
      <t>リユウ</t>
    </rPh>
    <phoneticPr fontId="8"/>
  </si>
  <si>
    <t>（単位：円）</t>
    <rPh sb="1" eb="3">
      <t>タンイ</t>
    </rPh>
    <rPh sb="4" eb="5">
      <t>エン</t>
    </rPh>
    <phoneticPr fontId="8"/>
  </si>
  <si>
    <t>第4四半期
（出納整理期含）
（A）　①</t>
    <rPh sb="7" eb="9">
      <t>スイトウ</t>
    </rPh>
    <rPh sb="9" eb="11">
      <t>セイリ</t>
    </rPh>
    <rPh sb="11" eb="12">
      <t>キ</t>
    </rPh>
    <rPh sb="12" eb="13">
      <t>フクミ</t>
    </rPh>
    <phoneticPr fontId="8"/>
  </si>
  <si>
    <t>４年度</t>
    <rPh sb="1" eb="3">
      <t>ネンド</t>
    </rPh>
    <phoneticPr fontId="8"/>
  </si>
  <si>
    <t>（参考：３年度）</t>
    <rPh sb="1" eb="3">
      <t>サンコウ</t>
    </rPh>
    <rPh sb="5" eb="7">
      <t>ネンド</t>
    </rPh>
    <rPh sb="6" eb="7">
      <t>ガンネン</t>
    </rPh>
    <phoneticPr fontId="8"/>
  </si>
  <si>
    <t>令和４年度第４四半期
－令和３年度第４四半期</t>
    <rPh sb="0" eb="2">
      <t>レイワ</t>
    </rPh>
    <rPh sb="12" eb="14">
      <t>レイワ</t>
    </rPh>
    <phoneticPr fontId="8"/>
  </si>
  <si>
    <t>（参考：令和３年度）</t>
    <rPh sb="1" eb="3">
      <t>サンコウ</t>
    </rPh>
    <rPh sb="4" eb="6">
      <t>レイワ</t>
    </rPh>
    <rPh sb="7" eb="9">
      <t>ネンド</t>
    </rPh>
    <phoneticPr fontId="8"/>
  </si>
  <si>
    <t>令和４年度第４四半期
－令和３年度第４四半期</t>
    <rPh sb="0" eb="2">
      <t>レイワ</t>
    </rPh>
    <rPh sb="12" eb="14">
      <t>レイワ</t>
    </rPh>
    <rPh sb="15" eb="17">
      <t>ネンド</t>
    </rPh>
    <phoneticPr fontId="8"/>
  </si>
  <si>
    <t>文部科学本省</t>
  </si>
  <si>
    <t>文部科学本省共通費</t>
  </si>
  <si>
    <t>職員旅費</t>
  </si>
  <si>
    <t>庁費</t>
  </si>
  <si>
    <t>情報処理業務庁費</t>
  </si>
  <si>
    <t>文部科学本省施設費</t>
  </si>
  <si>
    <t>施設施工庁費</t>
    <phoneticPr fontId="8"/>
  </si>
  <si>
    <t>教育政策推進費</t>
    <rPh sb="0" eb="2">
      <t>キョウイク</t>
    </rPh>
    <rPh sb="2" eb="4">
      <t>セイサク</t>
    </rPh>
    <rPh sb="4" eb="6">
      <t>スイシン</t>
    </rPh>
    <rPh sb="6" eb="7">
      <t>ヒ</t>
    </rPh>
    <phoneticPr fontId="8"/>
  </si>
  <si>
    <t>高等学校卒業程度認定試験業務庁費</t>
  </si>
  <si>
    <t>教職員研修費</t>
    <phoneticPr fontId="8"/>
  </si>
  <si>
    <t>初等中等教育振興費</t>
    <phoneticPr fontId="8"/>
  </si>
  <si>
    <t>初等中等教育振興費</t>
  </si>
  <si>
    <t>教職員研修費</t>
  </si>
  <si>
    <t>高等教育振興費</t>
  </si>
  <si>
    <t>研究拠点形成等業務庁費</t>
  </si>
  <si>
    <t>情報処理業務庁費</t>
    <phoneticPr fontId="8"/>
  </si>
  <si>
    <t>私立学校振興費</t>
  </si>
  <si>
    <t>科学技術・学術政策推進費</t>
  </si>
  <si>
    <t>研究振興費</t>
  </si>
  <si>
    <t>研究開発推進費</t>
  </si>
  <si>
    <t>地震調査研究推進業務庁費</t>
  </si>
  <si>
    <t>地球環境行動会議開催業務庁費</t>
    <rPh sb="0" eb="2">
      <t>チキュウ</t>
    </rPh>
    <rPh sb="2" eb="4">
      <t>カンキョウ</t>
    </rPh>
    <rPh sb="4" eb="6">
      <t>コウドウ</t>
    </rPh>
    <rPh sb="6" eb="8">
      <t>カイギ</t>
    </rPh>
    <rPh sb="8" eb="10">
      <t>カイサイ</t>
    </rPh>
    <rPh sb="10" eb="12">
      <t>ギョウム</t>
    </rPh>
    <rPh sb="12" eb="13">
      <t>チョウ</t>
    </rPh>
    <rPh sb="13" eb="14">
      <t>ヒ</t>
    </rPh>
    <phoneticPr fontId="8"/>
  </si>
  <si>
    <t>南極地域観測事業費</t>
  </si>
  <si>
    <t>南極地域観測事業業務庁費</t>
  </si>
  <si>
    <t>情報通信技術調達等適正・効率化推進費</t>
    <phoneticPr fontId="8"/>
  </si>
  <si>
    <t>国際交流・協力推進費</t>
  </si>
  <si>
    <t>政府開発援助職員旅費</t>
  </si>
  <si>
    <t>政府開発援助庁費</t>
  </si>
  <si>
    <t>政府開発援助留学生業務庁費</t>
  </si>
  <si>
    <t>文部科学本省所轄機関</t>
    <phoneticPr fontId="5"/>
  </si>
  <si>
    <t>文部科学本省所轄機関</t>
  </si>
  <si>
    <t>国立教育政策研究所</t>
  </si>
  <si>
    <t>試験研究費</t>
  </si>
  <si>
    <t>科学技術・学術政策研究所</t>
  </si>
  <si>
    <t>日本学士院</t>
  </si>
  <si>
    <t>日本学士院施設費</t>
    <rPh sb="5" eb="7">
      <t>シセツ</t>
    </rPh>
    <rPh sb="7" eb="8">
      <t>ヒ</t>
    </rPh>
    <phoneticPr fontId="8"/>
  </si>
  <si>
    <t>スポーツ庁</t>
    <rPh sb="4" eb="5">
      <t>チョウ</t>
    </rPh>
    <phoneticPr fontId="31"/>
  </si>
  <si>
    <t>スポーツ庁共通費</t>
    <rPh sb="4" eb="5">
      <t>チョウ</t>
    </rPh>
    <rPh sb="5" eb="7">
      <t>キョウツウ</t>
    </rPh>
    <rPh sb="7" eb="8">
      <t>ヒ</t>
    </rPh>
    <phoneticPr fontId="31"/>
  </si>
  <si>
    <t>初等中等教育振興費</t>
    <rPh sb="0" eb="2">
      <t>ショトウ</t>
    </rPh>
    <rPh sb="2" eb="4">
      <t>チュウトウ</t>
    </rPh>
    <rPh sb="4" eb="6">
      <t>キョウイク</t>
    </rPh>
    <rPh sb="6" eb="9">
      <t>シンコウヒ</t>
    </rPh>
    <phoneticPr fontId="31"/>
  </si>
  <si>
    <t>スポーツ振興費</t>
    <rPh sb="4" eb="7">
      <t>シンコウヒ</t>
    </rPh>
    <phoneticPr fontId="31"/>
  </si>
  <si>
    <t>スポーツ振興感染症特別対策庁費</t>
    <rPh sb="4" eb="6">
      <t>シンコウ</t>
    </rPh>
    <rPh sb="6" eb="9">
      <t>カンセンショウ</t>
    </rPh>
    <rPh sb="9" eb="11">
      <t>トクベツ</t>
    </rPh>
    <rPh sb="11" eb="13">
      <t>タイサク</t>
    </rPh>
    <rPh sb="13" eb="14">
      <t>チョウ</t>
    </rPh>
    <rPh sb="14" eb="15">
      <t>ヒ</t>
    </rPh>
    <phoneticPr fontId="8"/>
  </si>
  <si>
    <t>スポーツ振興施設費</t>
    <rPh sb="4" eb="6">
      <t>シンコウ</t>
    </rPh>
    <rPh sb="6" eb="8">
      <t>シセツ</t>
    </rPh>
    <rPh sb="8" eb="9">
      <t>ヒ</t>
    </rPh>
    <phoneticPr fontId="31"/>
  </si>
  <si>
    <t>施設施工庁費</t>
  </si>
  <si>
    <t>スポーツ庁</t>
    <phoneticPr fontId="8"/>
  </si>
  <si>
    <t>文化庁</t>
    <phoneticPr fontId="5"/>
  </si>
  <si>
    <t/>
  </si>
  <si>
    <t>文化庁</t>
  </si>
  <si>
    <t>文化庁共通費</t>
  </si>
  <si>
    <t>文化庁施設費</t>
    <rPh sb="0" eb="3">
      <t>ブンカチョウ</t>
    </rPh>
    <rPh sb="3" eb="6">
      <t>シセツヒ</t>
    </rPh>
    <phoneticPr fontId="31"/>
  </si>
  <si>
    <t>文化振興費</t>
  </si>
  <si>
    <t>日本芸術院</t>
  </si>
  <si>
    <t>日本芸術院施設費</t>
  </si>
  <si>
    <t>文化財保存事業費</t>
  </si>
  <si>
    <t>文化財保存施設整備費</t>
  </si>
  <si>
    <t>国際観光旅客税財源観光振興費</t>
    <phoneticPr fontId="8"/>
  </si>
  <si>
    <t>国際観光旅客税財源観光振興費</t>
  </si>
  <si>
    <t>文化資源活用庁費</t>
    <rPh sb="0" eb="2">
      <t>ブンカ</t>
    </rPh>
    <rPh sb="2" eb="4">
      <t>シゲン</t>
    </rPh>
    <rPh sb="4" eb="6">
      <t>カツヨウ</t>
    </rPh>
    <rPh sb="6" eb="7">
      <t>チョウ</t>
    </rPh>
    <rPh sb="7" eb="8">
      <t>ヒ</t>
    </rPh>
    <phoneticPr fontId="8"/>
  </si>
  <si>
    <t>文化振興基盤整備費</t>
  </si>
  <si>
    <t>文化政策調査業務庁費</t>
  </si>
  <si>
    <t>文部科学本省</t>
    <rPh sb="0" eb="2">
      <t>モンブ</t>
    </rPh>
    <rPh sb="2" eb="4">
      <t>カガク</t>
    </rPh>
    <rPh sb="4" eb="6">
      <t>ホンショウ</t>
    </rPh>
    <phoneticPr fontId="19"/>
  </si>
  <si>
    <t>文部科学省共通費</t>
  </si>
  <si>
    <t>文部科学本省</t>
    <rPh sb="0" eb="2">
      <t>モンブ</t>
    </rPh>
    <rPh sb="2" eb="4">
      <t>カガク</t>
    </rPh>
    <rPh sb="4" eb="6">
      <t>ホンショウ</t>
    </rPh>
    <phoneticPr fontId="5"/>
  </si>
  <si>
    <t>教育・科学技術等復興政策費</t>
  </si>
  <si>
    <t>教育振興助成職員旅費</t>
  </si>
  <si>
    <t>教育振興助成庁費</t>
  </si>
  <si>
    <t>原子力損害賠償業務庁費</t>
  </si>
  <si>
    <t>文化庁</t>
    <rPh sb="0" eb="3">
      <t>ブンカチョウ</t>
    </rPh>
    <phoneticPr fontId="15"/>
  </si>
  <si>
    <t>文化庁</t>
    <rPh sb="0" eb="3">
      <t>ブンカチョウ</t>
    </rPh>
    <phoneticPr fontId="8"/>
  </si>
  <si>
    <t>職員旅費</t>
    <phoneticPr fontId="8"/>
  </si>
  <si>
    <t>学習指導要領改訂等業務庁費</t>
    <phoneticPr fontId="8"/>
  </si>
  <si>
    <t>文化財保存事業費</t>
    <phoneticPr fontId="8"/>
  </si>
  <si>
    <t>文化財保存施設整備費</t>
    <phoneticPr fontId="8"/>
  </si>
  <si>
    <t>文化振興基盤整備費</t>
    <phoneticPr fontId="8"/>
  </si>
  <si>
    <t>国会図書館支部庁費</t>
    <phoneticPr fontId="8"/>
  </si>
  <si>
    <t>文部科学本省共通費</t>
    <phoneticPr fontId="8"/>
  </si>
  <si>
    <t>教育・科学技術等復興政策費</t>
    <phoneticPr fontId="8"/>
  </si>
  <si>
    <t>電源開発促進勘定</t>
    <rPh sb="0" eb="8">
      <t>デンゲンカイハツソクシンカンジョウ</t>
    </rPh>
    <phoneticPr fontId="8"/>
  </si>
  <si>
    <t>事務取扱費</t>
    <rPh sb="0" eb="5">
      <t>ジムトリアツカイヒ</t>
    </rPh>
    <phoneticPr fontId="8"/>
  </si>
  <si>
    <t>職員旅費</t>
    <rPh sb="0" eb="2">
      <t>ショクイン</t>
    </rPh>
    <rPh sb="2" eb="4">
      <t>リョヒ</t>
    </rPh>
    <phoneticPr fontId="8"/>
  </si>
  <si>
    <t>庁費</t>
    <rPh sb="0" eb="2">
      <t>チョウヒ</t>
    </rPh>
    <phoneticPr fontId="8"/>
  </si>
  <si>
    <t>情報処理業務庁費</t>
    <rPh sb="0" eb="8">
      <t>ジョウホウショリギョウムチョウヒ</t>
    </rPh>
    <phoneticPr fontId="8"/>
  </si>
  <si>
    <t>法改正に伴い必要な印刷業務による増</t>
    <rPh sb="0" eb="3">
      <t>ホウカイセイ</t>
    </rPh>
    <rPh sb="4" eb="5">
      <t>トモナ</t>
    </rPh>
    <rPh sb="6" eb="8">
      <t>ヒツヨウ</t>
    </rPh>
    <rPh sb="9" eb="11">
      <t>インサツ</t>
    </rPh>
    <rPh sb="11" eb="13">
      <t>ギョウム</t>
    </rPh>
    <rPh sb="16" eb="17">
      <t>ゾウ</t>
    </rPh>
    <phoneticPr fontId="8"/>
  </si>
  <si>
    <t>国内定期刊行物等の増加による増</t>
    <rPh sb="7" eb="8">
      <t>ナド</t>
    </rPh>
    <phoneticPr fontId="8"/>
  </si>
  <si>
    <t>文化庁移転式典対応による増</t>
    <rPh sb="0" eb="3">
      <t>ブンカチョウ</t>
    </rPh>
    <rPh sb="3" eb="7">
      <t>イテンシキテン</t>
    </rPh>
    <rPh sb="7" eb="9">
      <t>タイオウ</t>
    </rPh>
    <phoneticPr fontId="8"/>
  </si>
  <si>
    <t>弁護士相談費による増</t>
    <rPh sb="0" eb="3">
      <t>ベンゴシ</t>
    </rPh>
    <rPh sb="3" eb="5">
      <t>ソウダン</t>
    </rPh>
    <rPh sb="5" eb="6">
      <t>ヒ</t>
    </rPh>
    <phoneticPr fontId="8"/>
  </si>
  <si>
    <t>文化庁京都移転に係る支援・調査等業務による増</t>
    <rPh sb="21" eb="22">
      <t>ゾウ</t>
    </rPh>
    <phoneticPr fontId="8"/>
  </si>
  <si>
    <t>事業実施に必要な請負業務等による増</t>
    <phoneticPr fontId="8"/>
  </si>
  <si>
    <t>事業実施に必要な出張用務等による増</t>
    <phoneticPr fontId="8"/>
  </si>
  <si>
    <t>事業実施に必要な現地視察等による増</t>
    <phoneticPr fontId="8"/>
  </si>
  <si>
    <t>会館管理物品の購入の増加や、光熱水料の高騰による増</t>
    <phoneticPr fontId="8"/>
  </si>
  <si>
    <t>事業実施に必要な出張用務等による増</t>
    <rPh sb="0" eb="2">
      <t>ジギョウ</t>
    </rPh>
    <rPh sb="2" eb="4">
      <t>ジッシ</t>
    </rPh>
    <rPh sb="5" eb="7">
      <t>ヒツヨウ</t>
    </rPh>
    <rPh sb="8" eb="10">
      <t>シュッチョウ</t>
    </rPh>
    <rPh sb="10" eb="12">
      <t>ヨウム</t>
    </rPh>
    <rPh sb="12" eb="13">
      <t>ナド</t>
    </rPh>
    <rPh sb="16" eb="17">
      <t>ゾウ</t>
    </rPh>
    <phoneticPr fontId="8"/>
  </si>
  <si>
    <t>事業実施に必要な請負業務による増</t>
    <rPh sb="0" eb="2">
      <t>ジギョウ</t>
    </rPh>
    <rPh sb="2" eb="4">
      <t>ジッシ</t>
    </rPh>
    <rPh sb="5" eb="7">
      <t>ヒツヨウ</t>
    </rPh>
    <rPh sb="8" eb="10">
      <t>ウケオイ</t>
    </rPh>
    <rPh sb="10" eb="12">
      <t>ギョウム</t>
    </rPh>
    <rPh sb="15" eb="16">
      <t>ゾウ</t>
    </rPh>
    <phoneticPr fontId="8"/>
  </si>
  <si>
    <t>事業実施に必要な出張用務・視察等の機会が増えたことによる増
採用活動をオンラインではなく現地で行う機会が増えたこと及び定年延長に関する説明会の実施に伴い旅費が発生したによる増
G7教育大臣会合準備等に係る旅費の増</t>
    <rPh sb="13" eb="15">
      <t>シサツ</t>
    </rPh>
    <rPh sb="15" eb="16">
      <t>ナド</t>
    </rPh>
    <rPh sb="17" eb="19">
      <t>キカイ</t>
    </rPh>
    <rPh sb="20" eb="21">
      <t>フ</t>
    </rPh>
    <rPh sb="57" eb="58">
      <t>オヨ</t>
    </rPh>
    <phoneticPr fontId="8"/>
  </si>
  <si>
    <t>事業実施に必要な請負業務による増　
令和３年度において支出科目に誤りがあり、令和４年度に比べ大幅な支出を行ったため</t>
    <phoneticPr fontId="8"/>
  </si>
  <si>
    <t>毎年行っている健康診断のうち1件について、R3年度は第3四半期に実施したが、R4年度は第4四半期に実施したことによる増</t>
    <rPh sb="0" eb="2">
      <t>マイトシ</t>
    </rPh>
    <rPh sb="2" eb="3">
      <t>オコナ</t>
    </rPh>
    <rPh sb="7" eb="11">
      <t>ケンコウシンダン</t>
    </rPh>
    <rPh sb="15" eb="16">
      <t>ケン</t>
    </rPh>
    <rPh sb="23" eb="25">
      <t>ネンド</t>
    </rPh>
    <rPh sb="26" eb="27">
      <t>ダイ</t>
    </rPh>
    <rPh sb="28" eb="31">
      <t>シハンキ</t>
    </rPh>
    <rPh sb="32" eb="34">
      <t>ジッシ</t>
    </rPh>
    <rPh sb="40" eb="42">
      <t>ネンド</t>
    </rPh>
    <rPh sb="43" eb="44">
      <t>ダイ</t>
    </rPh>
    <rPh sb="45" eb="48">
      <t>シハンキ</t>
    </rPh>
    <rPh sb="49" eb="51">
      <t>ジッシ</t>
    </rPh>
    <rPh sb="58" eb="59">
      <t>ゾウ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</si>
</sst>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quot;△ &quot;#,##0"/>
    <numFmt numFmtId="178" formatCode="0.0\p\t;&quot;△&quot;0.0\p\t"/>
    <numFmt numFmtId="179"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indexed="8"/>
      <name val="ＭＳ 明朝"/>
      <family val="1"/>
      <charset val="128"/>
    </font>
    <font>
      <sz val="6"/>
      <name val="ＭＳ 明朝"/>
      <family val="1"/>
      <charset val="128"/>
    </font>
    <font>
      <sz val="11"/>
      <name val="ＭＳ Ｐゴシック"/>
      <family val="3"/>
      <charset val="128"/>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name val="ＭＳ ゴシック"/>
      <family val="3"/>
      <charset val="128"/>
    </font>
    <font>
      <sz val="12"/>
      <name val="ＭＳ Ｐゴシック"/>
      <family val="3"/>
      <charset val="128"/>
      <scheme val="minor"/>
    </font>
    <font>
      <sz val="11"/>
      <name val="ＭＳ Ｐゴシック"/>
      <family val="3"/>
      <charset val="128"/>
      <scheme val="minor"/>
    </font>
    <font>
      <sz val="12"/>
      <color rgb="FFFFCC66"/>
      <name val="ＭＳ Ｐゴシック"/>
      <family val="3"/>
      <charset val="128"/>
      <scheme val="minor"/>
    </font>
    <font>
      <sz val="12"/>
      <color theme="0"/>
      <name val="ＭＳ Ｐゴシック"/>
      <family val="3"/>
      <charset val="128"/>
      <scheme val="minor"/>
    </font>
    <font>
      <sz val="6"/>
      <name val="ＭＳ Ｐゴシック"/>
      <family val="2"/>
      <charset val="128"/>
      <scheme val="minor"/>
    </font>
    <font>
      <sz val="11"/>
      <color theme="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CFF"/>
        <bgColor indexed="64"/>
      </patternFill>
    </fill>
    <fill>
      <patternFill patternType="solid">
        <fgColor rgb="FFFFCC66"/>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auto="1"/>
      </top>
      <bottom style="hair">
        <color auto="1"/>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auto="1"/>
      </top>
      <bottom style="medium">
        <color indexed="64"/>
      </bottom>
      <diagonal/>
    </border>
    <border>
      <left style="thin">
        <color indexed="64"/>
      </left>
      <right style="medium">
        <color indexed="64"/>
      </right>
      <top/>
      <bottom/>
      <diagonal/>
    </border>
    <border>
      <left/>
      <right/>
      <top style="hair">
        <color indexed="64"/>
      </top>
      <bottom/>
      <diagonal/>
    </border>
    <border>
      <left style="thin">
        <color indexed="64"/>
      </left>
      <right style="thin">
        <color indexed="64"/>
      </right>
      <top style="hair">
        <color indexed="64"/>
      </top>
      <bottom/>
      <diagonal/>
    </border>
    <border>
      <left/>
      <right style="medium">
        <color indexed="64"/>
      </right>
      <top/>
      <bottom/>
      <diagonal/>
    </border>
    <border>
      <left style="medium">
        <color indexed="64"/>
      </left>
      <right/>
      <top style="hair">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hair">
        <color auto="1"/>
      </bottom>
      <diagonal/>
    </border>
    <border>
      <left/>
      <right style="medium">
        <color indexed="64"/>
      </right>
      <top style="hair">
        <color auto="1"/>
      </top>
      <bottom style="hair">
        <color auto="1"/>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auto="1"/>
      </top>
      <bottom style="medium">
        <color indexed="64"/>
      </bottom>
      <diagonal/>
    </border>
  </borders>
  <cellStyleXfs count="71">
    <xf numFmtId="0" fontId="0" fillId="0" borderId="0"/>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0" applyNumberFormat="0" applyAlignment="0" applyProtection="0">
      <alignment vertical="center"/>
    </xf>
    <xf numFmtId="0" fontId="12" fillId="21" borderId="0" applyNumberFormat="0" applyBorder="0" applyAlignment="0" applyProtection="0">
      <alignment vertical="center"/>
    </xf>
    <xf numFmtId="0" fontId="7" fillId="22" borderId="11" applyNumberFormat="0" applyFont="0" applyAlignment="0" applyProtection="0">
      <alignment vertical="center"/>
    </xf>
    <xf numFmtId="0" fontId="13" fillId="0" borderId="12" applyNumberFormat="0" applyFill="0" applyAlignment="0" applyProtection="0">
      <alignment vertical="center"/>
    </xf>
    <xf numFmtId="0" fontId="14" fillId="3" borderId="0" applyNumberFormat="0" applyBorder="0" applyAlignment="0" applyProtection="0">
      <alignment vertical="center"/>
    </xf>
    <xf numFmtId="0" fontId="15" fillId="23" borderId="13"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23" borderId="18" applyNumberFormat="0" applyAlignment="0" applyProtection="0">
      <alignment vertical="center"/>
    </xf>
    <xf numFmtId="0" fontId="22" fillId="0" borderId="0" applyNumberFormat="0" applyFill="0" applyBorder="0" applyAlignment="0" applyProtection="0">
      <alignment vertical="center"/>
    </xf>
    <xf numFmtId="0" fontId="23" fillId="7" borderId="13"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xf numFmtId="0" fontId="3" fillId="0" borderId="0">
      <alignment vertical="center"/>
    </xf>
    <xf numFmtId="0" fontId="3" fillId="0" borderId="0">
      <alignment vertical="center"/>
    </xf>
    <xf numFmtId="0" fontId="3" fillId="0" borderId="0">
      <alignment vertical="center"/>
    </xf>
    <xf numFmtId="0" fontId="24" fillId="4" borderId="0" applyNumberFormat="0" applyBorder="0" applyAlignment="0" applyProtection="0">
      <alignment vertical="center"/>
    </xf>
    <xf numFmtId="0" fontId="2" fillId="0" borderId="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xf numFmtId="0" fontId="1" fillId="0" borderId="0">
      <alignment vertical="center"/>
    </xf>
    <xf numFmtId="9" fontId="6" fillId="0" borderId="0" applyFont="0" applyFill="0" applyBorder="0" applyAlignment="0" applyProtection="0">
      <alignment vertical="center"/>
    </xf>
  </cellStyleXfs>
  <cellXfs count="160">
    <xf numFmtId="0" fontId="0" fillId="0" borderId="0" xfId="0"/>
    <xf numFmtId="0" fontId="6" fillId="0" borderId="0" xfId="1" applyFont="1">
      <alignment vertical="center"/>
    </xf>
    <xf numFmtId="176" fontId="6" fillId="0" borderId="3" xfId="62" applyNumberFormat="1" applyFont="1" applyFill="1" applyBorder="1" applyAlignment="1">
      <alignment vertical="center" shrinkToFit="1"/>
    </xf>
    <xf numFmtId="0" fontId="0" fillId="0" borderId="31" xfId="1" applyFont="1" applyBorder="1" applyAlignment="1">
      <alignment vertical="center" wrapText="1"/>
    </xf>
    <xf numFmtId="0" fontId="28" fillId="0" borderId="0" xfId="1" applyFont="1">
      <alignment vertical="center"/>
    </xf>
    <xf numFmtId="0" fontId="28" fillId="0" borderId="0" xfId="1" applyFont="1" applyAlignment="1">
      <alignment vertical="center" shrinkToFit="1"/>
    </xf>
    <xf numFmtId="176" fontId="28" fillId="0" borderId="3" xfId="62" applyNumberFormat="1" applyFont="1" applyFill="1" applyBorder="1" applyAlignment="1">
      <alignment horizontal="right" vertical="center" shrinkToFit="1"/>
    </xf>
    <xf numFmtId="0" fontId="6" fillId="0" borderId="0" xfId="1" applyFont="1" applyAlignment="1">
      <alignment vertical="center" shrinkToFit="1"/>
    </xf>
    <xf numFmtId="0" fontId="0" fillId="0" borderId="0" xfId="1" applyFont="1">
      <alignment vertical="center"/>
    </xf>
    <xf numFmtId="177" fontId="28" fillId="0" borderId="0" xfId="1" applyNumberFormat="1" applyFont="1">
      <alignment vertical="center"/>
    </xf>
    <xf numFmtId="177" fontId="28" fillId="0" borderId="20" xfId="1" applyNumberFormat="1" applyFont="1" applyBorder="1" applyAlignment="1">
      <alignment horizontal="center" vertical="center"/>
    </xf>
    <xf numFmtId="177" fontId="28" fillId="0" borderId="2" xfId="1" applyNumberFormat="1" applyFont="1" applyBorder="1" applyAlignment="1">
      <alignment horizontal="center" vertical="center" wrapText="1"/>
    </xf>
    <xf numFmtId="177" fontId="28" fillId="0" borderId="2" xfId="0" applyNumberFormat="1" applyFont="1" applyBorder="1" applyAlignment="1">
      <alignment horizontal="center" vertical="center"/>
    </xf>
    <xf numFmtId="178" fontId="28" fillId="0" borderId="0" xfId="1" applyNumberFormat="1" applyFont="1">
      <alignment vertical="center"/>
    </xf>
    <xf numFmtId="178" fontId="28" fillId="0" borderId="20" xfId="1" applyNumberFormat="1" applyFont="1" applyBorder="1" applyAlignment="1">
      <alignment horizontal="center" vertical="center"/>
    </xf>
    <xf numFmtId="178" fontId="28" fillId="0" borderId="2" xfId="1" applyNumberFormat="1" applyFont="1" applyBorder="1" applyAlignment="1">
      <alignment horizontal="center" vertical="center" wrapText="1"/>
    </xf>
    <xf numFmtId="178" fontId="6" fillId="0" borderId="0" xfId="1" applyNumberFormat="1" applyFont="1">
      <alignment vertical="center"/>
    </xf>
    <xf numFmtId="178" fontId="6" fillId="0" borderId="3" xfId="1" applyNumberFormat="1" applyFont="1" applyBorder="1">
      <alignment vertical="center"/>
    </xf>
    <xf numFmtId="0" fontId="28" fillId="0" borderId="25" xfId="1" applyFont="1" applyBorder="1" applyAlignment="1">
      <alignment horizontal="center" vertical="center" wrapText="1"/>
    </xf>
    <xf numFmtId="177" fontId="6" fillId="0" borderId="0" xfId="1" applyNumberFormat="1" applyFont="1">
      <alignment vertical="center"/>
    </xf>
    <xf numFmtId="177" fontId="26" fillId="0" borderId="3" xfId="1" applyNumberFormat="1" applyFont="1" applyBorder="1" applyAlignment="1">
      <alignment horizontal="right" vertical="center" shrinkToFit="1"/>
    </xf>
    <xf numFmtId="177" fontId="26" fillId="0" borderId="34" xfId="1" applyNumberFormat="1" applyFont="1" applyBorder="1" applyAlignment="1">
      <alignment horizontal="right" vertical="center" shrinkToFit="1"/>
    </xf>
    <xf numFmtId="0" fontId="6" fillId="0" borderId="0" xfId="1" applyFont="1" applyAlignment="1">
      <alignment vertical="center" wrapText="1"/>
    </xf>
    <xf numFmtId="0" fontId="6" fillId="0" borderId="31" xfId="1" applyFont="1" applyBorder="1" applyAlignment="1">
      <alignment vertical="center" wrapText="1" shrinkToFit="1"/>
    </xf>
    <xf numFmtId="0" fontId="0" fillId="0" borderId="0" xfId="1" applyFont="1" applyAlignment="1">
      <alignment horizontal="right" vertical="center" wrapText="1"/>
    </xf>
    <xf numFmtId="176" fontId="0" fillId="0" borderId="3" xfId="62" applyNumberFormat="1" applyFont="1" applyFill="1" applyBorder="1" applyAlignment="1">
      <alignment vertical="center" shrinkToFit="1"/>
    </xf>
    <xf numFmtId="177" fontId="6" fillId="0" borderId="3" xfId="1" applyNumberFormat="1" applyFont="1" applyBorder="1" applyAlignment="1">
      <alignment horizontal="right" vertical="center" shrinkToFit="1"/>
    </xf>
    <xf numFmtId="179" fontId="26" fillId="0" borderId="3" xfId="1" applyNumberFormat="1" applyFont="1" applyBorder="1" applyAlignment="1">
      <alignment horizontal="right" vertical="center" shrinkToFit="1"/>
    </xf>
    <xf numFmtId="179" fontId="26" fillId="0" borderId="34" xfId="1" applyNumberFormat="1" applyFont="1" applyBorder="1" applyAlignment="1">
      <alignment horizontal="right" vertical="center" shrinkToFit="1"/>
    </xf>
    <xf numFmtId="0" fontId="27" fillId="24" borderId="30" xfId="1" applyFont="1" applyFill="1" applyBorder="1">
      <alignment vertical="center"/>
    </xf>
    <xf numFmtId="0" fontId="27" fillId="24" borderId="4" xfId="1" applyFont="1" applyFill="1" applyBorder="1">
      <alignment vertical="center"/>
    </xf>
    <xf numFmtId="0" fontId="27" fillId="24" borderId="40" xfId="1" applyFont="1" applyFill="1" applyBorder="1">
      <alignment vertical="center"/>
    </xf>
    <xf numFmtId="0" fontId="27" fillId="24" borderId="37" xfId="1" applyFont="1" applyFill="1" applyBorder="1">
      <alignment vertical="center"/>
    </xf>
    <xf numFmtId="177" fontId="28" fillId="24" borderId="3" xfId="1" applyNumberFormat="1" applyFont="1" applyFill="1" applyBorder="1" applyAlignment="1">
      <alignment horizontal="right" vertical="center" shrinkToFit="1"/>
    </xf>
    <xf numFmtId="176" fontId="28" fillId="24" borderId="3" xfId="62" applyNumberFormat="1" applyFont="1" applyFill="1" applyBorder="1" applyAlignment="1">
      <alignment horizontal="right" vertical="center" shrinkToFit="1"/>
    </xf>
    <xf numFmtId="178" fontId="28" fillId="24" borderId="3" xfId="1" applyNumberFormat="1" applyFont="1" applyFill="1" applyBorder="1">
      <alignment vertical="center"/>
    </xf>
    <xf numFmtId="0" fontId="29" fillId="25" borderId="30" xfId="1" applyFont="1" applyFill="1" applyBorder="1">
      <alignment vertical="center"/>
    </xf>
    <xf numFmtId="0" fontId="27" fillId="25" borderId="4" xfId="1" applyFont="1" applyFill="1" applyBorder="1">
      <alignment vertical="center"/>
    </xf>
    <xf numFmtId="177" fontId="28" fillId="25" borderId="3" xfId="1" applyNumberFormat="1" applyFont="1" applyFill="1" applyBorder="1" applyAlignment="1">
      <alignment horizontal="right" vertical="center" shrinkToFit="1"/>
    </xf>
    <xf numFmtId="176" fontId="28" fillId="25" borderId="3" xfId="62" applyNumberFormat="1" applyFont="1" applyFill="1" applyBorder="1" applyAlignment="1">
      <alignment horizontal="right" vertical="center" shrinkToFit="1"/>
    </xf>
    <xf numFmtId="0" fontId="29" fillId="25" borderId="40" xfId="1" applyFont="1" applyFill="1" applyBorder="1">
      <alignment vertical="center"/>
    </xf>
    <xf numFmtId="0" fontId="27" fillId="25" borderId="37" xfId="1" applyFont="1" applyFill="1" applyBorder="1">
      <alignment vertical="center"/>
    </xf>
    <xf numFmtId="177" fontId="28" fillId="25" borderId="38" xfId="1" applyNumberFormat="1" applyFont="1" applyFill="1" applyBorder="1" applyAlignment="1">
      <alignment horizontal="right" vertical="center" shrinkToFit="1"/>
    </xf>
    <xf numFmtId="0" fontId="6" fillId="24" borderId="30" xfId="1" applyFont="1" applyFill="1" applyBorder="1" applyAlignment="1">
      <alignment horizontal="left" vertical="center"/>
    </xf>
    <xf numFmtId="0" fontId="6" fillId="24" borderId="4" xfId="1" applyFont="1" applyFill="1" applyBorder="1">
      <alignment vertical="center"/>
    </xf>
    <xf numFmtId="0" fontId="6" fillId="24" borderId="4" xfId="1" applyFont="1" applyFill="1" applyBorder="1" applyAlignment="1">
      <alignment vertical="center" shrinkToFit="1"/>
    </xf>
    <xf numFmtId="177" fontId="26" fillId="24" borderId="3" xfId="1" applyNumberFormat="1" applyFont="1" applyFill="1" applyBorder="1" applyAlignment="1">
      <alignment horizontal="right" vertical="center" shrinkToFit="1"/>
    </xf>
    <xf numFmtId="176" fontId="6" fillId="24" borderId="3" xfId="62" applyNumberFormat="1" applyFont="1" applyFill="1" applyBorder="1" applyAlignment="1">
      <alignment vertical="center" shrinkToFit="1"/>
    </xf>
    <xf numFmtId="0" fontId="6" fillId="24" borderId="30" xfId="1" applyFont="1" applyFill="1" applyBorder="1">
      <alignment vertical="center"/>
    </xf>
    <xf numFmtId="0" fontId="0" fillId="24" borderId="4" xfId="1" applyFont="1" applyFill="1" applyBorder="1" applyAlignment="1">
      <alignment vertical="center" shrinkToFit="1"/>
    </xf>
    <xf numFmtId="177" fontId="28" fillId="24" borderId="45" xfId="1" applyNumberFormat="1" applyFont="1" applyFill="1" applyBorder="1" applyAlignment="1">
      <alignment horizontal="right" vertical="center" shrinkToFit="1"/>
    </xf>
    <xf numFmtId="177" fontId="28" fillId="25" borderId="45" xfId="1" applyNumberFormat="1" applyFont="1" applyFill="1" applyBorder="1" applyAlignment="1">
      <alignment horizontal="right" vertical="center" shrinkToFit="1"/>
    </xf>
    <xf numFmtId="177" fontId="28" fillId="0" borderId="46" xfId="1" applyNumberFormat="1" applyFont="1" applyBorder="1" applyAlignment="1">
      <alignment horizontal="center" vertical="center" wrapText="1"/>
    </xf>
    <xf numFmtId="0" fontId="28" fillId="0" borderId="0" xfId="1" applyFont="1" applyAlignment="1">
      <alignment horizontal="right" vertical="center" wrapText="1"/>
    </xf>
    <xf numFmtId="0" fontId="28" fillId="0" borderId="0" xfId="1" applyFont="1" applyAlignment="1">
      <alignment vertical="center" wrapText="1"/>
    </xf>
    <xf numFmtId="177" fontId="28" fillId="24" borderId="48" xfId="1" applyNumberFormat="1" applyFont="1" applyFill="1" applyBorder="1" applyAlignment="1">
      <alignment horizontal="right" vertical="center" shrinkToFit="1"/>
    </xf>
    <xf numFmtId="177" fontId="28" fillId="25" borderId="48" xfId="1" applyNumberFormat="1" applyFont="1" applyFill="1" applyBorder="1" applyAlignment="1">
      <alignment horizontal="right" vertical="center" shrinkToFit="1"/>
    </xf>
    <xf numFmtId="178" fontId="28" fillId="25" borderId="3" xfId="1" applyNumberFormat="1" applyFont="1" applyFill="1" applyBorder="1">
      <alignment vertical="center"/>
    </xf>
    <xf numFmtId="177" fontId="6" fillId="24" borderId="3" xfId="1" applyNumberFormat="1" applyFont="1" applyFill="1" applyBorder="1" applyAlignment="1">
      <alignment horizontal="right" vertical="center" shrinkToFit="1"/>
    </xf>
    <xf numFmtId="0" fontId="6" fillId="24" borderId="48" xfId="1" applyFont="1" applyFill="1" applyBorder="1" applyAlignment="1">
      <alignment vertical="center" wrapText="1"/>
    </xf>
    <xf numFmtId="0" fontId="0" fillId="24" borderId="48" xfId="1" applyFont="1" applyFill="1" applyBorder="1" applyAlignment="1">
      <alignment vertical="center" wrapText="1"/>
    </xf>
    <xf numFmtId="0" fontId="6" fillId="0" borderId="4" xfId="1" applyFont="1" applyBorder="1">
      <alignment vertical="center"/>
    </xf>
    <xf numFmtId="0" fontId="6" fillId="0" borderId="30" xfId="1" applyFont="1" applyBorder="1">
      <alignment vertical="center"/>
    </xf>
    <xf numFmtId="0" fontId="0" fillId="0" borderId="4" xfId="1" applyFont="1" applyBorder="1" applyAlignment="1">
      <alignment vertical="center" shrinkToFit="1"/>
    </xf>
    <xf numFmtId="176" fontId="28" fillId="0" borderId="34" xfId="62" applyNumberFormat="1" applyFont="1" applyFill="1" applyBorder="1" applyAlignment="1">
      <alignment horizontal="right" vertical="center" shrinkToFit="1"/>
    </xf>
    <xf numFmtId="177" fontId="6" fillId="0" borderId="34" xfId="1" applyNumberFormat="1" applyFont="1" applyBorder="1" applyAlignment="1">
      <alignment horizontal="right" vertical="center" shrinkToFit="1"/>
    </xf>
    <xf numFmtId="178" fontId="6" fillId="0" borderId="34" xfId="1" applyNumberFormat="1" applyFont="1" applyBorder="1">
      <alignment vertical="center"/>
    </xf>
    <xf numFmtId="179" fontId="26" fillId="24" borderId="3" xfId="1" applyNumberFormat="1" applyFont="1" applyFill="1" applyBorder="1" applyAlignment="1">
      <alignment horizontal="right" vertical="center" shrinkToFit="1"/>
    </xf>
    <xf numFmtId="178" fontId="6" fillId="24" borderId="3" xfId="1" applyNumberFormat="1" applyFont="1" applyFill="1" applyBorder="1">
      <alignment vertical="center"/>
    </xf>
    <xf numFmtId="0" fontId="0" fillId="24" borderId="30" xfId="1" applyFont="1" applyFill="1" applyBorder="1">
      <alignment vertical="center"/>
    </xf>
    <xf numFmtId="0" fontId="6" fillId="25" borderId="30" xfId="1" applyFont="1" applyFill="1" applyBorder="1">
      <alignment vertical="center"/>
    </xf>
    <xf numFmtId="0" fontId="0" fillId="25" borderId="4" xfId="1" applyFont="1" applyFill="1" applyBorder="1">
      <alignment vertical="center"/>
    </xf>
    <xf numFmtId="0" fontId="6" fillId="25" borderId="4" xfId="1" applyFont="1" applyFill="1" applyBorder="1" applyAlignment="1">
      <alignment vertical="center" shrinkToFit="1"/>
    </xf>
    <xf numFmtId="177" fontId="26" fillId="25" borderId="3" xfId="1" applyNumberFormat="1" applyFont="1" applyFill="1" applyBorder="1" applyAlignment="1">
      <alignment horizontal="right" vertical="center" shrinkToFit="1"/>
    </xf>
    <xf numFmtId="179" fontId="26" fillId="25" borderId="3" xfId="1" applyNumberFormat="1" applyFont="1" applyFill="1" applyBorder="1" applyAlignment="1">
      <alignment horizontal="right" vertical="center" shrinkToFit="1"/>
    </xf>
    <xf numFmtId="176" fontId="0" fillId="25" borderId="3" xfId="62" applyNumberFormat="1" applyFont="1" applyFill="1" applyBorder="1" applyAlignment="1">
      <alignment vertical="center" shrinkToFit="1"/>
    </xf>
    <xf numFmtId="177" fontId="6" fillId="25" borderId="3" xfId="1" applyNumberFormat="1" applyFont="1" applyFill="1" applyBorder="1" applyAlignment="1">
      <alignment horizontal="right" vertical="center" shrinkToFit="1"/>
    </xf>
    <xf numFmtId="178" fontId="6" fillId="25" borderId="3" xfId="1" applyNumberFormat="1" applyFont="1" applyFill="1" applyBorder="1">
      <alignment vertical="center"/>
    </xf>
    <xf numFmtId="0" fontId="6" fillId="0" borderId="32" xfId="1" applyFont="1" applyBorder="1">
      <alignment vertical="center"/>
    </xf>
    <xf numFmtId="0" fontId="0" fillId="0" borderId="33" xfId="1" applyFont="1" applyBorder="1">
      <alignment vertical="center"/>
    </xf>
    <xf numFmtId="0" fontId="0" fillId="0" borderId="33" xfId="1" applyFont="1" applyBorder="1" applyAlignment="1">
      <alignment vertical="center" shrinkToFit="1"/>
    </xf>
    <xf numFmtId="176" fontId="0" fillId="0" borderId="34" xfId="62" applyNumberFormat="1" applyFont="1" applyFill="1" applyBorder="1" applyAlignment="1">
      <alignment vertical="center" shrinkToFit="1"/>
    </xf>
    <xf numFmtId="0" fontId="6" fillId="0" borderId="35" xfId="1" applyFont="1" applyBorder="1" applyAlignment="1">
      <alignment vertical="center" wrapText="1"/>
    </xf>
    <xf numFmtId="176" fontId="28" fillId="24" borderId="49" xfId="62" applyNumberFormat="1" applyFont="1" applyFill="1" applyBorder="1" applyAlignment="1">
      <alignment horizontal="right" vertical="center" shrinkToFit="1"/>
    </xf>
    <xf numFmtId="177" fontId="28" fillId="0" borderId="22" xfId="0" applyNumberFormat="1" applyFont="1" applyBorder="1" applyAlignment="1">
      <alignment horizontal="center" vertical="center"/>
    </xf>
    <xf numFmtId="177" fontId="28" fillId="0" borderId="2" xfId="0" applyNumberFormat="1" applyFont="1" applyBorder="1" applyAlignment="1">
      <alignment horizontal="center" vertical="center"/>
    </xf>
    <xf numFmtId="0" fontId="28" fillId="0" borderId="19" xfId="1" applyFont="1" applyBorder="1" applyAlignment="1">
      <alignment horizontal="center" vertical="center" shrinkToFit="1"/>
    </xf>
    <xf numFmtId="0" fontId="28" fillId="0" borderId="20" xfId="1" applyFont="1" applyBorder="1" applyAlignment="1">
      <alignment horizontal="center" vertical="center" shrinkToFit="1"/>
    </xf>
    <xf numFmtId="0" fontId="28" fillId="0" borderId="21" xfId="1" applyFont="1" applyBorder="1" applyAlignment="1">
      <alignment horizontal="center" vertical="center" shrinkToFit="1"/>
    </xf>
    <xf numFmtId="0" fontId="28" fillId="0" borderId="26" xfId="1" applyFont="1" applyBorder="1" applyAlignment="1">
      <alignment horizontal="center" vertical="center" shrinkToFit="1"/>
    </xf>
    <xf numFmtId="0" fontId="28" fillId="0" borderId="0" xfId="1" applyFont="1" applyAlignment="1">
      <alignment horizontal="center" vertical="center" shrinkToFit="1"/>
    </xf>
    <xf numFmtId="0" fontId="28" fillId="0" borderId="8" xfId="1" applyFont="1" applyBorder="1" applyAlignment="1">
      <alignment horizontal="center" vertical="center" shrinkToFit="1"/>
    </xf>
    <xf numFmtId="0" fontId="28" fillId="0" borderId="29" xfId="1" applyFont="1" applyBorder="1" applyAlignment="1">
      <alignment horizontal="center" vertical="center" shrinkToFit="1"/>
    </xf>
    <xf numFmtId="0" fontId="28" fillId="0" borderId="6" xfId="1" applyFont="1" applyBorder="1" applyAlignment="1">
      <alignment horizontal="center" vertical="center" shrinkToFit="1"/>
    </xf>
    <xf numFmtId="0" fontId="28" fillId="0" borderId="5" xfId="1" applyFont="1" applyBorder="1" applyAlignment="1">
      <alignment horizontal="center" vertical="center" shrinkToFit="1"/>
    </xf>
    <xf numFmtId="0" fontId="28" fillId="0" borderId="41" xfId="1" applyFont="1" applyBorder="1" applyAlignment="1">
      <alignment horizontal="center" vertical="center" wrapText="1"/>
    </xf>
    <xf numFmtId="0" fontId="28" fillId="0" borderId="39" xfId="1" applyFont="1" applyBorder="1" applyAlignment="1">
      <alignment horizontal="center" vertical="center" wrapText="1"/>
    </xf>
    <xf numFmtId="0" fontId="28" fillId="0" borderId="42" xfId="1" applyFont="1" applyBorder="1" applyAlignment="1">
      <alignment horizontal="center" vertical="center" wrapText="1"/>
    </xf>
    <xf numFmtId="0" fontId="28" fillId="0" borderId="22" xfId="0" applyFont="1" applyBorder="1" applyAlignment="1">
      <alignment horizontal="center" vertical="center"/>
    </xf>
    <xf numFmtId="177" fontId="28" fillId="0" borderId="47" xfId="0" applyNumberFormat="1" applyFont="1" applyBorder="1" applyAlignment="1">
      <alignment horizontal="center" vertical="center" wrapText="1"/>
    </xf>
    <xf numFmtId="177" fontId="28" fillId="0" borderId="47" xfId="0" applyNumberFormat="1" applyFont="1" applyBorder="1" applyAlignment="1">
      <alignment horizontal="center" vertical="center"/>
    </xf>
    <xf numFmtId="0" fontId="28" fillId="0" borderId="9" xfId="0" applyFont="1" applyBorder="1" applyAlignment="1">
      <alignment horizontal="center" vertical="center" wrapText="1"/>
    </xf>
    <xf numFmtId="0" fontId="28"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6" xfId="1" applyFont="1" applyBorder="1" applyAlignment="1">
      <alignment horizontal="center" vertical="center" wrapText="1"/>
    </xf>
    <xf numFmtId="0" fontId="28" fillId="0" borderId="2" xfId="1" applyFont="1" applyBorder="1" applyAlignment="1">
      <alignment horizontal="center" vertical="center" wrapText="1"/>
    </xf>
    <xf numFmtId="177" fontId="28" fillId="0" borderId="2" xfId="0" applyNumberFormat="1" applyFont="1" applyBorder="1" applyAlignment="1">
      <alignment horizontal="center" vertical="center" wrapText="1"/>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27" xfId="1" applyFont="1" applyBorder="1" applyAlignment="1">
      <alignment horizontal="center" vertical="center" wrapText="1"/>
    </xf>
    <xf numFmtId="0" fontId="28" fillId="0" borderId="36" xfId="1" applyFont="1" applyBorder="1" applyAlignment="1">
      <alignment horizontal="center" vertical="center" wrapText="1"/>
    </xf>
    <xf numFmtId="0" fontId="28" fillId="0" borderId="28" xfId="1" applyFont="1" applyBorder="1" applyAlignment="1">
      <alignment horizontal="center" vertical="center" wrapText="1"/>
    </xf>
    <xf numFmtId="0" fontId="27" fillId="0" borderId="4" xfId="1" applyFont="1" applyFill="1" applyBorder="1">
      <alignment vertical="center"/>
    </xf>
    <xf numFmtId="177" fontId="28" fillId="0" borderId="3" xfId="1" applyNumberFormat="1" applyFont="1" applyFill="1" applyBorder="1" applyAlignment="1">
      <alignment horizontal="right" vertical="center" shrinkToFit="1"/>
    </xf>
    <xf numFmtId="177" fontId="28" fillId="0" borderId="48" xfId="1" applyNumberFormat="1" applyFont="1" applyFill="1" applyBorder="1" applyAlignment="1">
      <alignment horizontal="right" vertical="center" shrinkToFit="1"/>
    </xf>
    <xf numFmtId="177" fontId="28" fillId="0" borderId="45" xfId="1" applyNumberFormat="1" applyFont="1" applyFill="1" applyBorder="1" applyAlignment="1">
      <alignment horizontal="right" vertical="center" shrinkToFit="1"/>
    </xf>
    <xf numFmtId="178" fontId="28" fillId="0" borderId="3" xfId="1" applyNumberFormat="1" applyFont="1" applyFill="1" applyBorder="1">
      <alignment vertical="center"/>
    </xf>
    <xf numFmtId="0" fontId="28" fillId="0" borderId="0" xfId="1" applyFont="1" applyFill="1">
      <alignment vertical="center"/>
    </xf>
    <xf numFmtId="0" fontId="28" fillId="0" borderId="44" xfId="1" applyFont="1" applyFill="1" applyBorder="1" applyAlignment="1">
      <alignment vertical="center" wrapText="1"/>
    </xf>
    <xf numFmtId="0" fontId="30" fillId="0" borderId="30" xfId="1" applyFont="1" applyFill="1" applyBorder="1">
      <alignment vertical="center"/>
    </xf>
    <xf numFmtId="0" fontId="30" fillId="0" borderId="4" xfId="1" applyFont="1" applyFill="1" applyBorder="1">
      <alignment vertical="center"/>
    </xf>
    <xf numFmtId="0" fontId="28" fillId="0" borderId="0" xfId="1" applyFont="1" applyFill="1" applyAlignment="1">
      <alignment horizontal="center" vertical="center"/>
    </xf>
    <xf numFmtId="0" fontId="25" fillId="0" borderId="31" xfId="1" applyFont="1" applyFill="1" applyBorder="1" applyAlignment="1">
      <alignment vertical="center" wrapText="1"/>
    </xf>
    <xf numFmtId="0" fontId="27" fillId="0" borderId="37" xfId="1" applyFont="1" applyFill="1" applyBorder="1">
      <alignment vertical="center"/>
    </xf>
    <xf numFmtId="0" fontId="30" fillId="0" borderId="40" xfId="1" applyFont="1" applyFill="1" applyBorder="1">
      <alignment vertical="center"/>
    </xf>
    <xf numFmtId="0" fontId="30" fillId="0" borderId="37" xfId="1" applyFont="1" applyFill="1" applyBorder="1">
      <alignment vertical="center"/>
    </xf>
    <xf numFmtId="177" fontId="28" fillId="0" borderId="38" xfId="1" applyNumberFormat="1" applyFont="1" applyFill="1" applyBorder="1" applyAlignment="1">
      <alignment horizontal="right" vertical="center" shrinkToFit="1"/>
    </xf>
    <xf numFmtId="0" fontId="30" fillId="0" borderId="32" xfId="1" applyFont="1" applyFill="1" applyBorder="1">
      <alignment vertical="center"/>
    </xf>
    <xf numFmtId="0" fontId="30" fillId="0" borderId="33" xfId="1" applyFont="1" applyFill="1" applyBorder="1">
      <alignment vertical="center"/>
    </xf>
    <xf numFmtId="0" fontId="27" fillId="0" borderId="33" xfId="1" applyFont="1" applyFill="1" applyBorder="1">
      <alignment vertical="center"/>
    </xf>
    <xf numFmtId="177" fontId="28" fillId="0" borderId="34" xfId="1" applyNumberFormat="1" applyFont="1" applyFill="1" applyBorder="1" applyAlignment="1">
      <alignment horizontal="right" vertical="center" shrinkToFit="1"/>
    </xf>
    <xf numFmtId="177" fontId="28" fillId="0" borderId="50" xfId="1" applyNumberFormat="1" applyFont="1" applyFill="1" applyBorder="1" applyAlignment="1">
      <alignment horizontal="right" vertical="center" shrinkToFit="1"/>
    </xf>
    <xf numFmtId="177" fontId="28" fillId="0" borderId="51" xfId="1" applyNumberFormat="1" applyFont="1" applyFill="1" applyBorder="1" applyAlignment="1">
      <alignment horizontal="right" vertical="center" shrinkToFit="1"/>
    </xf>
    <xf numFmtId="178" fontId="28" fillId="0" borderId="34" xfId="1" applyNumberFormat="1" applyFont="1" applyFill="1" applyBorder="1">
      <alignment vertical="center"/>
    </xf>
    <xf numFmtId="0" fontId="28" fillId="0" borderId="52" xfId="1" applyFont="1" applyFill="1" applyBorder="1" applyAlignment="1">
      <alignment vertical="center" wrapText="1"/>
    </xf>
    <xf numFmtId="0" fontId="28" fillId="0" borderId="0" xfId="1" applyFont="1" applyFill="1" applyAlignment="1">
      <alignment vertical="center" shrinkToFit="1"/>
    </xf>
    <xf numFmtId="177" fontId="28" fillId="0" borderId="0" xfId="1" applyNumberFormat="1" applyFont="1" applyFill="1">
      <alignment vertical="center"/>
    </xf>
    <xf numFmtId="178" fontId="28" fillId="0" borderId="0" xfId="1" applyNumberFormat="1" applyFont="1" applyFill="1">
      <alignment vertical="center"/>
    </xf>
    <xf numFmtId="0" fontId="28" fillId="0" borderId="0" xfId="1" applyFont="1" applyFill="1" applyAlignment="1">
      <alignment vertical="center" wrapText="1"/>
    </xf>
    <xf numFmtId="0" fontId="28" fillId="24" borderId="43" xfId="1" applyFont="1" applyFill="1" applyBorder="1" applyAlignment="1">
      <alignment vertical="center" wrapText="1"/>
    </xf>
    <xf numFmtId="0" fontId="28" fillId="24" borderId="44" xfId="1" applyFont="1" applyFill="1" applyBorder="1" applyAlignment="1">
      <alignment vertical="center" wrapText="1"/>
    </xf>
    <xf numFmtId="0" fontId="28" fillId="25" borderId="44" xfId="1" applyFont="1" applyFill="1" applyBorder="1" applyAlignment="1">
      <alignment vertical="center" wrapText="1"/>
    </xf>
    <xf numFmtId="0" fontId="28" fillId="25" borderId="44" xfId="1" applyFont="1" applyFill="1" applyBorder="1" applyAlignment="1">
      <alignment vertical="center" wrapText="1" shrinkToFit="1"/>
    </xf>
    <xf numFmtId="177" fontId="26" fillId="0" borderId="3" xfId="1" applyNumberFormat="1" applyFont="1" applyFill="1" applyBorder="1" applyAlignment="1">
      <alignment horizontal="right" vertical="center" shrinkToFit="1"/>
    </xf>
    <xf numFmtId="0" fontId="6" fillId="0" borderId="0" xfId="1" applyFont="1" applyFill="1">
      <alignment vertical="center"/>
    </xf>
    <xf numFmtId="0" fontId="32" fillId="0" borderId="30" xfId="1" applyFont="1" applyFill="1" applyBorder="1">
      <alignment vertical="center"/>
    </xf>
    <xf numFmtId="0" fontId="32" fillId="0" borderId="4" xfId="1" applyFont="1" applyFill="1" applyBorder="1">
      <alignment vertical="center"/>
    </xf>
    <xf numFmtId="0" fontId="6" fillId="0" borderId="4" xfId="1" applyFont="1" applyFill="1" applyBorder="1" applyAlignment="1">
      <alignment vertical="center" wrapText="1" shrinkToFit="1"/>
    </xf>
    <xf numFmtId="177" fontId="6" fillId="0" borderId="3" xfId="1" applyNumberFormat="1" applyFont="1" applyFill="1" applyBorder="1" applyAlignment="1">
      <alignment horizontal="right" vertical="center" shrinkToFit="1"/>
    </xf>
    <xf numFmtId="178" fontId="6" fillId="0" borderId="3" xfId="1" applyNumberFormat="1" applyFont="1" applyFill="1" applyBorder="1">
      <alignment vertical="center"/>
    </xf>
    <xf numFmtId="0" fontId="0" fillId="0" borderId="48" xfId="1" applyFont="1" applyFill="1" applyBorder="1" applyAlignment="1">
      <alignment vertical="center" wrapText="1"/>
    </xf>
    <xf numFmtId="0" fontId="0" fillId="0" borderId="4" xfId="1" applyFont="1" applyFill="1" applyBorder="1" applyAlignment="1">
      <alignment vertical="center" wrapText="1" shrinkToFit="1"/>
    </xf>
    <xf numFmtId="0" fontId="0" fillId="0" borderId="0" xfId="1" applyFont="1" applyFill="1" applyAlignment="1">
      <alignment vertical="center" wrapText="1"/>
    </xf>
    <xf numFmtId="0" fontId="6" fillId="25" borderId="4" xfId="1" applyFont="1" applyFill="1" applyBorder="1">
      <alignment vertical="center"/>
    </xf>
    <xf numFmtId="0" fontId="6" fillId="25" borderId="48" xfId="1" applyFont="1" applyFill="1" applyBorder="1" applyAlignment="1">
      <alignment vertical="center" wrapText="1"/>
    </xf>
    <xf numFmtId="0" fontId="0" fillId="25" borderId="4" xfId="1" applyFont="1" applyFill="1" applyBorder="1" applyAlignment="1">
      <alignment vertical="center" shrinkToFit="1"/>
    </xf>
    <xf numFmtId="176" fontId="6" fillId="25" borderId="3" xfId="62" applyNumberFormat="1" applyFont="1" applyFill="1" applyBorder="1" applyAlignment="1">
      <alignment vertical="center" shrinkToFit="1"/>
    </xf>
    <xf numFmtId="0" fontId="0" fillId="25" borderId="48" xfId="1" applyFont="1" applyFill="1" applyBorder="1" applyAlignment="1">
      <alignment vertical="center" wrapText="1"/>
    </xf>
    <xf numFmtId="0" fontId="6" fillId="24" borderId="31" xfId="1" applyFont="1" applyFill="1" applyBorder="1" applyAlignment="1">
      <alignment vertical="center" wrapText="1"/>
    </xf>
    <xf numFmtId="0" fontId="6" fillId="25" borderId="31" xfId="1" applyFont="1" applyFill="1" applyBorder="1" applyAlignment="1">
      <alignment vertical="center" wrapText="1"/>
    </xf>
  </cellXfs>
  <cellStyles count="71">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xfId="62" builtinId="5"/>
    <cellStyle name="パーセント 2" xfId="70" xr:uid="{00000000-0005-0000-0000-00001C000000}"/>
    <cellStyle name="メモ 2" xfId="29" xr:uid="{00000000-0005-0000-0000-00001D000000}"/>
    <cellStyle name="リンク セル 2" xfId="30" xr:uid="{00000000-0005-0000-0000-00001E000000}"/>
    <cellStyle name="悪い 2" xfId="31" xr:uid="{00000000-0005-0000-0000-00001F000000}"/>
    <cellStyle name="計算 2" xfId="32" xr:uid="{00000000-0005-0000-0000-000020000000}"/>
    <cellStyle name="警告文 2" xfId="33" xr:uid="{00000000-0005-0000-0000-000021000000}"/>
    <cellStyle name="桁区切り 2" xfId="34" xr:uid="{00000000-0005-0000-0000-000022000000}"/>
    <cellStyle name="桁区切り 2 2" xfId="64" xr:uid="{00000000-0005-0000-0000-000023000000}"/>
    <cellStyle name="桁区切り 3" xfId="35" xr:uid="{00000000-0005-0000-0000-000024000000}"/>
    <cellStyle name="桁区切り 3 2" xfId="65" xr:uid="{00000000-0005-0000-0000-000025000000}"/>
    <cellStyle name="桁区切り 4" xfId="66" xr:uid="{00000000-0005-0000-0000-000026000000}"/>
    <cellStyle name="桁区切り 5" xfId="67" xr:uid="{00000000-0005-0000-0000-000027000000}"/>
    <cellStyle name="見出し 1 2" xfId="36" xr:uid="{00000000-0005-0000-0000-000028000000}"/>
    <cellStyle name="見出し 2 2" xfId="37" xr:uid="{00000000-0005-0000-0000-000029000000}"/>
    <cellStyle name="見出し 3 2" xfId="38" xr:uid="{00000000-0005-0000-0000-00002A000000}"/>
    <cellStyle name="見出し 4 2" xfId="39" xr:uid="{00000000-0005-0000-0000-00002B000000}"/>
    <cellStyle name="集計 2" xfId="40" xr:uid="{00000000-0005-0000-0000-00002C000000}"/>
    <cellStyle name="出力 2" xfId="41" xr:uid="{00000000-0005-0000-0000-00002D000000}"/>
    <cellStyle name="説明文 2" xfId="42" xr:uid="{00000000-0005-0000-0000-00002E000000}"/>
    <cellStyle name="入力 2" xfId="43" xr:uid="{00000000-0005-0000-0000-00002F000000}"/>
    <cellStyle name="標準" xfId="0" builtinId="0"/>
    <cellStyle name="標準 10" xfId="44" xr:uid="{00000000-0005-0000-0000-000031000000}"/>
    <cellStyle name="標準 11" xfId="45" xr:uid="{00000000-0005-0000-0000-000032000000}"/>
    <cellStyle name="標準 12" xfId="46" xr:uid="{00000000-0005-0000-0000-000033000000}"/>
    <cellStyle name="標準 13" xfId="47" xr:uid="{00000000-0005-0000-0000-000034000000}"/>
    <cellStyle name="標準 14" xfId="48" xr:uid="{00000000-0005-0000-0000-000035000000}"/>
    <cellStyle name="標準 15" xfId="49" xr:uid="{00000000-0005-0000-0000-000036000000}"/>
    <cellStyle name="標準 16" xfId="50" xr:uid="{00000000-0005-0000-0000-000037000000}"/>
    <cellStyle name="標準 17" xfId="61" xr:uid="{00000000-0005-0000-0000-000038000000}"/>
    <cellStyle name="標準 18" xfId="63" xr:uid="{00000000-0005-0000-0000-000039000000}"/>
    <cellStyle name="標準 2" xfId="51" xr:uid="{00000000-0005-0000-0000-00003A000000}"/>
    <cellStyle name="標準 2 2" xfId="52" xr:uid="{00000000-0005-0000-0000-00003B000000}"/>
    <cellStyle name="標準 3" xfId="53" xr:uid="{00000000-0005-0000-0000-00003C000000}"/>
    <cellStyle name="標準 4" xfId="54" xr:uid="{00000000-0005-0000-0000-00003D000000}"/>
    <cellStyle name="標準 4 2" xfId="68" xr:uid="{00000000-0005-0000-0000-00003E000000}"/>
    <cellStyle name="標準 5" xfId="55" xr:uid="{00000000-0005-0000-0000-00003F000000}"/>
    <cellStyle name="標準 6" xfId="56" xr:uid="{00000000-0005-0000-0000-000040000000}"/>
    <cellStyle name="標準 6 2" xfId="69" xr:uid="{00000000-0005-0000-0000-000041000000}"/>
    <cellStyle name="標準 7" xfId="57" xr:uid="{00000000-0005-0000-0000-000042000000}"/>
    <cellStyle name="標準 8" xfId="58" xr:uid="{00000000-0005-0000-0000-000043000000}"/>
    <cellStyle name="標準 9" xfId="59" xr:uid="{00000000-0005-0000-0000-000044000000}"/>
    <cellStyle name="標準_（済）項別科目別（一般会計）" xfId="1" xr:uid="{00000000-0005-0000-0000-000045000000}"/>
    <cellStyle name="良い 2" xfId="60" xr:uid="{00000000-0005-0000-0000-000046000000}"/>
  </cellStyles>
  <dxfs count="0"/>
  <tableStyles count="0" defaultTableStyle="TableStyleMedium2" defaultPivotStyle="PivotStyleLight16"/>
  <colors>
    <mruColors>
      <color rgb="FFFFCC66"/>
      <color rgb="FFFFCCFF"/>
      <color rgb="FFFFCC99"/>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O124"/>
  <sheetViews>
    <sheetView tabSelected="1" view="pageBreakPreview" zoomScale="70" zoomScaleNormal="70" zoomScaleSheetLayoutView="70" workbookViewId="0">
      <pane ySplit="5" topLeftCell="A6" activePane="bottomLeft" state="frozen"/>
      <selection activeCell="B480" sqref="B480"/>
      <selection pane="bottomLeft" activeCell="A2" sqref="A2:C5"/>
    </sheetView>
  </sheetViews>
  <sheetFormatPr defaultColWidth="9" defaultRowHeight="13.2" x14ac:dyDescent="0.2"/>
  <cols>
    <col min="1" max="1" width="3" style="4" customWidth="1"/>
    <col min="2" max="2" width="3.6640625" style="4" customWidth="1"/>
    <col min="3" max="3" width="37.88671875" style="5" customWidth="1"/>
    <col min="4" max="4" width="15" style="9" customWidth="1"/>
    <col min="5" max="8" width="16" style="9" customWidth="1"/>
    <col min="9" max="9" width="6.6640625" style="4" customWidth="1"/>
    <col min="10" max="10" width="15" style="9" customWidth="1"/>
    <col min="11" max="11" width="16.6640625" style="9" customWidth="1"/>
    <col min="12" max="12" width="6.6640625" style="4" customWidth="1"/>
    <col min="13" max="13" width="15" style="9" customWidth="1"/>
    <col min="14" max="14" width="12" style="13" customWidth="1"/>
    <col min="15" max="15" width="59.88671875" style="54" customWidth="1"/>
    <col min="16" max="16384" width="9" style="4"/>
  </cols>
  <sheetData>
    <row r="1" spans="1:15" ht="13.8" thickBot="1" x14ac:dyDescent="0.25">
      <c r="A1" s="4" t="s">
        <v>3</v>
      </c>
      <c r="O1" s="53" t="s">
        <v>16</v>
      </c>
    </row>
    <row r="2" spans="1:15" x14ac:dyDescent="0.2">
      <c r="A2" s="86" t="s">
        <v>6</v>
      </c>
      <c r="B2" s="87"/>
      <c r="C2" s="88"/>
      <c r="D2" s="84" t="s">
        <v>1</v>
      </c>
      <c r="E2" s="107" t="s">
        <v>18</v>
      </c>
      <c r="F2" s="108"/>
      <c r="G2" s="108"/>
      <c r="H2" s="108"/>
      <c r="I2" s="108"/>
      <c r="J2" s="108"/>
      <c r="K2" s="98" t="s">
        <v>19</v>
      </c>
      <c r="L2" s="98"/>
      <c r="M2" s="10"/>
      <c r="N2" s="14"/>
      <c r="O2" s="18"/>
    </row>
    <row r="3" spans="1:15" ht="21" customHeight="1" x14ac:dyDescent="0.2">
      <c r="A3" s="89"/>
      <c r="B3" s="90"/>
      <c r="C3" s="91"/>
      <c r="D3" s="85"/>
      <c r="E3" s="106" t="s">
        <v>2</v>
      </c>
      <c r="F3" s="106" t="s">
        <v>7</v>
      </c>
      <c r="G3" s="106" t="s">
        <v>8</v>
      </c>
      <c r="H3" s="106" t="s">
        <v>17</v>
      </c>
      <c r="I3" s="101" t="s">
        <v>14</v>
      </c>
      <c r="J3" s="99" t="s">
        <v>9</v>
      </c>
      <c r="K3" s="106" t="s">
        <v>10</v>
      </c>
      <c r="L3" s="101" t="s">
        <v>11</v>
      </c>
      <c r="M3" s="104" t="s">
        <v>20</v>
      </c>
      <c r="N3" s="105"/>
      <c r="O3" s="95" t="s">
        <v>15</v>
      </c>
    </row>
    <row r="4" spans="1:15" ht="35.4" customHeight="1" x14ac:dyDescent="0.2">
      <c r="A4" s="89"/>
      <c r="B4" s="90"/>
      <c r="C4" s="91"/>
      <c r="D4" s="85"/>
      <c r="E4" s="85"/>
      <c r="F4" s="85"/>
      <c r="G4" s="85"/>
      <c r="H4" s="85"/>
      <c r="I4" s="102"/>
      <c r="J4" s="100"/>
      <c r="K4" s="85"/>
      <c r="L4" s="102"/>
      <c r="M4" s="104"/>
      <c r="N4" s="105"/>
      <c r="O4" s="96"/>
    </row>
    <row r="5" spans="1:15" ht="26.4" x14ac:dyDescent="0.2">
      <c r="A5" s="92"/>
      <c r="B5" s="93"/>
      <c r="C5" s="94"/>
      <c r="D5" s="85"/>
      <c r="E5" s="12" t="s">
        <v>0</v>
      </c>
      <c r="F5" s="12" t="s">
        <v>0</v>
      </c>
      <c r="G5" s="12" t="s">
        <v>0</v>
      </c>
      <c r="H5" s="12" t="s">
        <v>0</v>
      </c>
      <c r="I5" s="103"/>
      <c r="J5" s="100"/>
      <c r="K5" s="12" t="s">
        <v>0</v>
      </c>
      <c r="L5" s="103"/>
      <c r="M5" s="52" t="s">
        <v>12</v>
      </c>
      <c r="N5" s="15" t="s">
        <v>13</v>
      </c>
      <c r="O5" s="97"/>
    </row>
    <row r="6" spans="1:15" s="117" customFormat="1" ht="14.4" x14ac:dyDescent="0.2">
      <c r="A6" s="29" t="s">
        <v>23</v>
      </c>
      <c r="B6" s="30"/>
      <c r="C6" s="30"/>
      <c r="D6" s="33"/>
      <c r="E6" s="33"/>
      <c r="F6" s="33"/>
      <c r="G6" s="33"/>
      <c r="H6" s="33"/>
      <c r="I6" s="34"/>
      <c r="J6" s="55"/>
      <c r="K6" s="33"/>
      <c r="L6" s="83"/>
      <c r="M6" s="50"/>
      <c r="N6" s="35"/>
      <c r="O6" s="139"/>
    </row>
    <row r="7" spans="1:15" s="117" customFormat="1" ht="14.4" x14ac:dyDescent="0.2">
      <c r="A7" s="36" t="s">
        <v>23</v>
      </c>
      <c r="B7" s="37" t="s">
        <v>97</v>
      </c>
      <c r="C7" s="37"/>
      <c r="D7" s="38"/>
      <c r="E7" s="38"/>
      <c r="F7" s="38"/>
      <c r="G7" s="38"/>
      <c r="H7" s="38"/>
      <c r="I7" s="39"/>
      <c r="J7" s="56"/>
      <c r="K7" s="38"/>
      <c r="L7" s="39"/>
      <c r="M7" s="51"/>
      <c r="N7" s="57"/>
      <c r="O7" s="141"/>
    </row>
    <row r="8" spans="1:15" s="121" customFormat="1" ht="52.8" x14ac:dyDescent="0.2">
      <c r="A8" s="119" t="s">
        <v>23</v>
      </c>
      <c r="B8" s="120" t="s">
        <v>24</v>
      </c>
      <c r="C8" s="112" t="s">
        <v>25</v>
      </c>
      <c r="D8" s="113">
        <v>123602000</v>
      </c>
      <c r="E8" s="113">
        <v>1985233</v>
      </c>
      <c r="F8" s="113">
        <v>9468085</v>
      </c>
      <c r="G8" s="113">
        <v>20688569</v>
      </c>
      <c r="H8" s="113">
        <v>23303227</v>
      </c>
      <c r="I8" s="6">
        <v>0.42029360783711256</v>
      </c>
      <c r="J8" s="114">
        <v>55445114</v>
      </c>
      <c r="K8" s="113">
        <v>11259218</v>
      </c>
      <c r="L8" s="6">
        <v>0.30452933102430335</v>
      </c>
      <c r="M8" s="115">
        <f>H8-K8</f>
        <v>12044009</v>
      </c>
      <c r="N8" s="116">
        <f>(I8-L8)*100</f>
        <v>11.57642768128092</v>
      </c>
      <c r="O8" s="118" t="s">
        <v>115</v>
      </c>
    </row>
    <row r="9" spans="1:15" s="121" customFormat="1" ht="14.4" x14ac:dyDescent="0.2">
      <c r="A9" s="119" t="s">
        <v>23</v>
      </c>
      <c r="B9" s="120" t="s">
        <v>24</v>
      </c>
      <c r="C9" s="112" t="s">
        <v>26</v>
      </c>
      <c r="D9" s="113">
        <v>1885994000</v>
      </c>
      <c r="E9" s="113">
        <v>264104201</v>
      </c>
      <c r="F9" s="113">
        <v>299812313</v>
      </c>
      <c r="G9" s="113">
        <v>422402872</v>
      </c>
      <c r="H9" s="113">
        <v>599817425</v>
      </c>
      <c r="I9" s="6">
        <v>0.37816247680541348</v>
      </c>
      <c r="J9" s="114">
        <v>1586136811</v>
      </c>
      <c r="K9" s="113">
        <v>639719667</v>
      </c>
      <c r="L9" s="6">
        <v>0.38938547201755497</v>
      </c>
      <c r="M9" s="115">
        <f>H9-K9</f>
        <v>-39902242</v>
      </c>
      <c r="N9" s="116">
        <f t="shared" ref="N9:N71" si="0">(I9-L9)*100</f>
        <v>-1.1222995212141484</v>
      </c>
      <c r="O9" s="118"/>
    </row>
    <row r="10" spans="1:15" s="121" customFormat="1" ht="14.4" x14ac:dyDescent="0.2">
      <c r="A10" s="119" t="s">
        <v>23</v>
      </c>
      <c r="B10" s="120" t="s">
        <v>24</v>
      </c>
      <c r="C10" s="112" t="s">
        <v>96</v>
      </c>
      <c r="D10" s="113">
        <v>5772000</v>
      </c>
      <c r="E10" s="113">
        <v>137478</v>
      </c>
      <c r="F10" s="113">
        <v>492368</v>
      </c>
      <c r="G10" s="113">
        <v>391959</v>
      </c>
      <c r="H10" s="113">
        <v>4740530</v>
      </c>
      <c r="I10" s="6">
        <v>0.82267518289026931</v>
      </c>
      <c r="J10" s="114">
        <v>5762335</v>
      </c>
      <c r="K10" s="113">
        <v>3253566</v>
      </c>
      <c r="L10" s="6">
        <v>0.56572540400685778</v>
      </c>
      <c r="M10" s="115">
        <f t="shared" ref="M10:M73" si="1">H10-K10</f>
        <v>1486964</v>
      </c>
      <c r="N10" s="116">
        <f t="shared" si="0"/>
        <v>25.694977888341153</v>
      </c>
      <c r="O10" s="118" t="s">
        <v>105</v>
      </c>
    </row>
    <row r="11" spans="1:15" s="121" customFormat="1" ht="14.4" x14ac:dyDescent="0.2">
      <c r="A11" s="119" t="s">
        <v>23</v>
      </c>
      <c r="B11" s="120" t="s">
        <v>24</v>
      </c>
      <c r="C11" s="112" t="s">
        <v>27</v>
      </c>
      <c r="D11" s="113">
        <v>291516000</v>
      </c>
      <c r="E11" s="113">
        <v>63796847</v>
      </c>
      <c r="F11" s="113">
        <v>13528023</v>
      </c>
      <c r="G11" s="113">
        <v>48536232</v>
      </c>
      <c r="H11" s="113">
        <v>117202091</v>
      </c>
      <c r="I11" s="6">
        <v>0.48218773707955032</v>
      </c>
      <c r="J11" s="114">
        <v>243063193</v>
      </c>
      <c r="K11" s="113">
        <v>292255754</v>
      </c>
      <c r="L11" s="6">
        <v>0.44706264294795145</v>
      </c>
      <c r="M11" s="115">
        <f t="shared" si="1"/>
        <v>-175053663</v>
      </c>
      <c r="N11" s="116">
        <f t="shared" si="0"/>
        <v>3.5125094131598864</v>
      </c>
      <c r="O11" s="118"/>
    </row>
    <row r="12" spans="1:15" s="121" customFormat="1" ht="14.4" x14ac:dyDescent="0.2">
      <c r="A12" s="36" t="s">
        <v>23</v>
      </c>
      <c r="B12" s="37" t="s">
        <v>28</v>
      </c>
      <c r="C12" s="37"/>
      <c r="D12" s="38"/>
      <c r="E12" s="38"/>
      <c r="F12" s="38"/>
      <c r="G12" s="38"/>
      <c r="H12" s="38"/>
      <c r="I12" s="39"/>
      <c r="J12" s="56"/>
      <c r="K12" s="38"/>
      <c r="L12" s="39"/>
      <c r="M12" s="51"/>
      <c r="N12" s="57"/>
      <c r="O12" s="141"/>
    </row>
    <row r="13" spans="1:15" s="117" customFormat="1" ht="14.4" x14ac:dyDescent="0.2">
      <c r="A13" s="119" t="s">
        <v>23</v>
      </c>
      <c r="B13" s="120" t="s">
        <v>28</v>
      </c>
      <c r="C13" s="112" t="s">
        <v>29</v>
      </c>
      <c r="D13" s="113">
        <v>38230000</v>
      </c>
      <c r="E13" s="113">
        <v>1000000</v>
      </c>
      <c r="F13" s="113">
        <v>10990000</v>
      </c>
      <c r="G13" s="113">
        <v>0</v>
      </c>
      <c r="H13" s="113">
        <v>0</v>
      </c>
      <c r="I13" s="6">
        <v>0</v>
      </c>
      <c r="J13" s="114">
        <v>11990000</v>
      </c>
      <c r="K13" s="113">
        <v>395565</v>
      </c>
      <c r="L13" s="6">
        <v>8.6451618543283731E-2</v>
      </c>
      <c r="M13" s="115">
        <f t="shared" si="1"/>
        <v>-395565</v>
      </c>
      <c r="N13" s="116">
        <f t="shared" si="0"/>
        <v>-8.6451618543283733</v>
      </c>
      <c r="O13" s="118"/>
    </row>
    <row r="14" spans="1:15" s="117" customFormat="1" ht="14.4" x14ac:dyDescent="0.2">
      <c r="A14" s="36" t="s">
        <v>23</v>
      </c>
      <c r="B14" s="37" t="s">
        <v>30</v>
      </c>
      <c r="C14" s="37"/>
      <c r="D14" s="38"/>
      <c r="E14" s="38"/>
      <c r="F14" s="38"/>
      <c r="G14" s="38"/>
      <c r="H14" s="38"/>
      <c r="I14" s="39"/>
      <c r="J14" s="56"/>
      <c r="K14" s="38"/>
      <c r="L14" s="39"/>
      <c r="M14" s="51"/>
      <c r="N14" s="57"/>
      <c r="O14" s="141"/>
    </row>
    <row r="15" spans="1:15" s="117" customFormat="1" ht="14.4" x14ac:dyDescent="0.2">
      <c r="A15" s="119" t="s">
        <v>23</v>
      </c>
      <c r="B15" s="120" t="s">
        <v>30</v>
      </c>
      <c r="C15" s="112" t="s">
        <v>25</v>
      </c>
      <c r="D15" s="113">
        <v>35512000</v>
      </c>
      <c r="E15" s="113">
        <v>219026</v>
      </c>
      <c r="F15" s="113">
        <v>4764503</v>
      </c>
      <c r="G15" s="113">
        <v>3389523</v>
      </c>
      <c r="H15" s="113">
        <v>10690658</v>
      </c>
      <c r="I15" s="6">
        <v>0.56078580716974813</v>
      </c>
      <c r="J15" s="114">
        <v>19063710</v>
      </c>
      <c r="K15" s="113">
        <v>4320064</v>
      </c>
      <c r="L15" s="6">
        <v>0.59692007621119436</v>
      </c>
      <c r="M15" s="115">
        <f t="shared" si="1"/>
        <v>6370594</v>
      </c>
      <c r="N15" s="116">
        <f t="shared" si="0"/>
        <v>-3.6134269041446232</v>
      </c>
      <c r="O15" s="118"/>
    </row>
    <row r="16" spans="1:15" s="117" customFormat="1" ht="14.4" x14ac:dyDescent="0.2">
      <c r="A16" s="119" t="s">
        <v>23</v>
      </c>
      <c r="B16" s="120" t="s">
        <v>30</v>
      </c>
      <c r="C16" s="112" t="s">
        <v>26</v>
      </c>
      <c r="D16" s="113">
        <v>215230000</v>
      </c>
      <c r="E16" s="113">
        <v>21745383</v>
      </c>
      <c r="F16" s="113">
        <v>39888243</v>
      </c>
      <c r="G16" s="113">
        <v>27132980</v>
      </c>
      <c r="H16" s="113">
        <v>112106333</v>
      </c>
      <c r="I16" s="6">
        <v>0.55809574728231559</v>
      </c>
      <c r="J16" s="114">
        <v>200872939</v>
      </c>
      <c r="K16" s="113">
        <v>92761222</v>
      </c>
      <c r="L16" s="6">
        <v>0.4829535295230013</v>
      </c>
      <c r="M16" s="115">
        <f t="shared" si="1"/>
        <v>19345111</v>
      </c>
      <c r="N16" s="116">
        <f t="shared" si="0"/>
        <v>7.5142217759314285</v>
      </c>
      <c r="O16" s="118"/>
    </row>
    <row r="17" spans="1:15" s="117" customFormat="1" ht="14.4" x14ac:dyDescent="0.2">
      <c r="A17" s="119" t="s">
        <v>23</v>
      </c>
      <c r="B17" s="120" t="s">
        <v>30</v>
      </c>
      <c r="C17" s="112" t="s">
        <v>27</v>
      </c>
      <c r="D17" s="113">
        <v>0</v>
      </c>
      <c r="E17" s="113">
        <v>0</v>
      </c>
      <c r="F17" s="113">
        <v>0</v>
      </c>
      <c r="G17" s="113">
        <v>0</v>
      </c>
      <c r="H17" s="113">
        <v>0</v>
      </c>
      <c r="I17" s="6">
        <v>0</v>
      </c>
      <c r="J17" s="114">
        <v>0</v>
      </c>
      <c r="K17" s="113">
        <v>849602493</v>
      </c>
      <c r="L17" s="6">
        <v>0.98731049315742492</v>
      </c>
      <c r="M17" s="115">
        <f t="shared" si="1"/>
        <v>-849602493</v>
      </c>
      <c r="N17" s="116">
        <f t="shared" si="0"/>
        <v>-98.731049315742496</v>
      </c>
      <c r="O17" s="118"/>
    </row>
    <row r="18" spans="1:15" s="117" customFormat="1" ht="14.4" x14ac:dyDescent="0.2">
      <c r="A18" s="119" t="s">
        <v>23</v>
      </c>
      <c r="B18" s="120" t="s">
        <v>30</v>
      </c>
      <c r="C18" s="112" t="s">
        <v>31</v>
      </c>
      <c r="D18" s="113">
        <v>318317000</v>
      </c>
      <c r="E18" s="113">
        <v>4213819</v>
      </c>
      <c r="F18" s="113">
        <v>53253601</v>
      </c>
      <c r="G18" s="113">
        <v>55768010</v>
      </c>
      <c r="H18" s="113">
        <v>199051902</v>
      </c>
      <c r="I18" s="6">
        <v>0.63739986097162593</v>
      </c>
      <c r="J18" s="114">
        <v>312287332</v>
      </c>
      <c r="K18" s="113">
        <v>195306490</v>
      </c>
      <c r="L18" s="6">
        <v>0.62293259155296965</v>
      </c>
      <c r="M18" s="115">
        <f t="shared" si="1"/>
        <v>3745412</v>
      </c>
      <c r="N18" s="116">
        <f t="shared" si="0"/>
        <v>1.4467269418656281</v>
      </c>
      <c r="O18" s="118"/>
    </row>
    <row r="19" spans="1:15" s="117" customFormat="1" ht="14.4" x14ac:dyDescent="0.2">
      <c r="A19" s="119" t="s">
        <v>23</v>
      </c>
      <c r="B19" s="120" t="s">
        <v>30</v>
      </c>
      <c r="C19" s="112" t="s">
        <v>32</v>
      </c>
      <c r="D19" s="113">
        <v>82942000</v>
      </c>
      <c r="E19" s="113">
        <v>9003735</v>
      </c>
      <c r="F19" s="113">
        <v>9560912</v>
      </c>
      <c r="G19" s="113">
        <v>6926007</v>
      </c>
      <c r="H19" s="113">
        <v>54099847</v>
      </c>
      <c r="I19" s="6">
        <v>0.6797274338051974</v>
      </c>
      <c r="J19" s="114">
        <v>79590501</v>
      </c>
      <c r="K19" s="113">
        <v>52706977</v>
      </c>
      <c r="L19" s="6">
        <v>0.78189101523060034</v>
      </c>
      <c r="M19" s="115">
        <f t="shared" si="1"/>
        <v>1392870</v>
      </c>
      <c r="N19" s="116">
        <f t="shared" si="0"/>
        <v>-10.216358142540294</v>
      </c>
      <c r="O19" s="118"/>
    </row>
    <row r="20" spans="1:15" s="117" customFormat="1" ht="14.4" x14ac:dyDescent="0.2">
      <c r="A20" s="36" t="s">
        <v>23</v>
      </c>
      <c r="B20" s="37" t="s">
        <v>33</v>
      </c>
      <c r="C20" s="37"/>
      <c r="D20" s="38"/>
      <c r="E20" s="38"/>
      <c r="F20" s="38"/>
      <c r="G20" s="38"/>
      <c r="H20" s="38"/>
      <c r="I20" s="39"/>
      <c r="J20" s="56"/>
      <c r="K20" s="38"/>
      <c r="L20" s="39"/>
      <c r="M20" s="51"/>
      <c r="N20" s="57"/>
      <c r="O20" s="141"/>
    </row>
    <row r="21" spans="1:15" s="117" customFormat="1" ht="14.4" x14ac:dyDescent="0.2">
      <c r="A21" s="119" t="s">
        <v>23</v>
      </c>
      <c r="B21" s="120" t="s">
        <v>34</v>
      </c>
      <c r="C21" s="112" t="s">
        <v>25</v>
      </c>
      <c r="D21" s="113">
        <v>40917000</v>
      </c>
      <c r="E21" s="113">
        <v>1004490</v>
      </c>
      <c r="F21" s="113">
        <v>9333546</v>
      </c>
      <c r="G21" s="113">
        <v>10380834</v>
      </c>
      <c r="H21" s="113">
        <v>12687741</v>
      </c>
      <c r="I21" s="6">
        <v>0.37979731017911394</v>
      </c>
      <c r="J21" s="114">
        <v>33406611</v>
      </c>
      <c r="K21" s="113">
        <v>6435039</v>
      </c>
      <c r="L21" s="6">
        <v>0.4495459508625152</v>
      </c>
      <c r="M21" s="115">
        <f t="shared" si="1"/>
        <v>6252702</v>
      </c>
      <c r="N21" s="116">
        <f t="shared" si="0"/>
        <v>-6.9748640683401248</v>
      </c>
      <c r="O21" s="118"/>
    </row>
    <row r="22" spans="1:15" s="117" customFormat="1" ht="14.4" x14ac:dyDescent="0.2">
      <c r="A22" s="119" t="s">
        <v>23</v>
      </c>
      <c r="B22" s="120" t="s">
        <v>34</v>
      </c>
      <c r="C22" s="112" t="s">
        <v>26</v>
      </c>
      <c r="D22" s="113">
        <v>111954000</v>
      </c>
      <c r="E22" s="113">
        <v>4229889</v>
      </c>
      <c r="F22" s="113">
        <v>6819572</v>
      </c>
      <c r="G22" s="113">
        <v>12918145</v>
      </c>
      <c r="H22" s="113">
        <v>48243570</v>
      </c>
      <c r="I22" s="6">
        <v>0.66809007514293905</v>
      </c>
      <c r="J22" s="114">
        <v>72211176</v>
      </c>
      <c r="K22" s="113">
        <v>55251189</v>
      </c>
      <c r="L22" s="6">
        <v>0.67411367915714882</v>
      </c>
      <c r="M22" s="115">
        <f t="shared" si="1"/>
        <v>-7007619</v>
      </c>
      <c r="N22" s="116">
        <f t="shared" si="0"/>
        <v>-0.60236040142097602</v>
      </c>
      <c r="O22" s="118"/>
    </row>
    <row r="23" spans="1:15" s="117" customFormat="1" ht="14.4" x14ac:dyDescent="0.2">
      <c r="A23" s="119" t="s">
        <v>23</v>
      </c>
      <c r="B23" s="120" t="s">
        <v>34</v>
      </c>
      <c r="C23" s="112" t="s">
        <v>27</v>
      </c>
      <c r="D23" s="113">
        <v>9292000</v>
      </c>
      <c r="E23" s="113">
        <v>2087169</v>
      </c>
      <c r="F23" s="113">
        <v>1434350</v>
      </c>
      <c r="G23" s="113">
        <v>2420283</v>
      </c>
      <c r="H23" s="113">
        <v>1599825</v>
      </c>
      <c r="I23" s="6">
        <v>0.21213260745990223</v>
      </c>
      <c r="J23" s="114">
        <v>7541627</v>
      </c>
      <c r="K23" s="113">
        <v>23335683</v>
      </c>
      <c r="L23" s="6">
        <v>0.42948254012705317</v>
      </c>
      <c r="M23" s="115">
        <f t="shared" si="1"/>
        <v>-21735858</v>
      </c>
      <c r="N23" s="116">
        <f t="shared" si="0"/>
        <v>-21.734993266715094</v>
      </c>
      <c r="O23" s="118"/>
    </row>
    <row r="24" spans="1:15" s="117" customFormat="1" ht="14.4" x14ac:dyDescent="0.2">
      <c r="A24" s="119" t="s">
        <v>23</v>
      </c>
      <c r="B24" s="120" t="s">
        <v>34</v>
      </c>
      <c r="C24" s="112" t="s">
        <v>92</v>
      </c>
      <c r="D24" s="113">
        <v>39033000</v>
      </c>
      <c r="E24" s="113">
        <v>764511</v>
      </c>
      <c r="F24" s="113">
        <v>6318081</v>
      </c>
      <c r="G24" s="113">
        <v>3375341</v>
      </c>
      <c r="H24" s="113">
        <v>18765259</v>
      </c>
      <c r="I24" s="6">
        <v>0.64213584197099349</v>
      </c>
      <c r="J24" s="114">
        <v>29223192</v>
      </c>
      <c r="K24" s="113">
        <v>2308972</v>
      </c>
      <c r="L24" s="6">
        <v>0.24939712994320504</v>
      </c>
      <c r="M24" s="115">
        <f t="shared" si="1"/>
        <v>16456287</v>
      </c>
      <c r="N24" s="116">
        <f t="shared" si="0"/>
        <v>39.273871202778842</v>
      </c>
      <c r="O24" s="122" t="s">
        <v>114</v>
      </c>
    </row>
    <row r="25" spans="1:15" s="117" customFormat="1" ht="39.6" x14ac:dyDescent="0.2">
      <c r="A25" s="119" t="s">
        <v>23</v>
      </c>
      <c r="B25" s="120" t="s">
        <v>34</v>
      </c>
      <c r="C25" s="112" t="s">
        <v>35</v>
      </c>
      <c r="D25" s="113">
        <v>472054000</v>
      </c>
      <c r="E25" s="113">
        <v>8709823</v>
      </c>
      <c r="F25" s="113">
        <v>17108698</v>
      </c>
      <c r="G25" s="113">
        <v>19412858</v>
      </c>
      <c r="H25" s="113">
        <v>171483271</v>
      </c>
      <c r="I25" s="6">
        <v>0.79128601135179366</v>
      </c>
      <c r="J25" s="114">
        <v>216714650</v>
      </c>
      <c r="K25" s="113">
        <v>14999128</v>
      </c>
      <c r="L25" s="6">
        <v>7.3267922312182446E-2</v>
      </c>
      <c r="M25" s="115">
        <f t="shared" si="1"/>
        <v>156484143</v>
      </c>
      <c r="N25" s="116">
        <f t="shared" si="0"/>
        <v>71.801808903961117</v>
      </c>
      <c r="O25" s="118" t="s">
        <v>116</v>
      </c>
    </row>
    <row r="26" spans="1:15" s="117" customFormat="1" ht="14.4" x14ac:dyDescent="0.2">
      <c r="A26" s="36" t="s">
        <v>23</v>
      </c>
      <c r="B26" s="37" t="s">
        <v>36</v>
      </c>
      <c r="C26" s="37"/>
      <c r="D26" s="38"/>
      <c r="E26" s="38"/>
      <c r="F26" s="38"/>
      <c r="G26" s="38"/>
      <c r="H26" s="38"/>
      <c r="I26" s="39"/>
      <c r="J26" s="56"/>
      <c r="K26" s="38"/>
      <c r="L26" s="39"/>
      <c r="M26" s="51"/>
      <c r="N26" s="57"/>
      <c r="O26" s="141"/>
    </row>
    <row r="27" spans="1:15" s="117" customFormat="1" ht="14.4" x14ac:dyDescent="0.2">
      <c r="A27" s="119" t="s">
        <v>23</v>
      </c>
      <c r="B27" s="120" t="s">
        <v>36</v>
      </c>
      <c r="C27" s="112" t="s">
        <v>25</v>
      </c>
      <c r="D27" s="113">
        <v>24503000</v>
      </c>
      <c r="E27" s="113">
        <v>1169110</v>
      </c>
      <c r="F27" s="113">
        <v>5041742</v>
      </c>
      <c r="G27" s="113">
        <v>4694936</v>
      </c>
      <c r="H27" s="113">
        <v>6897705</v>
      </c>
      <c r="I27" s="6">
        <v>0.38743548808090639</v>
      </c>
      <c r="J27" s="114">
        <v>17803493</v>
      </c>
      <c r="K27" s="113">
        <v>2123124</v>
      </c>
      <c r="L27" s="6">
        <v>0.31510772403696652</v>
      </c>
      <c r="M27" s="115">
        <f t="shared" si="1"/>
        <v>4774581</v>
      </c>
      <c r="N27" s="116">
        <f t="shared" si="0"/>
        <v>7.2327764043939871</v>
      </c>
      <c r="O27" s="118"/>
    </row>
    <row r="28" spans="1:15" s="117" customFormat="1" ht="14.4" x14ac:dyDescent="0.2">
      <c r="A28" s="119" t="s">
        <v>23</v>
      </c>
      <c r="B28" s="120" t="s">
        <v>36</v>
      </c>
      <c r="C28" s="112" t="s">
        <v>26</v>
      </c>
      <c r="D28" s="113">
        <v>45743000</v>
      </c>
      <c r="E28" s="113">
        <v>5546381</v>
      </c>
      <c r="F28" s="113">
        <v>4816102</v>
      </c>
      <c r="G28" s="113">
        <v>7398473</v>
      </c>
      <c r="H28" s="113">
        <v>22809535</v>
      </c>
      <c r="I28" s="6">
        <v>0.56221984101695988</v>
      </c>
      <c r="J28" s="114">
        <v>40570491</v>
      </c>
      <c r="K28" s="113">
        <v>21586652</v>
      </c>
      <c r="L28" s="6">
        <v>0.53585713277878533</v>
      </c>
      <c r="M28" s="115">
        <f t="shared" si="1"/>
        <v>1222883</v>
      </c>
      <c r="N28" s="116">
        <f t="shared" si="0"/>
        <v>2.6362708238174548</v>
      </c>
      <c r="O28" s="118"/>
    </row>
    <row r="29" spans="1:15" s="117" customFormat="1" ht="14.4" x14ac:dyDescent="0.2">
      <c r="A29" s="119" t="s">
        <v>23</v>
      </c>
      <c r="B29" s="120" t="s">
        <v>36</v>
      </c>
      <c r="C29" s="112" t="s">
        <v>37</v>
      </c>
      <c r="D29" s="113">
        <v>6173000</v>
      </c>
      <c r="E29" s="113">
        <v>614814</v>
      </c>
      <c r="F29" s="113">
        <v>692193</v>
      </c>
      <c r="G29" s="113">
        <v>618182</v>
      </c>
      <c r="H29" s="113">
        <v>781800</v>
      </c>
      <c r="I29" s="6">
        <v>0.28880797077490894</v>
      </c>
      <c r="J29" s="114">
        <v>2706989</v>
      </c>
      <c r="K29" s="113">
        <v>918141</v>
      </c>
      <c r="L29" s="6">
        <v>0.29899753511460303</v>
      </c>
      <c r="M29" s="115">
        <f t="shared" si="1"/>
        <v>-136341</v>
      </c>
      <c r="N29" s="116">
        <f t="shared" si="0"/>
        <v>-1.018956433969409</v>
      </c>
      <c r="O29" s="118"/>
    </row>
    <row r="30" spans="1:15" s="117" customFormat="1" ht="14.4" x14ac:dyDescent="0.2">
      <c r="A30" s="119" t="s">
        <v>23</v>
      </c>
      <c r="B30" s="120" t="s">
        <v>36</v>
      </c>
      <c r="C30" s="112" t="s">
        <v>38</v>
      </c>
      <c r="D30" s="113">
        <v>47850000</v>
      </c>
      <c r="E30" s="113">
        <v>132979</v>
      </c>
      <c r="F30" s="113">
        <v>10164</v>
      </c>
      <c r="G30" s="113">
        <v>0</v>
      </c>
      <c r="H30" s="113">
        <v>44550000</v>
      </c>
      <c r="I30" s="6">
        <v>0.99679720443916864</v>
      </c>
      <c r="J30" s="114">
        <v>44693143</v>
      </c>
      <c r="K30" s="113">
        <v>46640000</v>
      </c>
      <c r="L30" s="6">
        <v>0.99963988101884904</v>
      </c>
      <c r="M30" s="115">
        <f t="shared" si="1"/>
        <v>-2090000</v>
      </c>
      <c r="N30" s="116">
        <f t="shared" si="0"/>
        <v>-0.28426765796804032</v>
      </c>
      <c r="O30" s="118"/>
    </row>
    <row r="31" spans="1:15" s="117" customFormat="1" ht="14.4" x14ac:dyDescent="0.2">
      <c r="A31" s="36" t="s">
        <v>23</v>
      </c>
      <c r="B31" s="37" t="s">
        <v>39</v>
      </c>
      <c r="C31" s="37"/>
      <c r="D31" s="38"/>
      <c r="E31" s="38"/>
      <c r="F31" s="38"/>
      <c r="G31" s="38"/>
      <c r="H31" s="38"/>
      <c r="I31" s="39"/>
      <c r="J31" s="56"/>
      <c r="K31" s="38"/>
      <c r="L31" s="39"/>
      <c r="M31" s="51"/>
      <c r="N31" s="57"/>
      <c r="O31" s="141"/>
    </row>
    <row r="32" spans="1:15" s="117" customFormat="1" ht="14.4" x14ac:dyDescent="0.2">
      <c r="A32" s="119" t="s">
        <v>23</v>
      </c>
      <c r="B32" s="120" t="s">
        <v>39</v>
      </c>
      <c r="C32" s="112" t="s">
        <v>25</v>
      </c>
      <c r="D32" s="113">
        <v>5369000</v>
      </c>
      <c r="E32" s="113">
        <v>0</v>
      </c>
      <c r="F32" s="113">
        <v>629150</v>
      </c>
      <c r="G32" s="113">
        <v>692780</v>
      </c>
      <c r="H32" s="113">
        <v>748320</v>
      </c>
      <c r="I32" s="6">
        <v>0.36146359135370126</v>
      </c>
      <c r="J32" s="114">
        <v>2070250</v>
      </c>
      <c r="K32" s="113">
        <v>182880</v>
      </c>
      <c r="L32" s="6">
        <v>0.33200203325829641</v>
      </c>
      <c r="M32" s="115">
        <f t="shared" si="1"/>
        <v>565440</v>
      </c>
      <c r="N32" s="116">
        <f t="shared" si="0"/>
        <v>2.9461558095404849</v>
      </c>
      <c r="O32" s="118"/>
    </row>
    <row r="33" spans="1:15" s="117" customFormat="1" ht="14.4" x14ac:dyDescent="0.2">
      <c r="A33" s="119" t="s">
        <v>23</v>
      </c>
      <c r="B33" s="120" t="s">
        <v>39</v>
      </c>
      <c r="C33" s="112" t="s">
        <v>26</v>
      </c>
      <c r="D33" s="113">
        <v>4218000</v>
      </c>
      <c r="E33" s="113">
        <v>246090</v>
      </c>
      <c r="F33" s="113">
        <v>312500</v>
      </c>
      <c r="G33" s="113">
        <v>194534</v>
      </c>
      <c r="H33" s="113">
        <v>2518252</v>
      </c>
      <c r="I33" s="6">
        <v>0.76978372403539064</v>
      </c>
      <c r="J33" s="114">
        <v>3271376</v>
      </c>
      <c r="K33" s="113">
        <v>987370</v>
      </c>
      <c r="L33" s="6">
        <v>0.42766432051976178</v>
      </c>
      <c r="M33" s="115">
        <f t="shared" si="1"/>
        <v>1530882</v>
      </c>
      <c r="N33" s="116">
        <f t="shared" si="0"/>
        <v>34.211940351562887</v>
      </c>
      <c r="O33" s="118" t="s">
        <v>104</v>
      </c>
    </row>
    <row r="34" spans="1:15" s="117" customFormat="1" ht="14.4" x14ac:dyDescent="0.2">
      <c r="A34" s="36" t="s">
        <v>23</v>
      </c>
      <c r="B34" s="37" t="s">
        <v>40</v>
      </c>
      <c r="C34" s="37"/>
      <c r="D34" s="38"/>
      <c r="E34" s="38"/>
      <c r="F34" s="38"/>
      <c r="G34" s="38"/>
      <c r="H34" s="38"/>
      <c r="I34" s="39"/>
      <c r="J34" s="56"/>
      <c r="K34" s="38"/>
      <c r="L34" s="39"/>
      <c r="M34" s="51"/>
      <c r="N34" s="57"/>
      <c r="O34" s="142"/>
    </row>
    <row r="35" spans="1:15" s="117" customFormat="1" ht="14.4" collapsed="1" x14ac:dyDescent="0.2">
      <c r="A35" s="119" t="s">
        <v>23</v>
      </c>
      <c r="B35" s="120" t="s">
        <v>40</v>
      </c>
      <c r="C35" s="112" t="s">
        <v>25</v>
      </c>
      <c r="D35" s="113">
        <v>63721000</v>
      </c>
      <c r="E35" s="113">
        <v>1107370</v>
      </c>
      <c r="F35" s="113">
        <v>7541559</v>
      </c>
      <c r="G35" s="113">
        <v>6711870</v>
      </c>
      <c r="H35" s="113">
        <v>12673332</v>
      </c>
      <c r="I35" s="6">
        <v>0.45206794531993877</v>
      </c>
      <c r="J35" s="114">
        <v>28034131</v>
      </c>
      <c r="K35" s="113">
        <v>1550170</v>
      </c>
      <c r="L35" s="6">
        <v>0.25481590337125565</v>
      </c>
      <c r="M35" s="115">
        <f t="shared" si="1"/>
        <v>11123162</v>
      </c>
      <c r="N35" s="116">
        <f t="shared" si="0"/>
        <v>19.725204194868311</v>
      </c>
      <c r="O35" s="118" t="s">
        <v>113</v>
      </c>
    </row>
    <row r="36" spans="1:15" s="117" customFormat="1" ht="14.4" x14ac:dyDescent="0.2">
      <c r="A36" s="119" t="s">
        <v>23</v>
      </c>
      <c r="B36" s="120" t="s">
        <v>40</v>
      </c>
      <c r="C36" s="112" t="s">
        <v>26</v>
      </c>
      <c r="D36" s="113">
        <v>103125000</v>
      </c>
      <c r="E36" s="113">
        <v>5039981</v>
      </c>
      <c r="F36" s="113">
        <v>11561558</v>
      </c>
      <c r="G36" s="113">
        <v>13460802</v>
      </c>
      <c r="H36" s="113">
        <v>31428862</v>
      </c>
      <c r="I36" s="6">
        <v>0.51111151622777651</v>
      </c>
      <c r="J36" s="114">
        <v>61491203</v>
      </c>
      <c r="K36" s="113">
        <v>41038801</v>
      </c>
      <c r="L36" s="6">
        <v>0.57567075036385862</v>
      </c>
      <c r="M36" s="115">
        <f t="shared" si="1"/>
        <v>-9609939</v>
      </c>
      <c r="N36" s="116">
        <f t="shared" si="0"/>
        <v>-6.4559234136082111</v>
      </c>
      <c r="O36" s="118"/>
    </row>
    <row r="37" spans="1:15" s="117" customFormat="1" ht="14.4" x14ac:dyDescent="0.2">
      <c r="A37" s="119" t="s">
        <v>23</v>
      </c>
      <c r="B37" s="120" t="s">
        <v>40</v>
      </c>
      <c r="C37" s="112" t="s">
        <v>27</v>
      </c>
      <c r="D37" s="113">
        <v>1028000</v>
      </c>
      <c r="E37" s="113">
        <v>163944</v>
      </c>
      <c r="F37" s="113">
        <v>245916</v>
      </c>
      <c r="G37" s="113">
        <v>245916</v>
      </c>
      <c r="H37" s="113">
        <v>327888</v>
      </c>
      <c r="I37" s="6">
        <v>0.33333333333333331</v>
      </c>
      <c r="J37" s="114">
        <v>983664</v>
      </c>
      <c r="K37" s="113">
        <v>2777060</v>
      </c>
      <c r="L37" s="6">
        <v>0.74334211923142712</v>
      </c>
      <c r="M37" s="115">
        <f t="shared" si="1"/>
        <v>-2449172</v>
      </c>
      <c r="N37" s="116">
        <f t="shared" si="0"/>
        <v>-41.000878589809382</v>
      </c>
      <c r="O37" s="118"/>
    </row>
    <row r="38" spans="1:15" s="117" customFormat="1" ht="14.4" x14ac:dyDescent="0.2">
      <c r="A38" s="36" t="s">
        <v>23</v>
      </c>
      <c r="B38" s="37" t="s">
        <v>41</v>
      </c>
      <c r="C38" s="37"/>
      <c r="D38" s="38"/>
      <c r="E38" s="38"/>
      <c r="F38" s="38"/>
      <c r="G38" s="38"/>
      <c r="H38" s="38"/>
      <c r="I38" s="39"/>
      <c r="J38" s="56"/>
      <c r="K38" s="38"/>
      <c r="L38" s="39"/>
      <c r="M38" s="51"/>
      <c r="N38" s="57"/>
      <c r="O38" s="141"/>
    </row>
    <row r="39" spans="1:15" s="117" customFormat="1" ht="14.4" x14ac:dyDescent="0.2">
      <c r="A39" s="119" t="s">
        <v>23</v>
      </c>
      <c r="B39" s="120" t="s">
        <v>41</v>
      </c>
      <c r="C39" s="112" t="s">
        <v>25</v>
      </c>
      <c r="D39" s="113">
        <v>34489000</v>
      </c>
      <c r="E39" s="113">
        <v>1189200</v>
      </c>
      <c r="F39" s="113">
        <v>5151684</v>
      </c>
      <c r="G39" s="113">
        <v>5390426</v>
      </c>
      <c r="H39" s="113">
        <v>9094619</v>
      </c>
      <c r="I39" s="6">
        <v>0.4366969175780826</v>
      </c>
      <c r="J39" s="114">
        <v>20825929</v>
      </c>
      <c r="K39" s="113">
        <v>1813753</v>
      </c>
      <c r="L39" s="6">
        <v>0.3096561512079003</v>
      </c>
      <c r="M39" s="115">
        <f t="shared" si="1"/>
        <v>7280866</v>
      </c>
      <c r="N39" s="116">
        <f t="shared" si="0"/>
        <v>12.704076637018231</v>
      </c>
      <c r="O39" s="118" t="s">
        <v>110</v>
      </c>
    </row>
    <row r="40" spans="1:15" s="117" customFormat="1" ht="14.4" x14ac:dyDescent="0.2">
      <c r="A40" s="119" t="s">
        <v>23</v>
      </c>
      <c r="B40" s="120" t="s">
        <v>41</v>
      </c>
      <c r="C40" s="112" t="s">
        <v>26</v>
      </c>
      <c r="D40" s="113">
        <v>59440000</v>
      </c>
      <c r="E40" s="113">
        <v>3623825</v>
      </c>
      <c r="F40" s="113">
        <v>3109827</v>
      </c>
      <c r="G40" s="113">
        <v>15842584</v>
      </c>
      <c r="H40" s="113">
        <v>16453151</v>
      </c>
      <c r="I40" s="6">
        <v>0.42155801729604414</v>
      </c>
      <c r="J40" s="114">
        <v>39029387</v>
      </c>
      <c r="K40" s="113">
        <v>16781276</v>
      </c>
      <c r="L40" s="6">
        <v>0.39613835546011711</v>
      </c>
      <c r="M40" s="115">
        <f t="shared" si="1"/>
        <v>-328125</v>
      </c>
      <c r="N40" s="116">
        <f t="shared" si="0"/>
        <v>2.5419661835927032</v>
      </c>
      <c r="O40" s="118"/>
    </row>
    <row r="41" spans="1:15" s="117" customFormat="1" ht="14.4" x14ac:dyDescent="0.2">
      <c r="A41" s="119" t="s">
        <v>23</v>
      </c>
      <c r="B41" s="120" t="s">
        <v>41</v>
      </c>
      <c r="C41" s="112" t="s">
        <v>27</v>
      </c>
      <c r="D41" s="113">
        <v>0</v>
      </c>
      <c r="E41" s="113">
        <v>0</v>
      </c>
      <c r="F41" s="113">
        <v>0</v>
      </c>
      <c r="G41" s="113">
        <v>0</v>
      </c>
      <c r="H41" s="113">
        <v>0</v>
      </c>
      <c r="I41" s="6">
        <v>0</v>
      </c>
      <c r="J41" s="114">
        <v>0</v>
      </c>
      <c r="K41" s="113">
        <v>2547712</v>
      </c>
      <c r="L41" s="6">
        <v>0.92203641080279797</v>
      </c>
      <c r="M41" s="115">
        <f t="shared" si="1"/>
        <v>-2547712</v>
      </c>
      <c r="N41" s="116">
        <f t="shared" si="0"/>
        <v>-92.203641080279795</v>
      </c>
      <c r="O41" s="118"/>
    </row>
    <row r="42" spans="1:15" s="117" customFormat="1" ht="14.4" x14ac:dyDescent="0.2">
      <c r="A42" s="36" t="s">
        <v>23</v>
      </c>
      <c r="B42" s="37" t="s">
        <v>42</v>
      </c>
      <c r="C42" s="37"/>
      <c r="D42" s="38"/>
      <c r="E42" s="38"/>
      <c r="F42" s="38"/>
      <c r="G42" s="38"/>
      <c r="H42" s="38"/>
      <c r="I42" s="39"/>
      <c r="J42" s="56"/>
      <c r="K42" s="38"/>
      <c r="L42" s="39"/>
      <c r="M42" s="51"/>
      <c r="N42" s="57"/>
      <c r="O42" s="141"/>
    </row>
    <row r="43" spans="1:15" s="117" customFormat="1" ht="14.4" x14ac:dyDescent="0.2">
      <c r="A43" s="119" t="s">
        <v>23</v>
      </c>
      <c r="B43" s="120" t="s">
        <v>42</v>
      </c>
      <c r="C43" s="112" t="s">
        <v>25</v>
      </c>
      <c r="D43" s="113">
        <v>82862000</v>
      </c>
      <c r="E43" s="113">
        <v>9590519</v>
      </c>
      <c r="F43" s="113">
        <v>19898297</v>
      </c>
      <c r="G43" s="113">
        <v>19633960</v>
      </c>
      <c r="H43" s="113">
        <v>23159864</v>
      </c>
      <c r="I43" s="6">
        <v>0.32040700228989977</v>
      </c>
      <c r="J43" s="114">
        <v>72282640</v>
      </c>
      <c r="K43" s="113">
        <v>5957633</v>
      </c>
      <c r="L43" s="6">
        <v>0.37478658244290347</v>
      </c>
      <c r="M43" s="115">
        <f t="shared" si="1"/>
        <v>17202231</v>
      </c>
      <c r="N43" s="116">
        <f t="shared" si="0"/>
        <v>-5.4379580153003708</v>
      </c>
      <c r="O43" s="118"/>
    </row>
    <row r="44" spans="1:15" s="117" customFormat="1" ht="14.4" x14ac:dyDescent="0.2">
      <c r="A44" s="119" t="s">
        <v>23</v>
      </c>
      <c r="B44" s="120" t="s">
        <v>42</v>
      </c>
      <c r="C44" s="112" t="s">
        <v>26</v>
      </c>
      <c r="D44" s="113">
        <v>84475000</v>
      </c>
      <c r="E44" s="113">
        <v>14859370</v>
      </c>
      <c r="F44" s="113">
        <v>14821702</v>
      </c>
      <c r="G44" s="113">
        <v>21099071</v>
      </c>
      <c r="H44" s="113">
        <v>22856266</v>
      </c>
      <c r="I44" s="6">
        <v>0.31039354458471757</v>
      </c>
      <c r="J44" s="114">
        <v>73636409</v>
      </c>
      <c r="K44" s="113">
        <v>20716271</v>
      </c>
      <c r="L44" s="6">
        <v>0.30690447215121308</v>
      </c>
      <c r="M44" s="115">
        <f t="shared" si="1"/>
        <v>2139995</v>
      </c>
      <c r="N44" s="116">
        <f t="shared" si="0"/>
        <v>0.3489072433504492</v>
      </c>
      <c r="O44" s="118"/>
    </row>
    <row r="45" spans="1:15" s="117" customFormat="1" ht="14.4" x14ac:dyDescent="0.2">
      <c r="A45" s="119" t="s">
        <v>23</v>
      </c>
      <c r="B45" s="120" t="s">
        <v>42</v>
      </c>
      <c r="C45" s="112" t="s">
        <v>43</v>
      </c>
      <c r="D45" s="113">
        <v>28838000</v>
      </c>
      <c r="E45" s="113">
        <v>3675190</v>
      </c>
      <c r="F45" s="113">
        <v>3133585</v>
      </c>
      <c r="G45" s="113">
        <v>5179495</v>
      </c>
      <c r="H45" s="113">
        <v>4569778</v>
      </c>
      <c r="I45" s="6">
        <v>0.27598530937946308</v>
      </c>
      <c r="J45" s="114">
        <v>16558048</v>
      </c>
      <c r="K45" s="113">
        <v>230700206</v>
      </c>
      <c r="L45" s="6">
        <v>0.91783035775344335</v>
      </c>
      <c r="M45" s="115">
        <f t="shared" si="1"/>
        <v>-226130428</v>
      </c>
      <c r="N45" s="116">
        <f t="shared" si="0"/>
        <v>-64.184504837398023</v>
      </c>
      <c r="O45" s="118"/>
    </row>
    <row r="46" spans="1:15" s="117" customFormat="1" ht="14.4" x14ac:dyDescent="0.2">
      <c r="A46" s="119" t="s">
        <v>23</v>
      </c>
      <c r="B46" s="120" t="s">
        <v>42</v>
      </c>
      <c r="C46" s="112" t="s">
        <v>44</v>
      </c>
      <c r="D46" s="113">
        <v>10000000</v>
      </c>
      <c r="E46" s="113">
        <v>0</v>
      </c>
      <c r="F46" s="113">
        <v>0</v>
      </c>
      <c r="G46" s="113">
        <v>0</v>
      </c>
      <c r="H46" s="113">
        <v>10000000</v>
      </c>
      <c r="I46" s="6">
        <v>1</v>
      </c>
      <c r="J46" s="114">
        <v>10000000</v>
      </c>
      <c r="K46" s="113">
        <v>0</v>
      </c>
      <c r="L46" s="6">
        <v>0</v>
      </c>
      <c r="M46" s="115">
        <f t="shared" si="1"/>
        <v>10000000</v>
      </c>
      <c r="N46" s="116">
        <f t="shared" si="0"/>
        <v>100</v>
      </c>
      <c r="O46" s="118"/>
    </row>
    <row r="47" spans="1:15" s="117" customFormat="1" ht="14.4" x14ac:dyDescent="0.2">
      <c r="A47" s="36" t="s">
        <v>23</v>
      </c>
      <c r="B47" s="37" t="s">
        <v>45</v>
      </c>
      <c r="C47" s="37"/>
      <c r="D47" s="38"/>
      <c r="E47" s="38"/>
      <c r="F47" s="38"/>
      <c r="G47" s="38"/>
      <c r="H47" s="38"/>
      <c r="I47" s="39"/>
      <c r="J47" s="56"/>
      <c r="K47" s="38"/>
      <c r="L47" s="39"/>
      <c r="M47" s="51"/>
      <c r="N47" s="57"/>
      <c r="O47" s="141"/>
    </row>
    <row r="48" spans="1:15" s="117" customFormat="1" ht="14.4" x14ac:dyDescent="0.2">
      <c r="A48" s="119" t="s">
        <v>23</v>
      </c>
      <c r="B48" s="120" t="s">
        <v>45</v>
      </c>
      <c r="C48" s="112" t="s">
        <v>25</v>
      </c>
      <c r="D48" s="113">
        <v>541000</v>
      </c>
      <c r="E48" s="113">
        <v>0</v>
      </c>
      <c r="F48" s="113">
        <v>0</v>
      </c>
      <c r="G48" s="113">
        <v>0</v>
      </c>
      <c r="H48" s="113">
        <v>0</v>
      </c>
      <c r="I48" s="6">
        <v>0</v>
      </c>
      <c r="J48" s="114">
        <v>0</v>
      </c>
      <c r="K48" s="113">
        <v>3298</v>
      </c>
      <c r="L48" s="6">
        <v>0.43903088391906281</v>
      </c>
      <c r="M48" s="115">
        <f t="shared" si="1"/>
        <v>-3298</v>
      </c>
      <c r="N48" s="116">
        <f t="shared" si="0"/>
        <v>-43.90308839190628</v>
      </c>
      <c r="O48" s="118"/>
    </row>
    <row r="49" spans="1:15" s="117" customFormat="1" ht="14.4" x14ac:dyDescent="0.2">
      <c r="A49" s="119" t="s">
        <v>23</v>
      </c>
      <c r="B49" s="120" t="s">
        <v>45</v>
      </c>
      <c r="C49" s="112" t="s">
        <v>46</v>
      </c>
      <c r="D49" s="113">
        <v>14794000</v>
      </c>
      <c r="E49" s="113">
        <v>2070094</v>
      </c>
      <c r="F49" s="113">
        <v>1583060</v>
      </c>
      <c r="G49" s="113">
        <v>2714630</v>
      </c>
      <c r="H49" s="113">
        <v>1993254</v>
      </c>
      <c r="I49" s="6">
        <v>0.23839791183821912</v>
      </c>
      <c r="J49" s="114">
        <v>8361038</v>
      </c>
      <c r="K49" s="113">
        <v>2015499</v>
      </c>
      <c r="L49" s="6">
        <v>0.24623322836906292</v>
      </c>
      <c r="M49" s="115">
        <f t="shared" si="1"/>
        <v>-22245</v>
      </c>
      <c r="N49" s="116">
        <f t="shared" si="0"/>
        <v>-0.78353165308437944</v>
      </c>
      <c r="O49" s="118"/>
    </row>
    <row r="50" spans="1:15" s="117" customFormat="1" ht="14.4" x14ac:dyDescent="0.2">
      <c r="A50" s="36" t="s">
        <v>23</v>
      </c>
      <c r="B50" s="37" t="s">
        <v>47</v>
      </c>
      <c r="C50" s="37"/>
      <c r="D50" s="38"/>
      <c r="E50" s="38"/>
      <c r="F50" s="38"/>
      <c r="G50" s="38"/>
      <c r="H50" s="38"/>
      <c r="I50" s="39"/>
      <c r="J50" s="56"/>
      <c r="K50" s="38"/>
      <c r="L50" s="39"/>
      <c r="M50" s="51"/>
      <c r="N50" s="57"/>
      <c r="O50" s="141"/>
    </row>
    <row r="51" spans="1:15" s="117" customFormat="1" ht="14.4" x14ac:dyDescent="0.2">
      <c r="A51" s="119" t="s">
        <v>23</v>
      </c>
      <c r="B51" s="120" t="s">
        <v>47</v>
      </c>
      <c r="C51" s="112" t="s">
        <v>27</v>
      </c>
      <c r="D51" s="113">
        <v>6916774019</v>
      </c>
      <c r="E51" s="113">
        <v>501329064</v>
      </c>
      <c r="F51" s="113">
        <v>850407562</v>
      </c>
      <c r="G51" s="113">
        <v>823779450</v>
      </c>
      <c r="H51" s="113">
        <v>3207443484</v>
      </c>
      <c r="I51" s="6">
        <v>0.60550489292174492</v>
      </c>
      <c r="J51" s="114">
        <v>5382959560</v>
      </c>
      <c r="K51" s="113">
        <v>1799570786</v>
      </c>
      <c r="L51" s="6">
        <v>0.67942531663959393</v>
      </c>
      <c r="M51" s="115">
        <f t="shared" si="1"/>
        <v>1407872698</v>
      </c>
      <c r="N51" s="116">
        <f t="shared" si="0"/>
        <v>-7.3920423717849015</v>
      </c>
      <c r="O51" s="118"/>
    </row>
    <row r="52" spans="1:15" s="121" customFormat="1" ht="14.4" x14ac:dyDescent="0.2">
      <c r="A52" s="36" t="s">
        <v>23</v>
      </c>
      <c r="B52" s="37" t="s">
        <v>48</v>
      </c>
      <c r="C52" s="37"/>
      <c r="D52" s="38"/>
      <c r="E52" s="38"/>
      <c r="F52" s="38"/>
      <c r="G52" s="38"/>
      <c r="H52" s="38"/>
      <c r="I52" s="39"/>
      <c r="J52" s="56"/>
      <c r="K52" s="38"/>
      <c r="L52" s="39"/>
      <c r="M52" s="51"/>
      <c r="N52" s="57"/>
      <c r="O52" s="141"/>
    </row>
    <row r="53" spans="1:15" s="121" customFormat="1" ht="14.4" x14ac:dyDescent="0.2">
      <c r="A53" s="119" t="s">
        <v>23</v>
      </c>
      <c r="B53" s="120" t="s">
        <v>48</v>
      </c>
      <c r="C53" s="112" t="s">
        <v>25</v>
      </c>
      <c r="D53" s="113">
        <v>26412000</v>
      </c>
      <c r="E53" s="113">
        <v>2520</v>
      </c>
      <c r="F53" s="113">
        <v>3340104</v>
      </c>
      <c r="G53" s="113">
        <v>3562868</v>
      </c>
      <c r="H53" s="113">
        <v>6945005</v>
      </c>
      <c r="I53" s="6">
        <v>0.50142641090785411</v>
      </c>
      <c r="J53" s="114">
        <v>13850497</v>
      </c>
      <c r="K53" s="113">
        <v>592722</v>
      </c>
      <c r="L53" s="6">
        <v>0.476774303566947</v>
      </c>
      <c r="M53" s="115">
        <f t="shared" si="1"/>
        <v>6352283</v>
      </c>
      <c r="N53" s="116">
        <f t="shared" si="0"/>
        <v>2.4652107340907117</v>
      </c>
      <c r="O53" s="118"/>
    </row>
    <row r="54" spans="1:15" s="121" customFormat="1" ht="14.4" x14ac:dyDescent="0.2">
      <c r="A54" s="119" t="s">
        <v>23</v>
      </c>
      <c r="B54" s="120" t="s">
        <v>48</v>
      </c>
      <c r="C54" s="112" t="s">
        <v>49</v>
      </c>
      <c r="D54" s="113">
        <v>6792000</v>
      </c>
      <c r="E54" s="113">
        <v>2030570</v>
      </c>
      <c r="F54" s="113">
        <v>2975104</v>
      </c>
      <c r="G54" s="113">
        <v>0</v>
      </c>
      <c r="H54" s="113">
        <v>1007620</v>
      </c>
      <c r="I54" s="6">
        <v>0.16756539760071601</v>
      </c>
      <c r="J54" s="114">
        <v>6013294</v>
      </c>
      <c r="K54" s="113">
        <v>2752720</v>
      </c>
      <c r="L54" s="6">
        <v>1</v>
      </c>
      <c r="M54" s="115">
        <f t="shared" si="1"/>
        <v>-1745100</v>
      </c>
      <c r="N54" s="116">
        <f t="shared" si="0"/>
        <v>-83.243460239928396</v>
      </c>
      <c r="O54" s="118"/>
    </row>
    <row r="55" spans="1:15" s="121" customFormat="1" ht="14.4" x14ac:dyDescent="0.2">
      <c r="A55" s="119" t="s">
        <v>23</v>
      </c>
      <c r="B55" s="120" t="s">
        <v>48</v>
      </c>
      <c r="C55" s="112" t="s">
        <v>26</v>
      </c>
      <c r="D55" s="113">
        <v>42291000</v>
      </c>
      <c r="E55" s="113">
        <v>4173144</v>
      </c>
      <c r="F55" s="113">
        <v>5082410</v>
      </c>
      <c r="G55" s="113">
        <v>6949088</v>
      </c>
      <c r="H55" s="113">
        <v>14510721</v>
      </c>
      <c r="I55" s="6">
        <v>0.47242550901970459</v>
      </c>
      <c r="J55" s="114">
        <v>30715363</v>
      </c>
      <c r="K55" s="113">
        <v>11606273</v>
      </c>
      <c r="L55" s="6">
        <v>0.39798723871557323</v>
      </c>
      <c r="M55" s="115">
        <f t="shared" si="1"/>
        <v>2904448</v>
      </c>
      <c r="N55" s="116">
        <f t="shared" si="0"/>
        <v>7.4438270304131358</v>
      </c>
      <c r="O55" s="118"/>
    </row>
    <row r="56" spans="1:15" s="121" customFormat="1" ht="14.4" x14ac:dyDescent="0.2">
      <c r="A56" s="119" t="s">
        <v>23</v>
      </c>
      <c r="B56" s="120" t="s">
        <v>48</v>
      </c>
      <c r="C56" s="112" t="s">
        <v>50</v>
      </c>
      <c r="D56" s="113">
        <v>5394000</v>
      </c>
      <c r="E56" s="113">
        <v>38154</v>
      </c>
      <c r="F56" s="113">
        <v>810947</v>
      </c>
      <c r="G56" s="113">
        <v>740352</v>
      </c>
      <c r="H56" s="113">
        <v>749474</v>
      </c>
      <c r="I56" s="6">
        <v>0.32043496868435828</v>
      </c>
      <c r="J56" s="114">
        <v>2338927</v>
      </c>
      <c r="K56" s="113">
        <v>2129912</v>
      </c>
      <c r="L56" s="6">
        <v>0.73705600057582721</v>
      </c>
      <c r="M56" s="115">
        <f t="shared" si="1"/>
        <v>-1380438</v>
      </c>
      <c r="N56" s="116">
        <f t="shared" si="0"/>
        <v>-41.66210318914689</v>
      </c>
      <c r="O56" s="118"/>
    </row>
    <row r="57" spans="1:15" s="121" customFormat="1" ht="14.4" x14ac:dyDescent="0.2">
      <c r="A57" s="119" t="s">
        <v>23</v>
      </c>
      <c r="B57" s="120" t="s">
        <v>48</v>
      </c>
      <c r="C57" s="112" t="s">
        <v>51</v>
      </c>
      <c r="D57" s="113">
        <v>16064000</v>
      </c>
      <c r="E57" s="113">
        <v>1218953</v>
      </c>
      <c r="F57" s="113">
        <v>9846696</v>
      </c>
      <c r="G57" s="113">
        <v>1962876</v>
      </c>
      <c r="H57" s="113">
        <v>2364596</v>
      </c>
      <c r="I57" s="6">
        <v>0.15361381229966295</v>
      </c>
      <c r="J57" s="114">
        <v>15393121</v>
      </c>
      <c r="K57" s="113">
        <v>3139669</v>
      </c>
      <c r="L57" s="6">
        <v>0.19900454278925142</v>
      </c>
      <c r="M57" s="115">
        <f t="shared" si="1"/>
        <v>-775073</v>
      </c>
      <c r="N57" s="116">
        <f t="shared" si="0"/>
        <v>-4.5390730489588469</v>
      </c>
      <c r="O57" s="118"/>
    </row>
    <row r="58" spans="1:15" s="117" customFormat="1" ht="14.4" collapsed="1" x14ac:dyDescent="0.2">
      <c r="A58" s="119" t="s">
        <v>23</v>
      </c>
      <c r="B58" s="120" t="s">
        <v>48</v>
      </c>
      <c r="C58" s="112" t="s">
        <v>35</v>
      </c>
      <c r="D58" s="113">
        <v>84120000</v>
      </c>
      <c r="E58" s="113">
        <v>6825425</v>
      </c>
      <c r="F58" s="113">
        <v>42351505</v>
      </c>
      <c r="G58" s="113">
        <v>13410979</v>
      </c>
      <c r="H58" s="113">
        <v>10799302</v>
      </c>
      <c r="I58" s="6">
        <v>0.14715509491156437</v>
      </c>
      <c r="J58" s="114">
        <v>73387211</v>
      </c>
      <c r="K58" s="113">
        <v>5775337</v>
      </c>
      <c r="L58" s="6">
        <v>8.9364312990307768E-2</v>
      </c>
      <c r="M58" s="115">
        <f t="shared" si="1"/>
        <v>5023965</v>
      </c>
      <c r="N58" s="116">
        <f t="shared" si="0"/>
        <v>5.7790781921256595</v>
      </c>
      <c r="O58" s="118"/>
    </row>
    <row r="59" spans="1:15" s="117" customFormat="1" ht="14.4" x14ac:dyDescent="0.2">
      <c r="A59" s="29" t="s">
        <v>52</v>
      </c>
      <c r="B59" s="30"/>
      <c r="C59" s="30"/>
      <c r="D59" s="33"/>
      <c r="E59" s="33"/>
      <c r="F59" s="33"/>
      <c r="G59" s="33"/>
      <c r="H59" s="33"/>
      <c r="I59" s="34"/>
      <c r="J59" s="55"/>
      <c r="K59" s="33"/>
      <c r="L59" s="34"/>
      <c r="M59" s="50"/>
      <c r="N59" s="35"/>
      <c r="O59" s="140"/>
    </row>
    <row r="60" spans="1:15" s="117" customFormat="1" ht="14.4" x14ac:dyDescent="0.2">
      <c r="A60" s="36" t="s">
        <v>53</v>
      </c>
      <c r="B60" s="37" t="s">
        <v>54</v>
      </c>
      <c r="C60" s="37"/>
      <c r="D60" s="38"/>
      <c r="E60" s="38"/>
      <c r="F60" s="38"/>
      <c r="G60" s="38"/>
      <c r="H60" s="38"/>
      <c r="I60" s="39"/>
      <c r="J60" s="56"/>
      <c r="K60" s="38"/>
      <c r="L60" s="39"/>
      <c r="M60" s="51"/>
      <c r="N60" s="57"/>
      <c r="O60" s="141"/>
    </row>
    <row r="61" spans="1:15" s="117" customFormat="1" ht="14.4" x14ac:dyDescent="0.2">
      <c r="A61" s="119" t="s">
        <v>53</v>
      </c>
      <c r="B61" s="120" t="s">
        <v>54</v>
      </c>
      <c r="C61" s="112" t="s">
        <v>25</v>
      </c>
      <c r="D61" s="113">
        <v>36723000</v>
      </c>
      <c r="E61" s="113">
        <v>613139</v>
      </c>
      <c r="F61" s="113">
        <v>4106857</v>
      </c>
      <c r="G61" s="113">
        <v>4498587</v>
      </c>
      <c r="H61" s="113">
        <v>8935812</v>
      </c>
      <c r="I61" s="6">
        <v>0.49221205113142025</v>
      </c>
      <c r="J61" s="114">
        <v>18154395</v>
      </c>
      <c r="K61" s="113">
        <v>6626949</v>
      </c>
      <c r="L61" s="6">
        <v>0.85111695993631797</v>
      </c>
      <c r="M61" s="115">
        <f t="shared" si="1"/>
        <v>2308863</v>
      </c>
      <c r="N61" s="116">
        <f t="shared" si="0"/>
        <v>-35.890490880489772</v>
      </c>
      <c r="O61" s="118"/>
    </row>
    <row r="62" spans="1:15" s="117" customFormat="1" ht="14.4" x14ac:dyDescent="0.2">
      <c r="A62" s="119" t="s">
        <v>53</v>
      </c>
      <c r="B62" s="120" t="s">
        <v>54</v>
      </c>
      <c r="C62" s="112" t="s">
        <v>26</v>
      </c>
      <c r="D62" s="113">
        <v>140998000</v>
      </c>
      <c r="E62" s="113">
        <v>28507459</v>
      </c>
      <c r="F62" s="113">
        <v>23701226</v>
      </c>
      <c r="G62" s="113">
        <v>37117790</v>
      </c>
      <c r="H62" s="113">
        <v>44800651</v>
      </c>
      <c r="I62" s="6">
        <v>0.33401633462272201</v>
      </c>
      <c r="J62" s="114">
        <v>134127126</v>
      </c>
      <c r="K62" s="113">
        <v>50517004</v>
      </c>
      <c r="L62" s="6">
        <v>0.33507565763260527</v>
      </c>
      <c r="M62" s="115">
        <f t="shared" si="1"/>
        <v>-5716353</v>
      </c>
      <c r="N62" s="116">
        <f t="shared" si="0"/>
        <v>-0.10593230098832618</v>
      </c>
      <c r="O62" s="118"/>
    </row>
    <row r="63" spans="1:15" s="117" customFormat="1" ht="14.4" x14ac:dyDescent="0.2">
      <c r="A63" s="119" t="s">
        <v>53</v>
      </c>
      <c r="B63" s="120" t="s">
        <v>54</v>
      </c>
      <c r="C63" s="112" t="s">
        <v>55</v>
      </c>
      <c r="D63" s="113">
        <v>1616399000</v>
      </c>
      <c r="E63" s="113">
        <v>132582283</v>
      </c>
      <c r="F63" s="113">
        <v>82771796</v>
      </c>
      <c r="G63" s="113">
        <v>237104021</v>
      </c>
      <c r="H63" s="113">
        <v>1091658094</v>
      </c>
      <c r="I63" s="6">
        <v>0.70697924044956939</v>
      </c>
      <c r="J63" s="114">
        <v>1544116194</v>
      </c>
      <c r="K63" s="113">
        <v>792713536</v>
      </c>
      <c r="L63" s="6">
        <v>0.7082544771510545</v>
      </c>
      <c r="M63" s="115">
        <f t="shared" si="1"/>
        <v>298944558</v>
      </c>
      <c r="N63" s="116">
        <f t="shared" si="0"/>
        <v>-0.12752367014851052</v>
      </c>
      <c r="O63" s="118"/>
    </row>
    <row r="64" spans="1:15" s="117" customFormat="1" ht="14.4" x14ac:dyDescent="0.2">
      <c r="A64" s="36" t="s">
        <v>53</v>
      </c>
      <c r="B64" s="37" t="s">
        <v>56</v>
      </c>
      <c r="C64" s="37"/>
      <c r="D64" s="38"/>
      <c r="E64" s="38"/>
      <c r="F64" s="38"/>
      <c r="G64" s="38"/>
      <c r="H64" s="38"/>
      <c r="I64" s="39"/>
      <c r="J64" s="56"/>
      <c r="K64" s="38"/>
      <c r="L64" s="39"/>
      <c r="M64" s="51"/>
      <c r="N64" s="57"/>
      <c r="O64" s="141"/>
    </row>
    <row r="65" spans="1:15" s="117" customFormat="1" ht="14.4" x14ac:dyDescent="0.2">
      <c r="A65" s="119" t="s">
        <v>53</v>
      </c>
      <c r="B65" s="120" t="s">
        <v>56</v>
      </c>
      <c r="C65" s="112" t="s">
        <v>25</v>
      </c>
      <c r="D65" s="113">
        <v>7253000</v>
      </c>
      <c r="E65" s="113">
        <v>108890</v>
      </c>
      <c r="F65" s="113">
        <v>479796</v>
      </c>
      <c r="G65" s="113">
        <v>637614</v>
      </c>
      <c r="H65" s="113">
        <v>936398</v>
      </c>
      <c r="I65" s="6">
        <v>0.43297677253134742</v>
      </c>
      <c r="J65" s="114">
        <v>2162698</v>
      </c>
      <c r="K65" s="113">
        <v>719553</v>
      </c>
      <c r="L65" s="6">
        <v>0.70625353959587012</v>
      </c>
      <c r="M65" s="115">
        <f t="shared" si="1"/>
        <v>216845</v>
      </c>
      <c r="N65" s="116">
        <f t="shared" si="0"/>
        <v>-27.327676706452269</v>
      </c>
      <c r="O65" s="118"/>
    </row>
    <row r="66" spans="1:15" s="117" customFormat="1" ht="14.4" x14ac:dyDescent="0.2">
      <c r="A66" s="119" t="s">
        <v>53</v>
      </c>
      <c r="B66" s="120" t="s">
        <v>56</v>
      </c>
      <c r="C66" s="112" t="s">
        <v>26</v>
      </c>
      <c r="D66" s="113">
        <v>6067000</v>
      </c>
      <c r="E66" s="113">
        <v>760573</v>
      </c>
      <c r="F66" s="113">
        <v>1136256</v>
      </c>
      <c r="G66" s="113">
        <v>1097299</v>
      </c>
      <c r="H66" s="113">
        <v>1665054</v>
      </c>
      <c r="I66" s="6">
        <v>0.3573704568741895</v>
      </c>
      <c r="J66" s="114">
        <v>4659182</v>
      </c>
      <c r="K66" s="113">
        <v>2432169</v>
      </c>
      <c r="L66" s="6">
        <v>0.31940133745269395</v>
      </c>
      <c r="M66" s="115">
        <f t="shared" si="1"/>
        <v>-767115</v>
      </c>
      <c r="N66" s="116">
        <f t="shared" si="0"/>
        <v>3.7969119421495554</v>
      </c>
      <c r="O66" s="118"/>
    </row>
    <row r="67" spans="1:15" s="117" customFormat="1" ht="14.4" x14ac:dyDescent="0.2">
      <c r="A67" s="119" t="s">
        <v>53</v>
      </c>
      <c r="B67" s="120" t="s">
        <v>56</v>
      </c>
      <c r="C67" s="112" t="s">
        <v>27</v>
      </c>
      <c r="D67" s="113">
        <v>0</v>
      </c>
      <c r="E67" s="113">
        <v>0</v>
      </c>
      <c r="F67" s="113">
        <v>0</v>
      </c>
      <c r="G67" s="113">
        <v>0</v>
      </c>
      <c r="H67" s="113">
        <v>0</v>
      </c>
      <c r="I67" s="6">
        <v>0</v>
      </c>
      <c r="J67" s="114">
        <v>0</v>
      </c>
      <c r="K67" s="113">
        <v>8839670</v>
      </c>
      <c r="L67" s="6">
        <v>0.31343175410545332</v>
      </c>
      <c r="M67" s="115">
        <f t="shared" si="1"/>
        <v>-8839670</v>
      </c>
      <c r="N67" s="116">
        <f t="shared" si="0"/>
        <v>-31.343175410545332</v>
      </c>
      <c r="O67" s="118"/>
    </row>
    <row r="68" spans="1:15" s="117" customFormat="1" ht="14.4" x14ac:dyDescent="0.2">
      <c r="A68" s="119" t="s">
        <v>53</v>
      </c>
      <c r="B68" s="120" t="s">
        <v>56</v>
      </c>
      <c r="C68" s="112" t="s">
        <v>55</v>
      </c>
      <c r="D68" s="113">
        <v>188234000</v>
      </c>
      <c r="E68" s="113">
        <v>22386705</v>
      </c>
      <c r="F68" s="113">
        <v>20247651</v>
      </c>
      <c r="G68" s="113">
        <v>29826910</v>
      </c>
      <c r="H68" s="113">
        <v>83912178</v>
      </c>
      <c r="I68" s="6">
        <v>0.53661399182331748</v>
      </c>
      <c r="J68" s="114">
        <v>156373444</v>
      </c>
      <c r="K68" s="113">
        <v>75438173</v>
      </c>
      <c r="L68" s="6">
        <v>0.45048796151941828</v>
      </c>
      <c r="M68" s="115">
        <f t="shared" si="1"/>
        <v>8474005</v>
      </c>
      <c r="N68" s="116">
        <f t="shared" si="0"/>
        <v>8.6126030303899199</v>
      </c>
      <c r="O68" s="118"/>
    </row>
    <row r="69" spans="1:15" s="117" customFormat="1" ht="14.4" x14ac:dyDescent="0.2">
      <c r="A69" s="36" t="s">
        <v>53</v>
      </c>
      <c r="B69" s="37" t="s">
        <v>57</v>
      </c>
      <c r="C69" s="37"/>
      <c r="D69" s="38"/>
      <c r="E69" s="38"/>
      <c r="F69" s="38"/>
      <c r="G69" s="38"/>
      <c r="H69" s="38"/>
      <c r="I69" s="39"/>
      <c r="J69" s="56"/>
      <c r="K69" s="38"/>
      <c r="L69" s="39"/>
      <c r="M69" s="51"/>
      <c r="N69" s="57"/>
      <c r="O69" s="141"/>
    </row>
    <row r="70" spans="1:15" s="117" customFormat="1" ht="14.4" x14ac:dyDescent="0.2">
      <c r="A70" s="119" t="s">
        <v>53</v>
      </c>
      <c r="B70" s="120" t="s">
        <v>57</v>
      </c>
      <c r="C70" s="112" t="s">
        <v>25</v>
      </c>
      <c r="D70" s="113">
        <v>630000</v>
      </c>
      <c r="E70" s="113">
        <v>0</v>
      </c>
      <c r="F70" s="113">
        <v>5720</v>
      </c>
      <c r="G70" s="113">
        <v>0</v>
      </c>
      <c r="H70" s="113">
        <v>43100</v>
      </c>
      <c r="I70" s="6">
        <v>0.88283490372798035</v>
      </c>
      <c r="J70" s="114">
        <v>48820</v>
      </c>
      <c r="K70" s="113">
        <v>0</v>
      </c>
      <c r="L70" s="6">
        <v>0</v>
      </c>
      <c r="M70" s="115">
        <f t="shared" si="1"/>
        <v>43100</v>
      </c>
      <c r="N70" s="116">
        <f t="shared" si="0"/>
        <v>88.283490372798042</v>
      </c>
      <c r="O70" s="118"/>
    </row>
    <row r="71" spans="1:15" s="117" customFormat="1" ht="14.4" x14ac:dyDescent="0.2">
      <c r="A71" s="119" t="s">
        <v>53</v>
      </c>
      <c r="B71" s="120" t="s">
        <v>57</v>
      </c>
      <c r="C71" s="112" t="s">
        <v>26</v>
      </c>
      <c r="D71" s="113">
        <v>39926000</v>
      </c>
      <c r="E71" s="113">
        <v>4240072</v>
      </c>
      <c r="F71" s="113">
        <v>9459588</v>
      </c>
      <c r="G71" s="113">
        <v>6778607</v>
      </c>
      <c r="H71" s="113">
        <v>18882179</v>
      </c>
      <c r="I71" s="6">
        <v>0.47972472161519714</v>
      </c>
      <c r="J71" s="114">
        <v>39360446</v>
      </c>
      <c r="K71" s="113">
        <v>13258456</v>
      </c>
      <c r="L71" s="6">
        <v>0.33739220673201287</v>
      </c>
      <c r="M71" s="115">
        <f t="shared" si="1"/>
        <v>5623723</v>
      </c>
      <c r="N71" s="116">
        <f t="shared" si="0"/>
        <v>14.233251488318427</v>
      </c>
      <c r="O71" s="118" t="s">
        <v>112</v>
      </c>
    </row>
    <row r="72" spans="1:15" s="117" customFormat="1" ht="14.4" x14ac:dyDescent="0.2">
      <c r="A72" s="36" t="s">
        <v>53</v>
      </c>
      <c r="B72" s="37" t="s">
        <v>58</v>
      </c>
      <c r="C72" s="37"/>
      <c r="D72" s="38"/>
      <c r="E72" s="38"/>
      <c r="F72" s="38"/>
      <c r="G72" s="38"/>
      <c r="H72" s="38"/>
      <c r="I72" s="39"/>
      <c r="J72" s="56"/>
      <c r="K72" s="38"/>
      <c r="L72" s="39"/>
      <c r="M72" s="51"/>
      <c r="N72" s="57"/>
      <c r="O72" s="141"/>
    </row>
    <row r="73" spans="1:15" s="117" customFormat="1" ht="14.4" x14ac:dyDescent="0.2">
      <c r="A73" s="119" t="s">
        <v>53</v>
      </c>
      <c r="B73" s="120" t="s">
        <v>58</v>
      </c>
      <c r="C73" s="112" t="s">
        <v>29</v>
      </c>
      <c r="D73" s="113">
        <v>0</v>
      </c>
      <c r="E73" s="113">
        <v>0</v>
      </c>
      <c r="F73" s="113">
        <v>0</v>
      </c>
      <c r="G73" s="113">
        <v>0</v>
      </c>
      <c r="H73" s="113">
        <v>0</v>
      </c>
      <c r="I73" s="6">
        <v>0</v>
      </c>
      <c r="J73" s="114">
        <v>0</v>
      </c>
      <c r="K73" s="113">
        <v>0</v>
      </c>
      <c r="L73" s="6">
        <v>0</v>
      </c>
      <c r="M73" s="115">
        <f t="shared" si="1"/>
        <v>0</v>
      </c>
      <c r="N73" s="116">
        <f t="shared" ref="N73:N123" si="2">(I73-L73)*100</f>
        <v>0</v>
      </c>
      <c r="O73" s="118"/>
    </row>
    <row r="74" spans="1:15" s="117" customFormat="1" ht="14.4" x14ac:dyDescent="0.2">
      <c r="A74" s="36" t="s">
        <v>53</v>
      </c>
      <c r="B74" s="37" t="s">
        <v>47</v>
      </c>
      <c r="C74" s="37"/>
      <c r="D74" s="38"/>
      <c r="E74" s="38"/>
      <c r="F74" s="38"/>
      <c r="G74" s="38"/>
      <c r="H74" s="38"/>
      <c r="I74" s="39"/>
      <c r="J74" s="56"/>
      <c r="K74" s="38"/>
      <c r="L74" s="39"/>
      <c r="M74" s="51"/>
      <c r="N74" s="57"/>
      <c r="O74" s="141"/>
    </row>
    <row r="75" spans="1:15" s="117" customFormat="1" ht="14.4" x14ac:dyDescent="0.2">
      <c r="A75" s="119" t="s">
        <v>53</v>
      </c>
      <c r="B75" s="120" t="s">
        <v>47</v>
      </c>
      <c r="C75" s="112" t="s">
        <v>27</v>
      </c>
      <c r="D75" s="113">
        <v>589955000</v>
      </c>
      <c r="E75" s="113">
        <v>46457542</v>
      </c>
      <c r="F75" s="113">
        <v>63388763</v>
      </c>
      <c r="G75" s="113">
        <v>67536111</v>
      </c>
      <c r="H75" s="113">
        <v>318544911</v>
      </c>
      <c r="I75" s="6">
        <v>0.64232175493729149</v>
      </c>
      <c r="J75" s="114">
        <v>495927327</v>
      </c>
      <c r="K75" s="113">
        <v>0</v>
      </c>
      <c r="L75" s="6">
        <v>0</v>
      </c>
      <c r="M75" s="115">
        <f t="shared" ref="M75:M123" si="3">H75-K75</f>
        <v>318544911</v>
      </c>
      <c r="N75" s="116">
        <f t="shared" si="2"/>
        <v>64.232175493729144</v>
      </c>
      <c r="O75" s="118"/>
    </row>
    <row r="76" spans="1:15" s="117" customFormat="1" ht="14.4" x14ac:dyDescent="0.2">
      <c r="A76" s="31" t="s">
        <v>59</v>
      </c>
      <c r="B76" s="32"/>
      <c r="C76" s="30"/>
      <c r="D76" s="33"/>
      <c r="E76" s="33"/>
      <c r="F76" s="33"/>
      <c r="G76" s="33"/>
      <c r="H76" s="33"/>
      <c r="I76" s="34"/>
      <c r="J76" s="55"/>
      <c r="K76" s="33"/>
      <c r="L76" s="34"/>
      <c r="M76" s="50"/>
      <c r="N76" s="35"/>
      <c r="O76" s="140"/>
    </row>
    <row r="77" spans="1:15" s="117" customFormat="1" ht="14.4" x14ac:dyDescent="0.2">
      <c r="A77" s="40" t="s">
        <v>59</v>
      </c>
      <c r="B77" s="41" t="s">
        <v>60</v>
      </c>
      <c r="C77" s="41"/>
      <c r="D77" s="38"/>
      <c r="E77" s="38"/>
      <c r="F77" s="38"/>
      <c r="G77" s="38"/>
      <c r="H77" s="38"/>
      <c r="I77" s="39"/>
      <c r="J77" s="56"/>
      <c r="K77" s="38"/>
      <c r="L77" s="39"/>
      <c r="M77" s="51"/>
      <c r="N77" s="57"/>
      <c r="O77" s="141"/>
    </row>
    <row r="78" spans="1:15" s="117" customFormat="1" ht="14.4" x14ac:dyDescent="0.2">
      <c r="A78" s="124" t="s">
        <v>59</v>
      </c>
      <c r="B78" s="125" t="s">
        <v>60</v>
      </c>
      <c r="C78" s="112" t="s">
        <v>25</v>
      </c>
      <c r="D78" s="113">
        <v>31829000</v>
      </c>
      <c r="E78" s="113">
        <v>678480</v>
      </c>
      <c r="F78" s="113">
        <v>436530</v>
      </c>
      <c r="G78" s="113">
        <v>2222556</v>
      </c>
      <c r="H78" s="113">
        <v>3187840</v>
      </c>
      <c r="I78" s="6">
        <v>0.48852745714213031</v>
      </c>
      <c r="J78" s="114">
        <v>6525406</v>
      </c>
      <c r="K78" s="113">
        <v>368030</v>
      </c>
      <c r="L78" s="6">
        <v>0.31245118348218837</v>
      </c>
      <c r="M78" s="115">
        <f t="shared" si="3"/>
        <v>2819810</v>
      </c>
      <c r="N78" s="116">
        <f t="shared" si="2"/>
        <v>17.607627365994194</v>
      </c>
      <c r="O78" s="118" t="s">
        <v>111</v>
      </c>
    </row>
    <row r="79" spans="1:15" s="117" customFormat="1" ht="14.4" x14ac:dyDescent="0.2">
      <c r="A79" s="124" t="s">
        <v>59</v>
      </c>
      <c r="B79" s="125" t="s">
        <v>60</v>
      </c>
      <c r="C79" s="112" t="s">
        <v>26</v>
      </c>
      <c r="D79" s="113">
        <v>88813000</v>
      </c>
      <c r="E79" s="113">
        <v>14974216</v>
      </c>
      <c r="F79" s="113">
        <v>17238053</v>
      </c>
      <c r="G79" s="113">
        <v>21571612</v>
      </c>
      <c r="H79" s="113">
        <v>24446955</v>
      </c>
      <c r="I79" s="6">
        <v>0.31249768313865389</v>
      </c>
      <c r="J79" s="114">
        <v>78230836</v>
      </c>
      <c r="K79" s="113">
        <v>26032103</v>
      </c>
      <c r="L79" s="6">
        <v>0.33851421533665926</v>
      </c>
      <c r="M79" s="115">
        <f t="shared" si="3"/>
        <v>-1585148</v>
      </c>
      <c r="N79" s="116">
        <f t="shared" si="2"/>
        <v>-2.6016532198005371</v>
      </c>
      <c r="O79" s="118"/>
    </row>
    <row r="80" spans="1:15" s="117" customFormat="1" ht="14.4" x14ac:dyDescent="0.2">
      <c r="A80" s="40" t="s">
        <v>59</v>
      </c>
      <c r="B80" s="41" t="s">
        <v>61</v>
      </c>
      <c r="C80" s="41"/>
      <c r="D80" s="38"/>
      <c r="E80" s="38"/>
      <c r="F80" s="38"/>
      <c r="G80" s="38"/>
      <c r="H80" s="38"/>
      <c r="I80" s="39"/>
      <c r="J80" s="56"/>
      <c r="K80" s="38"/>
      <c r="L80" s="39"/>
      <c r="M80" s="51"/>
      <c r="N80" s="57"/>
      <c r="O80" s="141"/>
    </row>
    <row r="81" spans="1:15" s="117" customFormat="1" ht="14.4" x14ac:dyDescent="0.2">
      <c r="A81" s="124" t="s">
        <v>59</v>
      </c>
      <c r="B81" s="125" t="s">
        <v>61</v>
      </c>
      <c r="C81" s="112" t="s">
        <v>25</v>
      </c>
      <c r="D81" s="113">
        <v>1910000</v>
      </c>
      <c r="E81" s="113">
        <v>443440</v>
      </c>
      <c r="F81" s="113">
        <v>122094</v>
      </c>
      <c r="G81" s="113">
        <v>161000</v>
      </c>
      <c r="H81" s="113">
        <v>403650</v>
      </c>
      <c r="I81" s="6">
        <v>0.3571542332929859</v>
      </c>
      <c r="J81" s="114">
        <v>1130184</v>
      </c>
      <c r="K81" s="113">
        <v>183118</v>
      </c>
      <c r="L81" s="6">
        <v>0.40143546753537152</v>
      </c>
      <c r="M81" s="115">
        <f t="shared" si="3"/>
        <v>220532</v>
      </c>
      <c r="N81" s="116">
        <f t="shared" si="2"/>
        <v>-4.4281234242385619</v>
      </c>
      <c r="O81" s="118"/>
    </row>
    <row r="82" spans="1:15" s="117" customFormat="1" ht="14.4" x14ac:dyDescent="0.2">
      <c r="A82" s="124" t="s">
        <v>59</v>
      </c>
      <c r="B82" s="125" t="s">
        <v>61</v>
      </c>
      <c r="C82" s="112" t="s">
        <v>35</v>
      </c>
      <c r="D82" s="113">
        <v>12094000</v>
      </c>
      <c r="E82" s="113">
        <v>2598075</v>
      </c>
      <c r="F82" s="113">
        <v>203295</v>
      </c>
      <c r="G82" s="113">
        <v>1674430</v>
      </c>
      <c r="H82" s="113">
        <v>696460</v>
      </c>
      <c r="I82" s="6">
        <v>0.13465293701399389</v>
      </c>
      <c r="J82" s="114">
        <v>5172260</v>
      </c>
      <c r="K82" s="113">
        <v>1896809</v>
      </c>
      <c r="L82" s="6">
        <v>1</v>
      </c>
      <c r="M82" s="115">
        <f t="shared" si="3"/>
        <v>-1200349</v>
      </c>
      <c r="N82" s="116">
        <f t="shared" si="2"/>
        <v>-86.534706298600611</v>
      </c>
      <c r="O82" s="118"/>
    </row>
    <row r="83" spans="1:15" s="117" customFormat="1" ht="14.4" x14ac:dyDescent="0.2">
      <c r="A83" s="40" t="s">
        <v>59</v>
      </c>
      <c r="B83" s="41" t="s">
        <v>62</v>
      </c>
      <c r="C83" s="41"/>
      <c r="D83" s="38"/>
      <c r="E83" s="38"/>
      <c r="F83" s="38"/>
      <c r="G83" s="38"/>
      <c r="H83" s="38"/>
      <c r="I83" s="39"/>
      <c r="J83" s="56"/>
      <c r="K83" s="38"/>
      <c r="L83" s="39"/>
      <c r="M83" s="51"/>
      <c r="N83" s="57"/>
      <c r="O83" s="141"/>
    </row>
    <row r="84" spans="1:15" s="117" customFormat="1" ht="14.4" x14ac:dyDescent="0.2">
      <c r="A84" s="124" t="s">
        <v>59</v>
      </c>
      <c r="B84" s="125" t="s">
        <v>62</v>
      </c>
      <c r="C84" s="112" t="s">
        <v>25</v>
      </c>
      <c r="D84" s="113">
        <v>35331000</v>
      </c>
      <c r="E84" s="113">
        <v>546822</v>
      </c>
      <c r="F84" s="113">
        <v>2452891</v>
      </c>
      <c r="G84" s="113">
        <v>4843289</v>
      </c>
      <c r="H84" s="113">
        <v>9297877</v>
      </c>
      <c r="I84" s="6">
        <v>0.54243875124490404</v>
      </c>
      <c r="J84" s="114">
        <v>17140879</v>
      </c>
      <c r="K84" s="113">
        <v>2994918</v>
      </c>
      <c r="L84" s="6">
        <v>0.49345157822327851</v>
      </c>
      <c r="M84" s="115">
        <f t="shared" si="3"/>
        <v>6302959</v>
      </c>
      <c r="N84" s="116">
        <f t="shared" si="2"/>
        <v>4.8987173021625532</v>
      </c>
      <c r="O84" s="118"/>
    </row>
    <row r="85" spans="1:15" s="117" customFormat="1" ht="14.4" x14ac:dyDescent="0.2">
      <c r="A85" s="124" t="s">
        <v>59</v>
      </c>
      <c r="B85" s="125" t="s">
        <v>62</v>
      </c>
      <c r="C85" s="112" t="s">
        <v>26</v>
      </c>
      <c r="D85" s="113">
        <v>67275000</v>
      </c>
      <c r="E85" s="113">
        <v>6143257</v>
      </c>
      <c r="F85" s="113">
        <v>4040905</v>
      </c>
      <c r="G85" s="113">
        <v>23621948</v>
      </c>
      <c r="H85" s="113">
        <v>19699996</v>
      </c>
      <c r="I85" s="6">
        <v>0.36818220335451063</v>
      </c>
      <c r="J85" s="114">
        <v>53506106</v>
      </c>
      <c r="K85" s="113">
        <v>30844194</v>
      </c>
      <c r="L85" s="6">
        <v>0.6073154669167059</v>
      </c>
      <c r="M85" s="115">
        <f t="shared" si="3"/>
        <v>-11144198</v>
      </c>
      <c r="N85" s="116">
        <f t="shared" si="2"/>
        <v>-23.913326356219528</v>
      </c>
      <c r="O85" s="118"/>
    </row>
    <row r="86" spans="1:15" s="117" customFormat="1" ht="14.4" x14ac:dyDescent="0.2">
      <c r="A86" s="124" t="s">
        <v>59</v>
      </c>
      <c r="B86" s="125" t="s">
        <v>62</v>
      </c>
      <c r="C86" s="112" t="s">
        <v>38</v>
      </c>
      <c r="D86" s="113">
        <v>34438000</v>
      </c>
      <c r="E86" s="113">
        <v>2278103</v>
      </c>
      <c r="F86" s="113">
        <v>1647294</v>
      </c>
      <c r="G86" s="113">
        <v>3506974</v>
      </c>
      <c r="H86" s="113">
        <v>6849248</v>
      </c>
      <c r="I86" s="6">
        <v>0.47958484258682438</v>
      </c>
      <c r="J86" s="114">
        <v>14281619</v>
      </c>
      <c r="K86" s="113">
        <v>15049700</v>
      </c>
      <c r="L86" s="6">
        <v>0.57293492814186842</v>
      </c>
      <c r="M86" s="115">
        <f t="shared" si="3"/>
        <v>-8200452</v>
      </c>
      <c r="N86" s="116">
        <f t="shared" si="2"/>
        <v>-9.3350085555044036</v>
      </c>
      <c r="O86" s="118"/>
    </row>
    <row r="87" spans="1:15" s="117" customFormat="1" ht="14.4" x14ac:dyDescent="0.2">
      <c r="A87" s="124" t="s">
        <v>59</v>
      </c>
      <c r="B87" s="125" t="s">
        <v>62</v>
      </c>
      <c r="C87" s="112" t="s">
        <v>63</v>
      </c>
      <c r="D87" s="113">
        <v>0</v>
      </c>
      <c r="E87" s="113">
        <v>0</v>
      </c>
      <c r="F87" s="113">
        <v>0</v>
      </c>
      <c r="G87" s="113">
        <v>0</v>
      </c>
      <c r="H87" s="113">
        <v>0</v>
      </c>
      <c r="I87" s="6">
        <v>0</v>
      </c>
      <c r="J87" s="114">
        <v>0</v>
      </c>
      <c r="K87" s="113">
        <v>97438743</v>
      </c>
      <c r="L87" s="6">
        <v>0.99233355408898183</v>
      </c>
      <c r="M87" s="115">
        <f t="shared" si="3"/>
        <v>-97438743</v>
      </c>
      <c r="N87" s="116">
        <f t="shared" si="2"/>
        <v>-99.233355408898177</v>
      </c>
      <c r="O87" s="118"/>
    </row>
    <row r="88" spans="1:15" s="117" customFormat="1" ht="14.4" x14ac:dyDescent="0.2">
      <c r="A88" s="40" t="s">
        <v>59</v>
      </c>
      <c r="B88" s="41" t="s">
        <v>64</v>
      </c>
      <c r="C88" s="41"/>
      <c r="D88" s="38"/>
      <c r="E88" s="38"/>
      <c r="F88" s="38"/>
      <c r="G88" s="38"/>
      <c r="H88" s="38"/>
      <c r="I88" s="39"/>
      <c r="J88" s="56"/>
      <c r="K88" s="38"/>
      <c r="L88" s="39"/>
      <c r="M88" s="51"/>
      <c r="N88" s="57"/>
      <c r="O88" s="141"/>
    </row>
    <row r="89" spans="1:15" s="117" customFormat="1" ht="14.4" x14ac:dyDescent="0.2">
      <c r="A89" s="124" t="s">
        <v>59</v>
      </c>
      <c r="B89" s="125" t="s">
        <v>64</v>
      </c>
      <c r="C89" s="112" t="s">
        <v>65</v>
      </c>
      <c r="D89" s="113">
        <v>0</v>
      </c>
      <c r="E89" s="113">
        <v>0</v>
      </c>
      <c r="F89" s="113">
        <v>0</v>
      </c>
      <c r="G89" s="113">
        <v>0</v>
      </c>
      <c r="H89" s="113">
        <v>0</v>
      </c>
      <c r="I89" s="6">
        <v>0</v>
      </c>
      <c r="J89" s="114">
        <v>0</v>
      </c>
      <c r="K89" s="113">
        <v>0</v>
      </c>
      <c r="L89" s="6">
        <v>0</v>
      </c>
      <c r="M89" s="115">
        <f t="shared" si="3"/>
        <v>0</v>
      </c>
      <c r="N89" s="116">
        <f t="shared" si="2"/>
        <v>0</v>
      </c>
      <c r="O89" s="118"/>
    </row>
    <row r="90" spans="1:15" s="117" customFormat="1" ht="14.4" x14ac:dyDescent="0.2">
      <c r="A90" s="40" t="s">
        <v>59</v>
      </c>
      <c r="B90" s="41" t="s">
        <v>47</v>
      </c>
      <c r="C90" s="41"/>
      <c r="D90" s="38"/>
      <c r="E90" s="38"/>
      <c r="F90" s="38"/>
      <c r="G90" s="38"/>
      <c r="H90" s="38"/>
      <c r="I90" s="39"/>
      <c r="J90" s="56"/>
      <c r="K90" s="38"/>
      <c r="L90" s="39"/>
      <c r="M90" s="51"/>
      <c r="N90" s="57"/>
      <c r="O90" s="141"/>
    </row>
    <row r="91" spans="1:15" s="117" customFormat="1" ht="14.4" x14ac:dyDescent="0.2">
      <c r="A91" s="124" t="s">
        <v>66</v>
      </c>
      <c r="B91" s="125" t="s">
        <v>47</v>
      </c>
      <c r="C91" s="112" t="s">
        <v>38</v>
      </c>
      <c r="D91" s="113">
        <v>10468920</v>
      </c>
      <c r="E91" s="113">
        <v>0</v>
      </c>
      <c r="F91" s="113">
        <v>220000</v>
      </c>
      <c r="G91" s="113">
        <v>132000</v>
      </c>
      <c r="H91" s="113">
        <v>10116920</v>
      </c>
      <c r="I91" s="6">
        <v>0.96637666540579159</v>
      </c>
      <c r="J91" s="114">
        <v>10468920</v>
      </c>
      <c r="K91" s="113">
        <v>0</v>
      </c>
      <c r="L91" s="6">
        <v>0</v>
      </c>
      <c r="M91" s="115">
        <f t="shared" si="3"/>
        <v>10116920</v>
      </c>
      <c r="N91" s="116">
        <f t="shared" si="2"/>
        <v>96.637666540579161</v>
      </c>
      <c r="O91" s="118"/>
    </row>
    <row r="92" spans="1:15" s="117" customFormat="1" ht="14.4" x14ac:dyDescent="0.2">
      <c r="A92" s="29" t="s">
        <v>67</v>
      </c>
      <c r="B92" s="30"/>
      <c r="C92" s="30" t="s">
        <v>68</v>
      </c>
      <c r="D92" s="33"/>
      <c r="E92" s="33"/>
      <c r="F92" s="33"/>
      <c r="G92" s="33"/>
      <c r="H92" s="33"/>
      <c r="I92" s="34"/>
      <c r="J92" s="55"/>
      <c r="K92" s="33"/>
      <c r="L92" s="34"/>
      <c r="M92" s="50"/>
      <c r="N92" s="35"/>
      <c r="O92" s="140"/>
    </row>
    <row r="93" spans="1:15" s="117" customFormat="1" ht="14.4" x14ac:dyDescent="0.2">
      <c r="A93" s="36" t="s">
        <v>69</v>
      </c>
      <c r="B93" s="37" t="s">
        <v>70</v>
      </c>
      <c r="C93" s="37"/>
      <c r="D93" s="38"/>
      <c r="E93" s="38"/>
      <c r="F93" s="38"/>
      <c r="G93" s="38"/>
      <c r="H93" s="38"/>
      <c r="I93" s="39"/>
      <c r="J93" s="56"/>
      <c r="K93" s="38"/>
      <c r="L93" s="39"/>
      <c r="M93" s="51"/>
      <c r="N93" s="57"/>
      <c r="O93" s="141"/>
    </row>
    <row r="94" spans="1:15" s="117" customFormat="1" ht="14.4" collapsed="1" x14ac:dyDescent="0.2">
      <c r="A94" s="119" t="s">
        <v>69</v>
      </c>
      <c r="B94" s="120" t="s">
        <v>70</v>
      </c>
      <c r="C94" s="112" t="s">
        <v>25</v>
      </c>
      <c r="D94" s="113">
        <v>7569000</v>
      </c>
      <c r="E94" s="113">
        <v>7654</v>
      </c>
      <c r="F94" s="113">
        <v>607980</v>
      </c>
      <c r="G94" s="113">
        <v>654850</v>
      </c>
      <c r="H94" s="113">
        <v>2816516</v>
      </c>
      <c r="I94" s="6">
        <v>0.68914020063616344</v>
      </c>
      <c r="J94" s="114">
        <v>4087000</v>
      </c>
      <c r="K94" s="113">
        <v>187090</v>
      </c>
      <c r="L94" s="6">
        <v>0.35843705253882585</v>
      </c>
      <c r="M94" s="115">
        <f t="shared" si="3"/>
        <v>2629426</v>
      </c>
      <c r="N94" s="116">
        <f t="shared" si="2"/>
        <v>33.070314809733759</v>
      </c>
      <c r="O94" s="118" t="s">
        <v>106</v>
      </c>
    </row>
    <row r="95" spans="1:15" s="117" customFormat="1" ht="14.4" x14ac:dyDescent="0.2">
      <c r="A95" s="119" t="s">
        <v>69</v>
      </c>
      <c r="B95" s="120" t="s">
        <v>70</v>
      </c>
      <c r="C95" s="112" t="s">
        <v>26</v>
      </c>
      <c r="D95" s="113">
        <v>413059000</v>
      </c>
      <c r="E95" s="113">
        <v>73305971</v>
      </c>
      <c r="F95" s="113">
        <v>71271488</v>
      </c>
      <c r="G95" s="113">
        <v>107154433</v>
      </c>
      <c r="H95" s="113">
        <v>142248647</v>
      </c>
      <c r="I95" s="6">
        <v>0.3610550088617448</v>
      </c>
      <c r="J95" s="114">
        <v>393980539</v>
      </c>
      <c r="K95" s="113">
        <v>99093438</v>
      </c>
      <c r="L95" s="6">
        <v>0.25663080644157144</v>
      </c>
      <c r="M95" s="115">
        <f t="shared" si="3"/>
        <v>43155209</v>
      </c>
      <c r="N95" s="116">
        <f t="shared" si="2"/>
        <v>10.442420242017336</v>
      </c>
      <c r="O95" s="118" t="s">
        <v>107</v>
      </c>
    </row>
    <row r="96" spans="1:15" s="117" customFormat="1" ht="14.4" x14ac:dyDescent="0.2">
      <c r="A96" s="119" t="s">
        <v>69</v>
      </c>
      <c r="B96" s="120" t="s">
        <v>70</v>
      </c>
      <c r="C96" s="112" t="s">
        <v>27</v>
      </c>
      <c r="D96" s="113">
        <v>2224000</v>
      </c>
      <c r="E96" s="113">
        <v>0</v>
      </c>
      <c r="F96" s="113">
        <v>0</v>
      </c>
      <c r="G96" s="113">
        <v>990000</v>
      </c>
      <c r="H96" s="113">
        <v>0</v>
      </c>
      <c r="I96" s="6">
        <v>0</v>
      </c>
      <c r="J96" s="114">
        <v>990000</v>
      </c>
      <c r="K96" s="113">
        <v>5188310</v>
      </c>
      <c r="L96" s="6">
        <v>0.74231313267007515</v>
      </c>
      <c r="M96" s="115">
        <f t="shared" si="3"/>
        <v>-5188310</v>
      </c>
      <c r="N96" s="116">
        <f t="shared" si="2"/>
        <v>-74.231313267007522</v>
      </c>
      <c r="O96" s="118"/>
    </row>
    <row r="97" spans="1:15" s="117" customFormat="1" ht="14.4" x14ac:dyDescent="0.2">
      <c r="A97" s="36" t="s">
        <v>69</v>
      </c>
      <c r="B97" s="37" t="s">
        <v>71</v>
      </c>
      <c r="C97" s="37"/>
      <c r="D97" s="38"/>
      <c r="E97" s="38"/>
      <c r="F97" s="38"/>
      <c r="G97" s="38"/>
      <c r="H97" s="38"/>
      <c r="I97" s="39"/>
      <c r="J97" s="56"/>
      <c r="K97" s="38"/>
      <c r="L97" s="39"/>
      <c r="M97" s="51"/>
      <c r="N97" s="57"/>
      <c r="O97" s="141"/>
    </row>
    <row r="98" spans="1:15" s="117" customFormat="1" ht="14.4" x14ac:dyDescent="0.2">
      <c r="A98" s="119" t="s">
        <v>69</v>
      </c>
      <c r="B98" s="120" t="s">
        <v>71</v>
      </c>
      <c r="C98" s="112" t="s">
        <v>65</v>
      </c>
      <c r="D98" s="113">
        <v>35332000</v>
      </c>
      <c r="E98" s="113">
        <v>0</v>
      </c>
      <c r="F98" s="113">
        <v>0</v>
      </c>
      <c r="G98" s="113">
        <v>0</v>
      </c>
      <c r="H98" s="113">
        <v>33422496</v>
      </c>
      <c r="I98" s="6">
        <v>1</v>
      </c>
      <c r="J98" s="114">
        <v>33422496</v>
      </c>
      <c r="K98" s="113">
        <v>20000000</v>
      </c>
      <c r="L98" s="6">
        <v>0</v>
      </c>
      <c r="M98" s="115">
        <f t="shared" si="3"/>
        <v>13422496</v>
      </c>
      <c r="N98" s="116">
        <f t="shared" si="2"/>
        <v>100</v>
      </c>
      <c r="O98" s="118" t="s">
        <v>108</v>
      </c>
    </row>
    <row r="99" spans="1:15" s="117" customFormat="1" ht="14.4" x14ac:dyDescent="0.2">
      <c r="A99" s="36" t="s">
        <v>69</v>
      </c>
      <c r="B99" s="37" t="s">
        <v>72</v>
      </c>
      <c r="C99" s="37"/>
      <c r="D99" s="38"/>
      <c r="E99" s="38"/>
      <c r="F99" s="38"/>
      <c r="G99" s="38"/>
      <c r="H99" s="38"/>
      <c r="I99" s="39"/>
      <c r="J99" s="56"/>
      <c r="K99" s="38"/>
      <c r="L99" s="39"/>
      <c r="M99" s="51"/>
      <c r="N99" s="57"/>
      <c r="O99" s="141"/>
    </row>
    <row r="100" spans="1:15" s="117" customFormat="1" ht="14.4" x14ac:dyDescent="0.2">
      <c r="A100" s="119" t="s">
        <v>69</v>
      </c>
      <c r="B100" s="120" t="s">
        <v>72</v>
      </c>
      <c r="C100" s="112" t="s">
        <v>25</v>
      </c>
      <c r="D100" s="113">
        <v>40149000</v>
      </c>
      <c r="E100" s="113">
        <v>371280</v>
      </c>
      <c r="F100" s="113">
        <v>8270300</v>
      </c>
      <c r="G100" s="113">
        <v>7701248</v>
      </c>
      <c r="H100" s="113">
        <v>9442477</v>
      </c>
      <c r="I100" s="6">
        <v>0.36619605624211155</v>
      </c>
      <c r="J100" s="114">
        <v>25785305</v>
      </c>
      <c r="K100" s="113">
        <v>2352500</v>
      </c>
      <c r="L100" s="6">
        <v>0.34160950426756725</v>
      </c>
      <c r="M100" s="115">
        <f t="shared" si="3"/>
        <v>7089977</v>
      </c>
      <c r="N100" s="116">
        <f t="shared" si="2"/>
        <v>2.4586551974544291</v>
      </c>
      <c r="O100" s="118"/>
    </row>
    <row r="101" spans="1:15" s="117" customFormat="1" ht="14.4" x14ac:dyDescent="0.2">
      <c r="A101" s="119" t="s">
        <v>69</v>
      </c>
      <c r="B101" s="120" t="s">
        <v>72</v>
      </c>
      <c r="C101" s="112" t="s">
        <v>26</v>
      </c>
      <c r="D101" s="113">
        <v>118719000</v>
      </c>
      <c r="E101" s="113">
        <v>17356146</v>
      </c>
      <c r="F101" s="113">
        <v>19556383</v>
      </c>
      <c r="G101" s="113">
        <v>29325157</v>
      </c>
      <c r="H101" s="113">
        <v>36462202</v>
      </c>
      <c r="I101" s="6">
        <v>0.35503643392483542</v>
      </c>
      <c r="J101" s="114">
        <v>102699888</v>
      </c>
      <c r="K101" s="113">
        <v>39184185</v>
      </c>
      <c r="L101" s="6">
        <v>0.31751032491050535</v>
      </c>
      <c r="M101" s="115">
        <f t="shared" si="3"/>
        <v>-2721983</v>
      </c>
      <c r="N101" s="116">
        <f t="shared" si="2"/>
        <v>3.7526109014330067</v>
      </c>
      <c r="O101" s="118"/>
    </row>
    <row r="102" spans="1:15" s="117" customFormat="1" ht="14.4" x14ac:dyDescent="0.2">
      <c r="A102" s="119" t="s">
        <v>69</v>
      </c>
      <c r="B102" s="120" t="s">
        <v>72</v>
      </c>
      <c r="C102" s="112" t="s">
        <v>38</v>
      </c>
      <c r="D102" s="113">
        <v>0</v>
      </c>
      <c r="E102" s="113">
        <v>0</v>
      </c>
      <c r="F102" s="113">
        <v>0</v>
      </c>
      <c r="G102" s="113">
        <v>0</v>
      </c>
      <c r="H102" s="113">
        <v>0</v>
      </c>
      <c r="I102" s="6">
        <v>0</v>
      </c>
      <c r="J102" s="114">
        <v>0</v>
      </c>
      <c r="K102" s="113">
        <v>1291400</v>
      </c>
      <c r="L102" s="6">
        <v>0.92648129575116578</v>
      </c>
      <c r="M102" s="115">
        <f t="shared" si="3"/>
        <v>-1291400</v>
      </c>
      <c r="N102" s="116">
        <f t="shared" si="2"/>
        <v>-92.648129575116585</v>
      </c>
      <c r="O102" s="118"/>
    </row>
    <row r="103" spans="1:15" s="117" customFormat="1" ht="14.4" x14ac:dyDescent="0.2">
      <c r="A103" s="36" t="s">
        <v>69</v>
      </c>
      <c r="B103" s="37" t="s">
        <v>73</v>
      </c>
      <c r="C103" s="37"/>
      <c r="D103" s="38"/>
      <c r="E103" s="38"/>
      <c r="F103" s="38"/>
      <c r="G103" s="38"/>
      <c r="H103" s="38"/>
      <c r="I103" s="39"/>
      <c r="J103" s="56"/>
      <c r="K103" s="38"/>
      <c r="L103" s="39"/>
      <c r="M103" s="51"/>
      <c r="N103" s="57"/>
      <c r="O103" s="141"/>
    </row>
    <row r="104" spans="1:15" s="117" customFormat="1" ht="14.4" collapsed="1" x14ac:dyDescent="0.2">
      <c r="A104" s="119" t="s">
        <v>69</v>
      </c>
      <c r="B104" s="120" t="s">
        <v>73</v>
      </c>
      <c r="C104" s="112" t="s">
        <v>25</v>
      </c>
      <c r="D104" s="113">
        <v>909000</v>
      </c>
      <c r="E104" s="113">
        <v>30540</v>
      </c>
      <c r="F104" s="113">
        <v>0</v>
      </c>
      <c r="G104" s="113">
        <v>0</v>
      </c>
      <c r="H104" s="113">
        <v>58900</v>
      </c>
      <c r="I104" s="6">
        <v>0.65854203935599287</v>
      </c>
      <c r="J104" s="114">
        <v>89440</v>
      </c>
      <c r="K104" s="113">
        <v>126570</v>
      </c>
      <c r="L104" s="6">
        <v>1</v>
      </c>
      <c r="M104" s="115">
        <f t="shared" si="3"/>
        <v>-67670</v>
      </c>
      <c r="N104" s="116">
        <f t="shared" si="2"/>
        <v>-34.145796064400713</v>
      </c>
      <c r="O104" s="118"/>
    </row>
    <row r="105" spans="1:15" s="117" customFormat="1" ht="14.4" x14ac:dyDescent="0.2">
      <c r="A105" s="119" t="s">
        <v>69</v>
      </c>
      <c r="B105" s="120" t="s">
        <v>73</v>
      </c>
      <c r="C105" s="112" t="s">
        <v>26</v>
      </c>
      <c r="D105" s="113">
        <v>59465000</v>
      </c>
      <c r="E105" s="113">
        <v>5817339</v>
      </c>
      <c r="F105" s="113">
        <v>15758230</v>
      </c>
      <c r="G105" s="113">
        <v>12392912</v>
      </c>
      <c r="H105" s="113">
        <v>20778343</v>
      </c>
      <c r="I105" s="6">
        <v>0.3795351306589036</v>
      </c>
      <c r="J105" s="114">
        <v>54746824</v>
      </c>
      <c r="K105" s="113">
        <v>18716044</v>
      </c>
      <c r="L105" s="6">
        <v>0.49697638963662549</v>
      </c>
      <c r="M105" s="115">
        <f t="shared" si="3"/>
        <v>2062299</v>
      </c>
      <c r="N105" s="116">
        <f t="shared" si="2"/>
        <v>-11.744125897772189</v>
      </c>
      <c r="O105" s="118"/>
    </row>
    <row r="106" spans="1:15" s="117" customFormat="1" ht="14.4" x14ac:dyDescent="0.2">
      <c r="A106" s="36" t="s">
        <v>69</v>
      </c>
      <c r="B106" s="37" t="s">
        <v>74</v>
      </c>
      <c r="C106" s="37"/>
      <c r="D106" s="38"/>
      <c r="E106" s="38"/>
      <c r="F106" s="38"/>
      <c r="G106" s="38"/>
      <c r="H106" s="38"/>
      <c r="I106" s="39"/>
      <c r="J106" s="56"/>
      <c r="K106" s="38"/>
      <c r="L106" s="39"/>
      <c r="M106" s="51"/>
      <c r="N106" s="57"/>
      <c r="O106" s="141"/>
    </row>
    <row r="107" spans="1:15" s="117" customFormat="1" ht="14.4" x14ac:dyDescent="0.2">
      <c r="A107" s="119" t="s">
        <v>69</v>
      </c>
      <c r="B107" s="120" t="s">
        <v>74</v>
      </c>
      <c r="C107" s="112" t="s">
        <v>65</v>
      </c>
      <c r="D107" s="113">
        <v>11857000</v>
      </c>
      <c r="E107" s="113">
        <v>0</v>
      </c>
      <c r="F107" s="113">
        <v>569772</v>
      </c>
      <c r="G107" s="113">
        <v>0</v>
      </c>
      <c r="H107" s="113">
        <v>979000</v>
      </c>
      <c r="I107" s="6">
        <v>0.63211370040264159</v>
      </c>
      <c r="J107" s="114">
        <v>1548772</v>
      </c>
      <c r="K107" s="113">
        <v>0</v>
      </c>
      <c r="L107" s="6">
        <v>0.74243663123466885</v>
      </c>
      <c r="M107" s="115">
        <f t="shared" si="3"/>
        <v>979000</v>
      </c>
      <c r="N107" s="116">
        <f t="shared" si="2"/>
        <v>-11.032293083202728</v>
      </c>
      <c r="O107" s="118"/>
    </row>
    <row r="108" spans="1:15" s="117" customFormat="1" ht="14.4" x14ac:dyDescent="0.2">
      <c r="A108" s="36" t="s">
        <v>69</v>
      </c>
      <c r="B108" s="37" t="s">
        <v>93</v>
      </c>
      <c r="C108" s="37"/>
      <c r="D108" s="38"/>
      <c r="E108" s="38"/>
      <c r="F108" s="38"/>
      <c r="G108" s="38"/>
      <c r="H108" s="38"/>
      <c r="I108" s="39"/>
      <c r="J108" s="56"/>
      <c r="K108" s="38"/>
      <c r="L108" s="39"/>
      <c r="M108" s="51"/>
      <c r="N108" s="57"/>
      <c r="O108" s="141"/>
    </row>
    <row r="109" spans="1:15" s="117" customFormat="1" ht="14.4" x14ac:dyDescent="0.2">
      <c r="A109" s="119" t="s">
        <v>69</v>
      </c>
      <c r="B109" s="120" t="s">
        <v>75</v>
      </c>
      <c r="C109" s="112" t="s">
        <v>25</v>
      </c>
      <c r="D109" s="113">
        <v>78624000</v>
      </c>
      <c r="E109" s="113">
        <v>1935230</v>
      </c>
      <c r="F109" s="113">
        <v>28454887</v>
      </c>
      <c r="G109" s="113">
        <v>22140933</v>
      </c>
      <c r="H109" s="113">
        <v>22855468</v>
      </c>
      <c r="I109" s="6">
        <v>0.30317712777236905</v>
      </c>
      <c r="J109" s="114">
        <v>75386518</v>
      </c>
      <c r="K109" s="113">
        <v>14756931</v>
      </c>
      <c r="L109" s="6">
        <v>0.27677234526074801</v>
      </c>
      <c r="M109" s="115">
        <f t="shared" si="3"/>
        <v>8098537</v>
      </c>
      <c r="N109" s="116">
        <f t="shared" si="2"/>
        <v>2.6404782511621039</v>
      </c>
      <c r="O109" s="118"/>
    </row>
    <row r="110" spans="1:15" s="117" customFormat="1" ht="14.4" x14ac:dyDescent="0.2">
      <c r="A110" s="119" t="s">
        <v>69</v>
      </c>
      <c r="B110" s="120" t="s">
        <v>75</v>
      </c>
      <c r="C110" s="112" t="s">
        <v>26</v>
      </c>
      <c r="D110" s="113">
        <v>170495000</v>
      </c>
      <c r="E110" s="113">
        <v>5161908</v>
      </c>
      <c r="F110" s="113">
        <v>9383242</v>
      </c>
      <c r="G110" s="113">
        <v>20939613</v>
      </c>
      <c r="H110" s="113">
        <v>131772760</v>
      </c>
      <c r="I110" s="6">
        <v>0.78784354590734906</v>
      </c>
      <c r="J110" s="114">
        <v>167257523</v>
      </c>
      <c r="K110" s="113">
        <v>124911026</v>
      </c>
      <c r="L110" s="6">
        <v>0.57473801714598338</v>
      </c>
      <c r="M110" s="115">
        <f t="shared" si="3"/>
        <v>6861734</v>
      </c>
      <c r="N110" s="116">
        <f t="shared" si="2"/>
        <v>21.310552876136569</v>
      </c>
      <c r="O110" s="118" t="s">
        <v>109</v>
      </c>
    </row>
    <row r="111" spans="1:15" s="117" customFormat="1" ht="14.4" collapsed="1" x14ac:dyDescent="0.2">
      <c r="A111" s="119" t="s">
        <v>69</v>
      </c>
      <c r="B111" s="120" t="s">
        <v>75</v>
      </c>
      <c r="C111" s="112" t="s">
        <v>27</v>
      </c>
      <c r="D111" s="126">
        <v>56984000</v>
      </c>
      <c r="E111" s="126">
        <v>0</v>
      </c>
      <c r="F111" s="126">
        <v>0</v>
      </c>
      <c r="G111" s="126">
        <v>284457</v>
      </c>
      <c r="H111" s="126">
        <v>35265778</v>
      </c>
      <c r="I111" s="6">
        <v>0.99199844951798488</v>
      </c>
      <c r="J111" s="114">
        <v>35550235</v>
      </c>
      <c r="K111" s="126">
        <v>36004083</v>
      </c>
      <c r="L111" s="6">
        <v>0.67188143455544957</v>
      </c>
      <c r="M111" s="115">
        <f t="shared" si="3"/>
        <v>-738305</v>
      </c>
      <c r="N111" s="116">
        <f t="shared" si="2"/>
        <v>32.011701496253529</v>
      </c>
      <c r="O111" s="118"/>
    </row>
    <row r="112" spans="1:15" s="117" customFormat="1" ht="14.4" x14ac:dyDescent="0.2">
      <c r="A112" s="36" t="s">
        <v>69</v>
      </c>
      <c r="B112" s="37" t="s">
        <v>94</v>
      </c>
      <c r="C112" s="37"/>
      <c r="D112" s="38"/>
      <c r="E112" s="38"/>
      <c r="F112" s="38"/>
      <c r="G112" s="38"/>
      <c r="H112" s="38"/>
      <c r="I112" s="39"/>
      <c r="J112" s="56"/>
      <c r="K112" s="38"/>
      <c r="L112" s="39"/>
      <c r="M112" s="51"/>
      <c r="N112" s="57"/>
      <c r="O112" s="141"/>
    </row>
    <row r="113" spans="1:15" s="117" customFormat="1" ht="14.4" x14ac:dyDescent="0.2">
      <c r="A113" s="119" t="s">
        <v>69</v>
      </c>
      <c r="B113" s="120" t="s">
        <v>76</v>
      </c>
      <c r="C113" s="112" t="s">
        <v>65</v>
      </c>
      <c r="D113" s="126">
        <v>10853000</v>
      </c>
      <c r="E113" s="126">
        <v>1367</v>
      </c>
      <c r="F113" s="126">
        <v>373273</v>
      </c>
      <c r="G113" s="126">
        <v>1978289</v>
      </c>
      <c r="H113" s="126">
        <v>8251677</v>
      </c>
      <c r="I113" s="6">
        <v>0.77812197831772345</v>
      </c>
      <c r="J113" s="114">
        <v>10604606</v>
      </c>
      <c r="K113" s="126">
        <v>6394689</v>
      </c>
      <c r="L113" s="6">
        <v>0.27347183902386263</v>
      </c>
      <c r="M113" s="115">
        <f t="shared" si="3"/>
        <v>1856988</v>
      </c>
      <c r="N113" s="116">
        <f t="shared" si="2"/>
        <v>50.465013929386082</v>
      </c>
      <c r="O113" s="118" t="s">
        <v>109</v>
      </c>
    </row>
    <row r="114" spans="1:15" s="117" customFormat="1" ht="14.4" collapsed="1" x14ac:dyDescent="0.2">
      <c r="A114" s="36" t="s">
        <v>69</v>
      </c>
      <c r="B114" s="37" t="s">
        <v>77</v>
      </c>
      <c r="C114" s="37"/>
      <c r="D114" s="42"/>
      <c r="E114" s="42"/>
      <c r="F114" s="42"/>
      <c r="G114" s="42"/>
      <c r="H114" s="42"/>
      <c r="I114" s="39"/>
      <c r="J114" s="56"/>
      <c r="K114" s="42"/>
      <c r="L114" s="39"/>
      <c r="M114" s="51"/>
      <c r="N114" s="57"/>
      <c r="O114" s="141"/>
    </row>
    <row r="115" spans="1:15" s="117" customFormat="1" ht="14.4" x14ac:dyDescent="0.2">
      <c r="A115" s="119" t="s">
        <v>69</v>
      </c>
      <c r="B115" s="120" t="s">
        <v>78</v>
      </c>
      <c r="C115" s="112" t="s">
        <v>25</v>
      </c>
      <c r="D115" s="113">
        <v>3284000</v>
      </c>
      <c r="E115" s="113">
        <v>94550</v>
      </c>
      <c r="F115" s="113">
        <v>146480</v>
      </c>
      <c r="G115" s="113">
        <v>872480</v>
      </c>
      <c r="H115" s="113">
        <v>1371460</v>
      </c>
      <c r="I115" s="6">
        <v>0.5519020350346282</v>
      </c>
      <c r="J115" s="114">
        <v>2484970</v>
      </c>
      <c r="K115" s="113">
        <v>681950</v>
      </c>
      <c r="L115" s="6">
        <v>0.24820804475795258</v>
      </c>
      <c r="M115" s="115">
        <f t="shared" si="3"/>
        <v>689510</v>
      </c>
      <c r="N115" s="116">
        <f t="shared" si="2"/>
        <v>30.369399027667566</v>
      </c>
      <c r="O115" s="118" t="s">
        <v>110</v>
      </c>
    </row>
    <row r="116" spans="1:15" s="117" customFormat="1" ht="14.4" x14ac:dyDescent="0.2">
      <c r="A116" s="119" t="s">
        <v>69</v>
      </c>
      <c r="B116" s="120" t="s">
        <v>78</v>
      </c>
      <c r="C116" s="112" t="s">
        <v>79</v>
      </c>
      <c r="D116" s="126">
        <v>7145000</v>
      </c>
      <c r="E116" s="126">
        <v>11550</v>
      </c>
      <c r="F116" s="126">
        <v>0</v>
      </c>
      <c r="G116" s="126">
        <v>1165860</v>
      </c>
      <c r="H116" s="126">
        <v>330000</v>
      </c>
      <c r="I116" s="6">
        <v>0.21891854240054132</v>
      </c>
      <c r="J116" s="114">
        <v>1507410</v>
      </c>
      <c r="K116" s="126">
        <v>2703750</v>
      </c>
      <c r="L116" s="6">
        <v>0.89077048320785412</v>
      </c>
      <c r="M116" s="115">
        <f t="shared" si="3"/>
        <v>-2373750</v>
      </c>
      <c r="N116" s="116">
        <f t="shared" si="2"/>
        <v>-67.185194080731279</v>
      </c>
      <c r="O116" s="118"/>
    </row>
    <row r="117" spans="1:15" s="117" customFormat="1" ht="14.4" x14ac:dyDescent="0.2">
      <c r="A117" s="36" t="s">
        <v>69</v>
      </c>
      <c r="B117" s="37" t="s">
        <v>95</v>
      </c>
      <c r="C117" s="37"/>
      <c r="D117" s="42"/>
      <c r="E117" s="42"/>
      <c r="F117" s="42"/>
      <c r="G117" s="42"/>
      <c r="H117" s="42"/>
      <c r="I117" s="39"/>
      <c r="J117" s="56"/>
      <c r="K117" s="42"/>
      <c r="L117" s="39"/>
      <c r="M117" s="51"/>
      <c r="N117" s="57"/>
      <c r="O117" s="141"/>
    </row>
    <row r="118" spans="1:15" s="117" customFormat="1" ht="14.4" x14ac:dyDescent="0.2">
      <c r="A118" s="119" t="s">
        <v>69</v>
      </c>
      <c r="B118" s="120" t="s">
        <v>80</v>
      </c>
      <c r="C118" s="112" t="s">
        <v>25</v>
      </c>
      <c r="D118" s="126">
        <v>26675000</v>
      </c>
      <c r="E118" s="126">
        <v>418310</v>
      </c>
      <c r="F118" s="126">
        <v>2857770</v>
      </c>
      <c r="G118" s="126">
        <v>5326110</v>
      </c>
      <c r="H118" s="126">
        <v>10147801</v>
      </c>
      <c r="I118" s="6">
        <v>0.54121631311716367</v>
      </c>
      <c r="J118" s="114">
        <v>18749991</v>
      </c>
      <c r="K118" s="126">
        <v>1479830</v>
      </c>
      <c r="L118" s="6">
        <v>0.42111404429428173</v>
      </c>
      <c r="M118" s="115">
        <f t="shared" si="3"/>
        <v>8667971</v>
      </c>
      <c r="N118" s="116">
        <f t="shared" si="2"/>
        <v>12.010226882288194</v>
      </c>
      <c r="O118" s="118" t="s">
        <v>110</v>
      </c>
    </row>
    <row r="119" spans="1:15" s="117" customFormat="1" ht="14.4" x14ac:dyDescent="0.2">
      <c r="A119" s="119" t="s">
        <v>69</v>
      </c>
      <c r="B119" s="120" t="s">
        <v>80</v>
      </c>
      <c r="C119" s="112" t="s">
        <v>26</v>
      </c>
      <c r="D119" s="126">
        <v>150123000</v>
      </c>
      <c r="E119" s="126">
        <v>16041425</v>
      </c>
      <c r="F119" s="126">
        <v>24605395</v>
      </c>
      <c r="G119" s="126">
        <v>35708935</v>
      </c>
      <c r="H119" s="126">
        <v>61203033</v>
      </c>
      <c r="I119" s="6">
        <v>0.44492274095930534</v>
      </c>
      <c r="J119" s="114">
        <v>137558788</v>
      </c>
      <c r="K119" s="126">
        <v>85383312</v>
      </c>
      <c r="L119" s="6">
        <v>0.41060058423429319</v>
      </c>
      <c r="M119" s="115">
        <f t="shared" si="3"/>
        <v>-24180279</v>
      </c>
      <c r="N119" s="116">
        <f t="shared" si="2"/>
        <v>3.4322156725012154</v>
      </c>
      <c r="O119" s="118"/>
    </row>
    <row r="120" spans="1:15" s="117" customFormat="1" ht="14.4" x14ac:dyDescent="0.2">
      <c r="A120" s="119" t="s">
        <v>69</v>
      </c>
      <c r="B120" s="120" t="s">
        <v>80</v>
      </c>
      <c r="C120" s="112" t="s">
        <v>27</v>
      </c>
      <c r="D120" s="126">
        <v>10262000</v>
      </c>
      <c r="E120" s="126">
        <v>0</v>
      </c>
      <c r="F120" s="126">
        <v>91344</v>
      </c>
      <c r="G120" s="126">
        <v>238910</v>
      </c>
      <c r="H120" s="126">
        <v>8594028</v>
      </c>
      <c r="I120" s="6">
        <v>0.96299377361674587</v>
      </c>
      <c r="J120" s="114">
        <v>8924282</v>
      </c>
      <c r="K120" s="126">
        <v>28330130</v>
      </c>
      <c r="L120" s="6">
        <v>0.42859990152417754</v>
      </c>
      <c r="M120" s="115">
        <f t="shared" si="3"/>
        <v>-19736102</v>
      </c>
      <c r="N120" s="116">
        <f t="shared" si="2"/>
        <v>53.439387209256829</v>
      </c>
      <c r="O120" s="118"/>
    </row>
    <row r="121" spans="1:15" s="117" customFormat="1" ht="14.4" collapsed="1" x14ac:dyDescent="0.2">
      <c r="A121" s="124" t="s">
        <v>69</v>
      </c>
      <c r="B121" s="125" t="s">
        <v>80</v>
      </c>
      <c r="C121" s="123" t="s">
        <v>81</v>
      </c>
      <c r="D121" s="113">
        <v>161975000</v>
      </c>
      <c r="E121" s="113">
        <v>20876882</v>
      </c>
      <c r="F121" s="113">
        <v>16090020</v>
      </c>
      <c r="G121" s="113">
        <v>22553427</v>
      </c>
      <c r="H121" s="113">
        <v>101673491</v>
      </c>
      <c r="I121" s="6">
        <v>0.63075303383219039</v>
      </c>
      <c r="J121" s="114">
        <v>161193820</v>
      </c>
      <c r="K121" s="113">
        <v>38015235</v>
      </c>
      <c r="L121" s="6">
        <v>0.55241731931307814</v>
      </c>
      <c r="M121" s="115">
        <f t="shared" si="3"/>
        <v>63658256</v>
      </c>
      <c r="N121" s="116">
        <f t="shared" si="2"/>
        <v>7.8335714519112258</v>
      </c>
      <c r="O121" s="118"/>
    </row>
    <row r="122" spans="1:15" s="117" customFormat="1" ht="14.4" x14ac:dyDescent="0.2">
      <c r="A122" s="36" t="s">
        <v>69</v>
      </c>
      <c r="B122" s="37" t="s">
        <v>47</v>
      </c>
      <c r="C122" s="37"/>
      <c r="D122" s="38"/>
      <c r="E122" s="38"/>
      <c r="F122" s="38"/>
      <c r="G122" s="38"/>
      <c r="H122" s="38"/>
      <c r="I122" s="39"/>
      <c r="J122" s="56"/>
      <c r="K122" s="38"/>
      <c r="L122" s="39"/>
      <c r="M122" s="51"/>
      <c r="N122" s="57"/>
      <c r="O122" s="141"/>
    </row>
    <row r="123" spans="1:15" s="117" customFormat="1" ht="15" thickBot="1" x14ac:dyDescent="0.25">
      <c r="A123" s="127" t="s">
        <v>69</v>
      </c>
      <c r="B123" s="128" t="s">
        <v>47</v>
      </c>
      <c r="C123" s="129" t="s">
        <v>27</v>
      </c>
      <c r="D123" s="130">
        <v>254459684</v>
      </c>
      <c r="E123" s="130">
        <v>34584747</v>
      </c>
      <c r="F123" s="130">
        <v>51466484</v>
      </c>
      <c r="G123" s="130">
        <v>54391510</v>
      </c>
      <c r="H123" s="130">
        <v>108235747</v>
      </c>
      <c r="I123" s="64">
        <v>0.43524370712757432</v>
      </c>
      <c r="J123" s="131">
        <v>248678488</v>
      </c>
      <c r="K123" s="130">
        <v>63263069</v>
      </c>
      <c r="L123" s="64">
        <v>0</v>
      </c>
      <c r="M123" s="132">
        <f t="shared" si="3"/>
        <v>44972678</v>
      </c>
      <c r="N123" s="133">
        <f t="shared" si="2"/>
        <v>43.524370712757431</v>
      </c>
      <c r="O123" s="134" t="s">
        <v>109</v>
      </c>
    </row>
    <row r="124" spans="1:15" s="117" customFormat="1" x14ac:dyDescent="0.2">
      <c r="C124" s="135"/>
      <c r="D124" s="136"/>
      <c r="E124" s="136"/>
      <c r="F124" s="136"/>
      <c r="G124" s="136"/>
      <c r="H124" s="136"/>
      <c r="J124" s="136"/>
      <c r="K124" s="136"/>
      <c r="M124" s="136"/>
      <c r="N124" s="137"/>
      <c r="O124" s="138"/>
    </row>
  </sheetData>
  <autoFilter ref="A5:O123" xr:uid="{00000000-0009-0000-0000-000000000000}"/>
  <mergeCells count="14">
    <mergeCell ref="D2:D5"/>
    <mergeCell ref="A2:C5"/>
    <mergeCell ref="O3:O5"/>
    <mergeCell ref="K2:L2"/>
    <mergeCell ref="J3:J5"/>
    <mergeCell ref="I3:I5"/>
    <mergeCell ref="M3:N4"/>
    <mergeCell ref="K3:K4"/>
    <mergeCell ref="L3:L5"/>
    <mergeCell ref="E2:J2"/>
    <mergeCell ref="H3:H4"/>
    <mergeCell ref="E3:E4"/>
    <mergeCell ref="F3:F4"/>
    <mergeCell ref="G3:G4"/>
  </mergeCells>
  <phoneticPr fontId="8"/>
  <printOptions horizontalCentered="1"/>
  <pageMargins left="0.39370078740157483" right="0.39370078740157483" top="0.59055118110236227" bottom="0.39370078740157483" header="0" footer="0"/>
  <pageSetup paperSize="8" scale="79" fitToHeight="0" pageOrder="overThenDown" orientation="landscape" cellComments="asDisplayed" r:id="rId1"/>
  <headerFooter alignWithMargins="0"/>
  <rowBreaks count="1" manualBreakCount="1">
    <brk id="5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6"/>
  <sheetViews>
    <sheetView view="pageBreakPreview" zoomScale="70" zoomScaleNormal="70" zoomScaleSheetLayoutView="70" workbookViewId="0">
      <pane ySplit="5" topLeftCell="A6" activePane="bottomLeft" state="frozen"/>
      <selection activeCell="J22" sqref="J22"/>
      <selection pane="bottomLeft" activeCell="A2" sqref="A2:C5"/>
    </sheetView>
  </sheetViews>
  <sheetFormatPr defaultColWidth="9" defaultRowHeight="13.2" x14ac:dyDescent="0.2"/>
  <cols>
    <col min="1" max="1" width="3" style="1" customWidth="1"/>
    <col min="2" max="2" width="3.6640625" style="1" customWidth="1"/>
    <col min="3" max="3" width="37.88671875" style="7" customWidth="1"/>
    <col min="4" max="4" width="15" style="19" customWidth="1"/>
    <col min="5" max="8" width="16.44140625" style="19" customWidth="1"/>
    <col min="9" max="9" width="7.88671875" style="1" customWidth="1"/>
    <col min="10" max="10" width="15" style="19" customWidth="1"/>
    <col min="11" max="11" width="16.5546875" style="19" customWidth="1"/>
    <col min="12" max="12" width="6.6640625" style="1" customWidth="1"/>
    <col min="13" max="13" width="15" style="19" customWidth="1"/>
    <col min="14" max="14" width="12" style="16" customWidth="1"/>
    <col min="15" max="15" width="50.77734375" style="22" customWidth="1"/>
    <col min="16" max="16384" width="9" style="1"/>
  </cols>
  <sheetData>
    <row r="1" spans="1:15" ht="13.8" thickBot="1" x14ac:dyDescent="0.25">
      <c r="A1" s="1" t="s">
        <v>4</v>
      </c>
      <c r="O1" s="24" t="s">
        <v>16</v>
      </c>
    </row>
    <row r="2" spans="1:15" x14ac:dyDescent="0.2">
      <c r="A2" s="86" t="s">
        <v>6</v>
      </c>
      <c r="B2" s="87"/>
      <c r="C2" s="88"/>
      <c r="D2" s="84" t="s">
        <v>1</v>
      </c>
      <c r="E2" s="107" t="s">
        <v>18</v>
      </c>
      <c r="F2" s="108"/>
      <c r="G2" s="108"/>
      <c r="H2" s="108"/>
      <c r="I2" s="108"/>
      <c r="J2" s="108"/>
      <c r="K2" s="98" t="s">
        <v>21</v>
      </c>
      <c r="L2" s="98"/>
      <c r="M2" s="10"/>
      <c r="N2" s="14"/>
      <c r="O2" s="18"/>
    </row>
    <row r="3" spans="1:15" ht="21" customHeight="1" x14ac:dyDescent="0.2">
      <c r="A3" s="89"/>
      <c r="B3" s="90"/>
      <c r="C3" s="91"/>
      <c r="D3" s="85"/>
      <c r="E3" s="106" t="s">
        <v>2</v>
      </c>
      <c r="F3" s="106" t="s">
        <v>7</v>
      </c>
      <c r="G3" s="106" t="s">
        <v>8</v>
      </c>
      <c r="H3" s="106" t="s">
        <v>17</v>
      </c>
      <c r="I3" s="101" t="s">
        <v>14</v>
      </c>
      <c r="J3" s="106" t="s">
        <v>9</v>
      </c>
      <c r="K3" s="106" t="s">
        <v>10</v>
      </c>
      <c r="L3" s="101" t="s">
        <v>11</v>
      </c>
      <c r="M3" s="105" t="s">
        <v>20</v>
      </c>
      <c r="N3" s="105"/>
      <c r="O3" s="109" t="s">
        <v>15</v>
      </c>
    </row>
    <row r="4" spans="1:15" ht="21" customHeight="1" x14ac:dyDescent="0.2">
      <c r="A4" s="89"/>
      <c r="B4" s="90"/>
      <c r="C4" s="91"/>
      <c r="D4" s="85"/>
      <c r="E4" s="85"/>
      <c r="F4" s="85"/>
      <c r="G4" s="85"/>
      <c r="H4" s="85"/>
      <c r="I4" s="102"/>
      <c r="J4" s="85"/>
      <c r="K4" s="85"/>
      <c r="L4" s="102"/>
      <c r="M4" s="105"/>
      <c r="N4" s="105"/>
      <c r="O4" s="110"/>
    </row>
    <row r="5" spans="1:15" ht="27" customHeight="1" x14ac:dyDescent="0.2">
      <c r="A5" s="92"/>
      <c r="B5" s="93"/>
      <c r="C5" s="94"/>
      <c r="D5" s="85"/>
      <c r="E5" s="12" t="s">
        <v>0</v>
      </c>
      <c r="F5" s="12" t="s">
        <v>0</v>
      </c>
      <c r="G5" s="12" t="s">
        <v>0</v>
      </c>
      <c r="H5" s="12" t="s">
        <v>0</v>
      </c>
      <c r="I5" s="103"/>
      <c r="J5" s="85"/>
      <c r="K5" s="12" t="s">
        <v>0</v>
      </c>
      <c r="L5" s="103"/>
      <c r="M5" s="11" t="s">
        <v>12</v>
      </c>
      <c r="N5" s="15" t="s">
        <v>13</v>
      </c>
      <c r="O5" s="111"/>
    </row>
    <row r="6" spans="1:15" s="144" customFormat="1" x14ac:dyDescent="0.2">
      <c r="A6" s="43" t="s">
        <v>82</v>
      </c>
      <c r="B6" s="44"/>
      <c r="C6" s="45"/>
      <c r="D6" s="46"/>
      <c r="E6" s="46"/>
      <c r="F6" s="46"/>
      <c r="G6" s="46"/>
      <c r="H6" s="46"/>
      <c r="I6" s="34"/>
      <c r="J6" s="46"/>
      <c r="K6" s="46"/>
      <c r="L6" s="47"/>
      <c r="M6" s="33"/>
      <c r="N6" s="35"/>
      <c r="O6" s="59"/>
    </row>
    <row r="7" spans="1:15" s="144" customFormat="1" x14ac:dyDescent="0.2">
      <c r="A7" s="70"/>
      <c r="B7" s="153" t="s">
        <v>83</v>
      </c>
      <c r="C7" s="72"/>
      <c r="D7" s="73"/>
      <c r="E7" s="73"/>
      <c r="F7" s="73"/>
      <c r="G7" s="73"/>
      <c r="H7" s="73"/>
      <c r="I7" s="39"/>
      <c r="J7" s="73"/>
      <c r="K7" s="73"/>
      <c r="L7" s="75"/>
      <c r="M7" s="38"/>
      <c r="N7" s="57"/>
      <c r="O7" s="154"/>
    </row>
    <row r="8" spans="1:15" s="144" customFormat="1" ht="39.6" x14ac:dyDescent="0.2">
      <c r="A8" s="145" t="s">
        <v>84</v>
      </c>
      <c r="B8" s="146" t="s">
        <v>83</v>
      </c>
      <c r="C8" s="147" t="s">
        <v>26</v>
      </c>
      <c r="D8" s="143">
        <v>187000</v>
      </c>
      <c r="E8" s="143">
        <v>0</v>
      </c>
      <c r="F8" s="143">
        <v>0</v>
      </c>
      <c r="G8" s="143">
        <v>0</v>
      </c>
      <c r="H8" s="143">
        <v>160332</v>
      </c>
      <c r="I8" s="6">
        <f t="shared" ref="I8:I16" si="0">IFERROR(H8/J8,)</f>
        <v>1</v>
      </c>
      <c r="J8" s="143">
        <f>E8+F8+G8+H8</f>
        <v>160332</v>
      </c>
      <c r="K8" s="143">
        <v>104917</v>
      </c>
      <c r="L8" s="2">
        <v>0.77111966955269073</v>
      </c>
      <c r="M8" s="148">
        <f>H8-K8</f>
        <v>55415</v>
      </c>
      <c r="N8" s="149">
        <f>(I8-L8)*100</f>
        <v>22.888033044730925</v>
      </c>
      <c r="O8" s="150" t="s">
        <v>117</v>
      </c>
    </row>
    <row r="9" spans="1:15" s="144" customFormat="1" x14ac:dyDescent="0.2">
      <c r="A9" s="70"/>
      <c r="B9" s="153" t="s">
        <v>85</v>
      </c>
      <c r="C9" s="72"/>
      <c r="D9" s="73"/>
      <c r="E9" s="73"/>
      <c r="F9" s="73"/>
      <c r="G9" s="73"/>
      <c r="H9" s="73"/>
      <c r="I9" s="39"/>
      <c r="J9" s="73"/>
      <c r="K9" s="73"/>
      <c r="L9" s="156"/>
      <c r="M9" s="76"/>
      <c r="N9" s="57"/>
      <c r="O9" s="154"/>
    </row>
    <row r="10" spans="1:15" s="144" customFormat="1" x14ac:dyDescent="0.2">
      <c r="A10" s="145" t="s">
        <v>84</v>
      </c>
      <c r="B10" s="146" t="s">
        <v>85</v>
      </c>
      <c r="C10" s="151" t="s">
        <v>86</v>
      </c>
      <c r="D10" s="143">
        <v>1818000</v>
      </c>
      <c r="E10" s="143">
        <v>0</v>
      </c>
      <c r="F10" s="143">
        <v>152460</v>
      </c>
      <c r="G10" s="143">
        <v>158720</v>
      </c>
      <c r="H10" s="143">
        <v>191960</v>
      </c>
      <c r="I10" s="6">
        <f t="shared" si="0"/>
        <v>0.38152402909726912</v>
      </c>
      <c r="J10" s="143">
        <f t="shared" ref="J10:J16" si="1">E10+F10+G10+H10</f>
        <v>503140</v>
      </c>
      <c r="K10" s="143">
        <v>159210</v>
      </c>
      <c r="L10" s="2">
        <v>0.75966580621150015</v>
      </c>
      <c r="M10" s="148">
        <f t="shared" ref="M10:M16" si="2">H10-K10</f>
        <v>32750</v>
      </c>
      <c r="N10" s="149">
        <f t="shared" ref="N10:N16" si="3">(I10-L10)*100</f>
        <v>-37.814177711423099</v>
      </c>
      <c r="O10" s="152"/>
    </row>
    <row r="11" spans="1:15" s="144" customFormat="1" x14ac:dyDescent="0.2">
      <c r="A11" s="145" t="s">
        <v>84</v>
      </c>
      <c r="B11" s="146" t="s">
        <v>85</v>
      </c>
      <c r="C11" s="151" t="s">
        <v>87</v>
      </c>
      <c r="D11" s="143">
        <v>561000</v>
      </c>
      <c r="E11" s="143">
        <v>0</v>
      </c>
      <c r="F11" s="143">
        <v>0</v>
      </c>
      <c r="G11" s="143">
        <v>0</v>
      </c>
      <c r="H11" s="143">
        <v>0</v>
      </c>
      <c r="I11" s="6">
        <f t="shared" si="0"/>
        <v>0</v>
      </c>
      <c r="J11" s="143">
        <f t="shared" ref="J11:J13" si="4">E11+F11+G11+H11</f>
        <v>0</v>
      </c>
      <c r="K11" s="143">
        <v>39778385</v>
      </c>
      <c r="L11" s="2">
        <v>0.99346593553462992</v>
      </c>
      <c r="M11" s="148">
        <f t="shared" si="2"/>
        <v>-39778385</v>
      </c>
      <c r="N11" s="149">
        <f t="shared" si="3"/>
        <v>-99.346593553462995</v>
      </c>
      <c r="O11" s="150"/>
    </row>
    <row r="12" spans="1:15" s="144" customFormat="1" x14ac:dyDescent="0.2">
      <c r="A12" s="145" t="s">
        <v>84</v>
      </c>
      <c r="B12" s="146" t="s">
        <v>85</v>
      </c>
      <c r="C12" s="151" t="s">
        <v>88</v>
      </c>
      <c r="D12" s="143">
        <v>746814000</v>
      </c>
      <c r="E12" s="143">
        <v>157947221</v>
      </c>
      <c r="F12" s="143">
        <v>128151336</v>
      </c>
      <c r="G12" s="143">
        <v>155212611</v>
      </c>
      <c r="H12" s="143">
        <v>159389183</v>
      </c>
      <c r="I12" s="6">
        <f t="shared" si="0"/>
        <v>0.26533892103552309</v>
      </c>
      <c r="J12" s="143">
        <f t="shared" si="4"/>
        <v>600700351</v>
      </c>
      <c r="K12" s="143">
        <v>150762993</v>
      </c>
      <c r="L12" s="2">
        <v>0.25491291477099592</v>
      </c>
      <c r="M12" s="148">
        <f t="shared" si="2"/>
        <v>8626190</v>
      </c>
      <c r="N12" s="149">
        <f t="shared" si="3"/>
        <v>1.0426006264527166</v>
      </c>
      <c r="O12" s="150"/>
    </row>
    <row r="13" spans="1:15" s="144" customFormat="1" x14ac:dyDescent="0.2">
      <c r="A13" s="145" t="s">
        <v>84</v>
      </c>
      <c r="B13" s="146" t="s">
        <v>85</v>
      </c>
      <c r="C13" s="151" t="s">
        <v>27</v>
      </c>
      <c r="D13" s="143">
        <v>106511000</v>
      </c>
      <c r="E13" s="143">
        <v>17750804</v>
      </c>
      <c r="F13" s="143">
        <v>26626206</v>
      </c>
      <c r="G13" s="143">
        <v>26625916</v>
      </c>
      <c r="H13" s="143">
        <v>35501463</v>
      </c>
      <c r="I13" s="6">
        <f t="shared" si="0"/>
        <v>0.33333333333333331</v>
      </c>
      <c r="J13" s="143">
        <f t="shared" si="4"/>
        <v>106504389</v>
      </c>
      <c r="K13" s="143">
        <v>26626043</v>
      </c>
      <c r="L13" s="2">
        <v>1</v>
      </c>
      <c r="M13" s="148">
        <f t="shared" si="2"/>
        <v>8875420</v>
      </c>
      <c r="N13" s="149">
        <f t="shared" si="3"/>
        <v>-66.666666666666671</v>
      </c>
      <c r="O13" s="150"/>
    </row>
    <row r="14" spans="1:15" s="144" customFormat="1" x14ac:dyDescent="0.2">
      <c r="A14" s="48" t="s">
        <v>89</v>
      </c>
      <c r="B14" s="44"/>
      <c r="C14" s="49"/>
      <c r="D14" s="46"/>
      <c r="E14" s="46"/>
      <c r="F14" s="46"/>
      <c r="G14" s="46"/>
      <c r="H14" s="46"/>
      <c r="I14" s="34"/>
      <c r="J14" s="46"/>
      <c r="K14" s="46"/>
      <c r="L14" s="47"/>
      <c r="M14" s="58"/>
      <c r="N14" s="35"/>
      <c r="O14" s="60"/>
    </row>
    <row r="15" spans="1:15" s="144" customFormat="1" x14ac:dyDescent="0.2">
      <c r="A15" s="70"/>
      <c r="B15" s="71" t="s">
        <v>98</v>
      </c>
      <c r="C15" s="155"/>
      <c r="D15" s="73"/>
      <c r="E15" s="73"/>
      <c r="F15" s="73"/>
      <c r="G15" s="73"/>
      <c r="H15" s="73"/>
      <c r="I15" s="39"/>
      <c r="J15" s="73"/>
      <c r="K15" s="73"/>
      <c r="L15" s="156"/>
      <c r="M15" s="76"/>
      <c r="N15" s="57"/>
      <c r="O15" s="157"/>
    </row>
    <row r="16" spans="1:15" s="144" customFormat="1" x14ac:dyDescent="0.2">
      <c r="A16" s="145" t="s">
        <v>90</v>
      </c>
      <c r="B16" s="146" t="s">
        <v>85</v>
      </c>
      <c r="C16" s="151" t="s">
        <v>91</v>
      </c>
      <c r="D16" s="143">
        <v>255000</v>
      </c>
      <c r="E16" s="143">
        <v>0</v>
      </c>
      <c r="F16" s="143">
        <v>0</v>
      </c>
      <c r="G16" s="143">
        <v>85610</v>
      </c>
      <c r="H16" s="143">
        <v>13460</v>
      </c>
      <c r="I16" s="6">
        <f t="shared" si="0"/>
        <v>0.13586353083678207</v>
      </c>
      <c r="J16" s="143">
        <f t="shared" si="1"/>
        <v>99070</v>
      </c>
      <c r="K16" s="143">
        <v>0</v>
      </c>
      <c r="L16" s="2">
        <v>0</v>
      </c>
      <c r="M16" s="148">
        <f t="shared" si="2"/>
        <v>13460</v>
      </c>
      <c r="N16" s="149">
        <f t="shared" si="3"/>
        <v>13.586353083678206</v>
      </c>
      <c r="O16" s="150" t="s">
        <v>111</v>
      </c>
    </row>
  </sheetData>
  <autoFilter ref="A5:O16" xr:uid="{00000000-0009-0000-0000-000001000000}"/>
  <mergeCells count="14">
    <mergeCell ref="M3:N4"/>
    <mergeCell ref="A2:C5"/>
    <mergeCell ref="O3:O5"/>
    <mergeCell ref="J3:J5"/>
    <mergeCell ref="K3:K4"/>
    <mergeCell ref="L3:L5"/>
    <mergeCell ref="D2:D5"/>
    <mergeCell ref="E2:J2"/>
    <mergeCell ref="E3:E4"/>
    <mergeCell ref="F3:F4"/>
    <mergeCell ref="G3:G4"/>
    <mergeCell ref="K2:L2"/>
    <mergeCell ref="H3:H4"/>
    <mergeCell ref="I3:I5"/>
  </mergeCells>
  <phoneticPr fontId="8"/>
  <printOptions horizontalCentered="1"/>
  <pageMargins left="0.39370078740157483" right="0.39370078740157483" top="0.59055118110236227" bottom="0.39370078740157483" header="0" footer="0"/>
  <pageSetup paperSize="9" scale="57" pageOrder="overThenDown"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0"/>
  <sheetViews>
    <sheetView view="pageBreakPreview" zoomScale="70" zoomScaleNormal="70" zoomScaleSheetLayoutView="70" workbookViewId="0">
      <pane ySplit="5" topLeftCell="A6" activePane="bottomLeft" state="frozen"/>
      <selection activeCell="J22" sqref="J22"/>
      <selection pane="bottomLeft" activeCell="A2" sqref="A2:C5"/>
    </sheetView>
  </sheetViews>
  <sheetFormatPr defaultColWidth="9" defaultRowHeight="13.2" x14ac:dyDescent="0.2"/>
  <cols>
    <col min="1" max="1" width="3" style="1" customWidth="1"/>
    <col min="2" max="2" width="3.6640625" style="1" customWidth="1"/>
    <col min="3" max="3" width="37.88671875" style="7" customWidth="1"/>
    <col min="4" max="4" width="15" style="19" customWidth="1"/>
    <col min="5" max="8" width="16" style="19" customWidth="1"/>
    <col min="9" max="9" width="8.21875" style="1" customWidth="1"/>
    <col min="10" max="10" width="15" style="19" customWidth="1"/>
    <col min="11" max="11" width="16" style="19" customWidth="1"/>
    <col min="12" max="12" width="6.6640625" style="1" customWidth="1"/>
    <col min="13" max="13" width="15" style="19" customWidth="1"/>
    <col min="14" max="14" width="12" style="16" customWidth="1"/>
    <col min="15" max="15" width="50.77734375" style="22" customWidth="1"/>
    <col min="16" max="16384" width="9" style="1"/>
  </cols>
  <sheetData>
    <row r="1" spans="1:15" ht="13.8" thickBot="1" x14ac:dyDescent="0.25">
      <c r="A1" s="8" t="s">
        <v>5</v>
      </c>
      <c r="O1" s="24" t="s">
        <v>16</v>
      </c>
    </row>
    <row r="2" spans="1:15" x14ac:dyDescent="0.2">
      <c r="A2" s="86" t="s">
        <v>6</v>
      </c>
      <c r="B2" s="87"/>
      <c r="C2" s="88"/>
      <c r="D2" s="84" t="s">
        <v>1</v>
      </c>
      <c r="E2" s="107" t="s">
        <v>18</v>
      </c>
      <c r="F2" s="108"/>
      <c r="G2" s="108"/>
      <c r="H2" s="108"/>
      <c r="I2" s="108"/>
      <c r="J2" s="108"/>
      <c r="K2" s="98" t="s">
        <v>21</v>
      </c>
      <c r="L2" s="98"/>
      <c r="M2" s="10"/>
      <c r="N2" s="14"/>
      <c r="O2" s="18"/>
    </row>
    <row r="3" spans="1:15" ht="21" customHeight="1" x14ac:dyDescent="0.2">
      <c r="A3" s="89"/>
      <c r="B3" s="90"/>
      <c r="C3" s="91"/>
      <c r="D3" s="85"/>
      <c r="E3" s="106" t="s">
        <v>2</v>
      </c>
      <c r="F3" s="106" t="s">
        <v>7</v>
      </c>
      <c r="G3" s="106" t="s">
        <v>8</v>
      </c>
      <c r="H3" s="106" t="s">
        <v>17</v>
      </c>
      <c r="I3" s="101" t="s">
        <v>14</v>
      </c>
      <c r="J3" s="106" t="s">
        <v>9</v>
      </c>
      <c r="K3" s="106" t="s">
        <v>10</v>
      </c>
      <c r="L3" s="101" t="s">
        <v>11</v>
      </c>
      <c r="M3" s="105" t="s">
        <v>22</v>
      </c>
      <c r="N3" s="105"/>
      <c r="O3" s="109" t="s">
        <v>15</v>
      </c>
    </row>
    <row r="4" spans="1:15" ht="21" customHeight="1" x14ac:dyDescent="0.2">
      <c r="A4" s="89"/>
      <c r="B4" s="90"/>
      <c r="C4" s="91"/>
      <c r="D4" s="85"/>
      <c r="E4" s="85"/>
      <c r="F4" s="85"/>
      <c r="G4" s="85"/>
      <c r="H4" s="85"/>
      <c r="I4" s="102"/>
      <c r="J4" s="85"/>
      <c r="K4" s="85"/>
      <c r="L4" s="102"/>
      <c r="M4" s="105"/>
      <c r="N4" s="105"/>
      <c r="O4" s="110"/>
    </row>
    <row r="5" spans="1:15" ht="27" customHeight="1" x14ac:dyDescent="0.2">
      <c r="A5" s="92"/>
      <c r="B5" s="93"/>
      <c r="C5" s="94"/>
      <c r="D5" s="85"/>
      <c r="E5" s="12" t="s">
        <v>0</v>
      </c>
      <c r="F5" s="12" t="s">
        <v>0</v>
      </c>
      <c r="G5" s="12" t="s">
        <v>0</v>
      </c>
      <c r="H5" s="12" t="s">
        <v>0</v>
      </c>
      <c r="I5" s="103"/>
      <c r="J5" s="85"/>
      <c r="K5" s="12" t="s">
        <v>0</v>
      </c>
      <c r="L5" s="103"/>
      <c r="M5" s="11" t="s">
        <v>12</v>
      </c>
      <c r="N5" s="15" t="s">
        <v>13</v>
      </c>
      <c r="O5" s="111"/>
    </row>
    <row r="6" spans="1:15" x14ac:dyDescent="0.2">
      <c r="A6" s="69" t="s">
        <v>99</v>
      </c>
      <c r="B6" s="44"/>
      <c r="C6" s="45"/>
      <c r="D6" s="46"/>
      <c r="E6" s="46"/>
      <c r="F6" s="46"/>
      <c r="G6" s="46"/>
      <c r="H6" s="46"/>
      <c r="I6" s="34">
        <f t="shared" ref="I6:I10" si="0">IFERROR(H6/J6,)</f>
        <v>0</v>
      </c>
      <c r="J6" s="67">
        <f t="shared" ref="J6:J10" si="1">E6+F6+G6+H6</f>
        <v>0</v>
      </c>
      <c r="K6" s="67"/>
      <c r="L6" s="47"/>
      <c r="M6" s="58">
        <f t="shared" ref="M6:M10" si="2">H6-K6</f>
        <v>0</v>
      </c>
      <c r="N6" s="68">
        <f t="shared" ref="N6:N10" si="3">(I6-L6)*100</f>
        <v>0</v>
      </c>
      <c r="O6" s="158"/>
    </row>
    <row r="7" spans="1:15" x14ac:dyDescent="0.2">
      <c r="A7" s="70"/>
      <c r="B7" s="71" t="s">
        <v>100</v>
      </c>
      <c r="C7" s="72"/>
      <c r="D7" s="73"/>
      <c r="E7" s="73"/>
      <c r="F7" s="73"/>
      <c r="G7" s="73"/>
      <c r="H7" s="73"/>
      <c r="I7" s="39">
        <f t="shared" si="0"/>
        <v>0</v>
      </c>
      <c r="J7" s="74">
        <f t="shared" ref="J7" si="4">E7+F7+G7+H7</f>
        <v>0</v>
      </c>
      <c r="K7" s="74"/>
      <c r="L7" s="75"/>
      <c r="M7" s="76">
        <f t="shared" ref="M7" si="5">H7-K7</f>
        <v>0</v>
      </c>
      <c r="N7" s="77">
        <f t="shared" ref="N7" si="6">(I7-L7)*100</f>
        <v>0</v>
      </c>
      <c r="O7" s="159"/>
    </row>
    <row r="8" spans="1:15" x14ac:dyDescent="0.2">
      <c r="A8" s="62"/>
      <c r="B8" s="61"/>
      <c r="C8" s="63" t="s">
        <v>101</v>
      </c>
      <c r="D8" s="20">
        <v>16700000</v>
      </c>
      <c r="E8" s="20">
        <v>724120</v>
      </c>
      <c r="F8" s="20">
        <v>951360</v>
      </c>
      <c r="G8" s="20">
        <v>5479258</v>
      </c>
      <c r="H8" s="20">
        <v>2071120</v>
      </c>
      <c r="I8" s="6">
        <f>IFERROR(H8/J8,)</f>
        <v>0.22449077364945352</v>
      </c>
      <c r="J8" s="27">
        <f>E8+F8+G8+H8</f>
        <v>9225858</v>
      </c>
      <c r="K8" s="27">
        <v>652572</v>
      </c>
      <c r="L8" s="25">
        <v>0.23820564972411346</v>
      </c>
      <c r="M8" s="26">
        <f>H8-K8</f>
        <v>1418548</v>
      </c>
      <c r="N8" s="17">
        <f>(I8-L8)*100</f>
        <v>-1.3714876074659932</v>
      </c>
      <c r="O8" s="3"/>
    </row>
    <row r="9" spans="1:15" x14ac:dyDescent="0.2">
      <c r="A9" s="62"/>
      <c r="B9" s="61"/>
      <c r="C9" s="63" t="s">
        <v>102</v>
      </c>
      <c r="D9" s="20">
        <v>1258442</v>
      </c>
      <c r="E9" s="20">
        <v>60940</v>
      </c>
      <c r="F9" s="20">
        <v>147380</v>
      </c>
      <c r="G9" s="20">
        <v>137947</v>
      </c>
      <c r="H9" s="20">
        <v>1477934</v>
      </c>
      <c r="I9" s="6">
        <f t="shared" si="0"/>
        <v>0.81018155345819898</v>
      </c>
      <c r="J9" s="27">
        <f t="shared" ref="J9" si="7">E9+F9+G9+H9</f>
        <v>1824201</v>
      </c>
      <c r="K9" s="27">
        <v>2208047</v>
      </c>
      <c r="L9" s="2">
        <v>0.8438520874958152</v>
      </c>
      <c r="M9" s="26">
        <f t="shared" ref="M9" si="8">H9-K9</f>
        <v>-730113</v>
      </c>
      <c r="N9" s="17">
        <f t="shared" ref="N9" si="9">(I9-L9)*100</f>
        <v>-3.3670534037616218</v>
      </c>
      <c r="O9" s="23"/>
    </row>
    <row r="10" spans="1:15" ht="13.8" thickBot="1" x14ac:dyDescent="0.25">
      <c r="A10" s="78"/>
      <c r="B10" s="79"/>
      <c r="C10" s="80" t="s">
        <v>103</v>
      </c>
      <c r="D10" s="21">
        <v>248000</v>
      </c>
      <c r="E10" s="21">
        <v>0</v>
      </c>
      <c r="F10" s="21">
        <v>0</v>
      </c>
      <c r="G10" s="21">
        <v>0</v>
      </c>
      <c r="H10" s="21">
        <v>248000</v>
      </c>
      <c r="I10" s="64">
        <f t="shared" si="0"/>
        <v>1</v>
      </c>
      <c r="J10" s="28">
        <f t="shared" si="1"/>
        <v>248000</v>
      </c>
      <c r="K10" s="28">
        <v>182000</v>
      </c>
      <c r="L10" s="81">
        <v>1</v>
      </c>
      <c r="M10" s="65">
        <f t="shared" si="2"/>
        <v>66000</v>
      </c>
      <c r="N10" s="66">
        <f t="shared" si="3"/>
        <v>0</v>
      </c>
      <c r="O10" s="82"/>
    </row>
  </sheetData>
  <autoFilter ref="A5:O10" xr:uid="{00000000-0009-0000-0000-000002000000}">
    <filterColumn colId="0" showButton="0"/>
    <filterColumn colId="1" showButton="0"/>
  </autoFilter>
  <mergeCells count="14">
    <mergeCell ref="G3:G4"/>
    <mergeCell ref="A2:C5"/>
    <mergeCell ref="O3:O5"/>
    <mergeCell ref="H3:H4"/>
    <mergeCell ref="I3:I5"/>
    <mergeCell ref="M3:N4"/>
    <mergeCell ref="D2:D5"/>
    <mergeCell ref="K2:L2"/>
    <mergeCell ref="J3:J5"/>
    <mergeCell ref="K3:K4"/>
    <mergeCell ref="L3:L5"/>
    <mergeCell ref="E2:J2"/>
    <mergeCell ref="E3:E4"/>
    <mergeCell ref="F3:F4"/>
  </mergeCells>
  <phoneticPr fontId="8"/>
  <printOptions horizontalCentered="1"/>
  <pageMargins left="0.39370078740157483" right="0.39370078740157483" top="0.59055118110236227" bottom="0.39370078740157483" header="0" footer="0"/>
  <pageSetup paperSize="9" scale="57" pageOrder="overThenDown"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一般会計</vt:lpstr>
      <vt:lpstr>復興特別会計</vt:lpstr>
      <vt:lpstr>エネルギー対策特別会計</vt:lpstr>
      <vt:lpstr>エネルギー対策特別会計!Print_Area</vt:lpstr>
      <vt:lpstr>一般会計!Print_Area</vt:lpstr>
      <vt:lpstr>復興特別会計!Print_Area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2023-07-04T01:27:22Z</dcterms:created>
  <dcterms:modified xsi:type="dcterms:W3CDTF">2023-07-04T01:27:38Z</dcterms:modified>
</cp:coreProperties>
</file>