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13_ncr:1_{3828C207-3880-4689-B4BE-55A069F9C063}" xr6:coauthVersionLast="47" xr6:coauthVersionMax="47" xr10:uidLastSave="{00000000-0000-0000-0000-000000000000}"/>
  <bookViews>
    <workbookView xWindow="-120" yWindow="-120" windowWidth="29040" windowHeight="15840" firstSheet="6" activeTab="9" xr2:uid="{00000000-000D-0000-FFFF-FFFF00000000}"/>
  </bookViews>
  <sheets>
    <sheet name="凡例" sheetId="4" r:id="rId1"/>
    <sheet name="(1)形態別学校数及び入学定員①②③" sheetId="2" r:id="rId2"/>
    <sheet name="(1)形態別学校数及び入学定員④" sheetId="9" r:id="rId3"/>
    <sheet name="(2)設置者別・昼夜別・分野別学科数" sheetId="5" r:id="rId4"/>
    <sheet name="(3)設置者別・昼夜別・分野別入学定員" sheetId="6" r:id="rId5"/>
    <sheet name="(4)修業年限３年の学科を置く短期大学数・学科数・入学定員" sheetId="7" r:id="rId6"/>
    <sheet name="(5)短期大学数、入学定員の推移" sheetId="8" r:id="rId7"/>
    <sheet name="(6)通信教育について" sheetId="10" r:id="rId8"/>
    <sheet name="(7)専攻科について" sheetId="11" r:id="rId9"/>
    <sheet name="(8)別科について" sheetId="12" r:id="rId10"/>
  </sheets>
  <definedNames>
    <definedName name="_xlnm.Print_Area" localSheetId="1">'(1)形態別学校数及び入学定員①②③'!$A$1:$P$21</definedName>
    <definedName name="_xlnm.Print_Area" localSheetId="2">'(1)形態別学校数及び入学定員④'!$A$1:$G$52</definedName>
    <definedName name="_xlnm.Print_Area" localSheetId="3">'(2)設置者別・昼夜別・分野別学科数'!$A$1:$M$28</definedName>
    <definedName name="_xlnm.Print_Area" localSheetId="0">凡例!$A$1:$N$7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9" i="8" l="1"/>
  <c r="D69" i="8" s="1"/>
  <c r="L69" i="8"/>
  <c r="H69" i="8"/>
  <c r="B69" i="8"/>
  <c r="P35" i="8"/>
  <c r="L35" i="8"/>
  <c r="H35" i="8"/>
  <c r="B35" i="8"/>
  <c r="C86" i="7"/>
  <c r="J95" i="7"/>
  <c r="I95" i="7"/>
  <c r="H95" i="7"/>
  <c r="G95" i="7"/>
  <c r="F95" i="7"/>
  <c r="E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B86" i="7"/>
  <c r="D85" i="7"/>
  <c r="C85" i="7"/>
  <c r="B85" i="7"/>
  <c r="B95" i="7" s="1"/>
  <c r="G38" i="7"/>
  <c r="F38" i="7"/>
  <c r="E38" i="7"/>
  <c r="D38" i="7"/>
  <c r="G37" i="7"/>
  <c r="F37" i="7"/>
  <c r="E37" i="7"/>
  <c r="D37" i="7"/>
  <c r="C38" i="7"/>
  <c r="C37" i="7"/>
  <c r="G45" i="7"/>
  <c r="F45" i="7"/>
  <c r="E45" i="7"/>
  <c r="D45" i="7"/>
  <c r="C45" i="7"/>
  <c r="B44" i="7"/>
  <c r="B43" i="7"/>
  <c r="M45" i="7"/>
  <c r="L45" i="7"/>
  <c r="K45" i="7"/>
  <c r="J45" i="7"/>
  <c r="I45" i="7"/>
  <c r="H44" i="7"/>
  <c r="H43" i="7"/>
  <c r="H45" i="7" s="1"/>
  <c r="M6" i="7"/>
  <c r="L6" i="7"/>
  <c r="K6" i="7"/>
  <c r="J6" i="7"/>
  <c r="I6" i="7"/>
  <c r="H6" i="7"/>
  <c r="G6" i="7"/>
  <c r="F6" i="7"/>
  <c r="M5" i="7"/>
  <c r="L5" i="7"/>
  <c r="K5" i="7"/>
  <c r="J5" i="7"/>
  <c r="I5" i="7"/>
  <c r="H5" i="7"/>
  <c r="G5" i="7"/>
  <c r="F5" i="7"/>
  <c r="E6" i="7"/>
  <c r="E5" i="7"/>
  <c r="D6" i="7"/>
  <c r="D5" i="7"/>
  <c r="M13" i="7"/>
  <c r="L13" i="7"/>
  <c r="K13" i="7"/>
  <c r="J13" i="7"/>
  <c r="I13" i="7"/>
  <c r="H13" i="7"/>
  <c r="G13" i="7"/>
  <c r="F13" i="7"/>
  <c r="E13" i="7"/>
  <c r="D13" i="7"/>
  <c r="C12" i="7"/>
  <c r="B12" i="7"/>
  <c r="C11" i="7"/>
  <c r="B11" i="7"/>
  <c r="N11" i="12"/>
  <c r="H11" i="12"/>
  <c r="F11" i="12"/>
  <c r="D11" i="12"/>
  <c r="F5" i="12"/>
  <c r="D5" i="12"/>
  <c r="H5" i="12"/>
  <c r="N5" i="12"/>
  <c r="H17" i="12"/>
  <c r="I11" i="12"/>
  <c r="O11" i="12"/>
  <c r="C95" i="7" l="1"/>
  <c r="D95" i="7"/>
  <c r="C13" i="7"/>
  <c r="B45" i="7"/>
  <c r="D7" i="7"/>
  <c r="B13" i="7"/>
  <c r="B11" i="12"/>
  <c r="B5" i="12"/>
  <c r="O5" i="12"/>
  <c r="G5" i="12"/>
  <c r="E5" i="12"/>
  <c r="I5" i="12"/>
  <c r="F17" i="12"/>
  <c r="D17" i="12"/>
  <c r="B17" i="12" s="1"/>
  <c r="G11" i="12"/>
  <c r="E11" i="12"/>
  <c r="C11" i="12" l="1"/>
  <c r="C5" i="12"/>
  <c r="J21" i="11"/>
  <c r="I21" i="11"/>
  <c r="G21" i="11"/>
  <c r="F21" i="11"/>
  <c r="H20" i="11"/>
  <c r="E20" i="11"/>
  <c r="D20" i="11"/>
  <c r="C20" i="11"/>
  <c r="H19" i="11"/>
  <c r="E19" i="11"/>
  <c r="D19" i="11"/>
  <c r="C19" i="11"/>
  <c r="J14" i="11"/>
  <c r="I14" i="11"/>
  <c r="G14" i="11"/>
  <c r="F14" i="11"/>
  <c r="H13" i="11"/>
  <c r="E13" i="11"/>
  <c r="D13" i="11"/>
  <c r="C13" i="11"/>
  <c r="H12" i="11"/>
  <c r="H14" i="11" s="1"/>
  <c r="E12" i="11"/>
  <c r="D12" i="11"/>
  <c r="C12" i="11"/>
  <c r="H6" i="11"/>
  <c r="H5" i="11"/>
  <c r="E6" i="11"/>
  <c r="E5" i="11"/>
  <c r="J7" i="11"/>
  <c r="I7" i="11"/>
  <c r="G7" i="11"/>
  <c r="F7" i="11"/>
  <c r="D6" i="11"/>
  <c r="D5" i="11"/>
  <c r="C6" i="11"/>
  <c r="C5" i="11"/>
  <c r="D7" i="11" l="1"/>
  <c r="B13" i="11"/>
  <c r="H21" i="11"/>
  <c r="C21" i="11"/>
  <c r="B20" i="11"/>
  <c r="B19" i="11"/>
  <c r="E21" i="11"/>
  <c r="D21" i="11"/>
  <c r="D14" i="11"/>
  <c r="C14" i="11"/>
  <c r="E14" i="11"/>
  <c r="B12" i="11"/>
  <c r="B14" i="11" s="1"/>
  <c r="B6" i="11"/>
  <c r="C7" i="11"/>
  <c r="E7" i="11"/>
  <c r="H7" i="11"/>
  <c r="B5" i="11"/>
  <c r="B7" i="11" s="1"/>
  <c r="B4" i="10"/>
  <c r="B68" i="8"/>
  <c r="D3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67" i="8"/>
  <c r="L67" i="8"/>
  <c r="P68" i="8"/>
  <c r="L68" i="8"/>
  <c r="H68" i="8"/>
  <c r="P34" i="8"/>
  <c r="L34" i="8"/>
  <c r="H34" i="8"/>
  <c r="B67" i="8"/>
  <c r="B66" i="8"/>
  <c r="B65" i="8"/>
  <c r="B34" i="8"/>
  <c r="D35" i="8" s="1"/>
  <c r="P33" i="8"/>
  <c r="B33" i="8"/>
  <c r="P32" i="8"/>
  <c r="B32" i="8"/>
  <c r="D44" i="8" l="1"/>
  <c r="D52" i="8"/>
  <c r="D60" i="8"/>
  <c r="D49" i="8"/>
  <c r="D57" i="8"/>
  <c r="D65" i="8"/>
  <c r="D42" i="8"/>
  <c r="D46" i="8"/>
  <c r="D50" i="8"/>
  <c r="D54" i="8"/>
  <c r="D58" i="8"/>
  <c r="D62" i="8"/>
  <c r="D66" i="8"/>
  <c r="D40" i="8"/>
  <c r="D48" i="8"/>
  <c r="D56" i="8"/>
  <c r="D64" i="8"/>
  <c r="D41" i="8"/>
  <c r="D45" i="8"/>
  <c r="D53" i="8"/>
  <c r="D61" i="8"/>
  <c r="D33" i="8"/>
  <c r="D34" i="8"/>
  <c r="D39" i="8"/>
  <c r="D43" i="8"/>
  <c r="D47" i="8"/>
  <c r="D51" i="8"/>
  <c r="D55" i="8"/>
  <c r="D59" i="8"/>
  <c r="D63" i="8"/>
  <c r="D67" i="8"/>
  <c r="D68" i="8"/>
  <c r="B21" i="11"/>
  <c r="D32" i="8"/>
  <c r="M39" i="7" l="1"/>
  <c r="H38" i="7"/>
  <c r="B38" i="7" s="1"/>
  <c r="H37" i="7"/>
  <c r="B37" i="7" s="1"/>
  <c r="C39" i="7" l="1"/>
  <c r="G39" i="7"/>
  <c r="H14" i="2"/>
  <c r="F14" i="2"/>
  <c r="D14" i="2"/>
  <c r="B13" i="2"/>
  <c r="B12" i="2"/>
  <c r="G51" i="9"/>
  <c r="F51" i="9"/>
  <c r="E51" i="9"/>
  <c r="D51" i="9"/>
  <c r="C50" i="9"/>
  <c r="B50" i="9"/>
  <c r="C49" i="9"/>
  <c r="B49" i="9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6" i="9"/>
  <c r="B6" i="9"/>
  <c r="C5" i="9"/>
  <c r="B5" i="9"/>
  <c r="C4" i="9"/>
  <c r="B4" i="9"/>
  <c r="F26" i="5"/>
  <c r="K6" i="6"/>
  <c r="K7" i="6"/>
  <c r="K8" i="6"/>
  <c r="K9" i="6"/>
  <c r="K10" i="6"/>
  <c r="K11" i="6"/>
  <c r="K12" i="6"/>
  <c r="K13" i="6"/>
  <c r="K14" i="6"/>
  <c r="H6" i="6"/>
  <c r="H7" i="6"/>
  <c r="H8" i="6"/>
  <c r="H9" i="6"/>
  <c r="H10" i="6"/>
  <c r="H11" i="6"/>
  <c r="H12" i="6"/>
  <c r="H13" i="6"/>
  <c r="H14" i="6"/>
  <c r="E6" i="6"/>
  <c r="E7" i="6"/>
  <c r="E8" i="6"/>
  <c r="E9" i="6"/>
  <c r="E10" i="6"/>
  <c r="E11" i="6"/>
  <c r="E12" i="6"/>
  <c r="E13" i="6"/>
  <c r="E14" i="6"/>
  <c r="C6" i="6"/>
  <c r="D6" i="6"/>
  <c r="C7" i="6"/>
  <c r="B7" i="6" s="1"/>
  <c r="D7" i="6"/>
  <c r="C8" i="6"/>
  <c r="D8" i="6"/>
  <c r="C9" i="6"/>
  <c r="B9" i="6" s="1"/>
  <c r="D9" i="6"/>
  <c r="C10" i="6"/>
  <c r="D10" i="6"/>
  <c r="C11" i="6"/>
  <c r="D11" i="6"/>
  <c r="C12" i="6"/>
  <c r="D12" i="6"/>
  <c r="C13" i="6"/>
  <c r="D13" i="6"/>
  <c r="C14" i="6"/>
  <c r="D14" i="6"/>
  <c r="C5" i="6"/>
  <c r="B13" i="6" l="1"/>
  <c r="B11" i="6"/>
  <c r="B10" i="6"/>
  <c r="B12" i="6"/>
  <c r="B8" i="6"/>
  <c r="B6" i="6"/>
  <c r="B14" i="6"/>
  <c r="B51" i="9"/>
  <c r="C51" i="9"/>
  <c r="B14" i="2"/>
  <c r="C15" i="6"/>
  <c r="E19" i="7" l="1"/>
  <c r="I25" i="7"/>
  <c r="H7" i="7"/>
  <c r="I31" i="7"/>
  <c r="H31" i="7"/>
  <c r="H25" i="7"/>
  <c r="I19" i="7"/>
  <c r="H19" i="7"/>
  <c r="M31" i="7"/>
  <c r="L31" i="7"/>
  <c r="K31" i="7"/>
  <c r="J31" i="7"/>
  <c r="G31" i="7"/>
  <c r="F31" i="7"/>
  <c r="E31" i="7"/>
  <c r="D31" i="7"/>
  <c r="M25" i="7"/>
  <c r="L25" i="7"/>
  <c r="K25" i="7"/>
  <c r="J25" i="7"/>
  <c r="G25" i="7"/>
  <c r="F25" i="7"/>
  <c r="E25" i="7"/>
  <c r="D25" i="7"/>
  <c r="M19" i="7"/>
  <c r="L19" i="7"/>
  <c r="K19" i="7"/>
  <c r="J19" i="7"/>
  <c r="G19" i="7"/>
  <c r="F19" i="7"/>
  <c r="D19" i="7"/>
  <c r="C29" i="7"/>
  <c r="C18" i="7"/>
  <c r="C17" i="7"/>
  <c r="C30" i="7"/>
  <c r="B30" i="7"/>
  <c r="B29" i="7"/>
  <c r="J7" i="7" l="1"/>
  <c r="G7" i="7"/>
  <c r="B31" i="7"/>
  <c r="I7" i="7"/>
  <c r="K7" i="7"/>
  <c r="M7" i="7"/>
  <c r="L7" i="7"/>
  <c r="C31" i="7"/>
  <c r="C19" i="7"/>
  <c r="F7" i="7"/>
  <c r="E7" i="7"/>
  <c r="C24" i="7"/>
  <c r="C23" i="7"/>
  <c r="C25" i="7" l="1"/>
  <c r="J78" i="7"/>
  <c r="I78" i="7"/>
  <c r="H78" i="7"/>
  <c r="G78" i="7"/>
  <c r="F78" i="7"/>
  <c r="E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J61" i="7"/>
  <c r="I61" i="7"/>
  <c r="H61" i="7"/>
  <c r="G61" i="7"/>
  <c r="F61" i="7"/>
  <c r="E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L39" i="7"/>
  <c r="K39" i="7"/>
  <c r="J39" i="7"/>
  <c r="I39" i="7"/>
  <c r="B24" i="7"/>
  <c r="B23" i="7"/>
  <c r="B25" i="7" s="1"/>
  <c r="B18" i="7"/>
  <c r="B17" i="7"/>
  <c r="B19" i="7" l="1"/>
  <c r="B39" i="7"/>
  <c r="E39" i="7"/>
  <c r="B61" i="7"/>
  <c r="F39" i="7"/>
  <c r="H39" i="7"/>
  <c r="C61" i="7"/>
  <c r="B6" i="7"/>
  <c r="C6" i="7"/>
  <c r="D39" i="7"/>
  <c r="C78" i="7"/>
  <c r="B78" i="7"/>
  <c r="D61" i="7"/>
  <c r="B5" i="7"/>
  <c r="D78" i="7"/>
  <c r="C5" i="7"/>
  <c r="M15" i="6"/>
  <c r="L15" i="6"/>
  <c r="J15" i="6"/>
  <c r="I15" i="6"/>
  <c r="G15" i="6"/>
  <c r="F15" i="6"/>
  <c r="K5" i="6"/>
  <c r="K15" i="6" s="1"/>
  <c r="H5" i="6"/>
  <c r="E5" i="6"/>
  <c r="D5" i="6"/>
  <c r="D15" i="6" s="1"/>
  <c r="B7" i="7" l="1"/>
  <c r="C7" i="7"/>
  <c r="H15" i="6"/>
  <c r="E15" i="6"/>
  <c r="B5" i="6"/>
  <c r="B15" i="6" s="1"/>
  <c r="G25" i="5"/>
  <c r="M26" i="5"/>
  <c r="L26" i="5"/>
  <c r="J26" i="5"/>
  <c r="I26" i="5"/>
  <c r="G26" i="5"/>
  <c r="M25" i="5"/>
  <c r="L25" i="5"/>
  <c r="J25" i="5"/>
  <c r="I25" i="5"/>
  <c r="F25" i="5"/>
  <c r="K24" i="5"/>
  <c r="H24" i="5"/>
  <c r="E24" i="5"/>
  <c r="D24" i="5"/>
  <c r="B24" i="5" s="1"/>
  <c r="C24" i="5"/>
  <c r="K23" i="5"/>
  <c r="H23" i="5"/>
  <c r="E23" i="5"/>
  <c r="D23" i="5"/>
  <c r="C23" i="5"/>
  <c r="K22" i="5"/>
  <c r="H22" i="5"/>
  <c r="E22" i="5"/>
  <c r="D22" i="5"/>
  <c r="C22" i="5"/>
  <c r="K21" i="5"/>
  <c r="H21" i="5"/>
  <c r="E21" i="5"/>
  <c r="D21" i="5"/>
  <c r="C21" i="5"/>
  <c r="K20" i="5"/>
  <c r="H20" i="5"/>
  <c r="E20" i="5"/>
  <c r="D20" i="5"/>
  <c r="C20" i="5"/>
  <c r="K19" i="5"/>
  <c r="H19" i="5"/>
  <c r="E19" i="5"/>
  <c r="D19" i="5"/>
  <c r="C19" i="5"/>
  <c r="K18" i="5"/>
  <c r="H18" i="5"/>
  <c r="E18" i="5"/>
  <c r="D18" i="5"/>
  <c r="C18" i="5"/>
  <c r="K17" i="5"/>
  <c r="H17" i="5"/>
  <c r="E17" i="5"/>
  <c r="D17" i="5"/>
  <c r="C17" i="5"/>
  <c r="K16" i="5"/>
  <c r="H16" i="5"/>
  <c r="E16" i="5"/>
  <c r="D16" i="5"/>
  <c r="C16" i="5"/>
  <c r="K15" i="5"/>
  <c r="H15" i="5"/>
  <c r="E15" i="5"/>
  <c r="D15" i="5"/>
  <c r="C15" i="5"/>
  <c r="K14" i="5"/>
  <c r="H14" i="5"/>
  <c r="E14" i="5"/>
  <c r="D14" i="5"/>
  <c r="C14" i="5"/>
  <c r="K13" i="5"/>
  <c r="H13" i="5"/>
  <c r="E13" i="5"/>
  <c r="D13" i="5"/>
  <c r="C13" i="5"/>
  <c r="K12" i="5"/>
  <c r="H12" i="5"/>
  <c r="E12" i="5"/>
  <c r="D12" i="5"/>
  <c r="B12" i="5" s="1"/>
  <c r="C12" i="5"/>
  <c r="K11" i="5"/>
  <c r="H11" i="5"/>
  <c r="E11" i="5"/>
  <c r="D11" i="5"/>
  <c r="C11" i="5"/>
  <c r="K10" i="5"/>
  <c r="H10" i="5"/>
  <c r="E10" i="5"/>
  <c r="D10" i="5"/>
  <c r="C10" i="5"/>
  <c r="K9" i="5"/>
  <c r="H9" i="5"/>
  <c r="E9" i="5"/>
  <c r="D9" i="5"/>
  <c r="C9" i="5"/>
  <c r="K8" i="5"/>
  <c r="H8" i="5"/>
  <c r="E8" i="5"/>
  <c r="D8" i="5"/>
  <c r="C8" i="5"/>
  <c r="K7" i="5"/>
  <c r="H7" i="5"/>
  <c r="H25" i="5" s="1"/>
  <c r="E7" i="5"/>
  <c r="D7" i="5"/>
  <c r="C7" i="5"/>
  <c r="K6" i="5"/>
  <c r="H6" i="5"/>
  <c r="E6" i="5"/>
  <c r="D6" i="5"/>
  <c r="C6" i="5"/>
  <c r="K5" i="5"/>
  <c r="H5" i="5"/>
  <c r="E5" i="5"/>
  <c r="D5" i="5"/>
  <c r="C5" i="5"/>
  <c r="B9" i="5" l="1"/>
  <c r="B10" i="5"/>
  <c r="B11" i="5"/>
  <c r="B14" i="5"/>
  <c r="B17" i="5"/>
  <c r="B13" i="5"/>
  <c r="B21" i="5"/>
  <c r="H26" i="5"/>
  <c r="B8" i="5"/>
  <c r="B23" i="5"/>
  <c r="B22" i="5"/>
  <c r="B20" i="5"/>
  <c r="B19" i="5"/>
  <c r="C26" i="5"/>
  <c r="B18" i="5"/>
  <c r="B16" i="5"/>
  <c r="B15" i="5"/>
  <c r="D26" i="5"/>
  <c r="D25" i="5"/>
  <c r="B7" i="5"/>
  <c r="E26" i="5"/>
  <c r="K26" i="5"/>
  <c r="K25" i="5"/>
  <c r="C25" i="5"/>
  <c r="E25" i="5"/>
  <c r="B5" i="5"/>
  <c r="B6" i="5"/>
  <c r="D20" i="2"/>
  <c r="C20" i="2"/>
  <c r="D19" i="2"/>
  <c r="C19" i="2"/>
  <c r="C5" i="2"/>
  <c r="B20" i="2" l="1"/>
  <c r="B26" i="5"/>
  <c r="B25" i="5"/>
  <c r="D6" i="2"/>
  <c r="M21" i="2" l="1"/>
  <c r="L21" i="2"/>
  <c r="J21" i="2"/>
  <c r="I21" i="2"/>
  <c r="G21" i="2"/>
  <c r="F21" i="2"/>
  <c r="K20" i="2"/>
  <c r="H20" i="2"/>
  <c r="E20" i="2"/>
  <c r="D21" i="2"/>
  <c r="C21" i="2"/>
  <c r="K19" i="2"/>
  <c r="H19" i="2"/>
  <c r="E19" i="2"/>
  <c r="B19" i="2"/>
  <c r="P7" i="2"/>
  <c r="O7" i="2"/>
  <c r="M7" i="2"/>
  <c r="L7" i="2"/>
  <c r="J7" i="2"/>
  <c r="I7" i="2"/>
  <c r="G7" i="2"/>
  <c r="F7" i="2"/>
  <c r="E6" i="2"/>
  <c r="C6" i="2"/>
  <c r="B6" i="2" s="1"/>
  <c r="N5" i="2"/>
  <c r="N7" i="2" s="1"/>
  <c r="K5" i="2"/>
  <c r="K7" i="2" s="1"/>
  <c r="H5" i="2"/>
  <c r="H7" i="2" s="1"/>
  <c r="E5" i="2"/>
  <c r="D5" i="2"/>
  <c r="E21" i="2" l="1"/>
  <c r="E7" i="2"/>
  <c r="C7" i="2"/>
  <c r="K21" i="2"/>
  <c r="B5" i="2"/>
  <c r="B7" i="2" s="1"/>
  <c r="D7" i="2"/>
  <c r="H21" i="2"/>
  <c r="B21" i="2"/>
</calcChain>
</file>

<file path=xl/sharedStrings.xml><?xml version="1.0" encoding="utf-8"?>
<sst xmlns="http://schemas.openxmlformats.org/spreadsheetml/2006/main" count="1000" uniqueCount="169">
  <si>
    <t>凡　　例</t>
  </si>
  <si>
    <t>①　設置者別・昼夜別・男女別短期大学数</t>
  </si>
  <si>
    <t>計</t>
  </si>
  <si>
    <t>共学</t>
  </si>
  <si>
    <t>女子</t>
  </si>
  <si>
    <t>公　　立</t>
  </si>
  <si>
    <t>私　　立</t>
  </si>
  <si>
    <t>②　設置者別・修業年限別短期大学数</t>
  </si>
  <si>
    <t>③　設置者別・昼夜別・男女別入学定員</t>
  </si>
  <si>
    <t>１部のみ</t>
  </si>
  <si>
    <t>２部のみ</t>
  </si>
  <si>
    <t>１部、２部</t>
  </si>
  <si>
    <t>１部、３部</t>
  </si>
  <si>
    <t>２年</t>
  </si>
  <si>
    <t>３年</t>
  </si>
  <si>
    <t>２年及び３年</t>
  </si>
  <si>
    <t>第１部</t>
  </si>
  <si>
    <t>第２部</t>
  </si>
  <si>
    <t>第３部</t>
  </si>
  <si>
    <t>　　　修業年限
設置者別</t>
    <phoneticPr fontId="1"/>
  </si>
  <si>
    <t>④　設置者別・都道府県別短期大学数・入学定員</t>
  </si>
  <si>
    <t>区分</t>
  </si>
  <si>
    <t>公　　　立</t>
  </si>
  <si>
    <t>私　　　立</t>
  </si>
  <si>
    <t>短大数</t>
  </si>
  <si>
    <t>入学定員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</si>
  <si>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</si>
  <si>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</si>
  <si>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</si>
  <si>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</si>
  <si>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</si>
  <si>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</si>
  <si>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</si>
  <si>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</si>
  <si>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</si>
  <si>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</si>
  <si>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</si>
  <si>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</si>
  <si>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</si>
  <si>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</si>
  <si>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</si>
  <si>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</si>
  <si>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</si>
  <si>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</si>
  <si>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</si>
  <si>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</si>
  <si>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</si>
  <si>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</si>
  <si>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</si>
  <si>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</si>
  <si>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</si>
  <si>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</si>
  <si>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</si>
  <si>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</si>
  <si>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</si>
  <si>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</si>
  <si>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</si>
  <si>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</si>
  <si>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</si>
  <si>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</si>
  <si>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</si>
  <si>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</si>
  <si>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</si>
  <si>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</si>
  <si>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</si>
  <si>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</si>
  <si>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</si>
  <si>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</si>
  <si>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</si>
  <si>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</si>
  <si>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</si>
  <si>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</si>
  <si>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</si>
  <si>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入学定員については、大学の所在地による。</t>
  </si>
  <si>
    <t>(1)　形態別学校数及び入学定員</t>
    <phoneticPr fontId="1"/>
  </si>
  <si>
    <t>(1)～(8)の統計は次の通り集計している。</t>
    <phoneticPr fontId="1"/>
  </si>
  <si>
    <t>(2)設置者別・昼夜別・分野別学科数</t>
    <phoneticPr fontId="5"/>
  </si>
  <si>
    <t>分野別</t>
  </si>
  <si>
    <t>合計</t>
  </si>
  <si>
    <t>公立</t>
  </si>
  <si>
    <t>私立</t>
  </si>
  <si>
    <t>人文関係</t>
  </si>
  <si>
    <t>社会関係</t>
  </si>
  <si>
    <t>教養関係</t>
  </si>
  <si>
    <t>工業関係</t>
  </si>
  <si>
    <t>農業関係</t>
  </si>
  <si>
    <t>保健関係</t>
  </si>
  <si>
    <t>家政関係</t>
  </si>
  <si>
    <t>教育関係</t>
  </si>
  <si>
    <t>芸術関係</t>
  </si>
  <si>
    <t>その他</t>
  </si>
  <si>
    <t>合　計</t>
  </si>
  <si>
    <t>（　）内は、学生募集停止中の学科数を示し、内数である。</t>
  </si>
  <si>
    <t>※学科内に１部と２部が分かれている専攻課程を持つものについては１部に算入した。</t>
    <rPh sb="1" eb="3">
      <t>ガッカ</t>
    </rPh>
    <rPh sb="3" eb="4">
      <t>ナイ</t>
    </rPh>
    <rPh sb="6" eb="7">
      <t>ブ</t>
    </rPh>
    <rPh sb="9" eb="10">
      <t>ブ</t>
    </rPh>
    <rPh sb="11" eb="12">
      <t>ワ</t>
    </rPh>
    <rPh sb="17" eb="19">
      <t>センコウ</t>
    </rPh>
    <rPh sb="19" eb="21">
      <t>カテイ</t>
    </rPh>
    <rPh sb="22" eb="23">
      <t>モ</t>
    </rPh>
    <rPh sb="32" eb="33">
      <t>ブ</t>
    </rPh>
    <rPh sb="34" eb="36">
      <t>サンニュウ</t>
    </rPh>
    <phoneticPr fontId="5"/>
  </si>
  <si>
    <t>(3)設置者別・昼夜別・分野別入学定員</t>
    <phoneticPr fontId="5"/>
  </si>
  <si>
    <t>①　短期大学数（延べ数）</t>
  </si>
  <si>
    <t>１部</t>
  </si>
  <si>
    <t>２部</t>
  </si>
  <si>
    <t>３部</t>
  </si>
  <si>
    <t>９３単位</t>
  </si>
  <si>
    <t>６２単位</t>
  </si>
  <si>
    <t>（　）内は、修業年限３年の学科のみを置く短期大学数を示し、内数である。</t>
  </si>
  <si>
    <t>②　学科数</t>
  </si>
  <si>
    <t>1部・2部</t>
  </si>
  <si>
    <t>公　立</t>
  </si>
  <si>
    <t>私　立</t>
  </si>
  <si>
    <t>学科数</t>
  </si>
  <si>
    <t>(4)　修業年限３年の学科を置く短期大学数・学科数・入学定員</t>
    <phoneticPr fontId="1"/>
  </si>
  <si>
    <t>２年及び３年</t>
    <phoneticPr fontId="1"/>
  </si>
  <si>
    <t>１部・２部</t>
    <phoneticPr fontId="1"/>
  </si>
  <si>
    <t>３部</t>
    <phoneticPr fontId="1"/>
  </si>
  <si>
    <t>１部・３部</t>
    <phoneticPr fontId="1"/>
  </si>
  <si>
    <t>９３・６２単位</t>
    <phoneticPr fontId="1"/>
  </si>
  <si>
    <t>1部・3部</t>
    <phoneticPr fontId="1"/>
  </si>
  <si>
    <t>短期大学の推移</t>
  </si>
  <si>
    <t>年　度</t>
  </si>
  <si>
    <t>国立</t>
  </si>
  <si>
    <t>平成３</t>
  </si>
  <si>
    <t>（</t>
  </si>
  <si>
    <t>）</t>
  </si>
  <si>
    <t>令和元</t>
  </si>
  <si>
    <t>令2</t>
  </si>
  <si>
    <t>令3</t>
    <phoneticPr fontId="1"/>
  </si>
  <si>
    <t>短期大学入学定員の推移</t>
  </si>
  <si>
    <t>（注）（　）内は、前年度からの増減。</t>
  </si>
  <si>
    <t>(5)短期大学数、入学定員の推移</t>
    <phoneticPr fontId="1"/>
  </si>
  <si>
    <t>２　年</t>
  </si>
  <si>
    <t>３　年</t>
  </si>
  <si>
    <t>私立</t>
    <phoneticPr fontId="5"/>
  </si>
  <si>
    <t>(6)通信教育について</t>
    <phoneticPr fontId="5"/>
  </si>
  <si>
    <t>　　　 修業年限別
設置者別　　　</t>
    <rPh sb="4" eb="8">
      <t>シュウギョウネンゲン</t>
    </rPh>
    <rPh sb="8" eb="9">
      <t>ベツ</t>
    </rPh>
    <phoneticPr fontId="5"/>
  </si>
  <si>
    <t>(7)専攻科について</t>
    <phoneticPr fontId="5"/>
  </si>
  <si>
    <t>①専攻科を置く短期大学数　</t>
    <phoneticPr fontId="5"/>
  </si>
  <si>
    <t>　</t>
  </si>
  <si>
    <t>第　１　部</t>
  </si>
  <si>
    <t>第　２　部</t>
  </si>
  <si>
    <t>②専攻数　</t>
    <phoneticPr fontId="5"/>
  </si>
  <si>
    <t>③専攻科の入学定員　</t>
    <phoneticPr fontId="5"/>
  </si>
  <si>
    <t>通信教育を置く短期大学数　　</t>
    <phoneticPr fontId="5"/>
  </si>
  <si>
    <t>第２部</t>
    <phoneticPr fontId="5"/>
  </si>
  <si>
    <t>※（　）内は、学生募集停止の短期大学数を示し、内数である。</t>
    <phoneticPr fontId="1"/>
  </si>
  <si>
    <t>※（　）内は、学生募集停止の短期大学数を示し、内数である。</t>
    <phoneticPr fontId="5"/>
  </si>
  <si>
    <t>①別科を置く短期大学数　</t>
    <phoneticPr fontId="5"/>
  </si>
  <si>
    <t>②専修数</t>
    <phoneticPr fontId="5"/>
  </si>
  <si>
    <t>③別科の入学定員</t>
    <phoneticPr fontId="5"/>
  </si>
  <si>
    <t>(8)別科について</t>
    <phoneticPr fontId="5"/>
  </si>
  <si>
    <t>第１部</t>
    <phoneticPr fontId="1"/>
  </si>
  <si>
    <t>※通信教育のみの短大は1部のみに計上</t>
    <phoneticPr fontId="1"/>
  </si>
  <si>
    <t>通信教育の学科については、学科数及び入学定員に算入していない。</t>
    <phoneticPr fontId="1"/>
  </si>
  <si>
    <t>１．</t>
    <phoneticPr fontId="1"/>
  </si>
  <si>
    <t>２．</t>
  </si>
  <si>
    <t>３．</t>
  </si>
  <si>
    <t>４．</t>
  </si>
  <si>
    <t>５．</t>
  </si>
  <si>
    <t>通信教育のみの短大は、短期大学数に算入する。</t>
    <phoneticPr fontId="1"/>
  </si>
  <si>
    <t>第１部とは昼間において授業を行う学科を、第２部とは夜間において授業を行う学科を、第３部とは昼間２交代制で授業を行う学科を示す。</t>
    <phoneticPr fontId="1"/>
  </si>
  <si>
    <t>共学には、男子のみの短期大学を含む。</t>
    <phoneticPr fontId="1"/>
  </si>
  <si>
    <t>募集停止中の短期大学及び学科等については、短期大学数及び学科数等には算入しているが、入学定員については算入していない。</t>
    <phoneticPr fontId="1"/>
  </si>
  <si>
    <t>第１・２部</t>
    <phoneticPr fontId="5"/>
  </si>
  <si>
    <t>令和4年5月1日現在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</si>
  <si>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令和4年5月1日現在</t>
    <rPh sb="8" eb="10">
      <t>ゲンザイ</t>
    </rPh>
    <phoneticPr fontId="1"/>
  </si>
  <si>
    <t>令和4年5月1日現在</t>
    <phoneticPr fontId="1"/>
  </si>
  <si>
    <t>令和4年5月1日現在</t>
    <phoneticPr fontId="5"/>
  </si>
  <si>
    <t>令和4年5月1日現在</t>
    <rPh sb="8" eb="10">
      <t>ゲンザイ</t>
    </rPh>
    <phoneticPr fontId="5"/>
  </si>
  <si>
    <t>１０５単位</t>
    <phoneticPr fontId="1"/>
  </si>
  <si>
    <t>⑤　設置者別・分野別学科数・入学定員（６２単位を３年間で修得させるもの）</t>
    <phoneticPr fontId="1"/>
  </si>
  <si>
    <t>④　設置者別・分野別学科数・入学定員（９３単位を３年間で修得させるもの）</t>
    <phoneticPr fontId="1"/>
  </si>
  <si>
    <t>③　設置者別・分野別学科数・入学定員（１０５単位を３年間で修得させるもの）</t>
    <phoneticPr fontId="1"/>
  </si>
  <si>
    <t>令4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</si>
</sst>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(&quot;0&quot;)&quot;"/>
    <numFmt numFmtId="177" formatCode="0_);\(0\)"/>
    <numFmt numFmtId="178" formatCode="#,##0_ "/>
    <numFmt numFmtId="179" formatCode="#,##0_);\(#,##0\)"/>
  </numFmts>
  <fonts count="13" x14ac:knownFonts="1">
    <font>
      <sz val="11"/>
      <color theme="1"/>
      <name val="Arial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sz val="16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8"/>
      <name val="BIZ UDゴシック"/>
      <family val="3"/>
      <charset val="128"/>
    </font>
    <font>
      <sz val="16"/>
      <color theme="1"/>
      <name val="Arial"/>
      <family val="2"/>
    </font>
    <font>
      <b/>
      <sz val="1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58" fontId="7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 wrapText="1"/>
    </xf>
    <xf numFmtId="38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38" fontId="6" fillId="0" borderId="2" xfId="0" applyNumberFormat="1" applyFont="1" applyBorder="1" applyAlignment="1">
      <alignment vertical="center"/>
    </xf>
    <xf numFmtId="38" fontId="6" fillId="0" borderId="9" xfId="0" applyNumberFormat="1" applyFont="1" applyBorder="1" applyAlignment="1">
      <alignment vertical="center"/>
    </xf>
    <xf numFmtId="38" fontId="6" fillId="0" borderId="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7" fillId="0" borderId="13" xfId="1" applyFont="1" applyFill="1" applyBorder="1">
      <alignment vertical="center"/>
    </xf>
    <xf numFmtId="0" fontId="12" fillId="0" borderId="0" xfId="0" applyFont="1" applyAlignment="1">
      <alignment vertical="center"/>
    </xf>
    <xf numFmtId="176" fontId="6" fillId="0" borderId="3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5" xfId="0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8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8" xfId="0" applyNumberFormat="1" applyFont="1" applyBorder="1" applyAlignment="1">
      <alignment vertical="center"/>
    </xf>
    <xf numFmtId="38" fontId="7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177" fontId="7" fillId="0" borderId="2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0" xfId="0" applyNumberFormat="1" applyFont="1" applyAlignment="1">
      <alignment vertical="top"/>
    </xf>
    <xf numFmtId="38" fontId="6" fillId="0" borderId="14" xfId="0" applyNumberFormat="1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58" fontId="7" fillId="0" borderId="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58" fontId="7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58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78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7" fillId="0" borderId="19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80D93-25EE-483B-97BF-A92F31659AE4}">
  <sheetPr>
    <pageSetUpPr fitToPage="1"/>
  </sheetPr>
  <dimension ref="A1:U9"/>
  <sheetViews>
    <sheetView view="pageBreakPreview" zoomScaleNormal="100" zoomScaleSheetLayoutView="100" workbookViewId="0">
      <selection activeCell="C25" sqref="C25"/>
    </sheetView>
  </sheetViews>
  <sheetFormatPr defaultRowHeight="14.25" x14ac:dyDescent="0.2"/>
  <cols>
    <col min="1" max="1" width="4.75" customWidth="1"/>
  </cols>
  <sheetData>
    <row r="1" spans="1:21" s="2" customFormat="1" ht="20.25" customHeight="1" x14ac:dyDescent="0.2">
      <c r="A1" s="78" t="s">
        <v>0</v>
      </c>
      <c r="B1" s="79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73"/>
      <c r="O1" s="3"/>
      <c r="P1" s="3"/>
      <c r="Q1" s="3"/>
      <c r="R1" s="3"/>
      <c r="S1" s="3"/>
      <c r="T1" s="3"/>
      <c r="U1" s="3"/>
    </row>
    <row r="2" spans="1:21" s="3" customFormat="1" ht="22.5" customHeight="1" x14ac:dyDescent="0.2">
      <c r="A2" s="3" t="s">
        <v>75</v>
      </c>
    </row>
    <row r="3" spans="1:21" s="3" customFormat="1" ht="22.5" customHeight="1" x14ac:dyDescent="0.2">
      <c r="A3" s="74" t="s">
        <v>149</v>
      </c>
      <c r="B3" s="77" t="s">
        <v>148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21" s="3" customFormat="1" ht="22.5" customHeight="1" x14ac:dyDescent="0.2">
      <c r="A4" s="74" t="s">
        <v>150</v>
      </c>
      <c r="B4" s="77" t="s">
        <v>154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21" s="3" customFormat="1" ht="43.15" customHeight="1" x14ac:dyDescent="0.2">
      <c r="A5" s="74" t="s">
        <v>151</v>
      </c>
      <c r="B5" s="77" t="s">
        <v>157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21" s="3" customFormat="1" ht="43.15" customHeight="1" x14ac:dyDescent="0.2">
      <c r="A6" s="74" t="s">
        <v>152</v>
      </c>
      <c r="B6" s="77" t="s">
        <v>155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21" s="3" customFormat="1" ht="22.5" customHeight="1" x14ac:dyDescent="0.2">
      <c r="A7" s="74" t="s">
        <v>153</v>
      </c>
      <c r="B7" s="77" t="s">
        <v>156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21" s="2" customFormat="1" ht="13.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1" s="2" customFormat="1" ht="13.5" x14ac:dyDescent="0.2">
      <c r="A9" s="1"/>
      <c r="C9" s="1"/>
      <c r="D9" s="1"/>
      <c r="E9" s="1"/>
      <c r="F9" s="1"/>
      <c r="G9" s="1"/>
      <c r="H9" s="1"/>
      <c r="I9" s="1"/>
      <c r="J9" s="1"/>
      <c r="K9" s="1"/>
      <c r="L9" s="1"/>
    </row>
  </sheetData>
  <mergeCells count="6">
    <mergeCell ref="B7:N7"/>
    <mergeCell ref="A1:B1"/>
    <mergeCell ref="B3:N3"/>
    <mergeCell ref="B4:N4"/>
    <mergeCell ref="B5:N5"/>
    <mergeCell ref="B6:N6"/>
  </mergeCells>
  <phoneticPr fontId="1"/>
  <pageMargins left="0.59055118110236215" right="0.39370078740157483" top="0.39370078740157483" bottom="0.39370078740157483" header="0" footer="0"/>
  <pageSetup paperSize="9"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B369D-E863-414A-9F04-B254EA133A8C}">
  <sheetPr>
    <pageSetUpPr fitToPage="1"/>
  </sheetPr>
  <dimension ref="A1:S17"/>
  <sheetViews>
    <sheetView tabSelected="1" view="pageBreakPreview" zoomScaleNormal="100" zoomScaleSheetLayoutView="100" workbookViewId="0"/>
  </sheetViews>
  <sheetFormatPr defaultRowHeight="14.25" x14ac:dyDescent="0.2"/>
  <cols>
    <col min="1" max="1" width="11.625" customWidth="1"/>
    <col min="2" max="19" width="7.125" customWidth="1"/>
  </cols>
  <sheetData>
    <row r="1" spans="1:19" ht="21" x14ac:dyDescent="0.2">
      <c r="A1" s="70" t="s">
        <v>145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8.75" x14ac:dyDescent="0.2">
      <c r="A2" s="66" t="s">
        <v>142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18" t="s">
        <v>163</v>
      </c>
      <c r="O2" s="118"/>
      <c r="P2" s="118"/>
      <c r="Q2" s="118"/>
      <c r="R2" s="118"/>
      <c r="S2" s="118"/>
    </row>
    <row r="3" spans="1:19" ht="18.75" x14ac:dyDescent="0.2">
      <c r="A3" s="115"/>
      <c r="B3" s="115" t="s">
        <v>2</v>
      </c>
      <c r="C3" s="115"/>
      <c r="D3" s="115"/>
      <c r="E3" s="115"/>
      <c r="F3" s="115"/>
      <c r="G3" s="115"/>
      <c r="H3" s="115" t="s">
        <v>146</v>
      </c>
      <c r="I3" s="115"/>
      <c r="J3" s="115"/>
      <c r="K3" s="115"/>
      <c r="L3" s="115"/>
      <c r="M3" s="115"/>
      <c r="N3" s="115" t="s">
        <v>158</v>
      </c>
      <c r="O3" s="115"/>
      <c r="P3" s="115"/>
      <c r="Q3" s="115"/>
      <c r="R3" s="115"/>
      <c r="S3" s="115"/>
    </row>
    <row r="4" spans="1:19" ht="18.75" x14ac:dyDescent="0.2">
      <c r="A4" s="115"/>
      <c r="B4" s="116" t="s">
        <v>2</v>
      </c>
      <c r="C4" s="117"/>
      <c r="D4" s="116" t="s">
        <v>3</v>
      </c>
      <c r="E4" s="117"/>
      <c r="F4" s="116" t="s">
        <v>4</v>
      </c>
      <c r="G4" s="117"/>
      <c r="H4" s="116" t="s">
        <v>2</v>
      </c>
      <c r="I4" s="117"/>
      <c r="J4" s="116" t="s">
        <v>3</v>
      </c>
      <c r="K4" s="117"/>
      <c r="L4" s="116" t="s">
        <v>4</v>
      </c>
      <c r="M4" s="117"/>
      <c r="N4" s="116" t="s">
        <v>2</v>
      </c>
      <c r="O4" s="117"/>
      <c r="P4" s="116" t="s">
        <v>3</v>
      </c>
      <c r="Q4" s="117"/>
      <c r="R4" s="116" t="s">
        <v>4</v>
      </c>
      <c r="S4" s="117"/>
    </row>
    <row r="5" spans="1:19" ht="18.75" x14ac:dyDescent="0.2">
      <c r="A5" s="67" t="s">
        <v>105</v>
      </c>
      <c r="B5" s="45">
        <f>D5+F5</f>
        <v>0</v>
      </c>
      <c r="C5" s="68">
        <f>E5+G5</f>
        <v>20</v>
      </c>
      <c r="D5" s="45">
        <f>J5+P5</f>
        <v>0</v>
      </c>
      <c r="E5" s="71">
        <f>K5+Q5</f>
        <v>16</v>
      </c>
      <c r="F5" s="45">
        <f>L5+R5</f>
        <v>0</v>
      </c>
      <c r="G5" s="71">
        <f>M5+S5</f>
        <v>4</v>
      </c>
      <c r="H5" s="45">
        <f>J5+L5</f>
        <v>0</v>
      </c>
      <c r="I5" s="68">
        <f>K5+M5</f>
        <v>19</v>
      </c>
      <c r="J5" s="45">
        <v>0</v>
      </c>
      <c r="K5" s="68">
        <v>15</v>
      </c>
      <c r="L5" s="45">
        <v>0</v>
      </c>
      <c r="M5" s="68">
        <v>4</v>
      </c>
      <c r="N5" s="45">
        <f>P5+R5</f>
        <v>0</v>
      </c>
      <c r="O5" s="71">
        <f>Q5+S5</f>
        <v>1</v>
      </c>
      <c r="P5" s="45">
        <v>0</v>
      </c>
      <c r="Q5" s="68">
        <v>1</v>
      </c>
      <c r="R5" s="45">
        <v>0</v>
      </c>
      <c r="S5" s="68">
        <v>0</v>
      </c>
    </row>
    <row r="6" spans="1:19" ht="18.75" x14ac:dyDescent="0.2">
      <c r="A6" s="66" t="s">
        <v>140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8.75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8.75" x14ac:dyDescent="0.2">
      <c r="A8" s="66" t="s">
        <v>143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118" t="s">
        <v>163</v>
      </c>
      <c r="O8" s="118"/>
      <c r="P8" s="118"/>
      <c r="Q8" s="118"/>
      <c r="R8" s="118"/>
      <c r="S8" s="118"/>
    </row>
    <row r="9" spans="1:19" ht="18.75" x14ac:dyDescent="0.2">
      <c r="A9" s="115"/>
      <c r="B9" s="115" t="s">
        <v>2</v>
      </c>
      <c r="C9" s="115"/>
      <c r="D9" s="115"/>
      <c r="E9" s="115"/>
      <c r="F9" s="115"/>
      <c r="G9" s="115"/>
      <c r="H9" s="115" t="s">
        <v>146</v>
      </c>
      <c r="I9" s="115"/>
      <c r="J9" s="115"/>
      <c r="K9" s="115"/>
      <c r="L9" s="115"/>
      <c r="M9" s="115"/>
      <c r="N9" s="115" t="s">
        <v>139</v>
      </c>
      <c r="O9" s="115"/>
      <c r="P9" s="115"/>
      <c r="Q9" s="115"/>
      <c r="R9" s="115"/>
      <c r="S9" s="115"/>
    </row>
    <row r="10" spans="1:19" ht="18.75" x14ac:dyDescent="0.2">
      <c r="A10" s="115"/>
      <c r="B10" s="116" t="s">
        <v>2</v>
      </c>
      <c r="C10" s="117"/>
      <c r="D10" s="116" t="s">
        <v>3</v>
      </c>
      <c r="E10" s="117"/>
      <c r="F10" s="116" t="s">
        <v>4</v>
      </c>
      <c r="G10" s="117"/>
      <c r="H10" s="116" t="s">
        <v>2</v>
      </c>
      <c r="I10" s="117"/>
      <c r="J10" s="116" t="s">
        <v>3</v>
      </c>
      <c r="K10" s="117"/>
      <c r="L10" s="116" t="s">
        <v>4</v>
      </c>
      <c r="M10" s="117"/>
      <c r="N10" s="116" t="s">
        <v>2</v>
      </c>
      <c r="O10" s="117"/>
      <c r="P10" s="116" t="s">
        <v>3</v>
      </c>
      <c r="Q10" s="117"/>
      <c r="R10" s="116" t="s">
        <v>4</v>
      </c>
      <c r="S10" s="117"/>
    </row>
    <row r="11" spans="1:19" ht="18.75" x14ac:dyDescent="0.2">
      <c r="A11" s="67" t="s">
        <v>105</v>
      </c>
      <c r="B11" s="45">
        <f>D11+F11</f>
        <v>0</v>
      </c>
      <c r="C11" s="68">
        <f>E11+G11</f>
        <v>24</v>
      </c>
      <c r="D11" s="45">
        <f>J11+P11</f>
        <v>0</v>
      </c>
      <c r="E11" s="68">
        <f t="shared" ref="E11:G11" si="0">K11+Q11</f>
        <v>20</v>
      </c>
      <c r="F11" s="45">
        <f>L11+R11</f>
        <v>0</v>
      </c>
      <c r="G11" s="68">
        <f t="shared" si="0"/>
        <v>4</v>
      </c>
      <c r="H11" s="45">
        <f>J11+L11</f>
        <v>0</v>
      </c>
      <c r="I11" s="68">
        <f>K11+M11</f>
        <v>23</v>
      </c>
      <c r="J11" s="45">
        <v>0</v>
      </c>
      <c r="K11" s="68">
        <v>19</v>
      </c>
      <c r="L11" s="45">
        <v>0</v>
      </c>
      <c r="M11" s="68">
        <v>4</v>
      </c>
      <c r="N11" s="45">
        <f>P11+R11</f>
        <v>0</v>
      </c>
      <c r="O11" s="68">
        <f>Q11+S11</f>
        <v>1</v>
      </c>
      <c r="P11" s="45">
        <v>0</v>
      </c>
      <c r="Q11" s="68">
        <v>1</v>
      </c>
      <c r="R11" s="45">
        <v>0</v>
      </c>
      <c r="S11" s="68">
        <v>0</v>
      </c>
    </row>
    <row r="12" spans="1:19" ht="18.75" x14ac:dyDescent="0.2">
      <c r="A12" s="66" t="s">
        <v>141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8.75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8.75" x14ac:dyDescent="0.2">
      <c r="A14" s="66" t="s">
        <v>144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118" t="s">
        <v>163</v>
      </c>
      <c r="O14" s="118"/>
      <c r="P14" s="118"/>
      <c r="Q14" s="118"/>
      <c r="R14" s="118"/>
      <c r="S14" s="118"/>
    </row>
    <row r="15" spans="1:19" ht="18.75" x14ac:dyDescent="0.2">
      <c r="A15" s="115"/>
      <c r="B15" s="115" t="s">
        <v>2</v>
      </c>
      <c r="C15" s="115"/>
      <c r="D15" s="115"/>
      <c r="E15" s="115"/>
      <c r="F15" s="115"/>
      <c r="G15" s="115"/>
      <c r="H15" s="115" t="s">
        <v>146</v>
      </c>
      <c r="I15" s="115"/>
      <c r="J15" s="115"/>
      <c r="K15" s="115"/>
      <c r="L15" s="115"/>
      <c r="M15" s="115"/>
      <c r="N15" s="115" t="s">
        <v>139</v>
      </c>
      <c r="O15" s="115"/>
      <c r="P15" s="115"/>
      <c r="Q15" s="115"/>
      <c r="R15" s="115"/>
      <c r="S15" s="115"/>
    </row>
    <row r="16" spans="1:19" ht="18.75" x14ac:dyDescent="0.2">
      <c r="A16" s="115"/>
      <c r="B16" s="116" t="s">
        <v>2</v>
      </c>
      <c r="C16" s="117"/>
      <c r="D16" s="116" t="s">
        <v>3</v>
      </c>
      <c r="E16" s="117"/>
      <c r="F16" s="116" t="s">
        <v>4</v>
      </c>
      <c r="G16" s="117"/>
      <c r="H16" s="116" t="s">
        <v>2</v>
      </c>
      <c r="I16" s="117"/>
      <c r="J16" s="116" t="s">
        <v>3</v>
      </c>
      <c r="K16" s="117"/>
      <c r="L16" s="116" t="s">
        <v>4</v>
      </c>
      <c r="M16" s="117"/>
      <c r="N16" s="116" t="s">
        <v>2</v>
      </c>
      <c r="O16" s="117"/>
      <c r="P16" s="116" t="s">
        <v>3</v>
      </c>
      <c r="Q16" s="117"/>
      <c r="R16" s="116" t="s">
        <v>4</v>
      </c>
      <c r="S16" s="117"/>
    </row>
    <row r="17" spans="1:19" ht="18.75" x14ac:dyDescent="0.2">
      <c r="A17" s="69" t="s">
        <v>105</v>
      </c>
      <c r="B17" s="112">
        <f>D17+F17</f>
        <v>1115</v>
      </c>
      <c r="C17" s="114"/>
      <c r="D17" s="112">
        <f>J17+P17</f>
        <v>885</v>
      </c>
      <c r="E17" s="113"/>
      <c r="F17" s="112">
        <f>L17+R17</f>
        <v>230</v>
      </c>
      <c r="G17" s="113"/>
      <c r="H17" s="112">
        <f>J17+L17</f>
        <v>1075</v>
      </c>
      <c r="I17" s="113"/>
      <c r="J17" s="112">
        <v>845</v>
      </c>
      <c r="K17" s="113"/>
      <c r="L17" s="112">
        <v>230</v>
      </c>
      <c r="M17" s="113"/>
      <c r="N17" s="112">
        <v>40</v>
      </c>
      <c r="O17" s="113"/>
      <c r="P17" s="112">
        <v>40</v>
      </c>
      <c r="Q17" s="113"/>
      <c r="R17" s="112">
        <v>0</v>
      </c>
      <c r="S17" s="113"/>
    </row>
  </sheetData>
  <mergeCells count="51">
    <mergeCell ref="N2:S2"/>
    <mergeCell ref="A3:A4"/>
    <mergeCell ref="B3:G3"/>
    <mergeCell ref="H3:M3"/>
    <mergeCell ref="N3:S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9:A10"/>
    <mergeCell ref="B9:G9"/>
    <mergeCell ref="H9:M9"/>
    <mergeCell ref="N9:S9"/>
    <mergeCell ref="B10:C10"/>
    <mergeCell ref="N10:O10"/>
    <mergeCell ref="D10:E10"/>
    <mergeCell ref="F10:G10"/>
    <mergeCell ref="H10:I10"/>
    <mergeCell ref="J10:K10"/>
    <mergeCell ref="L10:M10"/>
    <mergeCell ref="N8:S8"/>
    <mergeCell ref="R16:S16"/>
    <mergeCell ref="P10:Q10"/>
    <mergeCell ref="R10:S10"/>
    <mergeCell ref="N14:S14"/>
    <mergeCell ref="A15:A16"/>
    <mergeCell ref="B15:G15"/>
    <mergeCell ref="H15:M15"/>
    <mergeCell ref="N15:S15"/>
    <mergeCell ref="B16:C16"/>
    <mergeCell ref="D16:E16"/>
    <mergeCell ref="F16:G16"/>
    <mergeCell ref="H16:I16"/>
    <mergeCell ref="J16:K16"/>
    <mergeCell ref="L16:M16"/>
    <mergeCell ref="N16:O16"/>
    <mergeCell ref="P16:Q16"/>
    <mergeCell ref="N17:O17"/>
    <mergeCell ref="P17:Q17"/>
    <mergeCell ref="R17:S17"/>
    <mergeCell ref="B17:C17"/>
    <mergeCell ref="D17:E17"/>
    <mergeCell ref="F17:G17"/>
    <mergeCell ref="H17:I17"/>
    <mergeCell ref="J17:K17"/>
    <mergeCell ref="L17:M17"/>
  </mergeCells>
  <phoneticPr fontId="1"/>
  <pageMargins left="0.59055118110236215" right="0.39370078740157483" top="0.39370078740157483" bottom="0.39370078740157483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935"/>
  <sheetViews>
    <sheetView view="pageBreakPreview" zoomScaleNormal="100" zoomScaleSheetLayoutView="100" workbookViewId="0">
      <selection activeCell="C25" sqref="C25"/>
    </sheetView>
  </sheetViews>
  <sheetFormatPr defaultColWidth="12.75" defaultRowHeight="15" customHeight="1" x14ac:dyDescent="0.2"/>
  <cols>
    <col min="1" max="1" width="20.25" style="3" customWidth="1"/>
    <col min="2" max="13" width="11.25" style="3" customWidth="1"/>
    <col min="14" max="25" width="8.75" style="3" customWidth="1"/>
    <col min="26" max="26" width="7.5" style="3" customWidth="1"/>
    <col min="27" max="16384" width="12.75" style="3"/>
  </cols>
  <sheetData>
    <row r="1" spans="1:25" ht="23.25" customHeight="1" x14ac:dyDescent="0.2">
      <c r="A1" s="13" t="s">
        <v>74</v>
      </c>
    </row>
    <row r="2" spans="1:25" ht="22.5" customHeight="1" x14ac:dyDescent="0.2">
      <c r="A2" s="3" t="s">
        <v>1</v>
      </c>
      <c r="K2" s="19"/>
      <c r="L2" s="19"/>
      <c r="M2" s="19"/>
      <c r="N2" s="80" t="s">
        <v>159</v>
      </c>
      <c r="O2" s="80"/>
      <c r="P2" s="80"/>
    </row>
    <row r="3" spans="1:25" ht="22.5" customHeight="1" x14ac:dyDescent="0.2">
      <c r="A3" s="92"/>
      <c r="B3" s="87" t="s">
        <v>2</v>
      </c>
      <c r="C3" s="88"/>
      <c r="D3" s="89"/>
      <c r="E3" s="87" t="s">
        <v>9</v>
      </c>
      <c r="F3" s="88"/>
      <c r="G3" s="89"/>
      <c r="H3" s="87" t="s">
        <v>10</v>
      </c>
      <c r="I3" s="88"/>
      <c r="J3" s="89"/>
      <c r="K3" s="87" t="s">
        <v>11</v>
      </c>
      <c r="L3" s="88"/>
      <c r="M3" s="89"/>
      <c r="N3" s="87" t="s">
        <v>12</v>
      </c>
      <c r="O3" s="88"/>
      <c r="P3" s="89"/>
      <c r="Q3" s="4"/>
    </row>
    <row r="4" spans="1:25" ht="22.5" customHeight="1" x14ac:dyDescent="0.2">
      <c r="A4" s="93"/>
      <c r="B4" s="5" t="s">
        <v>2</v>
      </c>
      <c r="C4" s="5" t="s">
        <v>3</v>
      </c>
      <c r="D4" s="5" t="s">
        <v>4</v>
      </c>
      <c r="E4" s="5" t="s">
        <v>2</v>
      </c>
      <c r="F4" s="5" t="s">
        <v>3</v>
      </c>
      <c r="G4" s="5" t="s">
        <v>4</v>
      </c>
      <c r="H4" s="5" t="s">
        <v>2</v>
      </c>
      <c r="I4" s="5" t="s">
        <v>3</v>
      </c>
      <c r="J4" s="5" t="s">
        <v>4</v>
      </c>
      <c r="K4" s="5" t="s">
        <v>2</v>
      </c>
      <c r="L4" s="5" t="s">
        <v>3</v>
      </c>
      <c r="M4" s="5" t="s">
        <v>4</v>
      </c>
      <c r="N4" s="5" t="s">
        <v>2</v>
      </c>
      <c r="O4" s="5" t="s">
        <v>3</v>
      </c>
      <c r="P4" s="5" t="s">
        <v>4</v>
      </c>
      <c r="Q4" s="4"/>
    </row>
    <row r="5" spans="1:25" ht="22.5" customHeight="1" x14ac:dyDescent="0.2">
      <c r="A5" s="6" t="s">
        <v>5</v>
      </c>
      <c r="B5" s="7">
        <f>C5+D5</f>
        <v>14</v>
      </c>
      <c r="C5" s="7">
        <f>F5+I5+L5+O5</f>
        <v>12</v>
      </c>
      <c r="D5" s="7">
        <f>G5+J5+M5+P5</f>
        <v>2</v>
      </c>
      <c r="E5" s="7">
        <f>F5+G5</f>
        <v>12</v>
      </c>
      <c r="F5" s="7">
        <v>10</v>
      </c>
      <c r="G5" s="7">
        <v>2</v>
      </c>
      <c r="H5" s="7">
        <f>I5+J5</f>
        <v>0</v>
      </c>
      <c r="I5" s="8">
        <v>0</v>
      </c>
      <c r="J5" s="7">
        <v>0</v>
      </c>
      <c r="K5" s="7">
        <f>L5+M5</f>
        <v>2</v>
      </c>
      <c r="L5" s="7">
        <v>2</v>
      </c>
      <c r="M5" s="7">
        <v>0</v>
      </c>
      <c r="N5" s="7">
        <f>O5+P5</f>
        <v>0</v>
      </c>
      <c r="O5" s="7">
        <v>0</v>
      </c>
      <c r="P5" s="7">
        <v>0</v>
      </c>
      <c r="Q5" s="4"/>
    </row>
    <row r="6" spans="1:25" ht="22.5" customHeight="1" x14ac:dyDescent="0.2">
      <c r="A6" s="9" t="s">
        <v>6</v>
      </c>
      <c r="B6" s="10">
        <f>C6+D6</f>
        <v>297</v>
      </c>
      <c r="C6" s="10">
        <f>F6+I6+L6+O6</f>
        <v>217</v>
      </c>
      <c r="D6" s="10">
        <f>G6+J6+M6+P6</f>
        <v>80</v>
      </c>
      <c r="E6" s="10">
        <f>F6+G6</f>
        <v>284</v>
      </c>
      <c r="F6" s="10">
        <v>209</v>
      </c>
      <c r="G6" s="10">
        <v>75</v>
      </c>
      <c r="H6" s="10">
        <v>3</v>
      </c>
      <c r="I6" s="10">
        <v>3</v>
      </c>
      <c r="J6" s="10">
        <v>0</v>
      </c>
      <c r="K6" s="10">
        <v>3</v>
      </c>
      <c r="L6" s="10">
        <v>1</v>
      </c>
      <c r="M6" s="10">
        <v>2</v>
      </c>
      <c r="N6" s="10">
        <v>7</v>
      </c>
      <c r="O6" s="10">
        <v>4</v>
      </c>
      <c r="P6" s="10">
        <v>3</v>
      </c>
      <c r="Q6" s="4"/>
    </row>
    <row r="7" spans="1:25" ht="22.5" customHeight="1" x14ac:dyDescent="0.2">
      <c r="A7" s="5" t="s">
        <v>2</v>
      </c>
      <c r="B7" s="11">
        <f t="shared" ref="B7:P7" si="0">B5+B6</f>
        <v>311</v>
      </c>
      <c r="C7" s="11">
        <f t="shared" si="0"/>
        <v>229</v>
      </c>
      <c r="D7" s="11">
        <f t="shared" si="0"/>
        <v>82</v>
      </c>
      <c r="E7" s="11">
        <f t="shared" si="0"/>
        <v>296</v>
      </c>
      <c r="F7" s="11">
        <f t="shared" si="0"/>
        <v>219</v>
      </c>
      <c r="G7" s="11">
        <f t="shared" si="0"/>
        <v>77</v>
      </c>
      <c r="H7" s="11">
        <f t="shared" si="0"/>
        <v>3</v>
      </c>
      <c r="I7" s="11">
        <f t="shared" si="0"/>
        <v>3</v>
      </c>
      <c r="J7" s="11">
        <f t="shared" si="0"/>
        <v>0</v>
      </c>
      <c r="K7" s="11">
        <f t="shared" si="0"/>
        <v>5</v>
      </c>
      <c r="L7" s="11">
        <f t="shared" si="0"/>
        <v>3</v>
      </c>
      <c r="M7" s="11">
        <f t="shared" si="0"/>
        <v>2</v>
      </c>
      <c r="N7" s="11">
        <f t="shared" si="0"/>
        <v>7</v>
      </c>
      <c r="O7" s="11">
        <f t="shared" si="0"/>
        <v>4</v>
      </c>
      <c r="P7" s="11">
        <f t="shared" si="0"/>
        <v>3</v>
      </c>
      <c r="Q7" s="4"/>
    </row>
    <row r="8" spans="1:25" ht="22.5" customHeight="1" x14ac:dyDescent="0.2">
      <c r="A8" s="3" t="s">
        <v>147</v>
      </c>
    </row>
    <row r="9" spans="1:25" ht="22.5" customHeight="1" x14ac:dyDescent="0.2"/>
    <row r="10" spans="1:25" ht="22.5" customHeight="1" x14ac:dyDescent="0.2">
      <c r="A10" s="3" t="s">
        <v>7</v>
      </c>
      <c r="G10" s="80" t="s">
        <v>160</v>
      </c>
      <c r="H10" s="80"/>
      <c r="I10" s="80"/>
      <c r="T10" s="19"/>
      <c r="U10" s="19"/>
      <c r="V10" s="19"/>
      <c r="W10" s="19"/>
      <c r="X10" s="19"/>
      <c r="Y10" s="19"/>
    </row>
    <row r="11" spans="1:25" ht="45" customHeight="1" x14ac:dyDescent="0.2">
      <c r="A11" s="21" t="s">
        <v>19</v>
      </c>
      <c r="B11" s="82" t="s">
        <v>2</v>
      </c>
      <c r="C11" s="82"/>
      <c r="D11" s="82" t="s">
        <v>13</v>
      </c>
      <c r="E11" s="82"/>
      <c r="F11" s="82" t="s">
        <v>14</v>
      </c>
      <c r="G11" s="82"/>
      <c r="H11" s="82" t="s">
        <v>108</v>
      </c>
      <c r="I11" s="82"/>
    </row>
    <row r="12" spans="1:25" ht="22.5" customHeight="1" x14ac:dyDescent="0.2">
      <c r="A12" s="6" t="s">
        <v>5</v>
      </c>
      <c r="B12" s="83">
        <f>SUM(D12:I12)</f>
        <v>14</v>
      </c>
      <c r="C12" s="84"/>
      <c r="D12" s="84">
        <v>11</v>
      </c>
      <c r="E12" s="84"/>
      <c r="F12" s="84">
        <v>3</v>
      </c>
      <c r="G12" s="84"/>
      <c r="H12" s="84">
        <v>0</v>
      </c>
      <c r="I12" s="84"/>
    </row>
    <row r="13" spans="1:25" ht="22.5" customHeight="1" x14ac:dyDescent="0.2">
      <c r="A13" s="9" t="s">
        <v>6</v>
      </c>
      <c r="B13" s="85">
        <f>SUM(D13:I13)</f>
        <v>295</v>
      </c>
      <c r="C13" s="86"/>
      <c r="D13" s="86">
        <v>248</v>
      </c>
      <c r="E13" s="86"/>
      <c r="F13" s="86">
        <v>46</v>
      </c>
      <c r="G13" s="86"/>
      <c r="H13" s="86">
        <v>1</v>
      </c>
      <c r="I13" s="86"/>
    </row>
    <row r="14" spans="1:25" ht="22.5" customHeight="1" x14ac:dyDescent="0.2">
      <c r="A14" s="5" t="s">
        <v>2</v>
      </c>
      <c r="B14" s="81">
        <f>SUM(D14:I14)</f>
        <v>309</v>
      </c>
      <c r="C14" s="81"/>
      <c r="D14" s="81">
        <f>SUM(D12:E13)</f>
        <v>259</v>
      </c>
      <c r="E14" s="81"/>
      <c r="F14" s="81">
        <f>SUM(F12:G13)</f>
        <v>49</v>
      </c>
      <c r="G14" s="81"/>
      <c r="H14" s="81">
        <f>SUM(H12:I13)</f>
        <v>1</v>
      </c>
      <c r="I14" s="81"/>
    </row>
    <row r="15" spans="1:25" ht="22.5" customHeight="1" x14ac:dyDescent="0.2"/>
    <row r="16" spans="1:25" ht="22.5" customHeight="1" x14ac:dyDescent="0.2">
      <c r="A16" s="3" t="s">
        <v>8</v>
      </c>
      <c r="K16" s="80" t="s">
        <v>160</v>
      </c>
      <c r="L16" s="80"/>
      <c r="M16" s="80"/>
      <c r="U16" s="20"/>
      <c r="V16" s="20"/>
      <c r="W16" s="20"/>
      <c r="X16" s="20"/>
      <c r="Y16" s="20"/>
    </row>
    <row r="17" spans="1:13" ht="22.5" customHeight="1" x14ac:dyDescent="0.2">
      <c r="A17" s="90"/>
      <c r="B17" s="82" t="s">
        <v>2</v>
      </c>
      <c r="C17" s="82"/>
      <c r="D17" s="82"/>
      <c r="E17" s="82" t="s">
        <v>16</v>
      </c>
      <c r="F17" s="82"/>
      <c r="G17" s="82"/>
      <c r="H17" s="82" t="s">
        <v>17</v>
      </c>
      <c r="I17" s="82"/>
      <c r="J17" s="82"/>
      <c r="K17" s="82" t="s">
        <v>18</v>
      </c>
      <c r="L17" s="82"/>
      <c r="M17" s="82"/>
    </row>
    <row r="18" spans="1:13" ht="22.5" customHeight="1" x14ac:dyDescent="0.2">
      <c r="A18" s="91"/>
      <c r="B18" s="23" t="s">
        <v>2</v>
      </c>
      <c r="C18" s="23" t="s">
        <v>3</v>
      </c>
      <c r="D18" s="23" t="s">
        <v>4</v>
      </c>
      <c r="E18" s="23" t="s">
        <v>2</v>
      </c>
      <c r="F18" s="23" t="s">
        <v>3</v>
      </c>
      <c r="G18" s="23" t="s">
        <v>4</v>
      </c>
      <c r="H18" s="23" t="s">
        <v>2</v>
      </c>
      <c r="I18" s="23" t="s">
        <v>3</v>
      </c>
      <c r="J18" s="23" t="s">
        <v>4</v>
      </c>
      <c r="K18" s="23" t="s">
        <v>2</v>
      </c>
      <c r="L18" s="23" t="s">
        <v>3</v>
      </c>
      <c r="M18" s="23" t="s">
        <v>4</v>
      </c>
    </row>
    <row r="19" spans="1:13" ht="22.5" customHeight="1" x14ac:dyDescent="0.2">
      <c r="A19" s="15" t="s">
        <v>5</v>
      </c>
      <c r="B19" s="75">
        <f>C19+D19</f>
        <v>2395</v>
      </c>
      <c r="C19" s="75">
        <f>F19+I19+L19</f>
        <v>1915</v>
      </c>
      <c r="D19" s="75">
        <f>G19+J19+M19</f>
        <v>480</v>
      </c>
      <c r="E19" s="75">
        <f>F19+G19</f>
        <v>2235</v>
      </c>
      <c r="F19" s="75">
        <v>1755</v>
      </c>
      <c r="G19" s="75">
        <v>480</v>
      </c>
      <c r="H19" s="75">
        <f>I19+J19</f>
        <v>160</v>
      </c>
      <c r="I19" s="75">
        <v>160</v>
      </c>
      <c r="J19" s="75">
        <v>0</v>
      </c>
      <c r="K19" s="75">
        <f>L19+M19</f>
        <v>0</v>
      </c>
      <c r="L19" s="75">
        <v>0</v>
      </c>
      <c r="M19" s="75">
        <v>0</v>
      </c>
    </row>
    <row r="20" spans="1:13" ht="22.5" customHeight="1" x14ac:dyDescent="0.2">
      <c r="A20" s="16" t="s">
        <v>6</v>
      </c>
      <c r="B20" s="76">
        <f>C20+D20</f>
        <v>50857</v>
      </c>
      <c r="C20" s="76">
        <f>F20+I20+L20</f>
        <v>35420</v>
      </c>
      <c r="D20" s="76">
        <f>G20+J20+M20</f>
        <v>15437</v>
      </c>
      <c r="E20" s="76">
        <f>F20+G20</f>
        <v>50017</v>
      </c>
      <c r="F20" s="76">
        <v>34880</v>
      </c>
      <c r="G20" s="76">
        <v>15137</v>
      </c>
      <c r="H20" s="76">
        <f>I20+J20</f>
        <v>350</v>
      </c>
      <c r="I20" s="76">
        <v>290</v>
      </c>
      <c r="J20" s="76">
        <v>60</v>
      </c>
      <c r="K20" s="76">
        <f>L20+M20</f>
        <v>490</v>
      </c>
      <c r="L20" s="76">
        <v>250</v>
      </c>
      <c r="M20" s="76">
        <v>240</v>
      </c>
    </row>
    <row r="21" spans="1:13" ht="22.5" customHeight="1" x14ac:dyDescent="0.2">
      <c r="A21" s="14" t="s">
        <v>2</v>
      </c>
      <c r="B21" s="22">
        <f t="shared" ref="B21:M21" si="1">B19+B20</f>
        <v>53252</v>
      </c>
      <c r="C21" s="22">
        <f t="shared" si="1"/>
        <v>37335</v>
      </c>
      <c r="D21" s="22">
        <f t="shared" si="1"/>
        <v>15917</v>
      </c>
      <c r="E21" s="22">
        <f t="shared" si="1"/>
        <v>52252</v>
      </c>
      <c r="F21" s="22">
        <f t="shared" si="1"/>
        <v>36635</v>
      </c>
      <c r="G21" s="22">
        <f t="shared" si="1"/>
        <v>15617</v>
      </c>
      <c r="H21" s="22">
        <f t="shared" si="1"/>
        <v>510</v>
      </c>
      <c r="I21" s="22">
        <f t="shared" si="1"/>
        <v>450</v>
      </c>
      <c r="J21" s="22">
        <f t="shared" si="1"/>
        <v>60</v>
      </c>
      <c r="K21" s="22">
        <f t="shared" si="1"/>
        <v>490</v>
      </c>
      <c r="L21" s="22">
        <f t="shared" si="1"/>
        <v>250</v>
      </c>
      <c r="M21" s="22">
        <f t="shared" si="1"/>
        <v>240</v>
      </c>
    </row>
    <row r="22" spans="1:13" ht="15.75" customHeight="1" x14ac:dyDescent="0.2"/>
    <row r="23" spans="1:13" ht="15.75" customHeight="1" x14ac:dyDescent="0.2"/>
    <row r="24" spans="1:13" ht="15.75" customHeight="1" x14ac:dyDescent="0.2"/>
    <row r="25" spans="1:13" ht="15.75" customHeight="1" x14ac:dyDescent="0.2"/>
    <row r="26" spans="1:13" ht="15.75" customHeight="1" x14ac:dyDescent="0.2"/>
    <row r="27" spans="1:13" ht="15.75" customHeight="1" x14ac:dyDescent="0.2"/>
    <row r="28" spans="1:13" ht="15.75" customHeight="1" x14ac:dyDescent="0.2"/>
    <row r="29" spans="1:13" ht="15.75" customHeight="1" x14ac:dyDescent="0.2"/>
    <row r="30" spans="1:13" ht="15.75" customHeight="1" x14ac:dyDescent="0.2"/>
    <row r="31" spans="1:13" ht="15.75" customHeight="1" x14ac:dyDescent="0.2"/>
    <row r="32" spans="1:1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</sheetData>
  <mergeCells count="30">
    <mergeCell ref="K3:M3"/>
    <mergeCell ref="N3:P3"/>
    <mergeCell ref="A17:A18"/>
    <mergeCell ref="A3:A4"/>
    <mergeCell ref="B3:D3"/>
    <mergeCell ref="E3:G3"/>
    <mergeCell ref="H3:J3"/>
    <mergeCell ref="H13:I13"/>
    <mergeCell ref="H14:I14"/>
    <mergeCell ref="D11:E11"/>
    <mergeCell ref="F11:G11"/>
    <mergeCell ref="H11:I11"/>
    <mergeCell ref="D12:E12"/>
    <mergeCell ref="D13:E13"/>
    <mergeCell ref="N2:P2"/>
    <mergeCell ref="B14:C14"/>
    <mergeCell ref="B17:D17"/>
    <mergeCell ref="E17:G17"/>
    <mergeCell ref="H17:J17"/>
    <mergeCell ref="K17:M17"/>
    <mergeCell ref="K16:M16"/>
    <mergeCell ref="G10:I10"/>
    <mergeCell ref="B11:C11"/>
    <mergeCell ref="B12:C12"/>
    <mergeCell ref="B13:C13"/>
    <mergeCell ref="D14:E14"/>
    <mergeCell ref="F12:G12"/>
    <mergeCell ref="F13:G13"/>
    <mergeCell ref="F14:G14"/>
    <mergeCell ref="H12:I12"/>
  </mergeCells>
  <phoneticPr fontId="1"/>
  <printOptions horizontalCentered="1"/>
  <pageMargins left="0.59055118110236227" right="0.39370078740157483" top="0.39370078740157483" bottom="0.39370078740157483" header="0" footer="0"/>
  <pageSetup paperSize="9" scale="47" fitToHeight="0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66048-3D73-41D1-9C47-CEDC783740C6}">
  <dimension ref="A1:G52"/>
  <sheetViews>
    <sheetView view="pageBreakPreview" zoomScaleNormal="100" zoomScaleSheetLayoutView="100" workbookViewId="0">
      <selection activeCell="C25" sqref="C25"/>
    </sheetView>
  </sheetViews>
  <sheetFormatPr defaultRowHeight="14.25" x14ac:dyDescent="0.2"/>
  <cols>
    <col min="1" max="1" width="11.875" customWidth="1"/>
    <col min="2" max="7" width="13.5" customWidth="1"/>
  </cols>
  <sheetData>
    <row r="1" spans="1:7" ht="21" x14ac:dyDescent="0.2">
      <c r="A1" s="3" t="s">
        <v>20</v>
      </c>
      <c r="B1" s="27"/>
      <c r="C1" s="27"/>
      <c r="D1" s="27"/>
      <c r="E1" s="27"/>
      <c r="F1" s="94" t="s">
        <v>160</v>
      </c>
      <c r="G1" s="94"/>
    </row>
    <row r="2" spans="1:7" ht="18.75" x14ac:dyDescent="0.2">
      <c r="A2" s="92" t="s">
        <v>21</v>
      </c>
      <c r="B2" s="87" t="s">
        <v>2</v>
      </c>
      <c r="C2" s="89"/>
      <c r="D2" s="87" t="s">
        <v>22</v>
      </c>
      <c r="E2" s="89"/>
      <c r="F2" s="87" t="s">
        <v>23</v>
      </c>
      <c r="G2" s="89"/>
    </row>
    <row r="3" spans="1:7" ht="18.75" x14ac:dyDescent="0.2">
      <c r="A3" s="93"/>
      <c r="B3" s="12" t="s">
        <v>24</v>
      </c>
      <c r="C3" s="12" t="s">
        <v>25</v>
      </c>
      <c r="D3" s="12" t="s">
        <v>24</v>
      </c>
      <c r="E3" s="12" t="s">
        <v>25</v>
      </c>
      <c r="F3" s="12" t="s">
        <v>24</v>
      </c>
      <c r="G3" s="12" t="s">
        <v>25</v>
      </c>
    </row>
    <row r="4" spans="1:7" ht="18.75" x14ac:dyDescent="0.2">
      <c r="A4" s="7" t="s">
        <v>26</v>
      </c>
      <c r="B4" s="24">
        <f t="shared" ref="B4:C19" si="0">D4+F4</f>
        <v>15</v>
      </c>
      <c r="C4" s="24">
        <f t="shared" si="0"/>
        <v>2325</v>
      </c>
      <c r="D4" s="24">
        <v>0</v>
      </c>
      <c r="E4" s="24">
        <v>0</v>
      </c>
      <c r="F4" s="24">
        <v>15</v>
      </c>
      <c r="G4" s="24">
        <v>2325</v>
      </c>
    </row>
    <row r="5" spans="1:7" ht="18.75" x14ac:dyDescent="0.2">
      <c r="A5" s="10" t="s">
        <v>27</v>
      </c>
      <c r="B5" s="25">
        <f t="shared" si="0"/>
        <v>5</v>
      </c>
      <c r="C5" s="25">
        <f t="shared" si="0"/>
        <v>555</v>
      </c>
      <c r="D5" s="25">
        <v>0</v>
      </c>
      <c r="E5" s="25">
        <v>0</v>
      </c>
      <c r="F5" s="25">
        <v>5</v>
      </c>
      <c r="G5" s="25">
        <v>555</v>
      </c>
    </row>
    <row r="6" spans="1:7" ht="18.75" x14ac:dyDescent="0.2">
      <c r="A6" s="10" t="s">
        <v>28</v>
      </c>
      <c r="B6" s="25">
        <f t="shared" si="0"/>
        <v>4</v>
      </c>
      <c r="C6" s="25">
        <f t="shared" si="0"/>
        <v>375</v>
      </c>
      <c r="D6" s="25">
        <v>2</v>
      </c>
      <c r="E6" s="25">
        <v>200</v>
      </c>
      <c r="F6" s="25">
        <v>2</v>
      </c>
      <c r="G6" s="25">
        <v>175</v>
      </c>
    </row>
    <row r="7" spans="1:7" ht="18.75" x14ac:dyDescent="0.2">
      <c r="A7" s="10" t="s">
        <v>29</v>
      </c>
      <c r="B7" s="25">
        <f t="shared" si="0"/>
        <v>5</v>
      </c>
      <c r="C7" s="25">
        <f t="shared" si="0"/>
        <v>1245</v>
      </c>
      <c r="D7" s="25">
        <v>0</v>
      </c>
      <c r="E7" s="25">
        <v>0</v>
      </c>
      <c r="F7" s="25">
        <v>5</v>
      </c>
      <c r="G7" s="25">
        <v>1245</v>
      </c>
    </row>
    <row r="8" spans="1:7" ht="18.75" x14ac:dyDescent="0.2">
      <c r="A8" s="10" t="s">
        <v>30</v>
      </c>
      <c r="B8" s="25">
        <f t="shared" si="0"/>
        <v>4</v>
      </c>
      <c r="C8" s="25">
        <f t="shared" si="0"/>
        <v>370</v>
      </c>
      <c r="D8" s="25">
        <v>0</v>
      </c>
      <c r="E8" s="25">
        <v>0</v>
      </c>
      <c r="F8" s="25">
        <v>4</v>
      </c>
      <c r="G8" s="25">
        <v>370</v>
      </c>
    </row>
    <row r="9" spans="1:7" ht="18.75" x14ac:dyDescent="0.2">
      <c r="A9" s="10" t="s">
        <v>31</v>
      </c>
      <c r="B9" s="25">
        <f t="shared" si="0"/>
        <v>3</v>
      </c>
      <c r="C9" s="25">
        <f t="shared" si="0"/>
        <v>510</v>
      </c>
      <c r="D9" s="25">
        <v>1</v>
      </c>
      <c r="E9" s="25">
        <v>250</v>
      </c>
      <c r="F9" s="25">
        <v>2</v>
      </c>
      <c r="G9" s="25">
        <v>260</v>
      </c>
    </row>
    <row r="10" spans="1:7" ht="18.75" x14ac:dyDescent="0.2">
      <c r="A10" s="10" t="s">
        <v>32</v>
      </c>
      <c r="B10" s="25">
        <f t="shared" si="0"/>
        <v>5</v>
      </c>
      <c r="C10" s="25">
        <f t="shared" si="0"/>
        <v>970</v>
      </c>
      <c r="D10" s="25">
        <v>1</v>
      </c>
      <c r="E10" s="25">
        <v>150</v>
      </c>
      <c r="F10" s="25">
        <v>4</v>
      </c>
      <c r="G10" s="25">
        <v>820</v>
      </c>
    </row>
    <row r="11" spans="1:7" ht="18.75" x14ac:dyDescent="0.2">
      <c r="A11" s="10" t="s">
        <v>33</v>
      </c>
      <c r="B11" s="25">
        <f t="shared" si="0"/>
        <v>3</v>
      </c>
      <c r="C11" s="25">
        <f t="shared" si="0"/>
        <v>470</v>
      </c>
      <c r="D11" s="25">
        <v>0</v>
      </c>
      <c r="E11" s="25">
        <v>0</v>
      </c>
      <c r="F11" s="25">
        <v>3</v>
      </c>
      <c r="G11" s="25">
        <v>470</v>
      </c>
    </row>
    <row r="12" spans="1:7" ht="18.75" x14ac:dyDescent="0.2">
      <c r="A12" s="10" t="s">
        <v>34</v>
      </c>
      <c r="B12" s="25">
        <f t="shared" si="0"/>
        <v>6</v>
      </c>
      <c r="C12" s="25">
        <f t="shared" si="0"/>
        <v>880</v>
      </c>
      <c r="D12" s="25">
        <v>0</v>
      </c>
      <c r="E12" s="25">
        <v>0</v>
      </c>
      <c r="F12" s="25">
        <v>6</v>
      </c>
      <c r="G12" s="25">
        <v>880</v>
      </c>
    </row>
    <row r="13" spans="1:7" ht="18.75" x14ac:dyDescent="0.2">
      <c r="A13" s="10" t="s">
        <v>35</v>
      </c>
      <c r="B13" s="25">
        <f t="shared" si="0"/>
        <v>7</v>
      </c>
      <c r="C13" s="25">
        <f t="shared" si="0"/>
        <v>985</v>
      </c>
      <c r="D13" s="25">
        <v>0</v>
      </c>
      <c r="E13" s="25">
        <v>0</v>
      </c>
      <c r="F13" s="25">
        <v>7</v>
      </c>
      <c r="G13" s="25">
        <v>985</v>
      </c>
    </row>
    <row r="14" spans="1:7" ht="18.75" x14ac:dyDescent="0.2">
      <c r="A14" s="10" t="s">
        <v>36</v>
      </c>
      <c r="B14" s="25">
        <f t="shared" si="0"/>
        <v>12</v>
      </c>
      <c r="C14" s="25">
        <f t="shared" si="0"/>
        <v>2045</v>
      </c>
      <c r="D14" s="25">
        <v>0</v>
      </c>
      <c r="E14" s="25">
        <v>0</v>
      </c>
      <c r="F14" s="25">
        <v>12</v>
      </c>
      <c r="G14" s="25">
        <v>2045</v>
      </c>
    </row>
    <row r="15" spans="1:7" ht="18.75" x14ac:dyDescent="0.2">
      <c r="A15" s="10" t="s">
        <v>37</v>
      </c>
      <c r="B15" s="25">
        <f t="shared" si="0"/>
        <v>8</v>
      </c>
      <c r="C15" s="25">
        <f t="shared" si="0"/>
        <v>1410</v>
      </c>
      <c r="D15" s="25">
        <v>0</v>
      </c>
      <c r="E15" s="25">
        <v>0</v>
      </c>
      <c r="F15" s="25">
        <v>8</v>
      </c>
      <c r="G15" s="25">
        <v>1410</v>
      </c>
    </row>
    <row r="16" spans="1:7" ht="18.75" x14ac:dyDescent="0.2">
      <c r="A16" s="10" t="s">
        <v>38</v>
      </c>
      <c r="B16" s="25">
        <f t="shared" si="0"/>
        <v>37</v>
      </c>
      <c r="C16" s="25">
        <f t="shared" si="0"/>
        <v>5615</v>
      </c>
      <c r="D16" s="25">
        <v>0</v>
      </c>
      <c r="E16" s="25">
        <v>0</v>
      </c>
      <c r="F16" s="25">
        <v>37</v>
      </c>
      <c r="G16" s="25">
        <v>5615</v>
      </c>
    </row>
    <row r="17" spans="1:7" ht="18.75" x14ac:dyDescent="0.2">
      <c r="A17" s="10" t="s">
        <v>39</v>
      </c>
      <c r="B17" s="25">
        <f t="shared" si="0"/>
        <v>13</v>
      </c>
      <c r="C17" s="25">
        <f t="shared" si="0"/>
        <v>2570</v>
      </c>
      <c r="D17" s="25">
        <v>1</v>
      </c>
      <c r="E17" s="25">
        <v>0</v>
      </c>
      <c r="F17" s="25">
        <v>12</v>
      </c>
      <c r="G17" s="25">
        <v>2570</v>
      </c>
    </row>
    <row r="18" spans="1:7" ht="18.75" x14ac:dyDescent="0.2">
      <c r="A18" s="10" t="s">
        <v>40</v>
      </c>
      <c r="B18" s="25">
        <f t="shared" si="0"/>
        <v>5</v>
      </c>
      <c r="C18" s="25">
        <f t="shared" si="0"/>
        <v>690</v>
      </c>
      <c r="D18" s="25">
        <v>0</v>
      </c>
      <c r="E18" s="25">
        <v>0</v>
      </c>
      <c r="F18" s="25">
        <v>5</v>
      </c>
      <c r="G18" s="25">
        <v>690</v>
      </c>
    </row>
    <row r="19" spans="1:7" ht="18.75" x14ac:dyDescent="0.2">
      <c r="A19" s="10" t="s">
        <v>41</v>
      </c>
      <c r="B19" s="25">
        <f t="shared" si="0"/>
        <v>2</v>
      </c>
      <c r="C19" s="25">
        <f t="shared" si="0"/>
        <v>530</v>
      </c>
      <c r="D19" s="25">
        <v>0</v>
      </c>
      <c r="E19" s="25">
        <v>0</v>
      </c>
      <c r="F19" s="25">
        <v>2</v>
      </c>
      <c r="G19" s="25">
        <v>530</v>
      </c>
    </row>
    <row r="20" spans="1:7" ht="18.75" x14ac:dyDescent="0.2">
      <c r="A20" s="10" t="s">
        <v>42</v>
      </c>
      <c r="B20" s="25">
        <f t="shared" ref="B20:C35" si="1">D20+F20</f>
        <v>4</v>
      </c>
      <c r="C20" s="25">
        <f t="shared" si="1"/>
        <v>760</v>
      </c>
      <c r="D20" s="25">
        <v>0</v>
      </c>
      <c r="E20" s="25">
        <v>0</v>
      </c>
      <c r="F20" s="25">
        <v>4</v>
      </c>
      <c r="G20" s="25">
        <v>760</v>
      </c>
    </row>
    <row r="21" spans="1:7" ht="18.75" x14ac:dyDescent="0.2">
      <c r="A21" s="10" t="s">
        <v>43</v>
      </c>
      <c r="B21" s="25">
        <f t="shared" si="1"/>
        <v>1</v>
      </c>
      <c r="C21" s="25">
        <f t="shared" si="1"/>
        <v>240</v>
      </c>
      <c r="D21" s="25">
        <v>0</v>
      </c>
      <c r="E21" s="25">
        <v>0</v>
      </c>
      <c r="F21" s="25">
        <v>1</v>
      </c>
      <c r="G21" s="25">
        <v>240</v>
      </c>
    </row>
    <row r="22" spans="1:7" ht="18.75" x14ac:dyDescent="0.2">
      <c r="A22" s="10" t="s">
        <v>44</v>
      </c>
      <c r="B22" s="25">
        <f t="shared" si="1"/>
        <v>3</v>
      </c>
      <c r="C22" s="25">
        <f t="shared" si="1"/>
        <v>500</v>
      </c>
      <c r="D22" s="25">
        <v>1</v>
      </c>
      <c r="E22" s="25">
        <v>200</v>
      </c>
      <c r="F22" s="25">
        <v>2</v>
      </c>
      <c r="G22" s="25">
        <v>300</v>
      </c>
    </row>
    <row r="23" spans="1:7" ht="18.75" x14ac:dyDescent="0.2">
      <c r="A23" s="10" t="s">
        <v>45</v>
      </c>
      <c r="B23" s="25">
        <f t="shared" si="1"/>
        <v>8</v>
      </c>
      <c r="C23" s="25">
        <f t="shared" si="1"/>
        <v>1255</v>
      </c>
      <c r="D23" s="25">
        <v>0</v>
      </c>
      <c r="E23" s="25">
        <v>0</v>
      </c>
      <c r="F23" s="25">
        <v>8</v>
      </c>
      <c r="G23" s="25">
        <v>1255</v>
      </c>
    </row>
    <row r="24" spans="1:7" ht="18.75" x14ac:dyDescent="0.2">
      <c r="A24" s="10" t="s">
        <v>46</v>
      </c>
      <c r="B24" s="25">
        <f t="shared" si="1"/>
        <v>11</v>
      </c>
      <c r="C24" s="25">
        <f t="shared" si="1"/>
        <v>1640</v>
      </c>
      <c r="D24" s="25">
        <v>1</v>
      </c>
      <c r="E24" s="25">
        <v>230</v>
      </c>
      <c r="F24" s="25">
        <v>10</v>
      </c>
      <c r="G24" s="25">
        <v>1410</v>
      </c>
    </row>
    <row r="25" spans="1:7" ht="18.75" x14ac:dyDescent="0.2">
      <c r="A25" s="10" t="s">
        <v>47</v>
      </c>
      <c r="B25" s="25">
        <f t="shared" si="1"/>
        <v>5</v>
      </c>
      <c r="C25" s="25">
        <f t="shared" si="1"/>
        <v>800</v>
      </c>
      <c r="D25" s="25">
        <v>2</v>
      </c>
      <c r="E25" s="25">
        <v>240</v>
      </c>
      <c r="F25" s="25">
        <v>3</v>
      </c>
      <c r="G25" s="25">
        <v>560</v>
      </c>
    </row>
    <row r="26" spans="1:7" ht="18.75" x14ac:dyDescent="0.2">
      <c r="A26" s="10" t="s">
        <v>48</v>
      </c>
      <c r="B26" s="25">
        <f t="shared" si="1"/>
        <v>19</v>
      </c>
      <c r="C26" s="25">
        <f t="shared" si="1"/>
        <v>3257</v>
      </c>
      <c r="D26" s="25">
        <v>0</v>
      </c>
      <c r="E26" s="25">
        <v>0</v>
      </c>
      <c r="F26" s="25">
        <v>19</v>
      </c>
      <c r="G26" s="25">
        <v>3257</v>
      </c>
    </row>
    <row r="27" spans="1:7" ht="18.75" x14ac:dyDescent="0.2">
      <c r="A27" s="10" t="s">
        <v>49</v>
      </c>
      <c r="B27" s="25">
        <f t="shared" si="1"/>
        <v>4</v>
      </c>
      <c r="C27" s="25">
        <f t="shared" si="1"/>
        <v>790</v>
      </c>
      <c r="D27" s="25">
        <v>1</v>
      </c>
      <c r="E27" s="25">
        <v>350</v>
      </c>
      <c r="F27" s="25">
        <v>3</v>
      </c>
      <c r="G27" s="25">
        <v>440</v>
      </c>
    </row>
    <row r="28" spans="1:7" ht="18.75" x14ac:dyDescent="0.2">
      <c r="A28" s="10" t="s">
        <v>50</v>
      </c>
      <c r="B28" s="25">
        <f t="shared" si="1"/>
        <v>3</v>
      </c>
      <c r="C28" s="25">
        <f t="shared" si="1"/>
        <v>480</v>
      </c>
      <c r="D28" s="25">
        <v>0</v>
      </c>
      <c r="E28" s="25">
        <v>0</v>
      </c>
      <c r="F28" s="25">
        <v>3</v>
      </c>
      <c r="G28" s="25">
        <v>480</v>
      </c>
    </row>
    <row r="29" spans="1:7" ht="18.75" x14ac:dyDescent="0.2">
      <c r="A29" s="10" t="s">
        <v>51</v>
      </c>
      <c r="B29" s="25">
        <f t="shared" si="1"/>
        <v>9</v>
      </c>
      <c r="C29" s="25">
        <f t="shared" si="1"/>
        <v>1720</v>
      </c>
      <c r="D29" s="25">
        <v>0</v>
      </c>
      <c r="E29" s="25">
        <v>0</v>
      </c>
      <c r="F29" s="25">
        <v>9</v>
      </c>
      <c r="G29" s="25">
        <v>1720</v>
      </c>
    </row>
    <row r="30" spans="1:7" ht="18.75" x14ac:dyDescent="0.2">
      <c r="A30" s="10" t="s">
        <v>52</v>
      </c>
      <c r="B30" s="25">
        <f t="shared" si="1"/>
        <v>22</v>
      </c>
      <c r="C30" s="25">
        <f t="shared" si="1"/>
        <v>4830</v>
      </c>
      <c r="D30" s="25">
        <v>0</v>
      </c>
      <c r="E30" s="25">
        <v>0</v>
      </c>
      <c r="F30" s="25">
        <v>22</v>
      </c>
      <c r="G30" s="25">
        <v>4830</v>
      </c>
    </row>
    <row r="31" spans="1:7" ht="18.75" x14ac:dyDescent="0.2">
      <c r="A31" s="10" t="s">
        <v>53</v>
      </c>
      <c r="B31" s="25">
        <f t="shared" si="1"/>
        <v>15</v>
      </c>
      <c r="C31" s="25">
        <f t="shared" si="1"/>
        <v>2480</v>
      </c>
      <c r="D31" s="25">
        <v>0</v>
      </c>
      <c r="E31" s="25">
        <v>0</v>
      </c>
      <c r="F31" s="25">
        <v>15</v>
      </c>
      <c r="G31" s="25">
        <v>2480</v>
      </c>
    </row>
    <row r="32" spans="1:7" ht="18.75" x14ac:dyDescent="0.2">
      <c r="A32" s="10" t="s">
        <v>54</v>
      </c>
      <c r="B32" s="25">
        <f t="shared" si="1"/>
        <v>3</v>
      </c>
      <c r="C32" s="25">
        <f t="shared" si="1"/>
        <v>580</v>
      </c>
      <c r="D32" s="25">
        <v>0</v>
      </c>
      <c r="E32" s="25">
        <v>0</v>
      </c>
      <c r="F32" s="25">
        <v>3</v>
      </c>
      <c r="G32" s="25">
        <v>580</v>
      </c>
    </row>
    <row r="33" spans="1:7" ht="18.75" x14ac:dyDescent="0.2">
      <c r="A33" s="10" t="s">
        <v>55</v>
      </c>
      <c r="B33" s="25">
        <f t="shared" si="1"/>
        <v>1</v>
      </c>
      <c r="C33" s="25">
        <f t="shared" si="1"/>
        <v>170</v>
      </c>
      <c r="D33" s="25">
        <v>0</v>
      </c>
      <c r="E33" s="25">
        <v>0</v>
      </c>
      <c r="F33" s="25">
        <v>1</v>
      </c>
      <c r="G33" s="25">
        <v>170</v>
      </c>
    </row>
    <row r="34" spans="1:7" ht="18.75" x14ac:dyDescent="0.2">
      <c r="A34" s="10" t="s">
        <v>56</v>
      </c>
      <c r="B34" s="25">
        <f t="shared" si="1"/>
        <v>1</v>
      </c>
      <c r="C34" s="25">
        <f t="shared" si="1"/>
        <v>300</v>
      </c>
      <c r="D34" s="25">
        <v>0</v>
      </c>
      <c r="E34" s="25">
        <v>0</v>
      </c>
      <c r="F34" s="25">
        <v>1</v>
      </c>
      <c r="G34" s="25">
        <v>300</v>
      </c>
    </row>
    <row r="35" spans="1:7" ht="18.75" x14ac:dyDescent="0.2">
      <c r="A35" s="10" t="s">
        <v>57</v>
      </c>
      <c r="B35" s="25">
        <f t="shared" si="1"/>
        <v>1</v>
      </c>
      <c r="C35" s="25">
        <f t="shared" si="1"/>
        <v>80</v>
      </c>
      <c r="D35" s="25">
        <v>1</v>
      </c>
      <c r="E35" s="25">
        <v>80</v>
      </c>
      <c r="F35" s="25"/>
      <c r="G35" s="25">
        <v>0</v>
      </c>
    </row>
    <row r="36" spans="1:7" ht="18.75" x14ac:dyDescent="0.2">
      <c r="A36" s="10" t="s">
        <v>58</v>
      </c>
      <c r="B36" s="25">
        <f t="shared" ref="B36:C50" si="2">D36+F36</f>
        <v>8</v>
      </c>
      <c r="C36" s="25">
        <f t="shared" si="2"/>
        <v>1205</v>
      </c>
      <c r="D36" s="25">
        <v>1</v>
      </c>
      <c r="E36" s="25">
        <v>100</v>
      </c>
      <c r="F36" s="25">
        <v>7</v>
      </c>
      <c r="G36" s="25">
        <v>1105</v>
      </c>
    </row>
    <row r="37" spans="1:7" ht="18.75" x14ac:dyDescent="0.2">
      <c r="A37" s="10" t="s">
        <v>59</v>
      </c>
      <c r="B37" s="25">
        <f t="shared" si="2"/>
        <v>4</v>
      </c>
      <c r="C37" s="25">
        <f t="shared" si="2"/>
        <v>790</v>
      </c>
      <c r="D37" s="25">
        <v>0</v>
      </c>
      <c r="E37" s="25">
        <v>0</v>
      </c>
      <c r="F37" s="25">
        <v>4</v>
      </c>
      <c r="G37" s="25">
        <v>790</v>
      </c>
    </row>
    <row r="38" spans="1:7" ht="18.75" x14ac:dyDescent="0.2">
      <c r="A38" s="10" t="s">
        <v>60</v>
      </c>
      <c r="B38" s="25">
        <f t="shared" si="2"/>
        <v>5</v>
      </c>
      <c r="C38" s="25">
        <f t="shared" si="2"/>
        <v>510</v>
      </c>
      <c r="D38" s="25">
        <v>0</v>
      </c>
      <c r="E38" s="25">
        <v>0</v>
      </c>
      <c r="F38" s="25">
        <v>5</v>
      </c>
      <c r="G38" s="25">
        <v>510</v>
      </c>
    </row>
    <row r="39" spans="1:7" ht="18.75" x14ac:dyDescent="0.2">
      <c r="A39" s="10" t="s">
        <v>61</v>
      </c>
      <c r="B39" s="25">
        <f t="shared" si="2"/>
        <v>3</v>
      </c>
      <c r="C39" s="25">
        <f t="shared" si="2"/>
        <v>550</v>
      </c>
      <c r="D39" s="25">
        <v>0</v>
      </c>
      <c r="E39" s="25">
        <v>0</v>
      </c>
      <c r="F39" s="25">
        <v>3</v>
      </c>
      <c r="G39" s="25">
        <v>550</v>
      </c>
    </row>
    <row r="40" spans="1:7" ht="18.75" x14ac:dyDescent="0.2">
      <c r="A40" s="10" t="s">
        <v>62</v>
      </c>
      <c r="B40" s="25">
        <f t="shared" si="2"/>
        <v>3</v>
      </c>
      <c r="C40" s="25">
        <f t="shared" si="2"/>
        <v>450</v>
      </c>
      <c r="D40" s="25">
        <v>0</v>
      </c>
      <c r="E40" s="25">
        <v>0</v>
      </c>
      <c r="F40" s="25">
        <v>3</v>
      </c>
      <c r="G40" s="25">
        <v>450</v>
      </c>
    </row>
    <row r="41" spans="1:7" ht="18.75" x14ac:dyDescent="0.2">
      <c r="A41" s="10" t="s">
        <v>63</v>
      </c>
      <c r="B41" s="25">
        <f t="shared" si="2"/>
        <v>5</v>
      </c>
      <c r="C41" s="25">
        <f t="shared" si="2"/>
        <v>570</v>
      </c>
      <c r="D41" s="25">
        <v>0</v>
      </c>
      <c r="E41" s="25">
        <v>0</v>
      </c>
      <c r="F41" s="25">
        <v>5</v>
      </c>
      <c r="G41" s="25">
        <v>570</v>
      </c>
    </row>
    <row r="42" spans="1:7" ht="18.75" x14ac:dyDescent="0.2">
      <c r="A42" s="10" t="s">
        <v>64</v>
      </c>
      <c r="B42" s="25">
        <f t="shared" si="2"/>
        <v>1</v>
      </c>
      <c r="C42" s="25">
        <f t="shared" si="2"/>
        <v>180</v>
      </c>
      <c r="D42" s="25">
        <v>0</v>
      </c>
      <c r="E42" s="25">
        <v>0</v>
      </c>
      <c r="F42" s="25">
        <v>1</v>
      </c>
      <c r="G42" s="25">
        <v>180</v>
      </c>
    </row>
    <row r="43" spans="1:7" ht="18.75" x14ac:dyDescent="0.2">
      <c r="A43" s="10" t="s">
        <v>65</v>
      </c>
      <c r="B43" s="25">
        <f t="shared" si="2"/>
        <v>18</v>
      </c>
      <c r="C43" s="25">
        <f t="shared" si="2"/>
        <v>3555</v>
      </c>
      <c r="D43" s="25">
        <v>0</v>
      </c>
      <c r="E43" s="25">
        <v>0</v>
      </c>
      <c r="F43" s="25">
        <v>18</v>
      </c>
      <c r="G43" s="25">
        <v>3555</v>
      </c>
    </row>
    <row r="44" spans="1:7" ht="18.75" x14ac:dyDescent="0.2">
      <c r="A44" s="10" t="s">
        <v>66</v>
      </c>
      <c r="B44" s="25">
        <f t="shared" si="2"/>
        <v>3</v>
      </c>
      <c r="C44" s="25">
        <f t="shared" si="2"/>
        <v>480</v>
      </c>
      <c r="D44" s="25">
        <v>0</v>
      </c>
      <c r="E44" s="25">
        <v>0</v>
      </c>
      <c r="F44" s="25">
        <v>3</v>
      </c>
      <c r="G44" s="25">
        <v>480</v>
      </c>
    </row>
    <row r="45" spans="1:7" ht="18.75" x14ac:dyDescent="0.2">
      <c r="A45" s="10" t="s">
        <v>67</v>
      </c>
      <c r="B45" s="25">
        <f t="shared" si="2"/>
        <v>2</v>
      </c>
      <c r="C45" s="25">
        <f t="shared" si="2"/>
        <v>405</v>
      </c>
      <c r="D45" s="25">
        <v>0</v>
      </c>
      <c r="E45" s="25">
        <v>0</v>
      </c>
      <c r="F45" s="25">
        <v>2</v>
      </c>
      <c r="G45" s="25">
        <v>405</v>
      </c>
    </row>
    <row r="46" spans="1:7" ht="18.75" x14ac:dyDescent="0.2">
      <c r="A46" s="10" t="s">
        <v>68</v>
      </c>
      <c r="B46" s="25">
        <f t="shared" si="2"/>
        <v>2</v>
      </c>
      <c r="C46" s="25">
        <f t="shared" si="2"/>
        <v>410</v>
      </c>
      <c r="D46" s="25">
        <v>0</v>
      </c>
      <c r="E46" s="25">
        <v>0</v>
      </c>
      <c r="F46" s="25">
        <v>2</v>
      </c>
      <c r="G46" s="25">
        <v>410</v>
      </c>
    </row>
    <row r="47" spans="1:7" ht="18.75" x14ac:dyDescent="0.2">
      <c r="A47" s="10" t="s">
        <v>69</v>
      </c>
      <c r="B47" s="25">
        <f t="shared" si="2"/>
        <v>5</v>
      </c>
      <c r="C47" s="25">
        <f t="shared" si="2"/>
        <v>870</v>
      </c>
      <c r="D47" s="25">
        <v>1</v>
      </c>
      <c r="E47" s="25">
        <v>340</v>
      </c>
      <c r="F47" s="25">
        <v>4</v>
      </c>
      <c r="G47" s="25">
        <v>530</v>
      </c>
    </row>
    <row r="48" spans="1:7" ht="18.75" x14ac:dyDescent="0.2">
      <c r="A48" s="10" t="s">
        <v>70</v>
      </c>
      <c r="B48" s="25">
        <f t="shared" si="2"/>
        <v>2</v>
      </c>
      <c r="C48" s="25">
        <f t="shared" si="2"/>
        <v>385</v>
      </c>
      <c r="D48" s="25">
        <v>0</v>
      </c>
      <c r="E48" s="25">
        <v>0</v>
      </c>
      <c r="F48" s="25">
        <v>2</v>
      </c>
      <c r="G48" s="25">
        <v>385</v>
      </c>
    </row>
    <row r="49" spans="1:7" ht="18.75" x14ac:dyDescent="0.2">
      <c r="A49" s="10" t="s">
        <v>71</v>
      </c>
      <c r="B49" s="25">
        <f t="shared" si="2"/>
        <v>4</v>
      </c>
      <c r="C49" s="25">
        <f t="shared" si="2"/>
        <v>995</v>
      </c>
      <c r="D49" s="25">
        <v>1</v>
      </c>
      <c r="E49" s="25">
        <v>255</v>
      </c>
      <c r="F49" s="25">
        <v>3</v>
      </c>
      <c r="G49" s="25">
        <v>740</v>
      </c>
    </row>
    <row r="50" spans="1:7" ht="18.75" x14ac:dyDescent="0.2">
      <c r="A50" s="10" t="s">
        <v>72</v>
      </c>
      <c r="B50" s="25">
        <f t="shared" si="2"/>
        <v>2</v>
      </c>
      <c r="C50" s="25">
        <f t="shared" si="2"/>
        <v>470</v>
      </c>
      <c r="D50" s="25">
        <v>0</v>
      </c>
      <c r="E50" s="25">
        <v>0</v>
      </c>
      <c r="F50" s="25">
        <v>2</v>
      </c>
      <c r="G50" s="25">
        <v>470</v>
      </c>
    </row>
    <row r="51" spans="1:7" ht="18.75" x14ac:dyDescent="0.2">
      <c r="A51" s="5" t="s">
        <v>2</v>
      </c>
      <c r="B51" s="26">
        <f t="shared" ref="B51:G51" si="3">SUM(B4:B50)</f>
        <v>311</v>
      </c>
      <c r="C51" s="26">
        <f t="shared" si="3"/>
        <v>53252</v>
      </c>
      <c r="D51" s="26">
        <f t="shared" si="3"/>
        <v>14</v>
      </c>
      <c r="E51" s="26">
        <f t="shared" si="3"/>
        <v>2395</v>
      </c>
      <c r="F51" s="26">
        <f t="shared" si="3"/>
        <v>297</v>
      </c>
      <c r="G51" s="26">
        <f t="shared" si="3"/>
        <v>50857</v>
      </c>
    </row>
    <row r="52" spans="1:7" ht="18.75" x14ac:dyDescent="0.2">
      <c r="A52" s="3" t="s">
        <v>73</v>
      </c>
      <c r="B52" s="3"/>
      <c r="C52" s="3"/>
      <c r="D52" s="3"/>
      <c r="E52" s="3"/>
      <c r="F52" s="3"/>
      <c r="G52" s="3"/>
    </row>
  </sheetData>
  <mergeCells count="5">
    <mergeCell ref="A2:A3"/>
    <mergeCell ref="B2:C2"/>
    <mergeCell ref="D2:E2"/>
    <mergeCell ref="F2:G2"/>
    <mergeCell ref="F1:G1"/>
  </mergeCells>
  <phoneticPr fontId="1"/>
  <pageMargins left="0.59055118110236215" right="0.39370078740157483" top="0.39370078740157483" bottom="0.39370078740157483" header="0" footer="0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D2CE2-CAA6-4829-997F-BE0B3C288266}">
  <dimension ref="A1:M28"/>
  <sheetViews>
    <sheetView view="pageBreakPreview" zoomScaleNormal="100" zoomScaleSheetLayoutView="100" workbookViewId="0">
      <selection activeCell="H25" sqref="H25"/>
    </sheetView>
  </sheetViews>
  <sheetFormatPr defaultRowHeight="18.75" x14ac:dyDescent="0.2"/>
  <cols>
    <col min="1" max="1" width="13.5" style="19" customWidth="1"/>
    <col min="2" max="13" width="9.25" style="19" customWidth="1"/>
  </cols>
  <sheetData>
    <row r="1" spans="1:13" ht="21" x14ac:dyDescent="0.2">
      <c r="A1" s="33" t="s">
        <v>76</v>
      </c>
    </row>
    <row r="2" spans="1:13" x14ac:dyDescent="0.2">
      <c r="K2" s="96" t="s">
        <v>160</v>
      </c>
      <c r="L2" s="96"/>
      <c r="M2" s="96"/>
    </row>
    <row r="3" spans="1:13" x14ac:dyDescent="0.2">
      <c r="A3" s="95" t="s">
        <v>77</v>
      </c>
      <c r="B3" s="95" t="s">
        <v>78</v>
      </c>
      <c r="C3" s="95"/>
      <c r="D3" s="95"/>
      <c r="E3" s="95" t="s">
        <v>16</v>
      </c>
      <c r="F3" s="95"/>
      <c r="G3" s="95"/>
      <c r="H3" s="95" t="s">
        <v>17</v>
      </c>
      <c r="I3" s="95"/>
      <c r="J3" s="95"/>
      <c r="K3" s="95" t="s">
        <v>18</v>
      </c>
      <c r="L3" s="95"/>
      <c r="M3" s="95"/>
    </row>
    <row r="4" spans="1:13" x14ac:dyDescent="0.2">
      <c r="A4" s="95"/>
      <c r="B4" s="29" t="s">
        <v>2</v>
      </c>
      <c r="C4" s="29" t="s">
        <v>79</v>
      </c>
      <c r="D4" s="29" t="s">
        <v>80</v>
      </c>
      <c r="E4" s="29" t="s">
        <v>2</v>
      </c>
      <c r="F4" s="29" t="s">
        <v>79</v>
      </c>
      <c r="G4" s="29" t="s">
        <v>80</v>
      </c>
      <c r="H4" s="29" t="s">
        <v>2</v>
      </c>
      <c r="I4" s="29" t="s">
        <v>79</v>
      </c>
      <c r="J4" s="29" t="s">
        <v>80</v>
      </c>
      <c r="K4" s="29" t="s">
        <v>2</v>
      </c>
      <c r="L4" s="29" t="s">
        <v>79</v>
      </c>
      <c r="M4" s="29" t="s">
        <v>80</v>
      </c>
    </row>
    <row r="5" spans="1:13" x14ac:dyDescent="0.2">
      <c r="A5" s="95" t="s">
        <v>81</v>
      </c>
      <c r="B5" s="42">
        <f>C5+D5</f>
        <v>2</v>
      </c>
      <c r="C5" s="42">
        <f>F5+I5+L5</f>
        <v>0</v>
      </c>
      <c r="D5" s="42">
        <f>G5+J5+M5</f>
        <v>2</v>
      </c>
      <c r="E5" s="42">
        <f>F5+G5</f>
        <v>2</v>
      </c>
      <c r="F5" s="42">
        <v>0</v>
      </c>
      <c r="G5" s="42">
        <v>2</v>
      </c>
      <c r="H5" s="42">
        <f>I5+J5</f>
        <v>0</v>
      </c>
      <c r="I5" s="42">
        <v>0</v>
      </c>
      <c r="J5" s="42">
        <v>0</v>
      </c>
      <c r="K5" s="42">
        <f>L5+M5</f>
        <v>0</v>
      </c>
      <c r="L5" s="42">
        <v>0</v>
      </c>
      <c r="M5" s="42">
        <v>0</v>
      </c>
    </row>
    <row r="6" spans="1:13" x14ac:dyDescent="0.2">
      <c r="A6" s="95"/>
      <c r="B6" s="43">
        <f t="shared" ref="B6:B24" si="0">C6+D6</f>
        <v>54</v>
      </c>
      <c r="C6" s="43">
        <f t="shared" ref="C6:D24" si="1">F6+I6+L6</f>
        <v>8</v>
      </c>
      <c r="D6" s="43">
        <f t="shared" si="1"/>
        <v>46</v>
      </c>
      <c r="E6" s="43">
        <f t="shared" ref="E6:E24" si="2">F6+G6</f>
        <v>54</v>
      </c>
      <c r="F6" s="43">
        <v>8</v>
      </c>
      <c r="G6" s="43">
        <v>46</v>
      </c>
      <c r="H6" s="43">
        <f t="shared" ref="H6:H24" si="3">I6+J6</f>
        <v>0</v>
      </c>
      <c r="I6" s="43">
        <v>0</v>
      </c>
      <c r="J6" s="43">
        <v>0</v>
      </c>
      <c r="K6" s="43">
        <f t="shared" ref="K6:K24" si="4">L6+M6</f>
        <v>0</v>
      </c>
      <c r="L6" s="43">
        <v>0</v>
      </c>
      <c r="M6" s="43">
        <v>0</v>
      </c>
    </row>
    <row r="7" spans="1:13" x14ac:dyDescent="0.2">
      <c r="A7" s="95" t="s">
        <v>82</v>
      </c>
      <c r="B7" s="42">
        <f t="shared" si="0"/>
        <v>5</v>
      </c>
      <c r="C7" s="42">
        <f t="shared" si="1"/>
        <v>0</v>
      </c>
      <c r="D7" s="42">
        <f t="shared" si="1"/>
        <v>5</v>
      </c>
      <c r="E7" s="42">
        <f t="shared" si="2"/>
        <v>5</v>
      </c>
      <c r="F7" s="42">
        <v>0</v>
      </c>
      <c r="G7" s="42">
        <v>5</v>
      </c>
      <c r="H7" s="42">
        <f t="shared" si="3"/>
        <v>0</v>
      </c>
      <c r="I7" s="42">
        <v>0</v>
      </c>
      <c r="J7" s="42">
        <v>0</v>
      </c>
      <c r="K7" s="42">
        <f t="shared" si="4"/>
        <v>0</v>
      </c>
      <c r="L7" s="42">
        <v>0</v>
      </c>
      <c r="M7" s="42">
        <v>0</v>
      </c>
    </row>
    <row r="8" spans="1:13" x14ac:dyDescent="0.2">
      <c r="A8" s="95"/>
      <c r="B8" s="43">
        <f t="shared" si="0"/>
        <v>66</v>
      </c>
      <c r="C8" s="43">
        <f>F8+I8+L8</f>
        <v>9</v>
      </c>
      <c r="D8" s="43">
        <f t="shared" si="1"/>
        <v>57</v>
      </c>
      <c r="E8" s="43">
        <f t="shared" si="2"/>
        <v>61</v>
      </c>
      <c r="F8" s="43">
        <v>7</v>
      </c>
      <c r="G8" s="43">
        <v>54</v>
      </c>
      <c r="H8" s="43">
        <f t="shared" si="3"/>
        <v>5</v>
      </c>
      <c r="I8" s="43">
        <v>2</v>
      </c>
      <c r="J8" s="43">
        <v>3</v>
      </c>
      <c r="K8" s="43">
        <f t="shared" si="4"/>
        <v>0</v>
      </c>
      <c r="L8" s="43">
        <v>0</v>
      </c>
      <c r="M8" s="43">
        <v>0</v>
      </c>
    </row>
    <row r="9" spans="1:13" x14ac:dyDescent="0.2">
      <c r="A9" s="95" t="s">
        <v>83</v>
      </c>
      <c r="B9" s="42">
        <f t="shared" si="0"/>
        <v>1</v>
      </c>
      <c r="C9" s="42">
        <f t="shared" si="1"/>
        <v>0</v>
      </c>
      <c r="D9" s="42">
        <f t="shared" si="1"/>
        <v>1</v>
      </c>
      <c r="E9" s="42">
        <f t="shared" si="2"/>
        <v>1</v>
      </c>
      <c r="F9" s="42">
        <v>0</v>
      </c>
      <c r="G9" s="42">
        <v>1</v>
      </c>
      <c r="H9" s="42">
        <f t="shared" si="3"/>
        <v>0</v>
      </c>
      <c r="I9" s="42">
        <v>0</v>
      </c>
      <c r="J9" s="42">
        <v>0</v>
      </c>
      <c r="K9" s="42">
        <f t="shared" si="4"/>
        <v>0</v>
      </c>
      <c r="L9" s="42">
        <v>0</v>
      </c>
      <c r="M9" s="42">
        <v>0</v>
      </c>
    </row>
    <row r="10" spans="1:13" x14ac:dyDescent="0.2">
      <c r="A10" s="95"/>
      <c r="B10" s="43">
        <f t="shared" si="0"/>
        <v>6</v>
      </c>
      <c r="C10" s="43">
        <f t="shared" si="1"/>
        <v>0</v>
      </c>
      <c r="D10" s="43">
        <f t="shared" si="1"/>
        <v>6</v>
      </c>
      <c r="E10" s="43">
        <f t="shared" si="2"/>
        <v>6</v>
      </c>
      <c r="F10" s="43">
        <v>0</v>
      </c>
      <c r="G10" s="43">
        <v>6</v>
      </c>
      <c r="H10" s="43">
        <f t="shared" si="3"/>
        <v>0</v>
      </c>
      <c r="I10" s="43">
        <v>0</v>
      </c>
      <c r="J10" s="43">
        <v>0</v>
      </c>
      <c r="K10" s="43">
        <f t="shared" si="4"/>
        <v>0</v>
      </c>
      <c r="L10" s="43">
        <v>0</v>
      </c>
      <c r="M10" s="43">
        <v>0</v>
      </c>
    </row>
    <row r="11" spans="1:13" x14ac:dyDescent="0.2">
      <c r="A11" s="95" t="s">
        <v>84</v>
      </c>
      <c r="B11" s="42">
        <f t="shared" si="0"/>
        <v>1</v>
      </c>
      <c r="C11" s="42">
        <f t="shared" si="1"/>
        <v>0</v>
      </c>
      <c r="D11" s="42">
        <f t="shared" si="1"/>
        <v>1</v>
      </c>
      <c r="E11" s="42">
        <f t="shared" si="2"/>
        <v>1</v>
      </c>
      <c r="F11" s="42">
        <v>0</v>
      </c>
      <c r="G11" s="42">
        <v>1</v>
      </c>
      <c r="H11" s="42">
        <f t="shared" si="3"/>
        <v>0</v>
      </c>
      <c r="I11" s="42">
        <v>0</v>
      </c>
      <c r="J11" s="42">
        <v>0</v>
      </c>
      <c r="K11" s="42">
        <f t="shared" si="4"/>
        <v>0</v>
      </c>
      <c r="L11" s="42">
        <v>0</v>
      </c>
      <c r="M11" s="42">
        <v>0</v>
      </c>
    </row>
    <row r="12" spans="1:13" x14ac:dyDescent="0.2">
      <c r="A12" s="95"/>
      <c r="B12" s="43">
        <f t="shared" si="0"/>
        <v>14</v>
      </c>
      <c r="C12" s="43">
        <f t="shared" si="1"/>
        <v>0</v>
      </c>
      <c r="D12" s="43">
        <f t="shared" si="1"/>
        <v>14</v>
      </c>
      <c r="E12" s="43">
        <f t="shared" si="2"/>
        <v>14</v>
      </c>
      <c r="F12" s="43">
        <v>0</v>
      </c>
      <c r="G12" s="43">
        <v>14</v>
      </c>
      <c r="H12" s="43">
        <f t="shared" si="3"/>
        <v>0</v>
      </c>
      <c r="I12" s="43">
        <v>0</v>
      </c>
      <c r="J12" s="43">
        <v>0</v>
      </c>
      <c r="K12" s="43">
        <f t="shared" si="4"/>
        <v>0</v>
      </c>
      <c r="L12" s="43">
        <v>0</v>
      </c>
      <c r="M12" s="43">
        <v>0</v>
      </c>
    </row>
    <row r="13" spans="1:13" x14ac:dyDescent="0.2">
      <c r="A13" s="95" t="s">
        <v>85</v>
      </c>
      <c r="B13" s="42">
        <f t="shared" si="0"/>
        <v>0</v>
      </c>
      <c r="C13" s="42">
        <f t="shared" si="1"/>
        <v>0</v>
      </c>
      <c r="D13" s="42">
        <f t="shared" si="1"/>
        <v>0</v>
      </c>
      <c r="E13" s="42">
        <f t="shared" si="2"/>
        <v>0</v>
      </c>
      <c r="F13" s="42">
        <v>0</v>
      </c>
      <c r="G13" s="42">
        <v>0</v>
      </c>
      <c r="H13" s="42">
        <f t="shared" si="3"/>
        <v>0</v>
      </c>
      <c r="I13" s="42">
        <v>0</v>
      </c>
      <c r="J13" s="42">
        <v>0</v>
      </c>
      <c r="K13" s="42">
        <f t="shared" si="4"/>
        <v>0</v>
      </c>
      <c r="L13" s="42">
        <v>0</v>
      </c>
      <c r="M13" s="42">
        <v>0</v>
      </c>
    </row>
    <row r="14" spans="1:13" x14ac:dyDescent="0.2">
      <c r="A14" s="95"/>
      <c r="B14" s="43">
        <f t="shared" si="0"/>
        <v>6</v>
      </c>
      <c r="C14" s="43">
        <f t="shared" si="1"/>
        <v>1</v>
      </c>
      <c r="D14" s="43">
        <f t="shared" si="1"/>
        <v>5</v>
      </c>
      <c r="E14" s="43">
        <f t="shared" si="2"/>
        <v>6</v>
      </c>
      <c r="F14" s="43">
        <v>1</v>
      </c>
      <c r="G14" s="43">
        <v>5</v>
      </c>
      <c r="H14" s="43">
        <f t="shared" si="3"/>
        <v>0</v>
      </c>
      <c r="I14" s="43">
        <v>0</v>
      </c>
      <c r="J14" s="43">
        <v>0</v>
      </c>
      <c r="K14" s="43">
        <f t="shared" si="4"/>
        <v>0</v>
      </c>
      <c r="L14" s="43">
        <v>0</v>
      </c>
      <c r="M14" s="43">
        <v>0</v>
      </c>
    </row>
    <row r="15" spans="1:13" x14ac:dyDescent="0.2">
      <c r="A15" s="95" t="s">
        <v>86</v>
      </c>
      <c r="B15" s="42">
        <f t="shared" si="0"/>
        <v>7</v>
      </c>
      <c r="C15" s="42">
        <f t="shared" si="1"/>
        <v>1</v>
      </c>
      <c r="D15" s="42">
        <f t="shared" si="1"/>
        <v>6</v>
      </c>
      <c r="E15" s="42">
        <f t="shared" si="2"/>
        <v>7</v>
      </c>
      <c r="F15" s="42">
        <v>1</v>
      </c>
      <c r="G15" s="42">
        <v>6</v>
      </c>
      <c r="H15" s="42">
        <f t="shared" si="3"/>
        <v>0</v>
      </c>
      <c r="I15" s="42">
        <v>0</v>
      </c>
      <c r="J15" s="42">
        <v>0</v>
      </c>
      <c r="K15" s="42">
        <f t="shared" si="4"/>
        <v>0</v>
      </c>
      <c r="L15" s="42">
        <v>0</v>
      </c>
      <c r="M15" s="42">
        <v>0</v>
      </c>
    </row>
    <row r="16" spans="1:13" x14ac:dyDescent="0.2">
      <c r="A16" s="95"/>
      <c r="B16" s="43">
        <f t="shared" si="0"/>
        <v>42</v>
      </c>
      <c r="C16" s="43">
        <f t="shared" si="1"/>
        <v>1</v>
      </c>
      <c r="D16" s="43">
        <f t="shared" si="1"/>
        <v>41</v>
      </c>
      <c r="E16" s="43">
        <f t="shared" si="2"/>
        <v>41</v>
      </c>
      <c r="F16" s="43">
        <v>1</v>
      </c>
      <c r="G16" s="43">
        <v>40</v>
      </c>
      <c r="H16" s="43">
        <f t="shared" si="3"/>
        <v>1</v>
      </c>
      <c r="I16" s="43">
        <v>0</v>
      </c>
      <c r="J16" s="43">
        <v>1</v>
      </c>
      <c r="K16" s="43">
        <f t="shared" si="4"/>
        <v>0</v>
      </c>
      <c r="L16" s="43">
        <v>0</v>
      </c>
      <c r="M16" s="43">
        <v>0</v>
      </c>
    </row>
    <row r="17" spans="1:13" x14ac:dyDescent="0.2">
      <c r="A17" s="95" t="s">
        <v>87</v>
      </c>
      <c r="B17" s="42">
        <f t="shared" si="0"/>
        <v>7</v>
      </c>
      <c r="C17" s="42">
        <f t="shared" si="1"/>
        <v>1</v>
      </c>
      <c r="D17" s="42">
        <f t="shared" si="1"/>
        <v>6</v>
      </c>
      <c r="E17" s="42">
        <f t="shared" si="2"/>
        <v>7</v>
      </c>
      <c r="F17" s="42">
        <v>1</v>
      </c>
      <c r="G17" s="42">
        <v>6</v>
      </c>
      <c r="H17" s="42">
        <f t="shared" si="3"/>
        <v>0</v>
      </c>
      <c r="I17" s="42">
        <v>0</v>
      </c>
      <c r="J17" s="42">
        <v>0</v>
      </c>
      <c r="K17" s="42">
        <f t="shared" si="4"/>
        <v>0</v>
      </c>
      <c r="L17" s="42">
        <v>0</v>
      </c>
      <c r="M17" s="42">
        <v>0</v>
      </c>
    </row>
    <row r="18" spans="1:13" x14ac:dyDescent="0.2">
      <c r="A18" s="95"/>
      <c r="B18" s="43">
        <f t="shared" si="0"/>
        <v>117</v>
      </c>
      <c r="C18" s="43">
        <f t="shared" si="1"/>
        <v>8</v>
      </c>
      <c r="D18" s="43">
        <f t="shared" si="1"/>
        <v>109</v>
      </c>
      <c r="E18" s="43">
        <f t="shared" si="2"/>
        <v>117</v>
      </c>
      <c r="F18" s="43">
        <v>8</v>
      </c>
      <c r="G18" s="43">
        <v>109</v>
      </c>
      <c r="H18" s="43">
        <f t="shared" si="3"/>
        <v>0</v>
      </c>
      <c r="I18" s="43">
        <v>0</v>
      </c>
      <c r="J18" s="43">
        <v>0</v>
      </c>
      <c r="K18" s="43">
        <f t="shared" si="4"/>
        <v>0</v>
      </c>
      <c r="L18" s="43">
        <v>0</v>
      </c>
      <c r="M18" s="43">
        <v>0</v>
      </c>
    </row>
    <row r="19" spans="1:13" x14ac:dyDescent="0.2">
      <c r="A19" s="95" t="s">
        <v>88</v>
      </c>
      <c r="B19" s="42">
        <f t="shared" si="0"/>
        <v>7</v>
      </c>
      <c r="C19" s="42">
        <f t="shared" si="1"/>
        <v>0</v>
      </c>
      <c r="D19" s="42">
        <f t="shared" si="1"/>
        <v>7</v>
      </c>
      <c r="E19" s="42">
        <f t="shared" si="2"/>
        <v>7</v>
      </c>
      <c r="F19" s="42">
        <v>0</v>
      </c>
      <c r="G19" s="42">
        <v>7</v>
      </c>
      <c r="H19" s="42">
        <f t="shared" si="3"/>
        <v>0</v>
      </c>
      <c r="I19" s="42">
        <v>0</v>
      </c>
      <c r="J19" s="42">
        <v>0</v>
      </c>
      <c r="K19" s="42">
        <f t="shared" si="4"/>
        <v>0</v>
      </c>
      <c r="L19" s="42">
        <v>0</v>
      </c>
      <c r="M19" s="42">
        <v>0</v>
      </c>
    </row>
    <row r="20" spans="1:13" x14ac:dyDescent="0.2">
      <c r="A20" s="95"/>
      <c r="B20" s="43">
        <f t="shared" si="0"/>
        <v>191</v>
      </c>
      <c r="C20" s="43">
        <f t="shared" si="1"/>
        <v>4</v>
      </c>
      <c r="D20" s="43">
        <f t="shared" si="1"/>
        <v>187</v>
      </c>
      <c r="E20" s="43">
        <f t="shared" si="2"/>
        <v>183</v>
      </c>
      <c r="F20" s="43">
        <v>4</v>
      </c>
      <c r="G20" s="43">
        <v>179</v>
      </c>
      <c r="H20" s="43">
        <f t="shared" si="3"/>
        <v>2</v>
      </c>
      <c r="I20" s="43">
        <v>0</v>
      </c>
      <c r="J20" s="43">
        <v>2</v>
      </c>
      <c r="K20" s="43">
        <f t="shared" si="4"/>
        <v>6</v>
      </c>
      <c r="L20" s="43">
        <v>0</v>
      </c>
      <c r="M20" s="43">
        <v>6</v>
      </c>
    </row>
    <row r="21" spans="1:13" x14ac:dyDescent="0.2">
      <c r="A21" s="95" t="s">
        <v>89</v>
      </c>
      <c r="B21" s="42">
        <f t="shared" si="0"/>
        <v>1</v>
      </c>
      <c r="C21" s="42">
        <f t="shared" si="1"/>
        <v>0</v>
      </c>
      <c r="D21" s="42">
        <f t="shared" si="1"/>
        <v>1</v>
      </c>
      <c r="E21" s="42">
        <f t="shared" si="2"/>
        <v>1</v>
      </c>
      <c r="F21" s="42">
        <v>0</v>
      </c>
      <c r="G21" s="42">
        <v>1</v>
      </c>
      <c r="H21" s="42">
        <f t="shared" si="3"/>
        <v>0</v>
      </c>
      <c r="I21" s="42">
        <v>0</v>
      </c>
      <c r="J21" s="42">
        <v>0</v>
      </c>
      <c r="K21" s="42">
        <f t="shared" si="4"/>
        <v>0</v>
      </c>
      <c r="L21" s="42">
        <v>0</v>
      </c>
      <c r="M21" s="42">
        <v>0</v>
      </c>
    </row>
    <row r="22" spans="1:13" x14ac:dyDescent="0.2">
      <c r="A22" s="95"/>
      <c r="B22" s="43">
        <f t="shared" si="0"/>
        <v>26</v>
      </c>
      <c r="C22" s="43">
        <f t="shared" si="1"/>
        <v>2</v>
      </c>
      <c r="D22" s="43">
        <f t="shared" si="1"/>
        <v>24</v>
      </c>
      <c r="E22" s="43">
        <f t="shared" si="2"/>
        <v>26</v>
      </c>
      <c r="F22" s="43">
        <v>2</v>
      </c>
      <c r="G22" s="43">
        <v>24</v>
      </c>
      <c r="H22" s="43">
        <f t="shared" si="3"/>
        <v>0</v>
      </c>
      <c r="I22" s="43">
        <v>0</v>
      </c>
      <c r="J22" s="43">
        <v>0</v>
      </c>
      <c r="K22" s="43">
        <f t="shared" si="4"/>
        <v>0</v>
      </c>
      <c r="L22" s="43">
        <v>0</v>
      </c>
      <c r="M22" s="43">
        <v>0</v>
      </c>
    </row>
    <row r="23" spans="1:13" x14ac:dyDescent="0.2">
      <c r="A23" s="95" t="s">
        <v>90</v>
      </c>
      <c r="B23" s="42">
        <f t="shared" si="0"/>
        <v>5</v>
      </c>
      <c r="C23" s="42">
        <f t="shared" si="1"/>
        <v>0</v>
      </c>
      <c r="D23" s="42">
        <f t="shared" si="1"/>
        <v>5</v>
      </c>
      <c r="E23" s="42">
        <f t="shared" si="2"/>
        <v>5</v>
      </c>
      <c r="F23" s="42">
        <v>0</v>
      </c>
      <c r="G23" s="42">
        <v>5</v>
      </c>
      <c r="H23" s="42">
        <f t="shared" si="3"/>
        <v>0</v>
      </c>
      <c r="I23" s="42">
        <v>0</v>
      </c>
      <c r="J23" s="42">
        <v>0</v>
      </c>
      <c r="K23" s="42">
        <f t="shared" si="4"/>
        <v>0</v>
      </c>
      <c r="L23" s="42">
        <v>0</v>
      </c>
      <c r="M23" s="42">
        <v>0</v>
      </c>
    </row>
    <row r="24" spans="1:13" x14ac:dyDescent="0.2">
      <c r="A24" s="95"/>
      <c r="B24" s="43">
        <f t="shared" si="0"/>
        <v>40</v>
      </c>
      <c r="C24" s="43">
        <f t="shared" si="1"/>
        <v>2</v>
      </c>
      <c r="D24" s="43">
        <f t="shared" si="1"/>
        <v>38</v>
      </c>
      <c r="E24" s="43">
        <f t="shared" si="2"/>
        <v>40</v>
      </c>
      <c r="F24" s="43">
        <v>2</v>
      </c>
      <c r="G24" s="43">
        <v>38</v>
      </c>
      <c r="H24" s="43">
        <f t="shared" si="3"/>
        <v>0</v>
      </c>
      <c r="I24" s="43">
        <v>0</v>
      </c>
      <c r="J24" s="43">
        <v>0</v>
      </c>
      <c r="K24" s="43">
        <f t="shared" si="4"/>
        <v>0</v>
      </c>
      <c r="L24" s="43">
        <v>0</v>
      </c>
      <c r="M24" s="43">
        <v>0</v>
      </c>
    </row>
    <row r="25" spans="1:13" x14ac:dyDescent="0.2">
      <c r="A25" s="95" t="s">
        <v>91</v>
      </c>
      <c r="B25" s="42">
        <f>B5+B7+B9+B11+B13+B15+B17+B19+B21+B23</f>
        <v>36</v>
      </c>
      <c r="C25" s="42">
        <f t="shared" ref="C25:M26" si="5">C5+C7+C9+C11+C13+C15+C17+C19+C21+C23</f>
        <v>2</v>
      </c>
      <c r="D25" s="42">
        <f t="shared" si="5"/>
        <v>34</v>
      </c>
      <c r="E25" s="42">
        <f t="shared" si="5"/>
        <v>36</v>
      </c>
      <c r="F25" s="42">
        <f t="shared" si="5"/>
        <v>2</v>
      </c>
      <c r="G25" s="42">
        <f t="shared" si="5"/>
        <v>34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42">
        <f t="shared" si="5"/>
        <v>0</v>
      </c>
      <c r="M25" s="42">
        <f t="shared" si="5"/>
        <v>0</v>
      </c>
    </row>
    <row r="26" spans="1:13" x14ac:dyDescent="0.2">
      <c r="A26" s="95"/>
      <c r="B26" s="43">
        <f>B6+B8+B10+B12+B14+B16+B18+B20+B22+B24</f>
        <v>562</v>
      </c>
      <c r="C26" s="43">
        <f>C6+C8+C10+C12+C14+C16+C18+C20+C22+C24</f>
        <v>35</v>
      </c>
      <c r="D26" s="43">
        <f t="shared" si="5"/>
        <v>527</v>
      </c>
      <c r="E26" s="43">
        <f t="shared" si="5"/>
        <v>548</v>
      </c>
      <c r="F26" s="43">
        <f>F6+F8+F10+F12+F14+F16+F18+F20+F22+F24</f>
        <v>33</v>
      </c>
      <c r="G26" s="43">
        <f t="shared" si="5"/>
        <v>515</v>
      </c>
      <c r="H26" s="43">
        <f t="shared" si="5"/>
        <v>8</v>
      </c>
      <c r="I26" s="43">
        <f t="shared" si="5"/>
        <v>2</v>
      </c>
      <c r="J26" s="43">
        <f t="shared" si="5"/>
        <v>6</v>
      </c>
      <c r="K26" s="43">
        <f t="shared" si="5"/>
        <v>6</v>
      </c>
      <c r="L26" s="43">
        <f t="shared" si="5"/>
        <v>0</v>
      </c>
      <c r="M26" s="43">
        <f t="shared" si="5"/>
        <v>6</v>
      </c>
    </row>
    <row r="27" spans="1:13" x14ac:dyDescent="0.2">
      <c r="A27" s="19" t="s">
        <v>92</v>
      </c>
    </row>
    <row r="28" spans="1:13" x14ac:dyDescent="0.2">
      <c r="A28" s="19" t="s">
        <v>93</v>
      </c>
    </row>
  </sheetData>
  <mergeCells count="17">
    <mergeCell ref="A17:A18"/>
    <mergeCell ref="A19:A20"/>
    <mergeCell ref="A21:A22"/>
    <mergeCell ref="A23:A24"/>
    <mergeCell ref="A25:A26"/>
    <mergeCell ref="A15:A16"/>
    <mergeCell ref="K2:M2"/>
    <mergeCell ref="A3:A4"/>
    <mergeCell ref="B3:D3"/>
    <mergeCell ref="E3:G3"/>
    <mergeCell ref="H3:J3"/>
    <mergeCell ref="K3:M3"/>
    <mergeCell ref="A5:A6"/>
    <mergeCell ref="A7:A8"/>
    <mergeCell ref="A9:A10"/>
    <mergeCell ref="A11:A12"/>
    <mergeCell ref="A13:A14"/>
  </mergeCells>
  <phoneticPr fontId="1"/>
  <pageMargins left="0.59055118110236215" right="0.39370078740157483" top="0.39370078740157483" bottom="0.39370078740157483" header="0" footer="0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04FCC-3471-4FF4-9AAC-1C702486C77A}">
  <dimension ref="A1:M15"/>
  <sheetViews>
    <sheetView view="pageBreakPreview" zoomScaleNormal="100" zoomScaleSheetLayoutView="100" workbookViewId="0">
      <selection activeCell="C25" sqref="C25"/>
    </sheetView>
  </sheetViews>
  <sheetFormatPr defaultColWidth="9" defaultRowHeight="20.25" x14ac:dyDescent="0.2"/>
  <cols>
    <col min="1" max="1" width="16.5" style="19" customWidth="1"/>
    <col min="2" max="13" width="10.5" style="19" customWidth="1"/>
    <col min="14" max="16384" width="9" style="28"/>
  </cols>
  <sheetData>
    <row r="1" spans="1:13" ht="21" x14ac:dyDescent="0.2">
      <c r="A1" s="33" t="s">
        <v>94</v>
      </c>
      <c r="K1" s="28"/>
      <c r="L1" s="28"/>
      <c r="M1" s="28"/>
    </row>
    <row r="2" spans="1:13" ht="21" x14ac:dyDescent="0.2">
      <c r="A2" s="33"/>
      <c r="K2" s="96" t="s">
        <v>160</v>
      </c>
      <c r="L2" s="97"/>
      <c r="M2" s="97"/>
    </row>
    <row r="3" spans="1:13" x14ac:dyDescent="0.2">
      <c r="A3" s="95"/>
      <c r="B3" s="95" t="s">
        <v>78</v>
      </c>
      <c r="C3" s="95"/>
      <c r="D3" s="95"/>
      <c r="E3" s="95" t="s">
        <v>16</v>
      </c>
      <c r="F3" s="95"/>
      <c r="G3" s="95"/>
      <c r="H3" s="95" t="s">
        <v>17</v>
      </c>
      <c r="I3" s="95"/>
      <c r="J3" s="95"/>
      <c r="K3" s="95" t="s">
        <v>18</v>
      </c>
      <c r="L3" s="95"/>
      <c r="M3" s="95"/>
    </row>
    <row r="4" spans="1:13" x14ac:dyDescent="0.2">
      <c r="A4" s="95"/>
      <c r="B4" s="29" t="s">
        <v>2</v>
      </c>
      <c r="C4" s="29" t="s">
        <v>79</v>
      </c>
      <c r="D4" s="29" t="s">
        <v>80</v>
      </c>
      <c r="E4" s="29" t="s">
        <v>2</v>
      </c>
      <c r="F4" s="29" t="s">
        <v>79</v>
      </c>
      <c r="G4" s="29" t="s">
        <v>80</v>
      </c>
      <c r="H4" s="29" t="s">
        <v>2</v>
      </c>
      <c r="I4" s="29" t="s">
        <v>79</v>
      </c>
      <c r="J4" s="29" t="s">
        <v>80</v>
      </c>
      <c r="K4" s="29" t="s">
        <v>2</v>
      </c>
      <c r="L4" s="29" t="s">
        <v>79</v>
      </c>
      <c r="M4" s="29" t="s">
        <v>80</v>
      </c>
    </row>
    <row r="5" spans="1:13" ht="22.5" customHeight="1" x14ac:dyDescent="0.2">
      <c r="A5" s="29" t="s">
        <v>81</v>
      </c>
      <c r="B5" s="30">
        <f>C5+D5</f>
        <v>5060</v>
      </c>
      <c r="C5" s="31">
        <f>F5+I5+L5</f>
        <v>520</v>
      </c>
      <c r="D5" s="30">
        <f>G5+J5+M5</f>
        <v>4540</v>
      </c>
      <c r="E5" s="30">
        <f>F5+G5</f>
        <v>5060</v>
      </c>
      <c r="F5" s="31">
        <v>520</v>
      </c>
      <c r="G5" s="32">
        <v>4540</v>
      </c>
      <c r="H5" s="30">
        <f>I5+J5</f>
        <v>0</v>
      </c>
      <c r="I5" s="31">
        <v>0</v>
      </c>
      <c r="J5" s="31">
        <v>0</v>
      </c>
      <c r="K5" s="30">
        <f>L5+M5</f>
        <v>0</v>
      </c>
      <c r="L5" s="31">
        <v>0</v>
      </c>
      <c r="M5" s="31">
        <v>0</v>
      </c>
    </row>
    <row r="6" spans="1:13" ht="22.5" customHeight="1" x14ac:dyDescent="0.2">
      <c r="A6" s="29" t="s">
        <v>82</v>
      </c>
      <c r="B6" s="30">
        <f t="shared" ref="B6:B14" si="0">C6+D6</f>
        <v>5585</v>
      </c>
      <c r="C6" s="31">
        <f t="shared" ref="C6:C14" si="1">F6+I6+L6</f>
        <v>815</v>
      </c>
      <c r="D6" s="30">
        <f t="shared" ref="D6:D14" si="2">G6+J6+M6</f>
        <v>4770</v>
      </c>
      <c r="E6" s="30">
        <f t="shared" ref="E6:E14" si="3">F6+G6</f>
        <v>5165</v>
      </c>
      <c r="F6" s="31">
        <v>655</v>
      </c>
      <c r="G6" s="32">
        <v>4510</v>
      </c>
      <c r="H6" s="30">
        <f t="shared" ref="H6:H14" si="4">I6+J6</f>
        <v>420</v>
      </c>
      <c r="I6" s="31">
        <v>160</v>
      </c>
      <c r="J6" s="31">
        <v>260</v>
      </c>
      <c r="K6" s="30">
        <f t="shared" ref="K6:K14" si="5">L6+M6</f>
        <v>0</v>
      </c>
      <c r="L6" s="31">
        <v>0</v>
      </c>
      <c r="M6" s="31">
        <v>0</v>
      </c>
    </row>
    <row r="7" spans="1:13" ht="22.5" customHeight="1" x14ac:dyDescent="0.2">
      <c r="A7" s="29" t="s">
        <v>83</v>
      </c>
      <c r="B7" s="30">
        <f t="shared" si="0"/>
        <v>640</v>
      </c>
      <c r="C7" s="31">
        <f t="shared" si="1"/>
        <v>0</v>
      </c>
      <c r="D7" s="30">
        <f t="shared" si="2"/>
        <v>640</v>
      </c>
      <c r="E7" s="30">
        <f t="shared" si="3"/>
        <v>640</v>
      </c>
      <c r="F7" s="31">
        <v>0</v>
      </c>
      <c r="G7" s="32">
        <v>640</v>
      </c>
      <c r="H7" s="30">
        <f t="shared" si="4"/>
        <v>0</v>
      </c>
      <c r="I7" s="31">
        <v>0</v>
      </c>
      <c r="J7" s="31">
        <v>0</v>
      </c>
      <c r="K7" s="30">
        <f t="shared" si="5"/>
        <v>0</v>
      </c>
      <c r="L7" s="31">
        <v>0</v>
      </c>
      <c r="M7" s="31">
        <v>0</v>
      </c>
    </row>
    <row r="8" spans="1:13" ht="22.5" customHeight="1" x14ac:dyDescent="0.2">
      <c r="A8" s="29" t="s">
        <v>84</v>
      </c>
      <c r="B8" s="30">
        <f t="shared" si="0"/>
        <v>1350</v>
      </c>
      <c r="C8" s="31">
        <f t="shared" si="1"/>
        <v>0</v>
      </c>
      <c r="D8" s="30">
        <f t="shared" si="2"/>
        <v>1350</v>
      </c>
      <c r="E8" s="30">
        <f t="shared" si="3"/>
        <v>1350</v>
      </c>
      <c r="F8" s="31">
        <v>0</v>
      </c>
      <c r="G8" s="32">
        <v>1350</v>
      </c>
      <c r="H8" s="30">
        <f t="shared" si="4"/>
        <v>0</v>
      </c>
      <c r="I8" s="31">
        <v>0</v>
      </c>
      <c r="J8" s="31">
        <v>0</v>
      </c>
      <c r="K8" s="30">
        <f t="shared" si="5"/>
        <v>0</v>
      </c>
      <c r="L8" s="31">
        <v>0</v>
      </c>
      <c r="M8" s="31">
        <v>0</v>
      </c>
    </row>
    <row r="9" spans="1:13" ht="22.5" customHeight="1" x14ac:dyDescent="0.2">
      <c r="A9" s="29" t="s">
        <v>85</v>
      </c>
      <c r="B9" s="30">
        <f t="shared" si="0"/>
        <v>475</v>
      </c>
      <c r="C9" s="31">
        <f t="shared" si="1"/>
        <v>100</v>
      </c>
      <c r="D9" s="30">
        <f t="shared" si="2"/>
        <v>375</v>
      </c>
      <c r="E9" s="30">
        <f t="shared" si="3"/>
        <v>475</v>
      </c>
      <c r="F9" s="31">
        <v>100</v>
      </c>
      <c r="G9" s="32">
        <v>375</v>
      </c>
      <c r="H9" s="30">
        <f t="shared" si="4"/>
        <v>0</v>
      </c>
      <c r="I9" s="31">
        <v>0</v>
      </c>
      <c r="J9" s="31">
        <v>0</v>
      </c>
      <c r="K9" s="30">
        <f t="shared" si="5"/>
        <v>0</v>
      </c>
      <c r="L9" s="31">
        <v>0</v>
      </c>
      <c r="M9" s="31">
        <v>0</v>
      </c>
    </row>
    <row r="10" spans="1:13" ht="22.5" customHeight="1" x14ac:dyDescent="0.2">
      <c r="A10" s="29" t="s">
        <v>86</v>
      </c>
      <c r="B10" s="30">
        <f t="shared" si="0"/>
        <v>3150</v>
      </c>
      <c r="C10" s="31">
        <f t="shared" si="1"/>
        <v>40</v>
      </c>
      <c r="D10" s="30">
        <f t="shared" si="2"/>
        <v>3110</v>
      </c>
      <c r="E10" s="30">
        <f t="shared" si="3"/>
        <v>3120</v>
      </c>
      <c r="F10" s="31">
        <v>40</v>
      </c>
      <c r="G10" s="32">
        <v>3080</v>
      </c>
      <c r="H10" s="30">
        <f t="shared" si="4"/>
        <v>30</v>
      </c>
      <c r="I10" s="31">
        <v>0</v>
      </c>
      <c r="J10" s="31">
        <v>30</v>
      </c>
      <c r="K10" s="30">
        <f t="shared" si="5"/>
        <v>0</v>
      </c>
      <c r="L10" s="31">
        <v>0</v>
      </c>
      <c r="M10" s="31">
        <v>0</v>
      </c>
    </row>
    <row r="11" spans="1:13" ht="22.5" customHeight="1" x14ac:dyDescent="0.2">
      <c r="A11" s="29" t="s">
        <v>87</v>
      </c>
      <c r="B11" s="30">
        <f t="shared" si="0"/>
        <v>10000</v>
      </c>
      <c r="C11" s="31">
        <f t="shared" si="1"/>
        <v>470</v>
      </c>
      <c r="D11" s="30">
        <f t="shared" si="2"/>
        <v>9530</v>
      </c>
      <c r="E11" s="30">
        <f t="shared" si="3"/>
        <v>10000</v>
      </c>
      <c r="F11" s="31">
        <v>470</v>
      </c>
      <c r="G11" s="32">
        <v>9530</v>
      </c>
      <c r="H11" s="30">
        <f t="shared" si="4"/>
        <v>0</v>
      </c>
      <c r="I11" s="31">
        <v>0</v>
      </c>
      <c r="J11" s="31">
        <v>0</v>
      </c>
      <c r="K11" s="30">
        <f t="shared" si="5"/>
        <v>0</v>
      </c>
      <c r="L11" s="31">
        <v>0</v>
      </c>
      <c r="M11" s="31">
        <v>0</v>
      </c>
    </row>
    <row r="12" spans="1:13" ht="22.5" customHeight="1" x14ac:dyDescent="0.2">
      <c r="A12" s="29" t="s">
        <v>88</v>
      </c>
      <c r="B12" s="30">
        <f t="shared" si="0"/>
        <v>20592</v>
      </c>
      <c r="C12" s="31">
        <f t="shared" si="1"/>
        <v>170</v>
      </c>
      <c r="D12" s="30">
        <f t="shared" si="2"/>
        <v>20422</v>
      </c>
      <c r="E12" s="30">
        <f t="shared" si="3"/>
        <v>20042</v>
      </c>
      <c r="F12" s="31">
        <v>170</v>
      </c>
      <c r="G12" s="32">
        <v>19872</v>
      </c>
      <c r="H12" s="30">
        <f t="shared" si="4"/>
        <v>60</v>
      </c>
      <c r="I12" s="31">
        <v>0</v>
      </c>
      <c r="J12" s="31">
        <v>60</v>
      </c>
      <c r="K12" s="30">
        <f t="shared" si="5"/>
        <v>490</v>
      </c>
      <c r="L12" s="31">
        <v>0</v>
      </c>
      <c r="M12" s="31">
        <v>490</v>
      </c>
    </row>
    <row r="13" spans="1:13" ht="22.5" customHeight="1" x14ac:dyDescent="0.2">
      <c r="A13" s="29" t="s">
        <v>89</v>
      </c>
      <c r="B13" s="30">
        <f t="shared" si="0"/>
        <v>2295</v>
      </c>
      <c r="C13" s="31">
        <f t="shared" si="1"/>
        <v>140</v>
      </c>
      <c r="D13" s="30">
        <f t="shared" si="2"/>
        <v>2155</v>
      </c>
      <c r="E13" s="30">
        <f t="shared" si="3"/>
        <v>2295</v>
      </c>
      <c r="F13" s="31">
        <v>140</v>
      </c>
      <c r="G13" s="32">
        <v>2155</v>
      </c>
      <c r="H13" s="30">
        <f t="shared" si="4"/>
        <v>0</v>
      </c>
      <c r="I13" s="31">
        <v>0</v>
      </c>
      <c r="J13" s="31">
        <v>0</v>
      </c>
      <c r="K13" s="30">
        <f t="shared" si="5"/>
        <v>0</v>
      </c>
      <c r="L13" s="31">
        <v>0</v>
      </c>
      <c r="M13" s="31">
        <v>0</v>
      </c>
    </row>
    <row r="14" spans="1:13" ht="22.5" customHeight="1" x14ac:dyDescent="0.2">
      <c r="A14" s="29" t="s">
        <v>90</v>
      </c>
      <c r="B14" s="30">
        <f t="shared" si="0"/>
        <v>4105</v>
      </c>
      <c r="C14" s="31">
        <f t="shared" si="1"/>
        <v>140</v>
      </c>
      <c r="D14" s="30">
        <f t="shared" si="2"/>
        <v>3965</v>
      </c>
      <c r="E14" s="30">
        <f t="shared" si="3"/>
        <v>4105</v>
      </c>
      <c r="F14" s="31">
        <v>140</v>
      </c>
      <c r="G14" s="32">
        <v>3965</v>
      </c>
      <c r="H14" s="30">
        <f t="shared" si="4"/>
        <v>0</v>
      </c>
      <c r="I14" s="31">
        <v>0</v>
      </c>
      <c r="J14" s="31">
        <v>0</v>
      </c>
      <c r="K14" s="30">
        <f t="shared" si="5"/>
        <v>0</v>
      </c>
      <c r="L14" s="31">
        <v>0</v>
      </c>
      <c r="M14" s="31">
        <v>0</v>
      </c>
    </row>
    <row r="15" spans="1:13" ht="22.5" customHeight="1" x14ac:dyDescent="0.2">
      <c r="A15" s="29" t="s">
        <v>91</v>
      </c>
      <c r="B15" s="30">
        <f>SUM(B5:B14)</f>
        <v>53252</v>
      </c>
      <c r="C15" s="30">
        <f t="shared" ref="C15:M15" si="6">SUM(C5:C14)</f>
        <v>2395</v>
      </c>
      <c r="D15" s="30">
        <f t="shared" si="6"/>
        <v>50857</v>
      </c>
      <c r="E15" s="30">
        <f t="shared" si="6"/>
        <v>52252</v>
      </c>
      <c r="F15" s="30">
        <f t="shared" si="6"/>
        <v>2235</v>
      </c>
      <c r="G15" s="30">
        <f>SUM(G5:G14)</f>
        <v>50017</v>
      </c>
      <c r="H15" s="30">
        <f t="shared" si="6"/>
        <v>510</v>
      </c>
      <c r="I15" s="30">
        <f t="shared" si="6"/>
        <v>160</v>
      </c>
      <c r="J15" s="30">
        <f>SUM(J5:J14)</f>
        <v>350</v>
      </c>
      <c r="K15" s="30">
        <f t="shared" si="6"/>
        <v>490</v>
      </c>
      <c r="L15" s="31">
        <f t="shared" si="6"/>
        <v>0</v>
      </c>
      <c r="M15" s="31">
        <f t="shared" si="6"/>
        <v>490</v>
      </c>
    </row>
  </sheetData>
  <mergeCells count="6">
    <mergeCell ref="K2:M2"/>
    <mergeCell ref="A3:A4"/>
    <mergeCell ref="B3:D3"/>
    <mergeCell ref="E3:G3"/>
    <mergeCell ref="H3:J3"/>
    <mergeCell ref="K3:M3"/>
  </mergeCells>
  <phoneticPr fontId="1"/>
  <pageMargins left="0.59055118110236215" right="0.39370078740157483" top="0.39370078740157483" bottom="0.39370078740157483" header="0" footer="0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1351-AE0D-4C70-9C3A-A856CC364C4B}">
  <dimension ref="A1:M96"/>
  <sheetViews>
    <sheetView view="pageBreakPreview" zoomScaleNormal="100" zoomScaleSheetLayoutView="100" workbookViewId="0"/>
  </sheetViews>
  <sheetFormatPr defaultColWidth="9" defaultRowHeight="20.25" x14ac:dyDescent="0.2"/>
  <cols>
    <col min="1" max="1" width="15" style="3" customWidth="1"/>
    <col min="2" max="13" width="11.75" style="3" customWidth="1"/>
    <col min="14" max="16384" width="9" style="28"/>
  </cols>
  <sheetData>
    <row r="1" spans="1:13" ht="21" x14ac:dyDescent="0.2">
      <c r="A1" s="13" t="s">
        <v>107</v>
      </c>
    </row>
    <row r="2" spans="1:13" x14ac:dyDescent="0.2">
      <c r="A2" s="3" t="s">
        <v>95</v>
      </c>
      <c r="I2" s="28"/>
      <c r="J2" s="28"/>
      <c r="K2" s="100" t="s">
        <v>161</v>
      </c>
      <c r="L2" s="101"/>
      <c r="M2" s="101"/>
    </row>
    <row r="3" spans="1:13" x14ac:dyDescent="0.2">
      <c r="A3" s="92"/>
      <c r="B3" s="87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/>
    </row>
    <row r="4" spans="1:13" x14ac:dyDescent="0.2">
      <c r="A4" s="93"/>
      <c r="B4" s="87" t="s">
        <v>2</v>
      </c>
      <c r="C4" s="89"/>
      <c r="D4" s="87" t="s">
        <v>96</v>
      </c>
      <c r="E4" s="89"/>
      <c r="F4" s="87" t="s">
        <v>97</v>
      </c>
      <c r="G4" s="89"/>
      <c r="H4" s="87" t="s">
        <v>110</v>
      </c>
      <c r="I4" s="89"/>
      <c r="J4" s="87" t="s">
        <v>109</v>
      </c>
      <c r="K4" s="89"/>
      <c r="L4" s="87" t="s">
        <v>111</v>
      </c>
      <c r="M4" s="89"/>
    </row>
    <row r="5" spans="1:13" x14ac:dyDescent="0.2">
      <c r="A5" s="5" t="s">
        <v>79</v>
      </c>
      <c r="B5" s="34">
        <f>D5+F5+J5+L5</f>
        <v>1</v>
      </c>
      <c r="C5" s="35">
        <f>E5+G5+K5+M5</f>
        <v>3</v>
      </c>
      <c r="D5" s="34">
        <f>D11+D17+D23+D29</f>
        <v>1</v>
      </c>
      <c r="E5" s="35">
        <f>E11+E17+E23+E29</f>
        <v>2</v>
      </c>
      <c r="F5" s="34">
        <f t="shared" ref="F5:M5" si="0">F11+F17+F23+F29</f>
        <v>0</v>
      </c>
      <c r="G5" s="35">
        <f t="shared" si="0"/>
        <v>0</v>
      </c>
      <c r="H5" s="34">
        <f t="shared" si="0"/>
        <v>0</v>
      </c>
      <c r="I5" s="35">
        <f t="shared" si="0"/>
        <v>0</v>
      </c>
      <c r="J5" s="34">
        <f t="shared" si="0"/>
        <v>0</v>
      </c>
      <c r="K5" s="35">
        <f t="shared" si="0"/>
        <v>1</v>
      </c>
      <c r="L5" s="34">
        <f t="shared" si="0"/>
        <v>0</v>
      </c>
      <c r="M5" s="35">
        <f t="shared" si="0"/>
        <v>0</v>
      </c>
    </row>
    <row r="6" spans="1:13" x14ac:dyDescent="0.2">
      <c r="A6" s="5" t="s">
        <v>80</v>
      </c>
      <c r="B6" s="34">
        <f>D6+F6+J6+L6</f>
        <v>16</v>
      </c>
      <c r="C6" s="35">
        <f>E6+G6+K6+M6</f>
        <v>47</v>
      </c>
      <c r="D6" s="34">
        <f>D12+D18+D24+D30</f>
        <v>16</v>
      </c>
      <c r="E6" s="35">
        <f>E12+E18+E24+E30</f>
        <v>38</v>
      </c>
      <c r="F6" s="34">
        <f t="shared" ref="F6:M6" si="1">F12+F18+F24+F30</f>
        <v>0</v>
      </c>
      <c r="G6" s="35">
        <f t="shared" si="1"/>
        <v>0</v>
      </c>
      <c r="H6" s="34">
        <f t="shared" si="1"/>
        <v>0</v>
      </c>
      <c r="I6" s="35">
        <f t="shared" si="1"/>
        <v>0</v>
      </c>
      <c r="J6" s="34">
        <f t="shared" si="1"/>
        <v>0</v>
      </c>
      <c r="K6" s="35">
        <f t="shared" si="1"/>
        <v>2</v>
      </c>
      <c r="L6" s="34">
        <f t="shared" si="1"/>
        <v>0</v>
      </c>
      <c r="M6" s="35">
        <f t="shared" si="1"/>
        <v>7</v>
      </c>
    </row>
    <row r="7" spans="1:13" x14ac:dyDescent="0.2">
      <c r="A7" s="5" t="s">
        <v>2</v>
      </c>
      <c r="B7" s="34">
        <f t="shared" ref="B7:M7" si="2">B5+B6</f>
        <v>17</v>
      </c>
      <c r="C7" s="35">
        <f t="shared" si="2"/>
        <v>50</v>
      </c>
      <c r="D7" s="34">
        <f t="shared" si="2"/>
        <v>17</v>
      </c>
      <c r="E7" s="35">
        <f t="shared" si="2"/>
        <v>40</v>
      </c>
      <c r="F7" s="34">
        <f t="shared" si="2"/>
        <v>0</v>
      </c>
      <c r="G7" s="35">
        <f t="shared" si="2"/>
        <v>0</v>
      </c>
      <c r="H7" s="34">
        <f t="shared" si="2"/>
        <v>0</v>
      </c>
      <c r="I7" s="35">
        <f t="shared" si="2"/>
        <v>0</v>
      </c>
      <c r="J7" s="34">
        <f t="shared" si="2"/>
        <v>0</v>
      </c>
      <c r="K7" s="35">
        <f t="shared" si="2"/>
        <v>3</v>
      </c>
      <c r="L7" s="34">
        <f t="shared" si="2"/>
        <v>0</v>
      </c>
      <c r="M7" s="35">
        <f t="shared" si="2"/>
        <v>7</v>
      </c>
    </row>
    <row r="8" spans="1:13" x14ac:dyDescent="0.2">
      <c r="A8" s="18"/>
      <c r="B8" s="36"/>
      <c r="C8" s="37"/>
      <c r="D8" s="36"/>
      <c r="E8" s="37"/>
      <c r="F8" s="36"/>
      <c r="G8" s="37"/>
      <c r="H8" s="36"/>
      <c r="I8" s="37"/>
      <c r="J8" s="36"/>
      <c r="K8" s="37"/>
      <c r="L8" s="36"/>
      <c r="M8" s="37"/>
    </row>
    <row r="9" spans="1:13" x14ac:dyDescent="0.2">
      <c r="A9" s="92"/>
      <c r="B9" s="87" t="s">
        <v>164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8"/>
    </row>
    <row r="10" spans="1:13" x14ac:dyDescent="0.2">
      <c r="A10" s="93"/>
      <c r="B10" s="87" t="s">
        <v>2</v>
      </c>
      <c r="C10" s="89"/>
      <c r="D10" s="87" t="s">
        <v>96</v>
      </c>
      <c r="E10" s="89"/>
      <c r="F10" s="87" t="s">
        <v>97</v>
      </c>
      <c r="G10" s="89"/>
      <c r="H10" s="87" t="s">
        <v>110</v>
      </c>
      <c r="I10" s="89"/>
      <c r="J10" s="87" t="s">
        <v>109</v>
      </c>
      <c r="K10" s="89"/>
      <c r="L10" s="87" t="s">
        <v>111</v>
      </c>
      <c r="M10" s="89"/>
    </row>
    <row r="11" spans="1:13" x14ac:dyDescent="0.2">
      <c r="A11" s="5" t="s">
        <v>79</v>
      </c>
      <c r="B11" s="34">
        <f>D11+F11+J11+L11</f>
        <v>0</v>
      </c>
      <c r="C11" s="35">
        <f>E11+G11+K11+M11</f>
        <v>0</v>
      </c>
      <c r="D11" s="34">
        <v>0</v>
      </c>
      <c r="E11" s="35">
        <v>0</v>
      </c>
      <c r="F11" s="34">
        <v>0</v>
      </c>
      <c r="G11" s="35">
        <v>0</v>
      </c>
      <c r="H11" s="34">
        <v>0</v>
      </c>
      <c r="I11" s="35">
        <v>0</v>
      </c>
      <c r="J11" s="34">
        <v>0</v>
      </c>
      <c r="K11" s="35">
        <v>0</v>
      </c>
      <c r="L11" s="34">
        <v>0</v>
      </c>
      <c r="M11" s="35">
        <v>0</v>
      </c>
    </row>
    <row r="12" spans="1:13" x14ac:dyDescent="0.2">
      <c r="A12" s="5" t="s">
        <v>80</v>
      </c>
      <c r="B12" s="34">
        <f>D12+F12+J12+L12</f>
        <v>1</v>
      </c>
      <c r="C12" s="35">
        <f>E12+G12+K12+M12</f>
        <v>1</v>
      </c>
      <c r="D12" s="34">
        <v>1</v>
      </c>
      <c r="E12" s="35">
        <v>1</v>
      </c>
      <c r="F12" s="34">
        <v>0</v>
      </c>
      <c r="G12" s="35">
        <v>0</v>
      </c>
      <c r="H12" s="34">
        <v>0</v>
      </c>
      <c r="I12" s="35">
        <v>0</v>
      </c>
      <c r="J12" s="34">
        <v>0</v>
      </c>
      <c r="K12" s="35">
        <v>0</v>
      </c>
      <c r="L12" s="34">
        <v>0</v>
      </c>
      <c r="M12" s="35">
        <v>0</v>
      </c>
    </row>
    <row r="13" spans="1:13" x14ac:dyDescent="0.2">
      <c r="A13" s="5" t="s">
        <v>2</v>
      </c>
      <c r="B13" s="34">
        <f t="shared" ref="B13:M13" si="3">B11+B12</f>
        <v>1</v>
      </c>
      <c r="C13" s="35">
        <f t="shared" si="3"/>
        <v>1</v>
      </c>
      <c r="D13" s="34">
        <f t="shared" si="3"/>
        <v>1</v>
      </c>
      <c r="E13" s="35">
        <f t="shared" si="3"/>
        <v>1</v>
      </c>
      <c r="F13" s="34">
        <f t="shared" si="3"/>
        <v>0</v>
      </c>
      <c r="G13" s="35">
        <f t="shared" si="3"/>
        <v>0</v>
      </c>
      <c r="H13" s="34">
        <f t="shared" si="3"/>
        <v>0</v>
      </c>
      <c r="I13" s="35">
        <f t="shared" si="3"/>
        <v>0</v>
      </c>
      <c r="J13" s="34">
        <f t="shared" si="3"/>
        <v>0</v>
      </c>
      <c r="K13" s="35">
        <f t="shared" si="3"/>
        <v>0</v>
      </c>
      <c r="L13" s="34">
        <f t="shared" si="3"/>
        <v>0</v>
      </c>
      <c r="M13" s="35">
        <f t="shared" si="3"/>
        <v>0</v>
      </c>
    </row>
    <row r="14" spans="1:13" x14ac:dyDescent="0.2">
      <c r="A14" s="18"/>
      <c r="B14" s="36"/>
      <c r="C14" s="37"/>
      <c r="D14" s="36"/>
      <c r="E14" s="37"/>
      <c r="F14" s="36"/>
      <c r="G14" s="37"/>
      <c r="H14" s="36"/>
      <c r="I14" s="37"/>
      <c r="J14" s="36"/>
      <c r="K14" s="37"/>
      <c r="L14" s="36"/>
      <c r="M14" s="37"/>
    </row>
    <row r="15" spans="1:13" x14ac:dyDescent="0.2">
      <c r="A15" s="92"/>
      <c r="B15" s="87" t="s">
        <v>99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8"/>
    </row>
    <row r="16" spans="1:13" x14ac:dyDescent="0.2">
      <c r="A16" s="93"/>
      <c r="B16" s="87" t="s">
        <v>2</v>
      </c>
      <c r="C16" s="89"/>
      <c r="D16" s="87" t="s">
        <v>96</v>
      </c>
      <c r="E16" s="89"/>
      <c r="F16" s="87" t="s">
        <v>97</v>
      </c>
      <c r="G16" s="89"/>
      <c r="H16" s="87" t="s">
        <v>110</v>
      </c>
      <c r="I16" s="89"/>
      <c r="J16" s="87" t="s">
        <v>109</v>
      </c>
      <c r="K16" s="89"/>
      <c r="L16" s="87" t="s">
        <v>111</v>
      </c>
      <c r="M16" s="89"/>
    </row>
    <row r="17" spans="1:13" x14ac:dyDescent="0.2">
      <c r="A17" s="5" t="s">
        <v>79</v>
      </c>
      <c r="B17" s="34">
        <f>D17+F17+J17+L17</f>
        <v>1</v>
      </c>
      <c r="C17" s="35">
        <f>E17+G17+K17+M17</f>
        <v>1</v>
      </c>
      <c r="D17" s="34">
        <v>1</v>
      </c>
      <c r="E17" s="35">
        <v>1</v>
      </c>
      <c r="F17" s="34">
        <v>0</v>
      </c>
      <c r="G17" s="35">
        <v>0</v>
      </c>
      <c r="H17" s="34">
        <v>0</v>
      </c>
      <c r="I17" s="35">
        <v>0</v>
      </c>
      <c r="J17" s="34">
        <v>0</v>
      </c>
      <c r="K17" s="35">
        <v>0</v>
      </c>
      <c r="L17" s="34">
        <v>0</v>
      </c>
      <c r="M17" s="35">
        <v>0</v>
      </c>
    </row>
    <row r="18" spans="1:13" x14ac:dyDescent="0.2">
      <c r="A18" s="5" t="s">
        <v>80</v>
      </c>
      <c r="B18" s="34">
        <f>D18+F18+J18+L18</f>
        <v>15</v>
      </c>
      <c r="C18" s="35">
        <f>E18+G18+K18+M18</f>
        <v>15</v>
      </c>
      <c r="D18" s="34">
        <v>15</v>
      </c>
      <c r="E18" s="35">
        <v>15</v>
      </c>
      <c r="F18" s="34">
        <v>0</v>
      </c>
      <c r="G18" s="3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0</v>
      </c>
      <c r="M18" s="35">
        <v>0</v>
      </c>
    </row>
    <row r="19" spans="1:13" x14ac:dyDescent="0.2">
      <c r="A19" s="5" t="s">
        <v>2</v>
      </c>
      <c r="B19" s="34">
        <f t="shared" ref="B19:M19" si="4">B17+B18</f>
        <v>16</v>
      </c>
      <c r="C19" s="35">
        <f t="shared" si="4"/>
        <v>16</v>
      </c>
      <c r="D19" s="34">
        <f t="shared" si="4"/>
        <v>16</v>
      </c>
      <c r="E19" s="35">
        <f t="shared" si="4"/>
        <v>16</v>
      </c>
      <c r="F19" s="34">
        <f t="shared" si="4"/>
        <v>0</v>
      </c>
      <c r="G19" s="35">
        <f t="shared" si="4"/>
        <v>0</v>
      </c>
      <c r="H19" s="34">
        <f t="shared" si="4"/>
        <v>0</v>
      </c>
      <c r="I19" s="35">
        <f t="shared" si="4"/>
        <v>0</v>
      </c>
      <c r="J19" s="34">
        <f t="shared" si="4"/>
        <v>0</v>
      </c>
      <c r="K19" s="35">
        <f t="shared" si="4"/>
        <v>0</v>
      </c>
      <c r="L19" s="34">
        <f t="shared" si="4"/>
        <v>0</v>
      </c>
      <c r="M19" s="35">
        <f t="shared" si="4"/>
        <v>0</v>
      </c>
    </row>
    <row r="20" spans="1:13" x14ac:dyDescent="0.2">
      <c r="A20" s="18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7"/>
    </row>
    <row r="21" spans="1:13" x14ac:dyDescent="0.2">
      <c r="A21" s="92"/>
      <c r="B21" s="87" t="s">
        <v>100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8"/>
    </row>
    <row r="22" spans="1:13" x14ac:dyDescent="0.2">
      <c r="A22" s="93"/>
      <c r="B22" s="87" t="s">
        <v>2</v>
      </c>
      <c r="C22" s="89"/>
      <c r="D22" s="87" t="s">
        <v>96</v>
      </c>
      <c r="E22" s="89"/>
      <c r="F22" s="87" t="s">
        <v>97</v>
      </c>
      <c r="G22" s="89"/>
      <c r="H22" s="87" t="s">
        <v>110</v>
      </c>
      <c r="I22" s="89"/>
      <c r="J22" s="87" t="s">
        <v>109</v>
      </c>
      <c r="K22" s="89"/>
      <c r="L22" s="87" t="s">
        <v>111</v>
      </c>
      <c r="M22" s="89"/>
    </row>
    <row r="23" spans="1:13" x14ac:dyDescent="0.2">
      <c r="A23" s="5" t="s">
        <v>79</v>
      </c>
      <c r="B23" s="34">
        <f>D23+F23+L23</f>
        <v>0</v>
      </c>
      <c r="C23" s="35">
        <f>E23+G23+M23+K23</f>
        <v>1</v>
      </c>
      <c r="D23" s="34">
        <v>0</v>
      </c>
      <c r="E23" s="35">
        <v>0</v>
      </c>
      <c r="F23" s="34">
        <v>0</v>
      </c>
      <c r="G23" s="35">
        <v>0</v>
      </c>
      <c r="H23" s="34">
        <v>0</v>
      </c>
      <c r="I23" s="35">
        <v>0</v>
      </c>
      <c r="J23" s="34">
        <v>0</v>
      </c>
      <c r="K23" s="35">
        <v>1</v>
      </c>
      <c r="L23" s="34">
        <v>0</v>
      </c>
      <c r="M23" s="35">
        <v>0</v>
      </c>
    </row>
    <row r="24" spans="1:13" x14ac:dyDescent="0.2">
      <c r="A24" s="5" t="s">
        <v>80</v>
      </c>
      <c r="B24" s="34">
        <f>D24+F24+L24</f>
        <v>0</v>
      </c>
      <c r="C24" s="35">
        <f>E24+G24+M24+K24</f>
        <v>8</v>
      </c>
      <c r="D24" s="34">
        <v>0</v>
      </c>
      <c r="E24" s="35">
        <v>0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1</v>
      </c>
      <c r="L24" s="34">
        <v>0</v>
      </c>
      <c r="M24" s="35">
        <v>7</v>
      </c>
    </row>
    <row r="25" spans="1:13" x14ac:dyDescent="0.2">
      <c r="A25" s="5" t="s">
        <v>2</v>
      </c>
      <c r="B25" s="34">
        <f t="shared" ref="B25:M25" si="5">B23+B24</f>
        <v>0</v>
      </c>
      <c r="C25" s="35">
        <f t="shared" si="5"/>
        <v>9</v>
      </c>
      <c r="D25" s="34">
        <f t="shared" si="5"/>
        <v>0</v>
      </c>
      <c r="E25" s="35">
        <f t="shared" si="5"/>
        <v>0</v>
      </c>
      <c r="F25" s="34">
        <f t="shared" si="5"/>
        <v>0</v>
      </c>
      <c r="G25" s="35">
        <f t="shared" si="5"/>
        <v>0</v>
      </c>
      <c r="H25" s="34">
        <f t="shared" si="5"/>
        <v>0</v>
      </c>
      <c r="I25" s="35">
        <f t="shared" si="5"/>
        <v>0</v>
      </c>
      <c r="J25" s="34">
        <f t="shared" si="5"/>
        <v>0</v>
      </c>
      <c r="K25" s="35">
        <f t="shared" si="5"/>
        <v>2</v>
      </c>
      <c r="L25" s="34">
        <f t="shared" si="5"/>
        <v>0</v>
      </c>
      <c r="M25" s="35">
        <f t="shared" si="5"/>
        <v>7</v>
      </c>
    </row>
    <row r="27" spans="1:13" x14ac:dyDescent="0.2">
      <c r="A27" s="92"/>
      <c r="B27" s="87" t="s">
        <v>112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8"/>
    </row>
    <row r="28" spans="1:13" x14ac:dyDescent="0.2">
      <c r="A28" s="93"/>
      <c r="B28" s="87" t="s">
        <v>2</v>
      </c>
      <c r="C28" s="89"/>
      <c r="D28" s="87" t="s">
        <v>96</v>
      </c>
      <c r="E28" s="89"/>
      <c r="F28" s="87" t="s">
        <v>97</v>
      </c>
      <c r="G28" s="89"/>
      <c r="H28" s="87" t="s">
        <v>110</v>
      </c>
      <c r="I28" s="89"/>
      <c r="J28" s="87" t="s">
        <v>109</v>
      </c>
      <c r="K28" s="98"/>
      <c r="L28" s="87" t="s">
        <v>111</v>
      </c>
      <c r="M28" s="89"/>
    </row>
    <row r="29" spans="1:13" x14ac:dyDescent="0.2">
      <c r="A29" s="5" t="s">
        <v>79</v>
      </c>
      <c r="B29" s="34">
        <f>D29+F29+L29</f>
        <v>0</v>
      </c>
      <c r="C29" s="35">
        <f>E29+G29+M29+K29</f>
        <v>1</v>
      </c>
      <c r="D29" s="34">
        <v>0</v>
      </c>
      <c r="E29" s="35">
        <v>1</v>
      </c>
      <c r="F29" s="34">
        <v>0</v>
      </c>
      <c r="G29" s="35">
        <v>0</v>
      </c>
      <c r="H29" s="34">
        <v>0</v>
      </c>
      <c r="I29" s="35">
        <v>0</v>
      </c>
      <c r="J29" s="34">
        <v>0</v>
      </c>
      <c r="K29" s="35">
        <v>0</v>
      </c>
      <c r="L29" s="34">
        <v>0</v>
      </c>
      <c r="M29" s="35">
        <v>0</v>
      </c>
    </row>
    <row r="30" spans="1:13" x14ac:dyDescent="0.2">
      <c r="A30" s="5" t="s">
        <v>80</v>
      </c>
      <c r="B30" s="34">
        <f>D30+F30+L30</f>
        <v>0</v>
      </c>
      <c r="C30" s="35">
        <f>E30+G30+M30+K30</f>
        <v>23</v>
      </c>
      <c r="D30" s="34">
        <v>0</v>
      </c>
      <c r="E30" s="35">
        <v>22</v>
      </c>
      <c r="F30" s="34">
        <v>0</v>
      </c>
      <c r="G30" s="35">
        <v>0</v>
      </c>
      <c r="H30" s="34">
        <v>0</v>
      </c>
      <c r="I30" s="35">
        <v>0</v>
      </c>
      <c r="J30" s="34">
        <v>0</v>
      </c>
      <c r="K30" s="35">
        <v>1</v>
      </c>
      <c r="L30" s="34">
        <v>0</v>
      </c>
      <c r="M30" s="35">
        <v>0</v>
      </c>
    </row>
    <row r="31" spans="1:13" x14ac:dyDescent="0.2">
      <c r="A31" s="5" t="s">
        <v>2</v>
      </c>
      <c r="B31" s="34">
        <f t="shared" ref="B31:M31" si="6">B29+B30</f>
        <v>0</v>
      </c>
      <c r="C31" s="35">
        <f t="shared" si="6"/>
        <v>24</v>
      </c>
      <c r="D31" s="34">
        <f t="shared" si="6"/>
        <v>0</v>
      </c>
      <c r="E31" s="35">
        <f t="shared" si="6"/>
        <v>23</v>
      </c>
      <c r="F31" s="34">
        <f t="shared" si="6"/>
        <v>0</v>
      </c>
      <c r="G31" s="35">
        <f t="shared" si="6"/>
        <v>0</v>
      </c>
      <c r="H31" s="34">
        <f t="shared" si="6"/>
        <v>0</v>
      </c>
      <c r="I31" s="35">
        <f t="shared" si="6"/>
        <v>0</v>
      </c>
      <c r="J31" s="34">
        <f t="shared" si="6"/>
        <v>0</v>
      </c>
      <c r="K31" s="35">
        <f t="shared" si="6"/>
        <v>1</v>
      </c>
      <c r="L31" s="34">
        <f t="shared" si="6"/>
        <v>0</v>
      </c>
      <c r="M31" s="35">
        <f t="shared" si="6"/>
        <v>0</v>
      </c>
    </row>
    <row r="32" spans="1:13" x14ac:dyDescent="0.2">
      <c r="A32" s="3" t="s">
        <v>101</v>
      </c>
    </row>
    <row r="34" spans="1:13" x14ac:dyDescent="0.2">
      <c r="A34" s="3" t="s">
        <v>102</v>
      </c>
      <c r="K34" s="100" t="s">
        <v>161</v>
      </c>
      <c r="L34" s="101"/>
      <c r="M34" s="101"/>
    </row>
    <row r="35" spans="1:13" x14ac:dyDescent="0.2">
      <c r="A35" s="92"/>
      <c r="B35" s="87" t="s">
        <v>2</v>
      </c>
      <c r="C35" s="99"/>
      <c r="D35" s="99"/>
      <c r="E35" s="99"/>
      <c r="F35" s="99"/>
      <c r="G35" s="98"/>
      <c r="H35" s="87" t="s">
        <v>164</v>
      </c>
      <c r="I35" s="99"/>
      <c r="J35" s="99"/>
      <c r="K35" s="99"/>
      <c r="L35" s="99"/>
      <c r="M35" s="98"/>
    </row>
    <row r="36" spans="1:13" x14ac:dyDescent="0.2">
      <c r="A36" s="93"/>
      <c r="B36" s="5" t="s">
        <v>2</v>
      </c>
      <c r="C36" s="5" t="s">
        <v>96</v>
      </c>
      <c r="D36" s="5" t="s">
        <v>97</v>
      </c>
      <c r="E36" s="5" t="s">
        <v>98</v>
      </c>
      <c r="F36" s="5" t="s">
        <v>103</v>
      </c>
      <c r="G36" s="5" t="s">
        <v>113</v>
      </c>
      <c r="H36" s="5" t="s">
        <v>2</v>
      </c>
      <c r="I36" s="5" t="s">
        <v>96</v>
      </c>
      <c r="J36" s="5" t="s">
        <v>97</v>
      </c>
      <c r="K36" s="5" t="s">
        <v>98</v>
      </c>
      <c r="L36" s="5" t="s">
        <v>103</v>
      </c>
      <c r="M36" s="5" t="s">
        <v>113</v>
      </c>
    </row>
    <row r="37" spans="1:13" x14ac:dyDescent="0.2">
      <c r="A37" s="5" t="s">
        <v>79</v>
      </c>
      <c r="B37" s="35">
        <f>H37+B43+H43</f>
        <v>3</v>
      </c>
      <c r="C37" s="35">
        <f>I37+C43+I43</f>
        <v>2</v>
      </c>
      <c r="D37" s="35">
        <f t="shared" ref="D37:G37" si="7">J37+D43+J43</f>
        <v>1</v>
      </c>
      <c r="E37" s="35">
        <f t="shared" si="7"/>
        <v>0</v>
      </c>
      <c r="F37" s="35">
        <f t="shared" si="7"/>
        <v>0</v>
      </c>
      <c r="G37" s="35">
        <f t="shared" si="7"/>
        <v>0</v>
      </c>
      <c r="H37" s="39">
        <f>SUM(I37:M37)</f>
        <v>0</v>
      </c>
      <c r="I37" s="11">
        <v>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">
      <c r="A38" s="5" t="s">
        <v>80</v>
      </c>
      <c r="B38" s="35">
        <f>H38+B44+H44</f>
        <v>59</v>
      </c>
      <c r="C38" s="35">
        <f>I38+C44+I44</f>
        <v>49</v>
      </c>
      <c r="D38" s="35">
        <f t="shared" ref="D38:G38" si="8">J38+D44+J44</f>
        <v>3</v>
      </c>
      <c r="E38" s="35">
        <f t="shared" si="8"/>
        <v>6</v>
      </c>
      <c r="F38" s="35">
        <f t="shared" si="8"/>
        <v>0</v>
      </c>
      <c r="G38" s="35">
        <f t="shared" si="8"/>
        <v>1</v>
      </c>
      <c r="H38" s="39">
        <f>SUM(I38:M38)</f>
        <v>1</v>
      </c>
      <c r="I38" s="11">
        <v>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">
      <c r="A39" s="5" t="s">
        <v>2</v>
      </c>
      <c r="B39" s="35">
        <f t="shared" ref="B39:F39" si="9">B37+B38</f>
        <v>62</v>
      </c>
      <c r="C39" s="35">
        <f>C37+C38</f>
        <v>51</v>
      </c>
      <c r="D39" s="35">
        <f t="shared" si="9"/>
        <v>4</v>
      </c>
      <c r="E39" s="35">
        <f t="shared" si="9"/>
        <v>6</v>
      </c>
      <c r="F39" s="39">
        <f t="shared" si="9"/>
        <v>0</v>
      </c>
      <c r="G39" s="39">
        <f t="shared" ref="G39" si="10">G37+G38</f>
        <v>1</v>
      </c>
      <c r="H39" s="39">
        <f t="shared" ref="H39:M39" si="11">H37+H38</f>
        <v>1</v>
      </c>
      <c r="I39" s="11">
        <f t="shared" si="11"/>
        <v>1</v>
      </c>
      <c r="J39" s="39">
        <f t="shared" si="11"/>
        <v>0</v>
      </c>
      <c r="K39" s="39">
        <f t="shared" si="11"/>
        <v>0</v>
      </c>
      <c r="L39" s="39">
        <f t="shared" si="11"/>
        <v>0</v>
      </c>
      <c r="M39" s="39">
        <f t="shared" si="11"/>
        <v>0</v>
      </c>
    </row>
    <row r="40" spans="1:13" x14ac:dyDescent="0.2">
      <c r="A40" s="18"/>
      <c r="B40" s="37"/>
      <c r="C40" s="37"/>
      <c r="D40" s="37"/>
      <c r="E40" s="37"/>
      <c r="F40" s="37"/>
      <c r="G40" s="37"/>
      <c r="I40" s="37"/>
      <c r="J40" s="37"/>
      <c r="K40" s="37"/>
      <c r="L40" s="37"/>
      <c r="M40" s="37"/>
    </row>
    <row r="41" spans="1:13" x14ac:dyDescent="0.2">
      <c r="A41" s="92"/>
      <c r="B41" s="87" t="s">
        <v>99</v>
      </c>
      <c r="C41" s="99"/>
      <c r="D41" s="99"/>
      <c r="E41" s="99"/>
      <c r="F41" s="99"/>
      <c r="G41" s="98"/>
      <c r="H41" s="87" t="s">
        <v>100</v>
      </c>
      <c r="I41" s="99"/>
      <c r="J41" s="99"/>
      <c r="K41" s="99"/>
      <c r="L41" s="99"/>
      <c r="M41" s="98"/>
    </row>
    <row r="42" spans="1:13" x14ac:dyDescent="0.2">
      <c r="A42" s="93"/>
      <c r="B42" s="5" t="s">
        <v>2</v>
      </c>
      <c r="C42" s="5" t="s">
        <v>96</v>
      </c>
      <c r="D42" s="5" t="s">
        <v>97</v>
      </c>
      <c r="E42" s="5" t="s">
        <v>98</v>
      </c>
      <c r="F42" s="5" t="s">
        <v>103</v>
      </c>
      <c r="G42" s="5" t="s">
        <v>113</v>
      </c>
      <c r="H42" s="5" t="s">
        <v>2</v>
      </c>
      <c r="I42" s="5" t="s">
        <v>96</v>
      </c>
      <c r="J42" s="5" t="s">
        <v>97</v>
      </c>
      <c r="K42" s="5" t="s">
        <v>98</v>
      </c>
      <c r="L42" s="5" t="s">
        <v>103</v>
      </c>
      <c r="M42" s="5" t="s">
        <v>113</v>
      </c>
    </row>
    <row r="43" spans="1:13" x14ac:dyDescent="0.2">
      <c r="A43" s="5" t="s">
        <v>79</v>
      </c>
      <c r="B43" s="39">
        <f>SUM(C43:G43)</f>
        <v>2</v>
      </c>
      <c r="C43" s="11">
        <v>2</v>
      </c>
      <c r="D43" s="39">
        <v>0</v>
      </c>
      <c r="E43" s="39">
        <v>0</v>
      </c>
      <c r="F43" s="39">
        <v>0</v>
      </c>
      <c r="G43" s="39">
        <v>0</v>
      </c>
      <c r="H43" s="39">
        <f>SUM(I43:M43)</f>
        <v>1</v>
      </c>
      <c r="I43" s="39">
        <v>0</v>
      </c>
      <c r="J43" s="39">
        <v>1</v>
      </c>
      <c r="K43" s="39">
        <v>0</v>
      </c>
      <c r="L43" s="39">
        <v>0</v>
      </c>
      <c r="M43" s="39">
        <v>0</v>
      </c>
    </row>
    <row r="44" spans="1:13" x14ac:dyDescent="0.2">
      <c r="A44" s="5" t="s">
        <v>80</v>
      </c>
      <c r="B44" s="39">
        <f>SUM(C44:G44)</f>
        <v>49</v>
      </c>
      <c r="C44" s="11">
        <v>48</v>
      </c>
      <c r="D44" s="39">
        <v>1</v>
      </c>
      <c r="E44" s="39">
        <v>0</v>
      </c>
      <c r="F44" s="39">
        <v>0</v>
      </c>
      <c r="G44" s="39">
        <v>0</v>
      </c>
      <c r="H44" s="39">
        <f>SUM(I44:M44)</f>
        <v>9</v>
      </c>
      <c r="I44" s="39">
        <v>0</v>
      </c>
      <c r="J44" s="39">
        <v>2</v>
      </c>
      <c r="K44" s="39">
        <v>6</v>
      </c>
      <c r="L44" s="39">
        <v>0</v>
      </c>
      <c r="M44" s="39">
        <v>1</v>
      </c>
    </row>
    <row r="45" spans="1:13" x14ac:dyDescent="0.2">
      <c r="A45" s="5" t="s">
        <v>2</v>
      </c>
      <c r="B45" s="39">
        <f t="shared" ref="B45:G45" si="12">B43+B44</f>
        <v>51</v>
      </c>
      <c r="C45" s="11">
        <f t="shared" si="12"/>
        <v>50</v>
      </c>
      <c r="D45" s="39">
        <f t="shared" si="12"/>
        <v>1</v>
      </c>
      <c r="E45" s="39">
        <f t="shared" si="12"/>
        <v>0</v>
      </c>
      <c r="F45" s="39">
        <f t="shared" si="12"/>
        <v>0</v>
      </c>
      <c r="G45" s="39">
        <f t="shared" si="12"/>
        <v>0</v>
      </c>
      <c r="H45" s="39">
        <f>H43+H44</f>
        <v>10</v>
      </c>
      <c r="I45" s="39">
        <f>I43+I44</f>
        <v>0</v>
      </c>
      <c r="J45" s="39">
        <f>J43+J44</f>
        <v>3</v>
      </c>
      <c r="K45" s="39">
        <f>K43+K44</f>
        <v>6</v>
      </c>
      <c r="L45" s="39">
        <f t="shared" ref="L45:M45" si="13">L43+L44</f>
        <v>0</v>
      </c>
      <c r="M45" s="39">
        <f t="shared" si="13"/>
        <v>1</v>
      </c>
    </row>
    <row r="47" spans="1:13" x14ac:dyDescent="0.2">
      <c r="A47" s="3" t="s">
        <v>167</v>
      </c>
    </row>
    <row r="48" spans="1:13" x14ac:dyDescent="0.2">
      <c r="H48" s="102" t="s">
        <v>161</v>
      </c>
      <c r="I48" s="103"/>
      <c r="J48" s="103"/>
      <c r="K48" s="40"/>
      <c r="L48" s="40"/>
    </row>
    <row r="49" spans="1:11" x14ac:dyDescent="0.2">
      <c r="A49" s="92"/>
      <c r="B49" s="87" t="s">
        <v>2</v>
      </c>
      <c r="C49" s="88"/>
      <c r="D49" s="89"/>
      <c r="E49" s="87" t="s">
        <v>104</v>
      </c>
      <c r="F49" s="88"/>
      <c r="G49" s="89"/>
      <c r="H49" s="87" t="s">
        <v>105</v>
      </c>
      <c r="I49" s="88"/>
      <c r="J49" s="89"/>
      <c r="K49" s="4"/>
    </row>
    <row r="50" spans="1:11" x14ac:dyDescent="0.2">
      <c r="A50" s="93"/>
      <c r="B50" s="87" t="s">
        <v>106</v>
      </c>
      <c r="C50" s="89"/>
      <c r="D50" s="5" t="s">
        <v>25</v>
      </c>
      <c r="E50" s="87" t="s">
        <v>106</v>
      </c>
      <c r="F50" s="89"/>
      <c r="G50" s="5" t="s">
        <v>25</v>
      </c>
      <c r="H50" s="87" t="s">
        <v>106</v>
      </c>
      <c r="I50" s="89"/>
      <c r="J50" s="5" t="s">
        <v>25</v>
      </c>
    </row>
    <row r="51" spans="1:11" x14ac:dyDescent="0.2">
      <c r="A51" s="5" t="s">
        <v>81</v>
      </c>
      <c r="B51" s="41">
        <f t="shared" ref="B51:D60" si="14">E51+H51</f>
        <v>0</v>
      </c>
      <c r="C51" s="26">
        <f t="shared" si="14"/>
        <v>0</v>
      </c>
      <c r="D51" s="26">
        <f t="shared" si="14"/>
        <v>0</v>
      </c>
      <c r="E51" s="45">
        <v>0</v>
      </c>
      <c r="F51" s="46">
        <v>0</v>
      </c>
      <c r="G51" s="46">
        <v>0</v>
      </c>
      <c r="H51" s="41">
        <v>0</v>
      </c>
      <c r="I51" s="26">
        <v>0</v>
      </c>
      <c r="J51" s="26">
        <v>0</v>
      </c>
    </row>
    <row r="52" spans="1:11" x14ac:dyDescent="0.2">
      <c r="A52" s="5" t="s">
        <v>82</v>
      </c>
      <c r="B52" s="41">
        <f t="shared" si="14"/>
        <v>0</v>
      </c>
      <c r="C52" s="26">
        <f t="shared" si="14"/>
        <v>0</v>
      </c>
      <c r="D52" s="26">
        <f t="shared" si="14"/>
        <v>0</v>
      </c>
      <c r="E52" s="45">
        <v>0</v>
      </c>
      <c r="F52" s="46">
        <v>0</v>
      </c>
      <c r="G52" s="46">
        <v>0</v>
      </c>
      <c r="H52" s="41">
        <v>0</v>
      </c>
      <c r="I52" s="26">
        <v>0</v>
      </c>
      <c r="J52" s="26">
        <v>0</v>
      </c>
    </row>
    <row r="53" spans="1:11" x14ac:dyDescent="0.2">
      <c r="A53" s="5" t="s">
        <v>83</v>
      </c>
      <c r="B53" s="41">
        <f t="shared" si="14"/>
        <v>0</v>
      </c>
      <c r="C53" s="26">
        <f t="shared" si="14"/>
        <v>0</v>
      </c>
      <c r="D53" s="26">
        <f t="shared" si="14"/>
        <v>0</v>
      </c>
      <c r="E53" s="45">
        <v>0</v>
      </c>
      <c r="F53" s="46">
        <v>0</v>
      </c>
      <c r="G53" s="46">
        <v>0</v>
      </c>
      <c r="H53" s="41">
        <v>0</v>
      </c>
      <c r="I53" s="26">
        <v>0</v>
      </c>
      <c r="J53" s="26">
        <v>0</v>
      </c>
    </row>
    <row r="54" spans="1:11" x14ac:dyDescent="0.2">
      <c r="A54" s="5" t="s">
        <v>84</v>
      </c>
      <c r="B54" s="41">
        <f t="shared" si="14"/>
        <v>0</v>
      </c>
      <c r="C54" s="26">
        <f t="shared" si="14"/>
        <v>0</v>
      </c>
      <c r="D54" s="26">
        <f t="shared" si="14"/>
        <v>0</v>
      </c>
      <c r="E54" s="45">
        <v>0</v>
      </c>
      <c r="F54" s="46">
        <v>0</v>
      </c>
      <c r="G54" s="46">
        <v>0</v>
      </c>
      <c r="H54" s="41">
        <v>0</v>
      </c>
      <c r="I54" s="26">
        <v>0</v>
      </c>
      <c r="J54" s="26">
        <v>0</v>
      </c>
    </row>
    <row r="55" spans="1:11" x14ac:dyDescent="0.2">
      <c r="A55" s="5" t="s">
        <v>85</v>
      </c>
      <c r="B55" s="41">
        <f t="shared" si="14"/>
        <v>0</v>
      </c>
      <c r="C55" s="26">
        <f t="shared" si="14"/>
        <v>0</v>
      </c>
      <c r="D55" s="26">
        <f t="shared" si="14"/>
        <v>0</v>
      </c>
      <c r="E55" s="45">
        <v>0</v>
      </c>
      <c r="F55" s="46">
        <v>0</v>
      </c>
      <c r="G55" s="46">
        <v>0</v>
      </c>
      <c r="H55" s="41">
        <v>0</v>
      </c>
      <c r="I55" s="26">
        <v>0</v>
      </c>
      <c r="J55" s="26">
        <v>0</v>
      </c>
    </row>
    <row r="56" spans="1:11" x14ac:dyDescent="0.2">
      <c r="A56" s="5" t="s">
        <v>86</v>
      </c>
      <c r="B56" s="41">
        <f t="shared" si="14"/>
        <v>0</v>
      </c>
      <c r="C56" s="26">
        <f t="shared" si="14"/>
        <v>1</v>
      </c>
      <c r="D56" s="26">
        <f t="shared" si="14"/>
        <v>100</v>
      </c>
      <c r="E56" s="45">
        <v>0</v>
      </c>
      <c r="F56" s="46">
        <v>0</v>
      </c>
      <c r="G56" s="46">
        <v>0</v>
      </c>
      <c r="H56" s="41">
        <v>0</v>
      </c>
      <c r="I56" s="26">
        <v>1</v>
      </c>
      <c r="J56" s="26">
        <v>100</v>
      </c>
    </row>
    <row r="57" spans="1:11" x14ac:dyDescent="0.2">
      <c r="A57" s="5" t="s">
        <v>87</v>
      </c>
      <c r="B57" s="41">
        <f t="shared" si="14"/>
        <v>0</v>
      </c>
      <c r="C57" s="26">
        <f t="shared" si="14"/>
        <v>0</v>
      </c>
      <c r="D57" s="26">
        <f t="shared" si="14"/>
        <v>0</v>
      </c>
      <c r="E57" s="45">
        <v>0</v>
      </c>
      <c r="F57" s="46">
        <v>0</v>
      </c>
      <c r="G57" s="46">
        <v>0</v>
      </c>
      <c r="H57" s="41">
        <v>0</v>
      </c>
      <c r="I57" s="26">
        <v>0</v>
      </c>
      <c r="J57" s="26">
        <v>0</v>
      </c>
    </row>
    <row r="58" spans="1:11" x14ac:dyDescent="0.2">
      <c r="A58" s="5" t="s">
        <v>88</v>
      </c>
      <c r="B58" s="41">
        <f t="shared" si="14"/>
        <v>0</v>
      </c>
      <c r="C58" s="26">
        <f t="shared" si="14"/>
        <v>0</v>
      </c>
      <c r="D58" s="26">
        <f t="shared" si="14"/>
        <v>0</v>
      </c>
      <c r="E58" s="45">
        <v>0</v>
      </c>
      <c r="F58" s="46">
        <v>0</v>
      </c>
      <c r="G58" s="46">
        <v>0</v>
      </c>
      <c r="H58" s="41">
        <v>0</v>
      </c>
      <c r="I58" s="26">
        <v>0</v>
      </c>
      <c r="J58" s="26">
        <v>0</v>
      </c>
    </row>
    <row r="59" spans="1:11" x14ac:dyDescent="0.2">
      <c r="A59" s="5" t="s">
        <v>89</v>
      </c>
      <c r="B59" s="41">
        <f t="shared" si="14"/>
        <v>0</v>
      </c>
      <c r="C59" s="26">
        <f t="shared" si="14"/>
        <v>0</v>
      </c>
      <c r="D59" s="26">
        <f t="shared" si="14"/>
        <v>0</v>
      </c>
      <c r="E59" s="45">
        <v>0</v>
      </c>
      <c r="F59" s="46">
        <v>0</v>
      </c>
      <c r="G59" s="46">
        <v>0</v>
      </c>
      <c r="H59" s="41">
        <v>0</v>
      </c>
      <c r="I59" s="26">
        <v>0</v>
      </c>
      <c r="J59" s="26">
        <v>0</v>
      </c>
    </row>
    <row r="60" spans="1:11" x14ac:dyDescent="0.2">
      <c r="A60" s="5" t="s">
        <v>90</v>
      </c>
      <c r="B60" s="41">
        <f t="shared" si="14"/>
        <v>0</v>
      </c>
      <c r="C60" s="26">
        <f t="shared" si="14"/>
        <v>0</v>
      </c>
      <c r="D60" s="26">
        <f t="shared" si="14"/>
        <v>0</v>
      </c>
      <c r="E60" s="45">
        <v>0</v>
      </c>
      <c r="F60" s="46">
        <v>0</v>
      </c>
      <c r="G60" s="46">
        <v>0</v>
      </c>
      <c r="H60" s="41">
        <v>0</v>
      </c>
      <c r="I60" s="26">
        <v>0</v>
      </c>
      <c r="J60" s="26">
        <v>0</v>
      </c>
    </row>
    <row r="61" spans="1:11" x14ac:dyDescent="0.2">
      <c r="A61" s="5" t="s">
        <v>91</v>
      </c>
      <c r="B61" s="41">
        <f t="shared" ref="B61:J61" si="15">SUM(B51:B60)</f>
        <v>0</v>
      </c>
      <c r="C61" s="26">
        <f t="shared" si="15"/>
        <v>1</v>
      </c>
      <c r="D61" s="26">
        <f t="shared" si="15"/>
        <v>100</v>
      </c>
      <c r="E61" s="41">
        <f t="shared" si="15"/>
        <v>0</v>
      </c>
      <c r="F61" s="26">
        <f t="shared" si="15"/>
        <v>0</v>
      </c>
      <c r="G61" s="26">
        <f t="shared" si="15"/>
        <v>0</v>
      </c>
      <c r="H61" s="41">
        <f t="shared" si="15"/>
        <v>0</v>
      </c>
      <c r="I61" s="26">
        <f t="shared" si="15"/>
        <v>1</v>
      </c>
      <c r="J61" s="26">
        <f t="shared" si="15"/>
        <v>100</v>
      </c>
    </row>
    <row r="62" spans="1:11" x14ac:dyDescent="0.2">
      <c r="A62" s="3" t="s">
        <v>92</v>
      </c>
    </row>
    <row r="64" spans="1:11" x14ac:dyDescent="0.2">
      <c r="A64" s="3" t="s">
        <v>166</v>
      </c>
    </row>
    <row r="65" spans="1:10" x14ac:dyDescent="0.2">
      <c r="H65" s="102" t="s">
        <v>161</v>
      </c>
      <c r="I65" s="103"/>
      <c r="J65" s="103"/>
    </row>
    <row r="66" spans="1:10" x14ac:dyDescent="0.2">
      <c r="A66" s="92"/>
      <c r="B66" s="87" t="s">
        <v>2</v>
      </c>
      <c r="C66" s="88"/>
      <c r="D66" s="89"/>
      <c r="E66" s="87" t="s">
        <v>104</v>
      </c>
      <c r="F66" s="88"/>
      <c r="G66" s="89"/>
      <c r="H66" s="87" t="s">
        <v>105</v>
      </c>
      <c r="I66" s="88"/>
      <c r="J66" s="89"/>
    </row>
    <row r="67" spans="1:10" x14ac:dyDescent="0.2">
      <c r="A67" s="93"/>
      <c r="B67" s="87" t="s">
        <v>106</v>
      </c>
      <c r="C67" s="89"/>
      <c r="D67" s="5" t="s">
        <v>25</v>
      </c>
      <c r="E67" s="87" t="s">
        <v>106</v>
      </c>
      <c r="F67" s="89"/>
      <c r="G67" s="5" t="s">
        <v>25</v>
      </c>
      <c r="H67" s="87" t="s">
        <v>106</v>
      </c>
      <c r="I67" s="89"/>
      <c r="J67" s="5" t="s">
        <v>25</v>
      </c>
    </row>
    <row r="68" spans="1:10" x14ac:dyDescent="0.2">
      <c r="A68" s="5" t="s">
        <v>81</v>
      </c>
      <c r="B68" s="41">
        <f t="shared" ref="B68:D77" si="16">E68+H68</f>
        <v>0</v>
      </c>
      <c r="C68" s="26">
        <f t="shared" si="16"/>
        <v>0</v>
      </c>
      <c r="D68" s="26">
        <f t="shared" si="16"/>
        <v>0</v>
      </c>
      <c r="E68" s="41">
        <v>0</v>
      </c>
      <c r="F68" s="26">
        <v>0</v>
      </c>
      <c r="G68" s="26">
        <v>0</v>
      </c>
      <c r="H68" s="41">
        <v>0</v>
      </c>
      <c r="I68" s="26">
        <v>0</v>
      </c>
      <c r="J68" s="26">
        <v>0</v>
      </c>
    </row>
    <row r="69" spans="1:10" x14ac:dyDescent="0.2">
      <c r="A69" s="5" t="s">
        <v>82</v>
      </c>
      <c r="B69" s="41">
        <f t="shared" si="16"/>
        <v>0</v>
      </c>
      <c r="C69" s="26">
        <f t="shared" si="16"/>
        <v>2</v>
      </c>
      <c r="D69" s="26">
        <f t="shared" si="16"/>
        <v>130</v>
      </c>
      <c r="E69" s="41">
        <v>0</v>
      </c>
      <c r="F69" s="26">
        <v>0</v>
      </c>
      <c r="G69" s="26">
        <v>0</v>
      </c>
      <c r="H69" s="41">
        <v>0</v>
      </c>
      <c r="I69" s="26">
        <v>2</v>
      </c>
      <c r="J69" s="26">
        <v>130</v>
      </c>
    </row>
    <row r="70" spans="1:10" x14ac:dyDescent="0.2">
      <c r="A70" s="5" t="s">
        <v>83</v>
      </c>
      <c r="B70" s="41">
        <f t="shared" si="16"/>
        <v>0</v>
      </c>
      <c r="C70" s="26">
        <f t="shared" si="16"/>
        <v>0</v>
      </c>
      <c r="D70" s="26">
        <f t="shared" si="16"/>
        <v>0</v>
      </c>
      <c r="E70" s="41">
        <v>0</v>
      </c>
      <c r="F70" s="26">
        <v>0</v>
      </c>
      <c r="G70" s="26">
        <v>0</v>
      </c>
      <c r="H70" s="41">
        <v>0</v>
      </c>
      <c r="I70" s="26">
        <v>0</v>
      </c>
      <c r="J70" s="26">
        <v>0</v>
      </c>
    </row>
    <row r="71" spans="1:10" x14ac:dyDescent="0.2">
      <c r="A71" s="5" t="s">
        <v>84</v>
      </c>
      <c r="B71" s="41">
        <f t="shared" si="16"/>
        <v>0</v>
      </c>
      <c r="C71" s="26">
        <f t="shared" si="16"/>
        <v>1</v>
      </c>
      <c r="D71" s="26">
        <f t="shared" si="16"/>
        <v>30</v>
      </c>
      <c r="E71" s="41">
        <v>0</v>
      </c>
      <c r="F71" s="26">
        <v>0</v>
      </c>
      <c r="G71" s="26">
        <v>0</v>
      </c>
      <c r="H71" s="41">
        <v>0</v>
      </c>
      <c r="I71" s="26">
        <v>1</v>
      </c>
      <c r="J71" s="26">
        <v>30</v>
      </c>
    </row>
    <row r="72" spans="1:10" x14ac:dyDescent="0.2">
      <c r="A72" s="5" t="s">
        <v>85</v>
      </c>
      <c r="B72" s="41">
        <f t="shared" si="16"/>
        <v>0</v>
      </c>
      <c r="C72" s="26">
        <f t="shared" si="16"/>
        <v>1</v>
      </c>
      <c r="D72" s="26">
        <f t="shared" si="16"/>
        <v>80</v>
      </c>
      <c r="E72" s="41">
        <v>0</v>
      </c>
      <c r="F72" s="26">
        <v>0</v>
      </c>
      <c r="G72" s="26">
        <v>0</v>
      </c>
      <c r="H72" s="41">
        <v>0</v>
      </c>
      <c r="I72" s="26">
        <v>1</v>
      </c>
      <c r="J72" s="26">
        <v>80</v>
      </c>
    </row>
    <row r="73" spans="1:10" x14ac:dyDescent="0.2">
      <c r="A73" s="5" t="s">
        <v>86</v>
      </c>
      <c r="B73" s="41">
        <f t="shared" si="16"/>
        <v>7</v>
      </c>
      <c r="C73" s="26">
        <f t="shared" si="16"/>
        <v>33</v>
      </c>
      <c r="D73" s="26">
        <f t="shared" si="16"/>
        <v>2595</v>
      </c>
      <c r="E73" s="41">
        <v>1</v>
      </c>
      <c r="F73" s="26">
        <v>1</v>
      </c>
      <c r="G73" s="26">
        <v>40</v>
      </c>
      <c r="H73" s="41">
        <v>6</v>
      </c>
      <c r="I73" s="26">
        <v>32</v>
      </c>
      <c r="J73" s="26">
        <v>2555</v>
      </c>
    </row>
    <row r="74" spans="1:10" x14ac:dyDescent="0.2">
      <c r="A74" s="5" t="s">
        <v>87</v>
      </c>
      <c r="B74" s="41">
        <f t="shared" si="16"/>
        <v>0</v>
      </c>
      <c r="C74" s="26">
        <f t="shared" si="16"/>
        <v>0</v>
      </c>
      <c r="D74" s="26">
        <f t="shared" si="16"/>
        <v>0</v>
      </c>
      <c r="E74" s="41">
        <v>0</v>
      </c>
      <c r="F74" s="26">
        <v>0</v>
      </c>
      <c r="G74" s="26">
        <v>0</v>
      </c>
      <c r="H74" s="41">
        <v>0</v>
      </c>
      <c r="I74" s="26">
        <v>0</v>
      </c>
      <c r="J74" s="26">
        <v>0</v>
      </c>
    </row>
    <row r="75" spans="1:10" x14ac:dyDescent="0.2">
      <c r="A75" s="5" t="s">
        <v>88</v>
      </c>
      <c r="B75" s="41">
        <f t="shared" si="16"/>
        <v>1</v>
      </c>
      <c r="C75" s="26">
        <f t="shared" si="16"/>
        <v>4</v>
      </c>
      <c r="D75" s="26">
        <f t="shared" si="16"/>
        <v>300</v>
      </c>
      <c r="E75" s="41">
        <v>0</v>
      </c>
      <c r="F75" s="26">
        <v>0</v>
      </c>
      <c r="G75" s="26">
        <v>0</v>
      </c>
      <c r="H75" s="41">
        <v>1</v>
      </c>
      <c r="I75" s="26">
        <v>4</v>
      </c>
      <c r="J75" s="26">
        <v>300</v>
      </c>
    </row>
    <row r="76" spans="1:10" x14ac:dyDescent="0.2">
      <c r="A76" s="5" t="s">
        <v>89</v>
      </c>
      <c r="B76" s="41">
        <f t="shared" si="16"/>
        <v>0</v>
      </c>
      <c r="C76" s="26">
        <f t="shared" si="16"/>
        <v>1</v>
      </c>
      <c r="D76" s="26">
        <f t="shared" si="16"/>
        <v>170</v>
      </c>
      <c r="E76" s="41">
        <v>0</v>
      </c>
      <c r="F76" s="26">
        <v>0</v>
      </c>
      <c r="G76" s="26">
        <v>0</v>
      </c>
      <c r="H76" s="41">
        <v>0</v>
      </c>
      <c r="I76" s="26">
        <v>1</v>
      </c>
      <c r="J76" s="26">
        <v>170</v>
      </c>
    </row>
    <row r="77" spans="1:10" x14ac:dyDescent="0.2">
      <c r="A77" s="5" t="s">
        <v>90</v>
      </c>
      <c r="B77" s="41">
        <f t="shared" si="16"/>
        <v>0</v>
      </c>
      <c r="C77" s="26">
        <f t="shared" si="16"/>
        <v>0</v>
      </c>
      <c r="D77" s="26">
        <f t="shared" si="16"/>
        <v>0</v>
      </c>
      <c r="E77" s="41">
        <v>0</v>
      </c>
      <c r="F77" s="26">
        <v>0</v>
      </c>
      <c r="G77" s="26">
        <v>0</v>
      </c>
      <c r="H77" s="41">
        <v>0</v>
      </c>
      <c r="I77" s="26">
        <v>0</v>
      </c>
      <c r="J77" s="26">
        <v>0</v>
      </c>
    </row>
    <row r="78" spans="1:10" x14ac:dyDescent="0.2">
      <c r="A78" s="5" t="s">
        <v>91</v>
      </c>
      <c r="B78" s="41">
        <f t="shared" ref="B78:J78" si="17">SUM(B68:B77)</f>
        <v>8</v>
      </c>
      <c r="C78" s="26">
        <f t="shared" si="17"/>
        <v>42</v>
      </c>
      <c r="D78" s="26">
        <f t="shared" si="17"/>
        <v>3305</v>
      </c>
      <c r="E78" s="41">
        <f t="shared" si="17"/>
        <v>1</v>
      </c>
      <c r="F78" s="26">
        <f t="shared" si="17"/>
        <v>1</v>
      </c>
      <c r="G78" s="26">
        <f t="shared" si="17"/>
        <v>40</v>
      </c>
      <c r="H78" s="41">
        <f t="shared" si="17"/>
        <v>7</v>
      </c>
      <c r="I78" s="26">
        <f t="shared" si="17"/>
        <v>41</v>
      </c>
      <c r="J78" s="26">
        <f t="shared" si="17"/>
        <v>3265</v>
      </c>
    </row>
    <row r="79" spans="1:10" x14ac:dyDescent="0.2">
      <c r="A79" s="3" t="s">
        <v>92</v>
      </c>
    </row>
    <row r="81" spans="1:10" x14ac:dyDescent="0.2">
      <c r="A81" s="3" t="s">
        <v>165</v>
      </c>
    </row>
    <row r="82" spans="1:10" x14ac:dyDescent="0.2">
      <c r="H82" s="102" t="s">
        <v>161</v>
      </c>
      <c r="I82" s="103"/>
      <c r="J82" s="103"/>
    </row>
    <row r="83" spans="1:10" x14ac:dyDescent="0.2">
      <c r="A83" s="92"/>
      <c r="B83" s="87" t="s">
        <v>2</v>
      </c>
      <c r="C83" s="88"/>
      <c r="D83" s="89"/>
      <c r="E83" s="87" t="s">
        <v>104</v>
      </c>
      <c r="F83" s="88"/>
      <c r="G83" s="89"/>
      <c r="H83" s="87" t="s">
        <v>105</v>
      </c>
      <c r="I83" s="88"/>
      <c r="J83" s="89"/>
    </row>
    <row r="84" spans="1:10" x14ac:dyDescent="0.2">
      <c r="A84" s="93"/>
      <c r="B84" s="87" t="s">
        <v>106</v>
      </c>
      <c r="C84" s="89"/>
      <c r="D84" s="5" t="s">
        <v>25</v>
      </c>
      <c r="E84" s="87" t="s">
        <v>106</v>
      </c>
      <c r="F84" s="89"/>
      <c r="G84" s="5" t="s">
        <v>25</v>
      </c>
      <c r="H84" s="87" t="s">
        <v>106</v>
      </c>
      <c r="I84" s="89"/>
      <c r="J84" s="5" t="s">
        <v>25</v>
      </c>
    </row>
    <row r="85" spans="1:10" x14ac:dyDescent="0.2">
      <c r="A85" s="5" t="s">
        <v>81</v>
      </c>
      <c r="B85" s="41">
        <f t="shared" ref="B85:B94" si="18">E85+H85</f>
        <v>0</v>
      </c>
      <c r="C85" s="26">
        <f t="shared" ref="C85:C94" si="19">F85+I85</f>
        <v>0</v>
      </c>
      <c r="D85" s="26">
        <f t="shared" ref="D85:D94" si="20">G85+J85</f>
        <v>0</v>
      </c>
      <c r="E85" s="41">
        <v>0</v>
      </c>
      <c r="F85" s="26">
        <v>0</v>
      </c>
      <c r="G85" s="26">
        <v>0</v>
      </c>
      <c r="H85" s="41">
        <v>0</v>
      </c>
      <c r="I85" s="26">
        <v>0</v>
      </c>
      <c r="J85" s="26">
        <v>0</v>
      </c>
    </row>
    <row r="86" spans="1:10" x14ac:dyDescent="0.2">
      <c r="A86" s="5" t="s">
        <v>82</v>
      </c>
      <c r="B86" s="41">
        <f t="shared" si="18"/>
        <v>0</v>
      </c>
      <c r="C86" s="26">
        <f t="shared" si="19"/>
        <v>1</v>
      </c>
      <c r="D86" s="26">
        <f t="shared" si="20"/>
        <v>60</v>
      </c>
      <c r="E86" s="41">
        <v>0</v>
      </c>
      <c r="F86" s="26">
        <v>1</v>
      </c>
      <c r="G86" s="26">
        <v>60</v>
      </c>
      <c r="H86" s="41">
        <v>0</v>
      </c>
      <c r="I86" s="26">
        <v>0</v>
      </c>
      <c r="J86" s="26">
        <v>0</v>
      </c>
    </row>
    <row r="87" spans="1:10" x14ac:dyDescent="0.2">
      <c r="A87" s="5" t="s">
        <v>83</v>
      </c>
      <c r="B87" s="41">
        <f t="shared" si="18"/>
        <v>0</v>
      </c>
      <c r="C87" s="26">
        <f t="shared" si="19"/>
        <v>0</v>
      </c>
      <c r="D87" s="26">
        <f t="shared" si="20"/>
        <v>0</v>
      </c>
      <c r="E87" s="41">
        <v>0</v>
      </c>
      <c r="F87" s="26">
        <v>0</v>
      </c>
      <c r="G87" s="26">
        <v>0</v>
      </c>
      <c r="H87" s="41">
        <v>0</v>
      </c>
      <c r="I87" s="26">
        <v>0</v>
      </c>
      <c r="J87" s="26">
        <v>0</v>
      </c>
    </row>
    <row r="88" spans="1:10" x14ac:dyDescent="0.2">
      <c r="A88" s="5" t="s">
        <v>84</v>
      </c>
      <c r="B88" s="41">
        <f t="shared" si="18"/>
        <v>0</v>
      </c>
      <c r="C88" s="26">
        <f t="shared" si="19"/>
        <v>0</v>
      </c>
      <c r="D88" s="26">
        <f t="shared" si="20"/>
        <v>0</v>
      </c>
      <c r="E88" s="41">
        <v>0</v>
      </c>
      <c r="F88" s="26">
        <v>0</v>
      </c>
      <c r="G88" s="26">
        <v>0</v>
      </c>
      <c r="H88" s="41">
        <v>0</v>
      </c>
      <c r="I88" s="26">
        <v>0</v>
      </c>
      <c r="J88" s="26">
        <v>0</v>
      </c>
    </row>
    <row r="89" spans="1:10" x14ac:dyDescent="0.2">
      <c r="A89" s="5" t="s">
        <v>85</v>
      </c>
      <c r="B89" s="41">
        <f t="shared" si="18"/>
        <v>0</v>
      </c>
      <c r="C89" s="26">
        <f t="shared" si="19"/>
        <v>0</v>
      </c>
      <c r="D89" s="26">
        <f t="shared" si="20"/>
        <v>0</v>
      </c>
      <c r="E89" s="41">
        <v>0</v>
      </c>
      <c r="F89" s="26">
        <v>0</v>
      </c>
      <c r="G89" s="26">
        <v>0</v>
      </c>
      <c r="H89" s="41">
        <v>0</v>
      </c>
      <c r="I89" s="26">
        <v>0</v>
      </c>
      <c r="J89" s="26">
        <v>0</v>
      </c>
    </row>
    <row r="90" spans="1:10" x14ac:dyDescent="0.2">
      <c r="A90" s="5" t="s">
        <v>86</v>
      </c>
      <c r="B90" s="41">
        <f t="shared" si="18"/>
        <v>0</v>
      </c>
      <c r="C90" s="26">
        <f t="shared" si="19"/>
        <v>0</v>
      </c>
      <c r="D90" s="26">
        <f t="shared" si="20"/>
        <v>0</v>
      </c>
      <c r="E90" s="41">
        <v>0</v>
      </c>
      <c r="F90" s="26">
        <v>0</v>
      </c>
      <c r="G90" s="26">
        <v>0</v>
      </c>
      <c r="H90" s="41">
        <v>0</v>
      </c>
      <c r="I90" s="26">
        <v>0</v>
      </c>
      <c r="J90" s="26">
        <v>0</v>
      </c>
    </row>
    <row r="91" spans="1:10" x14ac:dyDescent="0.2">
      <c r="A91" s="5" t="s">
        <v>87</v>
      </c>
      <c r="B91" s="41">
        <f t="shared" si="18"/>
        <v>0</v>
      </c>
      <c r="C91" s="26">
        <f t="shared" si="19"/>
        <v>0</v>
      </c>
      <c r="D91" s="26">
        <f t="shared" si="20"/>
        <v>0</v>
      </c>
      <c r="E91" s="41">
        <v>0</v>
      </c>
      <c r="F91" s="26">
        <v>0</v>
      </c>
      <c r="G91" s="26">
        <v>0</v>
      </c>
      <c r="H91" s="41">
        <v>0</v>
      </c>
      <c r="I91" s="26">
        <v>0</v>
      </c>
      <c r="J91" s="26">
        <v>0</v>
      </c>
    </row>
    <row r="92" spans="1:10" x14ac:dyDescent="0.2">
      <c r="A92" s="5" t="s">
        <v>88</v>
      </c>
      <c r="B92" s="41">
        <f t="shared" si="18"/>
        <v>0</v>
      </c>
      <c r="C92" s="26">
        <f t="shared" si="19"/>
        <v>9</v>
      </c>
      <c r="D92" s="26">
        <f t="shared" si="20"/>
        <v>550</v>
      </c>
      <c r="E92" s="41">
        <v>0</v>
      </c>
      <c r="F92" s="26">
        <v>0</v>
      </c>
      <c r="G92" s="26">
        <v>0</v>
      </c>
      <c r="H92" s="41">
        <v>0</v>
      </c>
      <c r="I92" s="26">
        <v>9</v>
      </c>
      <c r="J92" s="26">
        <v>550</v>
      </c>
    </row>
    <row r="93" spans="1:10" x14ac:dyDescent="0.2">
      <c r="A93" s="5" t="s">
        <v>89</v>
      </c>
      <c r="B93" s="41">
        <f t="shared" si="18"/>
        <v>0</v>
      </c>
      <c r="C93" s="26">
        <f t="shared" si="19"/>
        <v>0</v>
      </c>
      <c r="D93" s="26">
        <f t="shared" si="20"/>
        <v>0</v>
      </c>
      <c r="E93" s="41">
        <v>0</v>
      </c>
      <c r="F93" s="26">
        <v>0</v>
      </c>
      <c r="G93" s="26">
        <v>0</v>
      </c>
      <c r="H93" s="41">
        <v>0</v>
      </c>
      <c r="I93" s="26">
        <v>0</v>
      </c>
      <c r="J93" s="26">
        <v>0</v>
      </c>
    </row>
    <row r="94" spans="1:10" x14ac:dyDescent="0.2">
      <c r="A94" s="5" t="s">
        <v>90</v>
      </c>
      <c r="B94" s="41">
        <f t="shared" si="18"/>
        <v>0</v>
      </c>
      <c r="C94" s="26">
        <f t="shared" si="19"/>
        <v>0</v>
      </c>
      <c r="D94" s="26">
        <f t="shared" si="20"/>
        <v>0</v>
      </c>
      <c r="E94" s="41">
        <v>0</v>
      </c>
      <c r="F94" s="26">
        <v>0</v>
      </c>
      <c r="G94" s="26">
        <v>0</v>
      </c>
      <c r="H94" s="41">
        <v>0</v>
      </c>
      <c r="I94" s="26">
        <v>0</v>
      </c>
      <c r="J94" s="26">
        <v>0</v>
      </c>
    </row>
    <row r="95" spans="1:10" x14ac:dyDescent="0.2">
      <c r="A95" s="5" t="s">
        <v>91</v>
      </c>
      <c r="B95" s="41">
        <f t="shared" ref="B95:J95" si="21">SUM(B85:B94)</f>
        <v>0</v>
      </c>
      <c r="C95" s="26">
        <f t="shared" si="21"/>
        <v>10</v>
      </c>
      <c r="D95" s="26">
        <f t="shared" si="21"/>
        <v>610</v>
      </c>
      <c r="E95" s="41">
        <f t="shared" si="21"/>
        <v>0</v>
      </c>
      <c r="F95" s="26">
        <f t="shared" si="21"/>
        <v>1</v>
      </c>
      <c r="G95" s="26">
        <f t="shared" si="21"/>
        <v>60</v>
      </c>
      <c r="H95" s="41">
        <f t="shared" si="21"/>
        <v>0</v>
      </c>
      <c r="I95" s="26">
        <f t="shared" si="21"/>
        <v>9</v>
      </c>
      <c r="J95" s="26">
        <f t="shared" si="21"/>
        <v>550</v>
      </c>
    </row>
    <row r="96" spans="1:10" x14ac:dyDescent="0.2">
      <c r="A96" s="3" t="s">
        <v>92</v>
      </c>
    </row>
  </sheetData>
  <mergeCells count="72">
    <mergeCell ref="H82:J82"/>
    <mergeCell ref="A83:A84"/>
    <mergeCell ref="B83:D83"/>
    <mergeCell ref="E83:G83"/>
    <mergeCell ref="H83:J83"/>
    <mergeCell ref="B84:C84"/>
    <mergeCell ref="E84:F84"/>
    <mergeCell ref="H84:I84"/>
    <mergeCell ref="A9:A10"/>
    <mergeCell ref="B9:M9"/>
    <mergeCell ref="B10:C10"/>
    <mergeCell ref="D10:E10"/>
    <mergeCell ref="F10:G10"/>
    <mergeCell ref="H10:I10"/>
    <mergeCell ref="J10:K10"/>
    <mergeCell ref="L10:M10"/>
    <mergeCell ref="H65:J65"/>
    <mergeCell ref="A66:A67"/>
    <mergeCell ref="B66:D66"/>
    <mergeCell ref="E66:G66"/>
    <mergeCell ref="H66:J66"/>
    <mergeCell ref="B67:C67"/>
    <mergeCell ref="E67:F67"/>
    <mergeCell ref="H67:I67"/>
    <mergeCell ref="H48:J48"/>
    <mergeCell ref="A49:A50"/>
    <mergeCell ref="B49:D49"/>
    <mergeCell ref="E49:G49"/>
    <mergeCell ref="H49:J49"/>
    <mergeCell ref="B50:C50"/>
    <mergeCell ref="E50:F50"/>
    <mergeCell ref="H50:I50"/>
    <mergeCell ref="K34:M34"/>
    <mergeCell ref="A35:A36"/>
    <mergeCell ref="A41:A42"/>
    <mergeCell ref="B41:G41"/>
    <mergeCell ref="B35:G35"/>
    <mergeCell ref="H35:M35"/>
    <mergeCell ref="H41:M41"/>
    <mergeCell ref="L16:M16"/>
    <mergeCell ref="H16:I16"/>
    <mergeCell ref="B15:M15"/>
    <mergeCell ref="A21:A22"/>
    <mergeCell ref="B22:C22"/>
    <mergeCell ref="D22:E22"/>
    <mergeCell ref="F22:G22"/>
    <mergeCell ref="L22:M22"/>
    <mergeCell ref="J22:K22"/>
    <mergeCell ref="H22:I22"/>
    <mergeCell ref="B21:M21"/>
    <mergeCell ref="A15:A16"/>
    <mergeCell ref="B16:C16"/>
    <mergeCell ref="D16:E16"/>
    <mergeCell ref="F16:G16"/>
    <mergeCell ref="J16:K16"/>
    <mergeCell ref="K2:M2"/>
    <mergeCell ref="A3:A4"/>
    <mergeCell ref="B4:C4"/>
    <mergeCell ref="D4:E4"/>
    <mergeCell ref="F4:G4"/>
    <mergeCell ref="J4:K4"/>
    <mergeCell ref="L4:M4"/>
    <mergeCell ref="H4:I4"/>
    <mergeCell ref="B3:M3"/>
    <mergeCell ref="A27:A28"/>
    <mergeCell ref="B28:C28"/>
    <mergeCell ref="D28:E28"/>
    <mergeCell ref="F28:G28"/>
    <mergeCell ref="L28:M28"/>
    <mergeCell ref="H28:I28"/>
    <mergeCell ref="J28:K28"/>
    <mergeCell ref="B27:M27"/>
  </mergeCells>
  <phoneticPr fontId="1"/>
  <pageMargins left="0.59055118110236215" right="0.39370078740157483" top="0.39370078740157483" bottom="0.39370078740157483" header="0" footer="0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91C4E-6A3C-44C8-8A05-5014B9EB1C81}">
  <dimension ref="A1:R70"/>
  <sheetViews>
    <sheetView view="pageBreakPreview" zoomScaleNormal="100" zoomScaleSheetLayoutView="100" workbookViewId="0"/>
  </sheetViews>
  <sheetFormatPr defaultRowHeight="14.25" x14ac:dyDescent="0.2"/>
  <cols>
    <col min="2" max="2" width="14.75" customWidth="1"/>
    <col min="3" max="3" width="3.25" customWidth="1"/>
    <col min="4" max="4" width="14.75" customWidth="1"/>
    <col min="5" max="5" width="3.25" customWidth="1"/>
    <col min="6" max="6" width="14.75" customWidth="1"/>
    <col min="7" max="7" width="3.25" customWidth="1"/>
    <col min="8" max="8" width="14.75" customWidth="1"/>
    <col min="9" max="9" width="3.25" customWidth="1"/>
    <col min="10" max="10" width="14.75" customWidth="1"/>
    <col min="11" max="11" width="3.25" customWidth="1"/>
    <col min="12" max="12" width="14.75" customWidth="1"/>
    <col min="13" max="13" width="3.25" customWidth="1"/>
    <col min="14" max="14" width="14.75" customWidth="1"/>
    <col min="15" max="15" width="3.25" customWidth="1"/>
    <col min="16" max="16" width="14.75" customWidth="1"/>
    <col min="17" max="17" width="3.25" customWidth="1"/>
  </cols>
  <sheetData>
    <row r="1" spans="1:18" ht="21" x14ac:dyDescent="0.2">
      <c r="A1" s="13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.75" x14ac:dyDescent="0.2">
      <c r="A2" s="3" t="s">
        <v>114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2" t="s">
        <v>161</v>
      </c>
      <c r="O2" s="102"/>
      <c r="P2" s="102"/>
      <c r="Q2" s="102"/>
      <c r="R2" s="3"/>
    </row>
    <row r="3" spans="1:18" ht="18.75" x14ac:dyDescent="0.2">
      <c r="A3" s="5" t="s">
        <v>115</v>
      </c>
      <c r="B3" s="87" t="s">
        <v>78</v>
      </c>
      <c r="C3" s="88"/>
      <c r="D3" s="88"/>
      <c r="E3" s="89"/>
      <c r="F3" s="87" t="s">
        <v>116</v>
      </c>
      <c r="G3" s="88"/>
      <c r="H3" s="88"/>
      <c r="I3" s="89"/>
      <c r="J3" s="87" t="s">
        <v>79</v>
      </c>
      <c r="K3" s="88"/>
      <c r="L3" s="88"/>
      <c r="M3" s="89"/>
      <c r="N3" s="87" t="s">
        <v>80</v>
      </c>
      <c r="O3" s="88"/>
      <c r="P3" s="88"/>
      <c r="Q3" s="105"/>
      <c r="R3" s="3"/>
    </row>
    <row r="4" spans="1:18" ht="18.75" x14ac:dyDescent="0.2">
      <c r="A4" s="5" t="s">
        <v>117</v>
      </c>
      <c r="B4" s="17">
        <v>592</v>
      </c>
      <c r="C4" s="47" t="s">
        <v>118</v>
      </c>
      <c r="D4" s="48">
        <v>-1</v>
      </c>
      <c r="E4" s="38" t="s">
        <v>119</v>
      </c>
      <c r="F4" s="17">
        <v>41</v>
      </c>
      <c r="G4" s="47" t="s">
        <v>118</v>
      </c>
      <c r="H4" s="48">
        <v>0</v>
      </c>
      <c r="I4" s="38" t="s">
        <v>119</v>
      </c>
      <c r="J4" s="17">
        <v>54</v>
      </c>
      <c r="K4" s="47" t="s">
        <v>118</v>
      </c>
      <c r="L4" s="48">
        <v>0</v>
      </c>
      <c r="M4" s="38" t="s">
        <v>119</v>
      </c>
      <c r="N4" s="17">
        <v>497</v>
      </c>
      <c r="O4" s="47" t="s">
        <v>118</v>
      </c>
      <c r="P4" s="48">
        <v>-1</v>
      </c>
      <c r="Q4" s="49" t="s">
        <v>119</v>
      </c>
      <c r="R4" s="3"/>
    </row>
    <row r="5" spans="1:18" ht="18.75" x14ac:dyDescent="0.2">
      <c r="A5" s="5">
        <v>4</v>
      </c>
      <c r="B5" s="17">
        <v>591</v>
      </c>
      <c r="C5" s="47" t="s">
        <v>118</v>
      </c>
      <c r="D5" s="48">
        <v>-1</v>
      </c>
      <c r="E5" s="38" t="s">
        <v>119</v>
      </c>
      <c r="F5" s="17">
        <v>39</v>
      </c>
      <c r="G5" s="47" t="s">
        <v>118</v>
      </c>
      <c r="H5" s="48">
        <v>-2</v>
      </c>
      <c r="I5" s="38" t="s">
        <v>119</v>
      </c>
      <c r="J5" s="17">
        <v>53</v>
      </c>
      <c r="K5" s="47" t="s">
        <v>118</v>
      </c>
      <c r="L5" s="48">
        <v>-1</v>
      </c>
      <c r="M5" s="38" t="s">
        <v>119</v>
      </c>
      <c r="N5" s="17">
        <v>499</v>
      </c>
      <c r="O5" s="47" t="s">
        <v>118</v>
      </c>
      <c r="P5" s="48">
        <v>2</v>
      </c>
      <c r="Q5" s="49" t="s">
        <v>119</v>
      </c>
      <c r="R5" s="3"/>
    </row>
    <row r="6" spans="1:18" ht="18.75" x14ac:dyDescent="0.2">
      <c r="A6" s="5">
        <v>5</v>
      </c>
      <c r="B6" s="17">
        <v>595</v>
      </c>
      <c r="C6" s="47" t="s">
        <v>118</v>
      </c>
      <c r="D6" s="48">
        <v>4</v>
      </c>
      <c r="E6" s="38" t="s">
        <v>119</v>
      </c>
      <c r="F6" s="17">
        <v>37</v>
      </c>
      <c r="G6" s="47" t="s">
        <v>118</v>
      </c>
      <c r="H6" s="48">
        <v>-2</v>
      </c>
      <c r="I6" s="38" t="s">
        <v>119</v>
      </c>
      <c r="J6" s="17">
        <v>56</v>
      </c>
      <c r="K6" s="47" t="s">
        <v>118</v>
      </c>
      <c r="L6" s="48">
        <v>3</v>
      </c>
      <c r="M6" s="38" t="s">
        <v>119</v>
      </c>
      <c r="N6" s="17">
        <v>502</v>
      </c>
      <c r="O6" s="47" t="s">
        <v>118</v>
      </c>
      <c r="P6" s="48">
        <v>3</v>
      </c>
      <c r="Q6" s="49" t="s">
        <v>119</v>
      </c>
      <c r="R6" s="3"/>
    </row>
    <row r="7" spans="1:18" ht="18.75" x14ac:dyDescent="0.2">
      <c r="A7" s="5">
        <v>6</v>
      </c>
      <c r="B7" s="17">
        <v>593</v>
      </c>
      <c r="C7" s="47" t="s">
        <v>118</v>
      </c>
      <c r="D7" s="48">
        <v>-2</v>
      </c>
      <c r="E7" s="38" t="s">
        <v>119</v>
      </c>
      <c r="F7" s="17">
        <v>36</v>
      </c>
      <c r="G7" s="47" t="s">
        <v>118</v>
      </c>
      <c r="H7" s="48">
        <v>-1</v>
      </c>
      <c r="I7" s="38" t="s">
        <v>119</v>
      </c>
      <c r="J7" s="17">
        <v>56</v>
      </c>
      <c r="K7" s="47" t="s">
        <v>118</v>
      </c>
      <c r="L7" s="48">
        <v>0</v>
      </c>
      <c r="M7" s="38" t="s">
        <v>119</v>
      </c>
      <c r="N7" s="17">
        <v>501</v>
      </c>
      <c r="O7" s="47" t="s">
        <v>118</v>
      </c>
      <c r="P7" s="48">
        <v>-1</v>
      </c>
      <c r="Q7" s="49" t="s">
        <v>119</v>
      </c>
      <c r="R7" s="3"/>
    </row>
    <row r="8" spans="1:18" ht="18.75" x14ac:dyDescent="0.2">
      <c r="A8" s="5">
        <v>7</v>
      </c>
      <c r="B8" s="17">
        <v>596</v>
      </c>
      <c r="C8" s="47" t="s">
        <v>118</v>
      </c>
      <c r="D8" s="48">
        <v>3</v>
      </c>
      <c r="E8" s="38" t="s">
        <v>119</v>
      </c>
      <c r="F8" s="17">
        <v>36</v>
      </c>
      <c r="G8" s="47" t="s">
        <v>118</v>
      </c>
      <c r="H8" s="48">
        <v>0</v>
      </c>
      <c r="I8" s="38" t="s">
        <v>119</v>
      </c>
      <c r="J8" s="17">
        <v>60</v>
      </c>
      <c r="K8" s="47" t="s">
        <v>118</v>
      </c>
      <c r="L8" s="48">
        <v>4</v>
      </c>
      <c r="M8" s="38" t="s">
        <v>119</v>
      </c>
      <c r="N8" s="17">
        <v>500</v>
      </c>
      <c r="O8" s="47" t="s">
        <v>118</v>
      </c>
      <c r="P8" s="48">
        <v>-1</v>
      </c>
      <c r="Q8" s="49" t="s">
        <v>119</v>
      </c>
      <c r="R8" s="3"/>
    </row>
    <row r="9" spans="1:18" ht="18.75" x14ac:dyDescent="0.2">
      <c r="A9" s="5">
        <v>8</v>
      </c>
      <c r="B9" s="17">
        <v>598</v>
      </c>
      <c r="C9" s="47" t="s">
        <v>118</v>
      </c>
      <c r="D9" s="48">
        <v>2</v>
      </c>
      <c r="E9" s="38" t="s">
        <v>119</v>
      </c>
      <c r="F9" s="17">
        <v>33</v>
      </c>
      <c r="G9" s="47" t="s">
        <v>118</v>
      </c>
      <c r="H9" s="48">
        <v>-3</v>
      </c>
      <c r="I9" s="38" t="s">
        <v>119</v>
      </c>
      <c r="J9" s="17">
        <v>63</v>
      </c>
      <c r="K9" s="47" t="s">
        <v>118</v>
      </c>
      <c r="L9" s="48">
        <v>3</v>
      </c>
      <c r="M9" s="38" t="s">
        <v>119</v>
      </c>
      <c r="N9" s="17">
        <v>502</v>
      </c>
      <c r="O9" s="47" t="s">
        <v>118</v>
      </c>
      <c r="P9" s="48">
        <v>2</v>
      </c>
      <c r="Q9" s="49" t="s">
        <v>119</v>
      </c>
      <c r="R9" s="3"/>
    </row>
    <row r="10" spans="1:18" ht="18.75" x14ac:dyDescent="0.2">
      <c r="A10" s="5">
        <v>9</v>
      </c>
      <c r="B10" s="17">
        <v>595</v>
      </c>
      <c r="C10" s="47" t="s">
        <v>118</v>
      </c>
      <c r="D10" s="48">
        <v>-3</v>
      </c>
      <c r="E10" s="38" t="s">
        <v>119</v>
      </c>
      <c r="F10" s="17">
        <v>29</v>
      </c>
      <c r="G10" s="47" t="s">
        <v>118</v>
      </c>
      <c r="H10" s="48">
        <v>-4</v>
      </c>
      <c r="I10" s="38" t="s">
        <v>119</v>
      </c>
      <c r="J10" s="17">
        <v>62</v>
      </c>
      <c r="K10" s="47" t="s">
        <v>118</v>
      </c>
      <c r="L10" s="48">
        <v>-1</v>
      </c>
      <c r="M10" s="38" t="s">
        <v>119</v>
      </c>
      <c r="N10" s="17">
        <v>504</v>
      </c>
      <c r="O10" s="47" t="s">
        <v>118</v>
      </c>
      <c r="P10" s="48">
        <v>2</v>
      </c>
      <c r="Q10" s="49" t="s">
        <v>119</v>
      </c>
      <c r="R10" s="3"/>
    </row>
    <row r="11" spans="1:18" ht="18.75" x14ac:dyDescent="0.2">
      <c r="A11" s="5">
        <v>10</v>
      </c>
      <c r="B11" s="17">
        <v>588</v>
      </c>
      <c r="C11" s="47" t="s">
        <v>118</v>
      </c>
      <c r="D11" s="48">
        <v>-7</v>
      </c>
      <c r="E11" s="38" t="s">
        <v>119</v>
      </c>
      <c r="F11" s="17">
        <v>25</v>
      </c>
      <c r="G11" s="47" t="s">
        <v>118</v>
      </c>
      <c r="H11" s="48">
        <v>-4</v>
      </c>
      <c r="I11" s="38" t="s">
        <v>119</v>
      </c>
      <c r="J11" s="17">
        <v>60</v>
      </c>
      <c r="K11" s="47" t="s">
        <v>118</v>
      </c>
      <c r="L11" s="48">
        <v>-2</v>
      </c>
      <c r="M11" s="38" t="s">
        <v>119</v>
      </c>
      <c r="N11" s="17">
        <v>503</v>
      </c>
      <c r="O11" s="47" t="s">
        <v>118</v>
      </c>
      <c r="P11" s="48">
        <v>-1</v>
      </c>
      <c r="Q11" s="49" t="s">
        <v>119</v>
      </c>
      <c r="R11" s="3"/>
    </row>
    <row r="12" spans="1:18" ht="18.75" x14ac:dyDescent="0.2">
      <c r="A12" s="5">
        <v>11</v>
      </c>
      <c r="B12" s="17">
        <v>585</v>
      </c>
      <c r="C12" s="47" t="s">
        <v>118</v>
      </c>
      <c r="D12" s="48">
        <v>-3</v>
      </c>
      <c r="E12" s="38" t="s">
        <v>119</v>
      </c>
      <c r="F12" s="17">
        <v>23</v>
      </c>
      <c r="G12" s="47" t="s">
        <v>118</v>
      </c>
      <c r="H12" s="48">
        <v>-2</v>
      </c>
      <c r="I12" s="38" t="s">
        <v>119</v>
      </c>
      <c r="J12" s="17">
        <v>59</v>
      </c>
      <c r="K12" s="47" t="s">
        <v>118</v>
      </c>
      <c r="L12" s="48">
        <v>-1</v>
      </c>
      <c r="M12" s="38" t="s">
        <v>119</v>
      </c>
      <c r="N12" s="17">
        <v>503</v>
      </c>
      <c r="O12" s="47" t="s">
        <v>118</v>
      </c>
      <c r="P12" s="48">
        <v>0</v>
      </c>
      <c r="Q12" s="49" t="s">
        <v>119</v>
      </c>
      <c r="R12" s="3"/>
    </row>
    <row r="13" spans="1:18" ht="18.75" x14ac:dyDescent="0.2">
      <c r="A13" s="5">
        <v>12</v>
      </c>
      <c r="B13" s="17">
        <v>572</v>
      </c>
      <c r="C13" s="47" t="s">
        <v>118</v>
      </c>
      <c r="D13" s="48">
        <v>-13</v>
      </c>
      <c r="E13" s="38" t="s">
        <v>119</v>
      </c>
      <c r="F13" s="17">
        <v>20</v>
      </c>
      <c r="G13" s="47" t="s">
        <v>118</v>
      </c>
      <c r="H13" s="48">
        <v>-3</v>
      </c>
      <c r="I13" s="38" t="s">
        <v>119</v>
      </c>
      <c r="J13" s="17">
        <v>55</v>
      </c>
      <c r="K13" s="47" t="s">
        <v>118</v>
      </c>
      <c r="L13" s="48">
        <v>-4</v>
      </c>
      <c r="M13" s="38" t="s">
        <v>119</v>
      </c>
      <c r="N13" s="17">
        <v>497</v>
      </c>
      <c r="O13" s="47" t="s">
        <v>118</v>
      </c>
      <c r="P13" s="48">
        <v>-6</v>
      </c>
      <c r="Q13" s="49" t="s">
        <v>119</v>
      </c>
      <c r="R13" s="3"/>
    </row>
    <row r="14" spans="1:18" ht="18.75" x14ac:dyDescent="0.2">
      <c r="A14" s="5">
        <v>13</v>
      </c>
      <c r="B14" s="17">
        <v>559</v>
      </c>
      <c r="C14" s="47" t="s">
        <v>118</v>
      </c>
      <c r="D14" s="48">
        <v>-13</v>
      </c>
      <c r="E14" s="38" t="s">
        <v>119</v>
      </c>
      <c r="F14" s="17">
        <v>19</v>
      </c>
      <c r="G14" s="47" t="s">
        <v>118</v>
      </c>
      <c r="H14" s="48">
        <v>-1</v>
      </c>
      <c r="I14" s="38" t="s">
        <v>119</v>
      </c>
      <c r="J14" s="17">
        <v>51</v>
      </c>
      <c r="K14" s="47" t="s">
        <v>118</v>
      </c>
      <c r="L14" s="48">
        <v>-4</v>
      </c>
      <c r="M14" s="38" t="s">
        <v>119</v>
      </c>
      <c r="N14" s="17">
        <v>489</v>
      </c>
      <c r="O14" s="47" t="s">
        <v>118</v>
      </c>
      <c r="P14" s="48">
        <v>-8</v>
      </c>
      <c r="Q14" s="49" t="s">
        <v>119</v>
      </c>
      <c r="R14" s="3"/>
    </row>
    <row r="15" spans="1:18" ht="18.75" x14ac:dyDescent="0.2">
      <c r="A15" s="5">
        <v>14</v>
      </c>
      <c r="B15" s="17">
        <v>541</v>
      </c>
      <c r="C15" s="47" t="s">
        <v>118</v>
      </c>
      <c r="D15" s="48">
        <v>-18</v>
      </c>
      <c r="E15" s="38" t="s">
        <v>119</v>
      </c>
      <c r="F15" s="17">
        <v>16</v>
      </c>
      <c r="G15" s="47" t="s">
        <v>118</v>
      </c>
      <c r="H15" s="48">
        <v>-3</v>
      </c>
      <c r="I15" s="38" t="s">
        <v>119</v>
      </c>
      <c r="J15" s="17">
        <v>50</v>
      </c>
      <c r="K15" s="47" t="s">
        <v>118</v>
      </c>
      <c r="L15" s="48">
        <v>-1</v>
      </c>
      <c r="M15" s="38" t="s">
        <v>119</v>
      </c>
      <c r="N15" s="17">
        <v>475</v>
      </c>
      <c r="O15" s="47" t="s">
        <v>118</v>
      </c>
      <c r="P15" s="48">
        <v>-14</v>
      </c>
      <c r="Q15" s="49" t="s">
        <v>119</v>
      </c>
      <c r="R15" s="3"/>
    </row>
    <row r="16" spans="1:18" ht="18.75" x14ac:dyDescent="0.2">
      <c r="A16" s="5">
        <v>15</v>
      </c>
      <c r="B16" s="17">
        <v>525</v>
      </c>
      <c r="C16" s="47" t="s">
        <v>118</v>
      </c>
      <c r="D16" s="48">
        <v>-16</v>
      </c>
      <c r="E16" s="38" t="s">
        <v>119</v>
      </c>
      <c r="F16" s="17">
        <v>13</v>
      </c>
      <c r="G16" s="47" t="s">
        <v>118</v>
      </c>
      <c r="H16" s="48">
        <v>-3</v>
      </c>
      <c r="I16" s="38" t="s">
        <v>119</v>
      </c>
      <c r="J16" s="17">
        <v>49</v>
      </c>
      <c r="K16" s="47" t="s">
        <v>118</v>
      </c>
      <c r="L16" s="48">
        <v>-1</v>
      </c>
      <c r="M16" s="38" t="s">
        <v>119</v>
      </c>
      <c r="N16" s="17">
        <v>463</v>
      </c>
      <c r="O16" s="47" t="s">
        <v>118</v>
      </c>
      <c r="P16" s="48">
        <v>-12</v>
      </c>
      <c r="Q16" s="49" t="s">
        <v>119</v>
      </c>
      <c r="R16" s="3"/>
    </row>
    <row r="17" spans="1:18" ht="18.75" x14ac:dyDescent="0.2">
      <c r="A17" s="5">
        <v>16</v>
      </c>
      <c r="B17" s="17">
        <v>508</v>
      </c>
      <c r="C17" s="47" t="s">
        <v>118</v>
      </c>
      <c r="D17" s="48">
        <v>-17</v>
      </c>
      <c r="E17" s="38" t="s">
        <v>119</v>
      </c>
      <c r="F17" s="17">
        <v>12</v>
      </c>
      <c r="G17" s="47" t="s">
        <v>118</v>
      </c>
      <c r="H17" s="48">
        <v>-1</v>
      </c>
      <c r="I17" s="38" t="s">
        <v>119</v>
      </c>
      <c r="J17" s="17">
        <v>45</v>
      </c>
      <c r="K17" s="47" t="s">
        <v>118</v>
      </c>
      <c r="L17" s="48">
        <v>-4</v>
      </c>
      <c r="M17" s="38" t="s">
        <v>119</v>
      </c>
      <c r="N17" s="17">
        <v>451</v>
      </c>
      <c r="O17" s="47" t="s">
        <v>118</v>
      </c>
      <c r="P17" s="48">
        <v>-12</v>
      </c>
      <c r="Q17" s="49" t="s">
        <v>119</v>
      </c>
      <c r="R17" s="3"/>
    </row>
    <row r="18" spans="1:18" ht="18.75" x14ac:dyDescent="0.2">
      <c r="A18" s="5">
        <v>17</v>
      </c>
      <c r="B18" s="17">
        <v>488</v>
      </c>
      <c r="C18" s="47" t="s">
        <v>118</v>
      </c>
      <c r="D18" s="48">
        <v>-20</v>
      </c>
      <c r="E18" s="38" t="s">
        <v>119</v>
      </c>
      <c r="F18" s="17">
        <v>10</v>
      </c>
      <c r="G18" s="47" t="s">
        <v>118</v>
      </c>
      <c r="H18" s="48">
        <v>-2</v>
      </c>
      <c r="I18" s="38" t="s">
        <v>119</v>
      </c>
      <c r="J18" s="17">
        <v>42</v>
      </c>
      <c r="K18" s="47" t="s">
        <v>118</v>
      </c>
      <c r="L18" s="48">
        <v>-3</v>
      </c>
      <c r="M18" s="38" t="s">
        <v>119</v>
      </c>
      <c r="N18" s="17">
        <v>436</v>
      </c>
      <c r="O18" s="47" t="s">
        <v>118</v>
      </c>
      <c r="P18" s="48">
        <v>-15</v>
      </c>
      <c r="Q18" s="49" t="s">
        <v>119</v>
      </c>
      <c r="R18" s="3"/>
    </row>
    <row r="19" spans="1:18" ht="18.75" x14ac:dyDescent="0.2">
      <c r="A19" s="5">
        <v>18</v>
      </c>
      <c r="B19" s="17">
        <v>469</v>
      </c>
      <c r="C19" s="47" t="s">
        <v>118</v>
      </c>
      <c r="D19" s="48">
        <v>-19</v>
      </c>
      <c r="E19" s="38" t="s">
        <v>119</v>
      </c>
      <c r="F19" s="17">
        <v>8</v>
      </c>
      <c r="G19" s="47" t="s">
        <v>118</v>
      </c>
      <c r="H19" s="48">
        <v>-2</v>
      </c>
      <c r="I19" s="38" t="s">
        <v>119</v>
      </c>
      <c r="J19" s="17">
        <v>40</v>
      </c>
      <c r="K19" s="47" t="s">
        <v>118</v>
      </c>
      <c r="L19" s="48">
        <v>-2</v>
      </c>
      <c r="M19" s="38" t="s">
        <v>119</v>
      </c>
      <c r="N19" s="17">
        <v>421</v>
      </c>
      <c r="O19" s="47" t="s">
        <v>118</v>
      </c>
      <c r="P19" s="48">
        <v>-15</v>
      </c>
      <c r="Q19" s="49" t="s">
        <v>119</v>
      </c>
      <c r="R19" s="3"/>
    </row>
    <row r="20" spans="1:18" ht="18.75" x14ac:dyDescent="0.2">
      <c r="A20" s="5">
        <v>19</v>
      </c>
      <c r="B20" s="17">
        <v>435</v>
      </c>
      <c r="C20" s="47" t="s">
        <v>118</v>
      </c>
      <c r="D20" s="48">
        <v>-34</v>
      </c>
      <c r="E20" s="38" t="s">
        <v>119</v>
      </c>
      <c r="F20" s="17">
        <v>2</v>
      </c>
      <c r="G20" s="47" t="s">
        <v>118</v>
      </c>
      <c r="H20" s="48">
        <v>-6</v>
      </c>
      <c r="I20" s="38" t="s">
        <v>119</v>
      </c>
      <c r="J20" s="17">
        <v>34</v>
      </c>
      <c r="K20" s="47" t="s">
        <v>118</v>
      </c>
      <c r="L20" s="48">
        <v>-6</v>
      </c>
      <c r="M20" s="38" t="s">
        <v>119</v>
      </c>
      <c r="N20" s="17">
        <v>399</v>
      </c>
      <c r="O20" s="47" t="s">
        <v>118</v>
      </c>
      <c r="P20" s="48">
        <v>-22</v>
      </c>
      <c r="Q20" s="49" t="s">
        <v>119</v>
      </c>
      <c r="R20" s="3"/>
    </row>
    <row r="21" spans="1:18" ht="18.75" x14ac:dyDescent="0.2">
      <c r="A21" s="5">
        <v>20</v>
      </c>
      <c r="B21" s="17">
        <v>418</v>
      </c>
      <c r="C21" s="47" t="s">
        <v>118</v>
      </c>
      <c r="D21" s="48">
        <v>-17</v>
      </c>
      <c r="E21" s="38" t="s">
        <v>119</v>
      </c>
      <c r="F21" s="17">
        <v>2</v>
      </c>
      <c r="G21" s="47" t="s">
        <v>118</v>
      </c>
      <c r="H21" s="48">
        <v>0</v>
      </c>
      <c r="I21" s="38" t="s">
        <v>119</v>
      </c>
      <c r="J21" s="17">
        <v>29</v>
      </c>
      <c r="K21" s="47" t="s">
        <v>118</v>
      </c>
      <c r="L21" s="48">
        <v>-5</v>
      </c>
      <c r="M21" s="38" t="s">
        <v>119</v>
      </c>
      <c r="N21" s="17">
        <v>387</v>
      </c>
      <c r="O21" s="47" t="s">
        <v>118</v>
      </c>
      <c r="P21" s="48">
        <v>-12</v>
      </c>
      <c r="Q21" s="49" t="s">
        <v>119</v>
      </c>
      <c r="R21" s="3"/>
    </row>
    <row r="22" spans="1:18" ht="18.75" x14ac:dyDescent="0.2">
      <c r="A22" s="5">
        <v>21</v>
      </c>
      <c r="B22" s="17">
        <v>407</v>
      </c>
      <c r="C22" s="47" t="s">
        <v>118</v>
      </c>
      <c r="D22" s="48">
        <v>-11</v>
      </c>
      <c r="E22" s="38" t="s">
        <v>119</v>
      </c>
      <c r="F22" s="17">
        <v>2</v>
      </c>
      <c r="G22" s="47" t="s">
        <v>118</v>
      </c>
      <c r="H22" s="48">
        <v>0</v>
      </c>
      <c r="I22" s="38" t="s">
        <v>119</v>
      </c>
      <c r="J22" s="17">
        <v>26</v>
      </c>
      <c r="K22" s="47" t="s">
        <v>118</v>
      </c>
      <c r="L22" s="48">
        <v>-3</v>
      </c>
      <c r="M22" s="38" t="s">
        <v>119</v>
      </c>
      <c r="N22" s="17">
        <v>379</v>
      </c>
      <c r="O22" s="47" t="s">
        <v>118</v>
      </c>
      <c r="P22" s="48">
        <v>-8</v>
      </c>
      <c r="Q22" s="49" t="s">
        <v>119</v>
      </c>
      <c r="R22" s="3"/>
    </row>
    <row r="23" spans="1:18" ht="18.75" x14ac:dyDescent="0.2">
      <c r="A23" s="5">
        <v>22</v>
      </c>
      <c r="B23" s="17">
        <v>396</v>
      </c>
      <c r="C23" s="47" t="s">
        <v>118</v>
      </c>
      <c r="D23" s="48">
        <v>-11</v>
      </c>
      <c r="E23" s="38" t="s">
        <v>119</v>
      </c>
      <c r="F23" s="17">
        <v>0</v>
      </c>
      <c r="G23" s="47" t="s">
        <v>118</v>
      </c>
      <c r="H23" s="48">
        <v>-2</v>
      </c>
      <c r="I23" s="38" t="s">
        <v>119</v>
      </c>
      <c r="J23" s="17">
        <v>26</v>
      </c>
      <c r="K23" s="47" t="s">
        <v>118</v>
      </c>
      <c r="L23" s="48">
        <v>0</v>
      </c>
      <c r="M23" s="38" t="s">
        <v>119</v>
      </c>
      <c r="N23" s="17">
        <v>370</v>
      </c>
      <c r="O23" s="47" t="s">
        <v>118</v>
      </c>
      <c r="P23" s="48">
        <v>-9</v>
      </c>
      <c r="Q23" s="49" t="s">
        <v>119</v>
      </c>
      <c r="R23" s="3"/>
    </row>
    <row r="24" spans="1:18" ht="18.75" x14ac:dyDescent="0.2">
      <c r="A24" s="5">
        <v>23</v>
      </c>
      <c r="B24" s="17">
        <v>388</v>
      </c>
      <c r="C24" s="47" t="s">
        <v>118</v>
      </c>
      <c r="D24" s="48">
        <v>-8</v>
      </c>
      <c r="E24" s="38" t="s">
        <v>119</v>
      </c>
      <c r="F24" s="17">
        <v>0</v>
      </c>
      <c r="G24" s="47" t="s">
        <v>118</v>
      </c>
      <c r="H24" s="48">
        <v>0</v>
      </c>
      <c r="I24" s="38" t="s">
        <v>119</v>
      </c>
      <c r="J24" s="17">
        <v>24</v>
      </c>
      <c r="K24" s="47" t="s">
        <v>118</v>
      </c>
      <c r="L24" s="48">
        <v>-2</v>
      </c>
      <c r="M24" s="38" t="s">
        <v>119</v>
      </c>
      <c r="N24" s="17">
        <v>364</v>
      </c>
      <c r="O24" s="47" t="s">
        <v>118</v>
      </c>
      <c r="P24" s="48">
        <v>-6</v>
      </c>
      <c r="Q24" s="49" t="s">
        <v>119</v>
      </c>
      <c r="R24" s="3"/>
    </row>
    <row r="25" spans="1:18" ht="18.75" x14ac:dyDescent="0.2">
      <c r="A25" s="5">
        <v>24</v>
      </c>
      <c r="B25" s="17">
        <v>373</v>
      </c>
      <c r="C25" s="47" t="s">
        <v>118</v>
      </c>
      <c r="D25" s="48">
        <v>-15</v>
      </c>
      <c r="E25" s="38" t="s">
        <v>119</v>
      </c>
      <c r="F25" s="17">
        <v>0</v>
      </c>
      <c r="G25" s="47" t="s">
        <v>118</v>
      </c>
      <c r="H25" s="48">
        <v>0</v>
      </c>
      <c r="I25" s="38" t="s">
        <v>119</v>
      </c>
      <c r="J25" s="17">
        <v>22</v>
      </c>
      <c r="K25" s="47" t="s">
        <v>118</v>
      </c>
      <c r="L25" s="48">
        <v>-2</v>
      </c>
      <c r="M25" s="38" t="s">
        <v>119</v>
      </c>
      <c r="N25" s="17">
        <v>351</v>
      </c>
      <c r="O25" s="47" t="s">
        <v>118</v>
      </c>
      <c r="P25" s="48">
        <v>-13</v>
      </c>
      <c r="Q25" s="49" t="s">
        <v>119</v>
      </c>
      <c r="R25" s="3"/>
    </row>
    <row r="26" spans="1:18" ht="18.75" x14ac:dyDescent="0.2">
      <c r="A26" s="5">
        <v>25</v>
      </c>
      <c r="B26" s="17">
        <v>360</v>
      </c>
      <c r="C26" s="47" t="s">
        <v>118</v>
      </c>
      <c r="D26" s="48">
        <v>-13</v>
      </c>
      <c r="E26" s="38" t="s">
        <v>119</v>
      </c>
      <c r="F26" s="17">
        <v>0</v>
      </c>
      <c r="G26" s="47" t="s">
        <v>118</v>
      </c>
      <c r="H26" s="48">
        <v>0</v>
      </c>
      <c r="I26" s="38" t="s">
        <v>119</v>
      </c>
      <c r="J26" s="17">
        <v>19</v>
      </c>
      <c r="K26" s="47" t="s">
        <v>118</v>
      </c>
      <c r="L26" s="48">
        <v>-3</v>
      </c>
      <c r="M26" s="38" t="s">
        <v>119</v>
      </c>
      <c r="N26" s="17">
        <v>341</v>
      </c>
      <c r="O26" s="47" t="s">
        <v>118</v>
      </c>
      <c r="P26" s="48">
        <v>-10</v>
      </c>
      <c r="Q26" s="49" t="s">
        <v>119</v>
      </c>
      <c r="R26" s="3"/>
    </row>
    <row r="27" spans="1:18" ht="18.75" x14ac:dyDescent="0.2">
      <c r="A27" s="5">
        <v>26</v>
      </c>
      <c r="B27" s="17">
        <v>353</v>
      </c>
      <c r="C27" s="47" t="s">
        <v>118</v>
      </c>
      <c r="D27" s="48">
        <v>-7</v>
      </c>
      <c r="E27" s="38" t="s">
        <v>119</v>
      </c>
      <c r="F27" s="17">
        <v>0</v>
      </c>
      <c r="G27" s="47" t="s">
        <v>118</v>
      </c>
      <c r="H27" s="48">
        <v>0</v>
      </c>
      <c r="I27" s="38" t="s">
        <v>119</v>
      </c>
      <c r="J27" s="17">
        <v>18</v>
      </c>
      <c r="K27" s="47" t="s">
        <v>118</v>
      </c>
      <c r="L27" s="48">
        <v>-1</v>
      </c>
      <c r="M27" s="38" t="s">
        <v>119</v>
      </c>
      <c r="N27" s="17">
        <v>335</v>
      </c>
      <c r="O27" s="47" t="s">
        <v>118</v>
      </c>
      <c r="P27" s="48">
        <v>-6</v>
      </c>
      <c r="Q27" s="49" t="s">
        <v>119</v>
      </c>
      <c r="R27" s="3"/>
    </row>
    <row r="28" spans="1:18" ht="18.75" x14ac:dyDescent="0.2">
      <c r="A28" s="5">
        <v>27</v>
      </c>
      <c r="B28" s="17">
        <v>349</v>
      </c>
      <c r="C28" s="47" t="s">
        <v>118</v>
      </c>
      <c r="D28" s="48">
        <v>-4</v>
      </c>
      <c r="E28" s="38" t="s">
        <v>119</v>
      </c>
      <c r="F28" s="17">
        <v>0</v>
      </c>
      <c r="G28" s="47" t="s">
        <v>118</v>
      </c>
      <c r="H28" s="48">
        <v>0</v>
      </c>
      <c r="I28" s="38" t="s">
        <v>119</v>
      </c>
      <c r="J28" s="17">
        <v>18</v>
      </c>
      <c r="K28" s="47" t="s">
        <v>118</v>
      </c>
      <c r="L28" s="48">
        <v>0</v>
      </c>
      <c r="M28" s="38" t="s">
        <v>119</v>
      </c>
      <c r="N28" s="17">
        <v>331</v>
      </c>
      <c r="O28" s="47" t="s">
        <v>118</v>
      </c>
      <c r="P28" s="48">
        <v>-4</v>
      </c>
      <c r="Q28" s="49" t="s">
        <v>119</v>
      </c>
      <c r="R28" s="3"/>
    </row>
    <row r="29" spans="1:18" ht="18.75" x14ac:dyDescent="0.2">
      <c r="A29" s="5">
        <v>28</v>
      </c>
      <c r="B29" s="17">
        <v>343</v>
      </c>
      <c r="C29" s="47" t="s">
        <v>118</v>
      </c>
      <c r="D29" s="48">
        <v>-6</v>
      </c>
      <c r="E29" s="38" t="s">
        <v>119</v>
      </c>
      <c r="F29" s="17">
        <v>0</v>
      </c>
      <c r="G29" s="47" t="s">
        <v>118</v>
      </c>
      <c r="H29" s="48">
        <v>0</v>
      </c>
      <c r="I29" s="38" t="s">
        <v>119</v>
      </c>
      <c r="J29" s="17">
        <v>17</v>
      </c>
      <c r="K29" s="47" t="s">
        <v>118</v>
      </c>
      <c r="L29" s="48">
        <v>-1</v>
      </c>
      <c r="M29" s="38" t="s">
        <v>119</v>
      </c>
      <c r="N29" s="17">
        <v>326</v>
      </c>
      <c r="O29" s="47" t="s">
        <v>118</v>
      </c>
      <c r="P29" s="48">
        <v>-5</v>
      </c>
      <c r="Q29" s="49" t="s">
        <v>119</v>
      </c>
      <c r="R29" s="3"/>
    </row>
    <row r="30" spans="1:18" ht="18.75" x14ac:dyDescent="0.2">
      <c r="A30" s="5">
        <v>29</v>
      </c>
      <c r="B30" s="17">
        <v>332</v>
      </c>
      <c r="C30" s="47" t="s">
        <v>118</v>
      </c>
      <c r="D30" s="48">
        <v>-11</v>
      </c>
      <c r="E30" s="38" t="s">
        <v>119</v>
      </c>
      <c r="F30" s="17">
        <v>0</v>
      </c>
      <c r="G30" s="47" t="s">
        <v>118</v>
      </c>
      <c r="H30" s="48">
        <v>0</v>
      </c>
      <c r="I30" s="38" t="s">
        <v>119</v>
      </c>
      <c r="J30" s="17">
        <v>17</v>
      </c>
      <c r="K30" s="47" t="s">
        <v>118</v>
      </c>
      <c r="L30" s="48">
        <v>0</v>
      </c>
      <c r="M30" s="38" t="s">
        <v>119</v>
      </c>
      <c r="N30" s="17">
        <v>315</v>
      </c>
      <c r="O30" s="47" t="s">
        <v>118</v>
      </c>
      <c r="P30" s="48">
        <v>-11</v>
      </c>
      <c r="Q30" s="49" t="s">
        <v>119</v>
      </c>
      <c r="R30" s="3"/>
    </row>
    <row r="31" spans="1:18" ht="18.75" x14ac:dyDescent="0.2">
      <c r="A31" s="5">
        <v>30</v>
      </c>
      <c r="B31" s="17">
        <v>333</v>
      </c>
      <c r="C31" s="47" t="s">
        <v>118</v>
      </c>
      <c r="D31" s="48">
        <v>1</v>
      </c>
      <c r="E31" s="38" t="s">
        <v>119</v>
      </c>
      <c r="F31" s="17">
        <v>0</v>
      </c>
      <c r="G31" s="47" t="s">
        <v>118</v>
      </c>
      <c r="H31" s="48">
        <v>0</v>
      </c>
      <c r="I31" s="38" t="s">
        <v>119</v>
      </c>
      <c r="J31" s="17">
        <v>18</v>
      </c>
      <c r="K31" s="47" t="s">
        <v>118</v>
      </c>
      <c r="L31" s="48">
        <v>1</v>
      </c>
      <c r="M31" s="38" t="s">
        <v>119</v>
      </c>
      <c r="N31" s="17">
        <v>315</v>
      </c>
      <c r="O31" s="47" t="s">
        <v>118</v>
      </c>
      <c r="P31" s="48">
        <v>0</v>
      </c>
      <c r="Q31" s="49" t="s">
        <v>119</v>
      </c>
      <c r="R31" s="3"/>
    </row>
    <row r="32" spans="1:18" ht="18.75" x14ac:dyDescent="0.2">
      <c r="A32" s="5" t="s">
        <v>120</v>
      </c>
      <c r="B32" s="17">
        <f t="shared" ref="B32:B34" si="0">F32+J32+N32</f>
        <v>328</v>
      </c>
      <c r="C32" s="47" t="s">
        <v>118</v>
      </c>
      <c r="D32" s="48">
        <f t="shared" ref="D32:D34" si="1">B32-B31</f>
        <v>-5</v>
      </c>
      <c r="E32" s="38" t="s">
        <v>119</v>
      </c>
      <c r="F32" s="17">
        <v>0</v>
      </c>
      <c r="G32" s="47" t="s">
        <v>118</v>
      </c>
      <c r="H32" s="48">
        <v>0</v>
      </c>
      <c r="I32" s="38" t="s">
        <v>119</v>
      </c>
      <c r="J32" s="17">
        <v>17</v>
      </c>
      <c r="K32" s="47" t="s">
        <v>118</v>
      </c>
      <c r="L32" s="48">
        <v>-1</v>
      </c>
      <c r="M32" s="38" t="s">
        <v>119</v>
      </c>
      <c r="N32" s="17">
        <v>311</v>
      </c>
      <c r="O32" s="47" t="s">
        <v>118</v>
      </c>
      <c r="P32" s="48">
        <f t="shared" ref="P32:P33" si="2">N32-N31</f>
        <v>-4</v>
      </c>
      <c r="Q32" s="49" t="s">
        <v>119</v>
      </c>
      <c r="R32" s="3"/>
    </row>
    <row r="33" spans="1:18" ht="18.75" x14ac:dyDescent="0.2">
      <c r="A33" s="5" t="s">
        <v>121</v>
      </c>
      <c r="B33" s="17">
        <f t="shared" si="0"/>
        <v>325</v>
      </c>
      <c r="C33" s="47" t="s">
        <v>118</v>
      </c>
      <c r="D33" s="48">
        <f t="shared" si="1"/>
        <v>-3</v>
      </c>
      <c r="E33" s="38" t="s">
        <v>119</v>
      </c>
      <c r="F33" s="17">
        <v>0</v>
      </c>
      <c r="G33" s="47" t="s">
        <v>118</v>
      </c>
      <c r="H33" s="48">
        <v>0</v>
      </c>
      <c r="I33" s="38" t="s">
        <v>119</v>
      </c>
      <c r="J33" s="17">
        <v>17</v>
      </c>
      <c r="K33" s="47" t="s">
        <v>118</v>
      </c>
      <c r="L33" s="48">
        <v>0</v>
      </c>
      <c r="M33" s="38" t="s">
        <v>119</v>
      </c>
      <c r="N33" s="17">
        <v>308</v>
      </c>
      <c r="O33" s="47" t="s">
        <v>118</v>
      </c>
      <c r="P33" s="48">
        <f t="shared" si="2"/>
        <v>-3</v>
      </c>
      <c r="Q33" s="49" t="s">
        <v>119</v>
      </c>
      <c r="R33" s="3"/>
    </row>
    <row r="34" spans="1:18" ht="18.75" x14ac:dyDescent="0.2">
      <c r="A34" s="5" t="s">
        <v>122</v>
      </c>
      <c r="B34" s="17">
        <f t="shared" si="0"/>
        <v>317</v>
      </c>
      <c r="C34" s="47" t="s">
        <v>118</v>
      </c>
      <c r="D34" s="48">
        <f t="shared" si="1"/>
        <v>-8</v>
      </c>
      <c r="E34" s="38" t="s">
        <v>119</v>
      </c>
      <c r="F34" s="17">
        <v>0</v>
      </c>
      <c r="G34" s="47" t="s">
        <v>118</v>
      </c>
      <c r="H34" s="48">
        <f>F34-F33</f>
        <v>0</v>
      </c>
      <c r="I34" s="38" t="s">
        <v>119</v>
      </c>
      <c r="J34" s="17">
        <v>14</v>
      </c>
      <c r="K34" s="47" t="s">
        <v>118</v>
      </c>
      <c r="L34" s="48">
        <f>J34-J33</f>
        <v>-3</v>
      </c>
      <c r="M34" s="38" t="s">
        <v>119</v>
      </c>
      <c r="N34" s="17">
        <v>303</v>
      </c>
      <c r="O34" s="47" t="s">
        <v>118</v>
      </c>
      <c r="P34" s="48">
        <f>N34-N33</f>
        <v>-5</v>
      </c>
      <c r="Q34" s="49" t="s">
        <v>119</v>
      </c>
      <c r="R34" s="3"/>
    </row>
    <row r="35" spans="1:18" ht="18.75" x14ac:dyDescent="0.2">
      <c r="A35" s="5" t="s">
        <v>168</v>
      </c>
      <c r="B35" s="17">
        <f t="shared" ref="B35" si="3">F35+J35+N35</f>
        <v>311</v>
      </c>
      <c r="C35" s="47" t="s">
        <v>118</v>
      </c>
      <c r="D35" s="48">
        <f t="shared" ref="D35" si="4">B35-B34</f>
        <v>-6</v>
      </c>
      <c r="E35" s="38" t="s">
        <v>119</v>
      </c>
      <c r="F35" s="17">
        <v>0</v>
      </c>
      <c r="G35" s="47" t="s">
        <v>118</v>
      </c>
      <c r="H35" s="48">
        <f>F35-F34</f>
        <v>0</v>
      </c>
      <c r="I35" s="38" t="s">
        <v>119</v>
      </c>
      <c r="J35" s="17">
        <v>14</v>
      </c>
      <c r="K35" s="47" t="s">
        <v>118</v>
      </c>
      <c r="L35" s="48">
        <f>J35-J34</f>
        <v>0</v>
      </c>
      <c r="M35" s="38" t="s">
        <v>119</v>
      </c>
      <c r="N35" s="17">
        <v>297</v>
      </c>
      <c r="O35" s="47" t="s">
        <v>118</v>
      </c>
      <c r="P35" s="48">
        <f>N35-N34</f>
        <v>-6</v>
      </c>
      <c r="Q35" s="49" t="s">
        <v>119</v>
      </c>
      <c r="R35" s="3"/>
    </row>
    <row r="36" spans="1:18" ht="18.75" x14ac:dyDescent="0.2">
      <c r="A36" s="3" t="s">
        <v>123</v>
      </c>
      <c r="B36" s="3"/>
      <c r="C36" s="40"/>
      <c r="D36" s="3"/>
      <c r="E36" s="3"/>
      <c r="F36" s="3"/>
      <c r="G36" s="40"/>
      <c r="H36" s="3"/>
      <c r="I36" s="3"/>
      <c r="J36" s="3"/>
      <c r="K36" s="40"/>
      <c r="L36" s="3"/>
      <c r="M36" s="3"/>
      <c r="N36" s="3"/>
      <c r="O36" s="40"/>
      <c r="P36" s="3"/>
      <c r="Q36" s="3"/>
      <c r="R36" s="3"/>
    </row>
    <row r="37" spans="1:18" ht="18.75" x14ac:dyDescent="0.2">
      <c r="A37" s="50" t="s">
        <v>115</v>
      </c>
      <c r="B37" s="104" t="s">
        <v>78</v>
      </c>
      <c r="C37" s="88"/>
      <c r="D37" s="88"/>
      <c r="E37" s="89"/>
      <c r="F37" s="104" t="s">
        <v>116</v>
      </c>
      <c r="G37" s="88"/>
      <c r="H37" s="88"/>
      <c r="I37" s="89"/>
      <c r="J37" s="104" t="s">
        <v>79</v>
      </c>
      <c r="K37" s="88"/>
      <c r="L37" s="88"/>
      <c r="M37" s="89"/>
      <c r="N37" s="104" t="s">
        <v>80</v>
      </c>
      <c r="O37" s="88"/>
      <c r="P37" s="88"/>
      <c r="Q37" s="105"/>
      <c r="R37" s="3"/>
    </row>
    <row r="38" spans="1:18" ht="18.75" x14ac:dyDescent="0.2">
      <c r="A38" s="50" t="s">
        <v>117</v>
      </c>
      <c r="B38" s="51">
        <v>197920</v>
      </c>
      <c r="C38" s="52" t="s">
        <v>118</v>
      </c>
      <c r="D38" s="53">
        <f>H38+L38+P38</f>
        <v>15290</v>
      </c>
      <c r="E38" s="54" t="s">
        <v>119</v>
      </c>
      <c r="F38" s="51">
        <v>5605</v>
      </c>
      <c r="G38" s="52" t="s">
        <v>118</v>
      </c>
      <c r="H38" s="53">
        <v>-260</v>
      </c>
      <c r="I38" s="54" t="s">
        <v>119</v>
      </c>
      <c r="J38" s="51">
        <v>9265</v>
      </c>
      <c r="K38" s="52" t="s">
        <v>118</v>
      </c>
      <c r="L38" s="53">
        <v>0</v>
      </c>
      <c r="M38" s="54" t="s">
        <v>119</v>
      </c>
      <c r="N38" s="51">
        <v>183050</v>
      </c>
      <c r="O38" s="52" t="s">
        <v>118</v>
      </c>
      <c r="P38" s="53">
        <v>15550</v>
      </c>
      <c r="Q38" s="55" t="s">
        <v>119</v>
      </c>
      <c r="R38" s="3"/>
    </row>
    <row r="39" spans="1:18" ht="18.75" x14ac:dyDescent="0.2">
      <c r="A39" s="50">
        <v>4</v>
      </c>
      <c r="B39" s="51">
        <v>202975</v>
      </c>
      <c r="C39" s="52" t="s">
        <v>118</v>
      </c>
      <c r="D39" s="53">
        <f t="shared" ref="D39:D68" si="5">H39+L39+P39</f>
        <v>5055</v>
      </c>
      <c r="E39" s="54" t="s">
        <v>119</v>
      </c>
      <c r="F39" s="51">
        <v>5325</v>
      </c>
      <c r="G39" s="52" t="s">
        <v>118</v>
      </c>
      <c r="H39" s="53">
        <f t="shared" ref="H39:H67" si="6">F39-F38</f>
        <v>-280</v>
      </c>
      <c r="I39" s="54" t="s">
        <v>119</v>
      </c>
      <c r="J39" s="51">
        <v>9305</v>
      </c>
      <c r="K39" s="52" t="s">
        <v>118</v>
      </c>
      <c r="L39" s="53">
        <f t="shared" ref="L39:L66" si="7">J39-J38</f>
        <v>40</v>
      </c>
      <c r="M39" s="54" t="s">
        <v>119</v>
      </c>
      <c r="N39" s="51">
        <v>188345</v>
      </c>
      <c r="O39" s="52" t="s">
        <v>118</v>
      </c>
      <c r="P39" s="53">
        <f t="shared" ref="P39:P66" si="8">N39-N38</f>
        <v>5295</v>
      </c>
      <c r="Q39" s="55" t="s">
        <v>119</v>
      </c>
      <c r="R39" s="3"/>
    </row>
    <row r="40" spans="1:18" ht="18.75" x14ac:dyDescent="0.2">
      <c r="A40" s="50">
        <v>5</v>
      </c>
      <c r="B40" s="51">
        <v>202895</v>
      </c>
      <c r="C40" s="52" t="s">
        <v>118</v>
      </c>
      <c r="D40" s="53">
        <f t="shared" si="5"/>
        <v>-80</v>
      </c>
      <c r="E40" s="54" t="s">
        <v>119</v>
      </c>
      <c r="F40" s="51">
        <v>5095</v>
      </c>
      <c r="G40" s="52" t="s">
        <v>118</v>
      </c>
      <c r="H40" s="53">
        <f t="shared" si="6"/>
        <v>-230</v>
      </c>
      <c r="I40" s="54" t="s">
        <v>119</v>
      </c>
      <c r="J40" s="51">
        <v>9460</v>
      </c>
      <c r="K40" s="52" t="s">
        <v>118</v>
      </c>
      <c r="L40" s="53">
        <f t="shared" si="7"/>
        <v>155</v>
      </c>
      <c r="M40" s="54" t="s">
        <v>119</v>
      </c>
      <c r="N40" s="51">
        <v>188340</v>
      </c>
      <c r="O40" s="52" t="s">
        <v>118</v>
      </c>
      <c r="P40" s="53">
        <f t="shared" si="8"/>
        <v>-5</v>
      </c>
      <c r="Q40" s="55" t="s">
        <v>119</v>
      </c>
      <c r="R40" s="3"/>
    </row>
    <row r="41" spans="1:18" ht="18.75" x14ac:dyDescent="0.2">
      <c r="A41" s="50">
        <v>6</v>
      </c>
      <c r="B41" s="51">
        <v>199915</v>
      </c>
      <c r="C41" s="52" t="s">
        <v>118</v>
      </c>
      <c r="D41" s="53">
        <f t="shared" si="5"/>
        <v>-2980</v>
      </c>
      <c r="E41" s="54" t="s">
        <v>119</v>
      </c>
      <c r="F41" s="51">
        <v>4345</v>
      </c>
      <c r="G41" s="52" t="s">
        <v>118</v>
      </c>
      <c r="H41" s="53">
        <f t="shared" si="6"/>
        <v>-750</v>
      </c>
      <c r="I41" s="54" t="s">
        <v>119</v>
      </c>
      <c r="J41" s="51">
        <v>9870</v>
      </c>
      <c r="K41" s="52" t="s">
        <v>118</v>
      </c>
      <c r="L41" s="53">
        <f t="shared" si="7"/>
        <v>410</v>
      </c>
      <c r="M41" s="54" t="s">
        <v>119</v>
      </c>
      <c r="N41" s="51">
        <v>185700</v>
      </c>
      <c r="O41" s="52" t="s">
        <v>118</v>
      </c>
      <c r="P41" s="53">
        <f t="shared" si="8"/>
        <v>-2640</v>
      </c>
      <c r="Q41" s="55" t="s">
        <v>119</v>
      </c>
      <c r="R41" s="3"/>
    </row>
    <row r="42" spans="1:18" ht="18.75" x14ac:dyDescent="0.2">
      <c r="A42" s="50">
        <v>7</v>
      </c>
      <c r="B42" s="51">
        <v>197370</v>
      </c>
      <c r="C42" s="52" t="s">
        <v>118</v>
      </c>
      <c r="D42" s="53">
        <f t="shared" si="5"/>
        <v>-2545</v>
      </c>
      <c r="E42" s="54" t="s">
        <v>119</v>
      </c>
      <c r="F42" s="51">
        <v>3845</v>
      </c>
      <c r="G42" s="52" t="s">
        <v>118</v>
      </c>
      <c r="H42" s="53">
        <f t="shared" si="6"/>
        <v>-500</v>
      </c>
      <c r="I42" s="54" t="s">
        <v>119</v>
      </c>
      <c r="J42" s="51">
        <v>10190</v>
      </c>
      <c r="K42" s="52" t="s">
        <v>118</v>
      </c>
      <c r="L42" s="53">
        <f t="shared" si="7"/>
        <v>320</v>
      </c>
      <c r="M42" s="54" t="s">
        <v>119</v>
      </c>
      <c r="N42" s="51">
        <v>183335</v>
      </c>
      <c r="O42" s="52" t="s">
        <v>118</v>
      </c>
      <c r="P42" s="53">
        <f t="shared" si="8"/>
        <v>-2365</v>
      </c>
      <c r="Q42" s="55" t="s">
        <v>119</v>
      </c>
      <c r="R42" s="3"/>
    </row>
    <row r="43" spans="1:18" ht="18.75" x14ac:dyDescent="0.2">
      <c r="A43" s="50">
        <v>8</v>
      </c>
      <c r="B43" s="51">
        <v>194080</v>
      </c>
      <c r="C43" s="52" t="s">
        <v>118</v>
      </c>
      <c r="D43" s="53">
        <f t="shared" si="5"/>
        <v>-3290</v>
      </c>
      <c r="E43" s="54" t="s">
        <v>119</v>
      </c>
      <c r="F43" s="51">
        <v>3365</v>
      </c>
      <c r="G43" s="52" t="s">
        <v>118</v>
      </c>
      <c r="H43" s="53">
        <f t="shared" si="6"/>
        <v>-480</v>
      </c>
      <c r="I43" s="54" t="s">
        <v>119</v>
      </c>
      <c r="J43" s="51">
        <v>9950</v>
      </c>
      <c r="K43" s="52" t="s">
        <v>118</v>
      </c>
      <c r="L43" s="53">
        <f t="shared" si="7"/>
        <v>-240</v>
      </c>
      <c r="M43" s="54" t="s">
        <v>119</v>
      </c>
      <c r="N43" s="51">
        <v>180765</v>
      </c>
      <c r="O43" s="52" t="s">
        <v>118</v>
      </c>
      <c r="P43" s="53">
        <f t="shared" si="8"/>
        <v>-2570</v>
      </c>
      <c r="Q43" s="55" t="s">
        <v>119</v>
      </c>
      <c r="R43" s="3"/>
    </row>
    <row r="44" spans="1:18" ht="18.75" x14ac:dyDescent="0.2">
      <c r="A44" s="50">
        <v>9</v>
      </c>
      <c r="B44" s="51">
        <v>191325</v>
      </c>
      <c r="C44" s="52" t="s">
        <v>118</v>
      </c>
      <c r="D44" s="53">
        <f t="shared" si="5"/>
        <v>-2755</v>
      </c>
      <c r="E44" s="54" t="s">
        <v>119</v>
      </c>
      <c r="F44" s="51">
        <v>3190</v>
      </c>
      <c r="G44" s="52" t="s">
        <v>118</v>
      </c>
      <c r="H44" s="53">
        <f t="shared" si="6"/>
        <v>-175</v>
      </c>
      <c r="I44" s="54" t="s">
        <v>119</v>
      </c>
      <c r="J44" s="51">
        <v>9710</v>
      </c>
      <c r="K44" s="52" t="s">
        <v>118</v>
      </c>
      <c r="L44" s="53">
        <f t="shared" si="7"/>
        <v>-240</v>
      </c>
      <c r="M44" s="54" t="s">
        <v>119</v>
      </c>
      <c r="N44" s="51">
        <v>178425</v>
      </c>
      <c r="O44" s="52" t="s">
        <v>118</v>
      </c>
      <c r="P44" s="53">
        <f t="shared" si="8"/>
        <v>-2340</v>
      </c>
      <c r="Q44" s="55" t="s">
        <v>119</v>
      </c>
      <c r="R44" s="3"/>
    </row>
    <row r="45" spans="1:18" ht="18.75" x14ac:dyDescent="0.2">
      <c r="A45" s="50">
        <v>10</v>
      </c>
      <c r="B45" s="51">
        <v>184580</v>
      </c>
      <c r="C45" s="52" t="s">
        <v>118</v>
      </c>
      <c r="D45" s="53">
        <f t="shared" si="5"/>
        <v>-6745</v>
      </c>
      <c r="E45" s="54" t="s">
        <v>119</v>
      </c>
      <c r="F45" s="51">
        <v>2750</v>
      </c>
      <c r="G45" s="52" t="s">
        <v>118</v>
      </c>
      <c r="H45" s="53">
        <f t="shared" si="6"/>
        <v>-440</v>
      </c>
      <c r="I45" s="54" t="s">
        <v>119</v>
      </c>
      <c r="J45" s="51">
        <v>9100</v>
      </c>
      <c r="K45" s="52" t="s">
        <v>118</v>
      </c>
      <c r="L45" s="53">
        <f t="shared" si="7"/>
        <v>-610</v>
      </c>
      <c r="M45" s="54" t="s">
        <v>119</v>
      </c>
      <c r="N45" s="51">
        <v>172730</v>
      </c>
      <c r="O45" s="52" t="s">
        <v>118</v>
      </c>
      <c r="P45" s="53">
        <f t="shared" si="8"/>
        <v>-5695</v>
      </c>
      <c r="Q45" s="55" t="s">
        <v>119</v>
      </c>
      <c r="R45" s="3"/>
    </row>
    <row r="46" spans="1:18" ht="18.75" x14ac:dyDescent="0.2">
      <c r="A46" s="50">
        <v>11</v>
      </c>
      <c r="B46" s="51">
        <v>176280</v>
      </c>
      <c r="C46" s="52" t="s">
        <v>118</v>
      </c>
      <c r="D46" s="53">
        <f t="shared" si="5"/>
        <v>-8300</v>
      </c>
      <c r="E46" s="54" t="s">
        <v>119</v>
      </c>
      <c r="F46" s="51">
        <v>2470</v>
      </c>
      <c r="G46" s="52" t="s">
        <v>118</v>
      </c>
      <c r="H46" s="53">
        <f t="shared" si="6"/>
        <v>-280</v>
      </c>
      <c r="I46" s="54" t="s">
        <v>119</v>
      </c>
      <c r="J46" s="51">
        <v>8745</v>
      </c>
      <c r="K46" s="52" t="s">
        <v>118</v>
      </c>
      <c r="L46" s="53">
        <f t="shared" si="7"/>
        <v>-355</v>
      </c>
      <c r="M46" s="54" t="s">
        <v>119</v>
      </c>
      <c r="N46" s="51">
        <v>165065</v>
      </c>
      <c r="O46" s="52" t="s">
        <v>118</v>
      </c>
      <c r="P46" s="53">
        <f t="shared" si="8"/>
        <v>-7665</v>
      </c>
      <c r="Q46" s="55" t="s">
        <v>119</v>
      </c>
      <c r="R46" s="3"/>
    </row>
    <row r="47" spans="1:18" ht="18.75" x14ac:dyDescent="0.2">
      <c r="A47" s="50">
        <v>12</v>
      </c>
      <c r="B47" s="51">
        <v>152071</v>
      </c>
      <c r="C47" s="52" t="s">
        <v>118</v>
      </c>
      <c r="D47" s="53">
        <f t="shared" si="5"/>
        <v>-24209</v>
      </c>
      <c r="E47" s="54" t="s">
        <v>119</v>
      </c>
      <c r="F47" s="51">
        <v>2190</v>
      </c>
      <c r="G47" s="52" t="s">
        <v>118</v>
      </c>
      <c r="H47" s="53">
        <f t="shared" si="6"/>
        <v>-280</v>
      </c>
      <c r="I47" s="54" t="s">
        <v>119</v>
      </c>
      <c r="J47" s="51">
        <v>8105</v>
      </c>
      <c r="K47" s="52" t="s">
        <v>118</v>
      </c>
      <c r="L47" s="53">
        <f t="shared" si="7"/>
        <v>-640</v>
      </c>
      <c r="M47" s="54" t="s">
        <v>119</v>
      </c>
      <c r="N47" s="51">
        <v>141776</v>
      </c>
      <c r="O47" s="52" t="s">
        <v>118</v>
      </c>
      <c r="P47" s="53">
        <f t="shared" si="8"/>
        <v>-23289</v>
      </c>
      <c r="Q47" s="55" t="s">
        <v>119</v>
      </c>
      <c r="R47" s="3"/>
    </row>
    <row r="48" spans="1:18" ht="18.75" x14ac:dyDescent="0.2">
      <c r="A48" s="50">
        <v>13</v>
      </c>
      <c r="B48" s="51">
        <v>140908</v>
      </c>
      <c r="C48" s="52" t="s">
        <v>118</v>
      </c>
      <c r="D48" s="53">
        <f t="shared" si="5"/>
        <v>-11163</v>
      </c>
      <c r="E48" s="54" t="s">
        <v>119</v>
      </c>
      <c r="F48" s="51">
        <v>1790</v>
      </c>
      <c r="G48" s="52" t="s">
        <v>118</v>
      </c>
      <c r="H48" s="53">
        <f t="shared" si="6"/>
        <v>-400</v>
      </c>
      <c r="I48" s="54" t="s">
        <v>119</v>
      </c>
      <c r="J48" s="51">
        <v>7705</v>
      </c>
      <c r="K48" s="52" t="s">
        <v>118</v>
      </c>
      <c r="L48" s="53">
        <f t="shared" si="7"/>
        <v>-400</v>
      </c>
      <c r="M48" s="54" t="s">
        <v>119</v>
      </c>
      <c r="N48" s="51">
        <v>131413</v>
      </c>
      <c r="O48" s="52" t="s">
        <v>118</v>
      </c>
      <c r="P48" s="53">
        <f t="shared" si="8"/>
        <v>-10363</v>
      </c>
      <c r="Q48" s="55" t="s">
        <v>119</v>
      </c>
      <c r="R48" s="3"/>
    </row>
    <row r="49" spans="1:18" ht="18.75" x14ac:dyDescent="0.2">
      <c r="A49" s="50">
        <v>14</v>
      </c>
      <c r="B49" s="51">
        <v>126590</v>
      </c>
      <c r="C49" s="52" t="s">
        <v>118</v>
      </c>
      <c r="D49" s="53">
        <f t="shared" si="5"/>
        <v>-14318</v>
      </c>
      <c r="E49" s="54" t="s">
        <v>119</v>
      </c>
      <c r="F49" s="51">
        <v>1530</v>
      </c>
      <c r="G49" s="52" t="s">
        <v>118</v>
      </c>
      <c r="H49" s="53">
        <f t="shared" si="6"/>
        <v>-260</v>
      </c>
      <c r="I49" s="54" t="s">
        <v>119</v>
      </c>
      <c r="J49" s="51">
        <v>7475</v>
      </c>
      <c r="K49" s="52" t="s">
        <v>118</v>
      </c>
      <c r="L49" s="53">
        <f t="shared" si="7"/>
        <v>-230</v>
      </c>
      <c r="M49" s="54" t="s">
        <v>119</v>
      </c>
      <c r="N49" s="51">
        <v>117585</v>
      </c>
      <c r="O49" s="52" t="s">
        <v>118</v>
      </c>
      <c r="P49" s="53">
        <f t="shared" si="8"/>
        <v>-13828</v>
      </c>
      <c r="Q49" s="55" t="s">
        <v>119</v>
      </c>
      <c r="R49" s="3"/>
    </row>
    <row r="50" spans="1:18" ht="18.75" x14ac:dyDescent="0.2">
      <c r="A50" s="50">
        <v>15</v>
      </c>
      <c r="B50" s="51">
        <v>116433</v>
      </c>
      <c r="C50" s="52" t="s">
        <v>118</v>
      </c>
      <c r="D50" s="53">
        <f t="shared" si="5"/>
        <v>-10157</v>
      </c>
      <c r="E50" s="54" t="s">
        <v>119</v>
      </c>
      <c r="F50" s="51">
        <v>970</v>
      </c>
      <c r="G50" s="52" t="s">
        <v>118</v>
      </c>
      <c r="H50" s="53">
        <f t="shared" si="6"/>
        <v>-560</v>
      </c>
      <c r="I50" s="54" t="s">
        <v>119</v>
      </c>
      <c r="J50" s="51">
        <v>6930</v>
      </c>
      <c r="K50" s="52" t="s">
        <v>118</v>
      </c>
      <c r="L50" s="53">
        <f t="shared" si="7"/>
        <v>-545</v>
      </c>
      <c r="M50" s="54" t="s">
        <v>119</v>
      </c>
      <c r="N50" s="51">
        <v>108533</v>
      </c>
      <c r="O50" s="52" t="s">
        <v>118</v>
      </c>
      <c r="P50" s="53">
        <f t="shared" si="8"/>
        <v>-9052</v>
      </c>
      <c r="Q50" s="55" t="s">
        <v>119</v>
      </c>
      <c r="R50" s="3"/>
    </row>
    <row r="51" spans="1:18" ht="18.75" x14ac:dyDescent="0.2">
      <c r="A51" s="50">
        <v>16</v>
      </c>
      <c r="B51" s="51">
        <v>105746</v>
      </c>
      <c r="C51" s="52" t="s">
        <v>118</v>
      </c>
      <c r="D51" s="53">
        <f t="shared" si="5"/>
        <v>-10687</v>
      </c>
      <c r="E51" s="54" t="s">
        <v>119</v>
      </c>
      <c r="F51" s="51">
        <v>290</v>
      </c>
      <c r="G51" s="52" t="s">
        <v>118</v>
      </c>
      <c r="H51" s="53">
        <f t="shared" si="6"/>
        <v>-680</v>
      </c>
      <c r="I51" s="54" t="s">
        <v>119</v>
      </c>
      <c r="J51" s="51">
        <v>6370</v>
      </c>
      <c r="K51" s="52" t="s">
        <v>118</v>
      </c>
      <c r="L51" s="53">
        <f t="shared" si="7"/>
        <v>-560</v>
      </c>
      <c r="M51" s="54" t="s">
        <v>119</v>
      </c>
      <c r="N51" s="51">
        <v>99086</v>
      </c>
      <c r="O51" s="52" t="s">
        <v>118</v>
      </c>
      <c r="P51" s="53">
        <f t="shared" si="8"/>
        <v>-9447</v>
      </c>
      <c r="Q51" s="55" t="s">
        <v>119</v>
      </c>
      <c r="R51" s="3"/>
    </row>
    <row r="52" spans="1:18" ht="18.75" x14ac:dyDescent="0.2">
      <c r="A52" s="50">
        <v>17</v>
      </c>
      <c r="B52" s="51">
        <v>99761</v>
      </c>
      <c r="C52" s="52" t="s">
        <v>118</v>
      </c>
      <c r="D52" s="53">
        <f t="shared" si="5"/>
        <v>-5985</v>
      </c>
      <c r="E52" s="54" t="s">
        <v>119</v>
      </c>
      <c r="F52" s="51">
        <v>290</v>
      </c>
      <c r="G52" s="52" t="s">
        <v>118</v>
      </c>
      <c r="H52" s="53">
        <f t="shared" si="6"/>
        <v>0</v>
      </c>
      <c r="I52" s="54" t="s">
        <v>119</v>
      </c>
      <c r="J52" s="51">
        <v>5175</v>
      </c>
      <c r="K52" s="52" t="s">
        <v>118</v>
      </c>
      <c r="L52" s="53">
        <f t="shared" si="7"/>
        <v>-1195</v>
      </c>
      <c r="M52" s="54" t="s">
        <v>119</v>
      </c>
      <c r="N52" s="51">
        <v>94296</v>
      </c>
      <c r="O52" s="52" t="s">
        <v>118</v>
      </c>
      <c r="P52" s="53">
        <f t="shared" si="8"/>
        <v>-4790</v>
      </c>
      <c r="Q52" s="55" t="s">
        <v>119</v>
      </c>
      <c r="R52" s="3"/>
    </row>
    <row r="53" spans="1:18" ht="18.75" x14ac:dyDescent="0.2">
      <c r="A53" s="50">
        <v>18</v>
      </c>
      <c r="B53" s="51">
        <v>95866</v>
      </c>
      <c r="C53" s="52" t="s">
        <v>118</v>
      </c>
      <c r="D53" s="53">
        <f t="shared" si="5"/>
        <v>-3895</v>
      </c>
      <c r="E53" s="54" t="s">
        <v>119</v>
      </c>
      <c r="F53" s="51">
        <v>0</v>
      </c>
      <c r="G53" s="52" t="s">
        <v>118</v>
      </c>
      <c r="H53" s="53">
        <f t="shared" si="6"/>
        <v>-290</v>
      </c>
      <c r="I53" s="54" t="s">
        <v>119</v>
      </c>
      <c r="J53" s="51">
        <v>4485</v>
      </c>
      <c r="K53" s="52" t="s">
        <v>118</v>
      </c>
      <c r="L53" s="53">
        <f t="shared" si="7"/>
        <v>-690</v>
      </c>
      <c r="M53" s="54" t="s">
        <v>119</v>
      </c>
      <c r="N53" s="51">
        <v>91381</v>
      </c>
      <c r="O53" s="52" t="s">
        <v>118</v>
      </c>
      <c r="P53" s="53">
        <f t="shared" si="8"/>
        <v>-2915</v>
      </c>
      <c r="Q53" s="55" t="s">
        <v>119</v>
      </c>
      <c r="R53" s="3"/>
    </row>
    <row r="54" spans="1:18" ht="18.75" x14ac:dyDescent="0.2">
      <c r="A54" s="50">
        <v>19</v>
      </c>
      <c r="B54" s="51">
        <v>92342</v>
      </c>
      <c r="C54" s="52" t="s">
        <v>118</v>
      </c>
      <c r="D54" s="53">
        <f t="shared" si="5"/>
        <v>-3524</v>
      </c>
      <c r="E54" s="54" t="s">
        <v>119</v>
      </c>
      <c r="F54" s="51">
        <v>0</v>
      </c>
      <c r="G54" s="52" t="s">
        <v>118</v>
      </c>
      <c r="H54" s="53">
        <f t="shared" si="6"/>
        <v>0</v>
      </c>
      <c r="I54" s="54" t="s">
        <v>119</v>
      </c>
      <c r="J54" s="51">
        <v>4485</v>
      </c>
      <c r="K54" s="52" t="s">
        <v>118</v>
      </c>
      <c r="L54" s="53">
        <f t="shared" si="7"/>
        <v>0</v>
      </c>
      <c r="M54" s="54" t="s">
        <v>119</v>
      </c>
      <c r="N54" s="51">
        <v>87857</v>
      </c>
      <c r="O54" s="52" t="s">
        <v>118</v>
      </c>
      <c r="P54" s="53">
        <f t="shared" si="8"/>
        <v>-3524</v>
      </c>
      <c r="Q54" s="55" t="s">
        <v>119</v>
      </c>
      <c r="R54" s="3"/>
    </row>
    <row r="55" spans="1:18" ht="18.75" x14ac:dyDescent="0.2">
      <c r="A55" s="50">
        <v>20</v>
      </c>
      <c r="B55" s="51">
        <v>87577</v>
      </c>
      <c r="C55" s="52" t="s">
        <v>118</v>
      </c>
      <c r="D55" s="53">
        <f t="shared" si="5"/>
        <v>-4765</v>
      </c>
      <c r="E55" s="54" t="s">
        <v>119</v>
      </c>
      <c r="F55" s="51">
        <v>0</v>
      </c>
      <c r="G55" s="52" t="s">
        <v>118</v>
      </c>
      <c r="H55" s="53">
        <f t="shared" si="6"/>
        <v>0</v>
      </c>
      <c r="I55" s="54" t="s">
        <v>119</v>
      </c>
      <c r="J55" s="51">
        <v>4485</v>
      </c>
      <c r="K55" s="52" t="s">
        <v>118</v>
      </c>
      <c r="L55" s="53">
        <f t="shared" si="7"/>
        <v>0</v>
      </c>
      <c r="M55" s="54" t="s">
        <v>119</v>
      </c>
      <c r="N55" s="51">
        <v>83092</v>
      </c>
      <c r="O55" s="52" t="s">
        <v>118</v>
      </c>
      <c r="P55" s="53">
        <f t="shared" si="8"/>
        <v>-4765</v>
      </c>
      <c r="Q55" s="55" t="s">
        <v>119</v>
      </c>
      <c r="R55" s="3"/>
    </row>
    <row r="56" spans="1:18" ht="18.75" x14ac:dyDescent="0.2">
      <c r="A56" s="50">
        <v>21</v>
      </c>
      <c r="B56" s="51">
        <v>83052</v>
      </c>
      <c r="C56" s="52" t="s">
        <v>118</v>
      </c>
      <c r="D56" s="53">
        <f t="shared" si="5"/>
        <v>-4525</v>
      </c>
      <c r="E56" s="54" t="s">
        <v>119</v>
      </c>
      <c r="F56" s="51">
        <v>0</v>
      </c>
      <c r="G56" s="52" t="s">
        <v>118</v>
      </c>
      <c r="H56" s="53">
        <f t="shared" si="6"/>
        <v>0</v>
      </c>
      <c r="I56" s="54" t="s">
        <v>119</v>
      </c>
      <c r="J56" s="51">
        <v>3855</v>
      </c>
      <c r="K56" s="52" t="s">
        <v>118</v>
      </c>
      <c r="L56" s="53">
        <f t="shared" si="7"/>
        <v>-630</v>
      </c>
      <c r="M56" s="54" t="s">
        <v>119</v>
      </c>
      <c r="N56" s="51">
        <v>79197</v>
      </c>
      <c r="O56" s="52" t="s">
        <v>118</v>
      </c>
      <c r="P56" s="53">
        <f t="shared" si="8"/>
        <v>-3895</v>
      </c>
      <c r="Q56" s="55" t="s">
        <v>119</v>
      </c>
      <c r="R56" s="3"/>
    </row>
    <row r="57" spans="1:18" ht="18.75" x14ac:dyDescent="0.2">
      <c r="A57" s="50">
        <v>22</v>
      </c>
      <c r="B57" s="51">
        <v>78751</v>
      </c>
      <c r="C57" s="52" t="s">
        <v>118</v>
      </c>
      <c r="D57" s="53">
        <f t="shared" si="5"/>
        <v>-4301</v>
      </c>
      <c r="E57" s="54" t="s">
        <v>119</v>
      </c>
      <c r="F57" s="51">
        <v>0</v>
      </c>
      <c r="G57" s="52" t="s">
        <v>118</v>
      </c>
      <c r="H57" s="53">
        <f t="shared" si="6"/>
        <v>0</v>
      </c>
      <c r="I57" s="54" t="s">
        <v>119</v>
      </c>
      <c r="J57" s="51">
        <v>3645</v>
      </c>
      <c r="K57" s="52" t="s">
        <v>118</v>
      </c>
      <c r="L57" s="53">
        <f t="shared" si="7"/>
        <v>-210</v>
      </c>
      <c r="M57" s="54" t="s">
        <v>119</v>
      </c>
      <c r="N57" s="51">
        <v>75106</v>
      </c>
      <c r="O57" s="52" t="s">
        <v>118</v>
      </c>
      <c r="P57" s="53">
        <f t="shared" si="8"/>
        <v>-4091</v>
      </c>
      <c r="Q57" s="55" t="s">
        <v>119</v>
      </c>
      <c r="R57" s="3"/>
    </row>
    <row r="58" spans="1:18" ht="18.75" x14ac:dyDescent="0.2">
      <c r="A58" s="50">
        <v>23</v>
      </c>
      <c r="B58" s="51">
        <v>75849</v>
      </c>
      <c r="C58" s="52" t="s">
        <v>118</v>
      </c>
      <c r="D58" s="53">
        <f t="shared" si="5"/>
        <v>-2902</v>
      </c>
      <c r="E58" s="54" t="s">
        <v>119</v>
      </c>
      <c r="F58" s="51">
        <v>0</v>
      </c>
      <c r="G58" s="52" t="s">
        <v>118</v>
      </c>
      <c r="H58" s="53">
        <f t="shared" si="6"/>
        <v>0</v>
      </c>
      <c r="I58" s="54" t="s">
        <v>119</v>
      </c>
      <c r="J58" s="51">
        <v>3435</v>
      </c>
      <c r="K58" s="52" t="s">
        <v>118</v>
      </c>
      <c r="L58" s="53">
        <f t="shared" si="7"/>
        <v>-210</v>
      </c>
      <c r="M58" s="54" t="s">
        <v>119</v>
      </c>
      <c r="N58" s="51">
        <v>72414</v>
      </c>
      <c r="O58" s="52" t="s">
        <v>118</v>
      </c>
      <c r="P58" s="53">
        <f t="shared" si="8"/>
        <v>-2692</v>
      </c>
      <c r="Q58" s="55" t="s">
        <v>119</v>
      </c>
      <c r="R58" s="3"/>
    </row>
    <row r="59" spans="1:18" ht="18.75" x14ac:dyDescent="0.2">
      <c r="A59" s="50">
        <v>24</v>
      </c>
      <c r="B59" s="51">
        <v>72209</v>
      </c>
      <c r="C59" s="52" t="s">
        <v>118</v>
      </c>
      <c r="D59" s="53">
        <f t="shared" si="5"/>
        <v>-3640</v>
      </c>
      <c r="E59" s="54" t="s">
        <v>119</v>
      </c>
      <c r="F59" s="51">
        <v>0</v>
      </c>
      <c r="G59" s="52" t="s">
        <v>118</v>
      </c>
      <c r="H59" s="53">
        <f t="shared" si="6"/>
        <v>0</v>
      </c>
      <c r="I59" s="54" t="s">
        <v>119</v>
      </c>
      <c r="J59" s="51">
        <v>3355</v>
      </c>
      <c r="K59" s="52" t="s">
        <v>118</v>
      </c>
      <c r="L59" s="53">
        <f t="shared" si="7"/>
        <v>-80</v>
      </c>
      <c r="M59" s="54" t="s">
        <v>119</v>
      </c>
      <c r="N59" s="51">
        <v>68854</v>
      </c>
      <c r="O59" s="52" t="s">
        <v>118</v>
      </c>
      <c r="P59" s="53">
        <f t="shared" si="8"/>
        <v>-3560</v>
      </c>
      <c r="Q59" s="55" t="s">
        <v>119</v>
      </c>
      <c r="R59" s="3"/>
    </row>
    <row r="60" spans="1:18" ht="18.75" x14ac:dyDescent="0.2">
      <c r="A60" s="50">
        <v>25</v>
      </c>
      <c r="B60" s="51">
        <v>69719</v>
      </c>
      <c r="C60" s="52" t="s">
        <v>118</v>
      </c>
      <c r="D60" s="53">
        <f t="shared" si="5"/>
        <v>-2490</v>
      </c>
      <c r="E60" s="54" t="s">
        <v>119</v>
      </c>
      <c r="F60" s="51">
        <v>0</v>
      </c>
      <c r="G60" s="52" t="s">
        <v>118</v>
      </c>
      <c r="H60" s="53">
        <f t="shared" si="6"/>
        <v>0</v>
      </c>
      <c r="I60" s="54" t="s">
        <v>119</v>
      </c>
      <c r="J60" s="51">
        <v>3205</v>
      </c>
      <c r="K60" s="52" t="s">
        <v>118</v>
      </c>
      <c r="L60" s="53">
        <f t="shared" si="7"/>
        <v>-150</v>
      </c>
      <c r="M60" s="54" t="s">
        <v>119</v>
      </c>
      <c r="N60" s="51">
        <v>66514</v>
      </c>
      <c r="O60" s="52" t="s">
        <v>118</v>
      </c>
      <c r="P60" s="53">
        <f t="shared" si="8"/>
        <v>-2340</v>
      </c>
      <c r="Q60" s="55" t="s">
        <v>119</v>
      </c>
      <c r="R60" s="3"/>
    </row>
    <row r="61" spans="1:18" ht="18.75" x14ac:dyDescent="0.2">
      <c r="A61" s="50">
        <v>26</v>
      </c>
      <c r="B61" s="51">
        <v>67589</v>
      </c>
      <c r="C61" s="52" t="s">
        <v>118</v>
      </c>
      <c r="D61" s="53">
        <f t="shared" si="5"/>
        <v>-2130</v>
      </c>
      <c r="E61" s="54" t="s">
        <v>119</v>
      </c>
      <c r="F61" s="51">
        <v>0</v>
      </c>
      <c r="G61" s="52" t="s">
        <v>118</v>
      </c>
      <c r="H61" s="53">
        <f t="shared" si="6"/>
        <v>0</v>
      </c>
      <c r="I61" s="54" t="s">
        <v>119</v>
      </c>
      <c r="J61" s="51">
        <v>3085</v>
      </c>
      <c r="K61" s="52" t="s">
        <v>118</v>
      </c>
      <c r="L61" s="53">
        <f t="shared" si="7"/>
        <v>-120</v>
      </c>
      <c r="M61" s="54" t="s">
        <v>119</v>
      </c>
      <c r="N61" s="51">
        <v>64504</v>
      </c>
      <c r="O61" s="52" t="s">
        <v>118</v>
      </c>
      <c r="P61" s="53">
        <f t="shared" si="8"/>
        <v>-2010</v>
      </c>
      <c r="Q61" s="55" t="s">
        <v>119</v>
      </c>
      <c r="R61" s="3"/>
    </row>
    <row r="62" spans="1:18" ht="18.75" x14ac:dyDescent="0.2">
      <c r="A62" s="50">
        <v>27</v>
      </c>
      <c r="B62" s="51">
        <v>65399</v>
      </c>
      <c r="C62" s="52" t="s">
        <v>118</v>
      </c>
      <c r="D62" s="53">
        <f t="shared" si="5"/>
        <v>-2190</v>
      </c>
      <c r="E62" s="54" t="s">
        <v>119</v>
      </c>
      <c r="F62" s="51">
        <v>0</v>
      </c>
      <c r="G62" s="52" t="s">
        <v>118</v>
      </c>
      <c r="H62" s="53">
        <f t="shared" si="6"/>
        <v>0</v>
      </c>
      <c r="I62" s="54" t="s">
        <v>119</v>
      </c>
      <c r="J62" s="51">
        <v>2965</v>
      </c>
      <c r="K62" s="52" t="s">
        <v>118</v>
      </c>
      <c r="L62" s="53">
        <f t="shared" si="7"/>
        <v>-120</v>
      </c>
      <c r="M62" s="54" t="s">
        <v>119</v>
      </c>
      <c r="N62" s="51">
        <v>62434</v>
      </c>
      <c r="O62" s="52" t="s">
        <v>118</v>
      </c>
      <c r="P62" s="53">
        <f t="shared" si="8"/>
        <v>-2070</v>
      </c>
      <c r="Q62" s="55" t="s">
        <v>119</v>
      </c>
      <c r="R62" s="3"/>
    </row>
    <row r="63" spans="1:18" ht="18.75" x14ac:dyDescent="0.2">
      <c r="A63" s="50">
        <v>28</v>
      </c>
      <c r="B63" s="51">
        <v>64036</v>
      </c>
      <c r="C63" s="52" t="s">
        <v>118</v>
      </c>
      <c r="D63" s="53">
        <f t="shared" si="5"/>
        <v>-1363</v>
      </c>
      <c r="E63" s="54" t="s">
        <v>119</v>
      </c>
      <c r="F63" s="51">
        <v>0</v>
      </c>
      <c r="G63" s="52" t="s">
        <v>118</v>
      </c>
      <c r="H63" s="53">
        <f t="shared" si="6"/>
        <v>0</v>
      </c>
      <c r="I63" s="54" t="s">
        <v>119</v>
      </c>
      <c r="J63" s="51">
        <v>2915</v>
      </c>
      <c r="K63" s="52" t="s">
        <v>118</v>
      </c>
      <c r="L63" s="53">
        <f t="shared" si="7"/>
        <v>-50</v>
      </c>
      <c r="M63" s="54" t="s">
        <v>119</v>
      </c>
      <c r="N63" s="51">
        <v>61121</v>
      </c>
      <c r="O63" s="52" t="s">
        <v>118</v>
      </c>
      <c r="P63" s="53">
        <f t="shared" si="8"/>
        <v>-1313</v>
      </c>
      <c r="Q63" s="55" t="s">
        <v>119</v>
      </c>
      <c r="R63" s="3"/>
    </row>
    <row r="64" spans="1:18" ht="18.75" x14ac:dyDescent="0.2">
      <c r="A64" s="50">
        <v>29</v>
      </c>
      <c r="B64" s="51">
        <v>62101</v>
      </c>
      <c r="C64" s="52" t="s">
        <v>118</v>
      </c>
      <c r="D64" s="53">
        <f t="shared" si="5"/>
        <v>-1935</v>
      </c>
      <c r="E64" s="54" t="s">
        <v>119</v>
      </c>
      <c r="F64" s="51">
        <v>0</v>
      </c>
      <c r="G64" s="52" t="s">
        <v>118</v>
      </c>
      <c r="H64" s="53">
        <f t="shared" si="6"/>
        <v>0</v>
      </c>
      <c r="I64" s="54" t="s">
        <v>119</v>
      </c>
      <c r="J64" s="51">
        <v>2915</v>
      </c>
      <c r="K64" s="52" t="s">
        <v>118</v>
      </c>
      <c r="L64" s="53">
        <f t="shared" si="7"/>
        <v>0</v>
      </c>
      <c r="M64" s="54" t="s">
        <v>119</v>
      </c>
      <c r="N64" s="51">
        <v>59186</v>
      </c>
      <c r="O64" s="52" t="s">
        <v>118</v>
      </c>
      <c r="P64" s="53">
        <f t="shared" si="8"/>
        <v>-1935</v>
      </c>
      <c r="Q64" s="55" t="s">
        <v>119</v>
      </c>
      <c r="R64" s="3"/>
    </row>
    <row r="65" spans="1:18" ht="18.75" x14ac:dyDescent="0.2">
      <c r="A65" s="50">
        <v>30</v>
      </c>
      <c r="B65" s="51">
        <f t="shared" ref="B65:B67" si="9">F65+J65+N65</f>
        <v>60481</v>
      </c>
      <c r="C65" s="52" t="s">
        <v>118</v>
      </c>
      <c r="D65" s="53">
        <f t="shared" si="5"/>
        <v>-1620</v>
      </c>
      <c r="E65" s="54" t="s">
        <v>119</v>
      </c>
      <c r="F65" s="51">
        <v>0</v>
      </c>
      <c r="G65" s="52" t="s">
        <v>118</v>
      </c>
      <c r="H65" s="53">
        <f t="shared" si="6"/>
        <v>0</v>
      </c>
      <c r="I65" s="54" t="s">
        <v>119</v>
      </c>
      <c r="J65" s="51">
        <v>2525</v>
      </c>
      <c r="K65" s="52" t="s">
        <v>118</v>
      </c>
      <c r="L65" s="53">
        <f t="shared" si="7"/>
        <v>-390</v>
      </c>
      <c r="M65" s="54" t="s">
        <v>119</v>
      </c>
      <c r="N65" s="51">
        <v>57956</v>
      </c>
      <c r="O65" s="52" t="s">
        <v>118</v>
      </c>
      <c r="P65" s="53">
        <f t="shared" si="8"/>
        <v>-1230</v>
      </c>
      <c r="Q65" s="55" t="s">
        <v>119</v>
      </c>
      <c r="R65" s="3"/>
    </row>
    <row r="66" spans="1:18" ht="18.75" x14ac:dyDescent="0.2">
      <c r="A66" s="50" t="s">
        <v>120</v>
      </c>
      <c r="B66" s="51">
        <f t="shared" si="9"/>
        <v>58197</v>
      </c>
      <c r="C66" s="52" t="s">
        <v>118</v>
      </c>
      <c r="D66" s="53">
        <f t="shared" si="5"/>
        <v>-2284</v>
      </c>
      <c r="E66" s="54" t="s">
        <v>119</v>
      </c>
      <c r="F66" s="51">
        <v>0</v>
      </c>
      <c r="G66" s="52" t="s">
        <v>118</v>
      </c>
      <c r="H66" s="53">
        <f t="shared" si="6"/>
        <v>0</v>
      </c>
      <c r="I66" s="54" t="s">
        <v>119</v>
      </c>
      <c r="J66" s="51">
        <v>2425</v>
      </c>
      <c r="K66" s="52" t="s">
        <v>118</v>
      </c>
      <c r="L66" s="53">
        <f t="shared" si="7"/>
        <v>-100</v>
      </c>
      <c r="M66" s="54" t="s">
        <v>119</v>
      </c>
      <c r="N66" s="51">
        <v>55772</v>
      </c>
      <c r="O66" s="52" t="s">
        <v>118</v>
      </c>
      <c r="P66" s="53">
        <f t="shared" si="8"/>
        <v>-2184</v>
      </c>
      <c r="Q66" s="55" t="s">
        <v>119</v>
      </c>
      <c r="R66" s="3"/>
    </row>
    <row r="67" spans="1:18" ht="18.75" x14ac:dyDescent="0.2">
      <c r="A67" s="50" t="s">
        <v>121</v>
      </c>
      <c r="B67" s="51">
        <f t="shared" si="9"/>
        <v>56182</v>
      </c>
      <c r="C67" s="52" t="s">
        <v>118</v>
      </c>
      <c r="D67" s="53">
        <f t="shared" si="5"/>
        <v>-2015</v>
      </c>
      <c r="E67" s="54" t="s">
        <v>119</v>
      </c>
      <c r="F67" s="51">
        <v>0</v>
      </c>
      <c r="G67" s="52" t="s">
        <v>118</v>
      </c>
      <c r="H67" s="53">
        <f t="shared" si="6"/>
        <v>0</v>
      </c>
      <c r="I67" s="54" t="s">
        <v>119</v>
      </c>
      <c r="J67" s="51">
        <v>2525</v>
      </c>
      <c r="K67" s="52" t="s">
        <v>118</v>
      </c>
      <c r="L67" s="53">
        <f>J67-J66</f>
        <v>100</v>
      </c>
      <c r="M67" s="54" t="s">
        <v>119</v>
      </c>
      <c r="N67" s="51">
        <v>53657</v>
      </c>
      <c r="O67" s="52" t="s">
        <v>118</v>
      </c>
      <c r="P67" s="53">
        <f>N67-N66</f>
        <v>-2115</v>
      </c>
      <c r="Q67" s="55" t="s">
        <v>119</v>
      </c>
      <c r="R67" s="3"/>
    </row>
    <row r="68" spans="1:18" ht="18.75" x14ac:dyDescent="0.2">
      <c r="A68" s="50" t="s">
        <v>122</v>
      </c>
      <c r="B68" s="51">
        <f>F68+J68+N68</f>
        <v>54557</v>
      </c>
      <c r="C68" s="52" t="s">
        <v>118</v>
      </c>
      <c r="D68" s="53">
        <f t="shared" si="5"/>
        <v>-1625</v>
      </c>
      <c r="E68" s="54" t="s">
        <v>119</v>
      </c>
      <c r="F68" s="51">
        <v>0</v>
      </c>
      <c r="G68" s="52" t="s">
        <v>118</v>
      </c>
      <c r="H68" s="53">
        <f>F68-F67</f>
        <v>0</v>
      </c>
      <c r="I68" s="54" t="s">
        <v>119</v>
      </c>
      <c r="J68" s="59">
        <v>2475</v>
      </c>
      <c r="K68" s="56" t="s">
        <v>118</v>
      </c>
      <c r="L68" s="57">
        <f>J68-J67</f>
        <v>-50</v>
      </c>
      <c r="M68" s="58" t="s">
        <v>119</v>
      </c>
      <c r="N68" s="59">
        <v>52082</v>
      </c>
      <c r="O68" s="52" t="s">
        <v>118</v>
      </c>
      <c r="P68" s="53">
        <f>N68-N67</f>
        <v>-1575</v>
      </c>
      <c r="Q68" s="55" t="s">
        <v>119</v>
      </c>
      <c r="R68" s="3"/>
    </row>
    <row r="69" spans="1:18" ht="18.75" x14ac:dyDescent="0.2">
      <c r="A69" s="50" t="s">
        <v>168</v>
      </c>
      <c r="B69" s="51">
        <f>F69+J69+N69</f>
        <v>53252</v>
      </c>
      <c r="C69" s="52" t="s">
        <v>118</v>
      </c>
      <c r="D69" s="53">
        <f t="shared" ref="D69" si="10">H69+L69+P69</f>
        <v>-1305</v>
      </c>
      <c r="E69" s="54" t="s">
        <v>119</v>
      </c>
      <c r="F69" s="51">
        <v>0</v>
      </c>
      <c r="G69" s="52" t="s">
        <v>118</v>
      </c>
      <c r="H69" s="53">
        <f>F69-F68</f>
        <v>0</v>
      </c>
      <c r="I69" s="54" t="s">
        <v>119</v>
      </c>
      <c r="J69" s="59">
        <v>2395</v>
      </c>
      <c r="K69" s="56" t="s">
        <v>118</v>
      </c>
      <c r="L69" s="57">
        <f>J69-J68</f>
        <v>-80</v>
      </c>
      <c r="M69" s="58" t="s">
        <v>119</v>
      </c>
      <c r="N69" s="59">
        <v>50857</v>
      </c>
      <c r="O69" s="52" t="s">
        <v>118</v>
      </c>
      <c r="P69" s="53">
        <f>N69-N68</f>
        <v>-1225</v>
      </c>
      <c r="Q69" s="55" t="s">
        <v>119</v>
      </c>
      <c r="R69" s="3"/>
    </row>
    <row r="70" spans="1:18" ht="18.75" x14ac:dyDescent="0.2">
      <c r="A70" s="3" t="s">
        <v>124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</sheetData>
  <mergeCells count="9">
    <mergeCell ref="B37:E37"/>
    <mergeCell ref="F37:I37"/>
    <mergeCell ref="J37:M37"/>
    <mergeCell ref="N37:Q37"/>
    <mergeCell ref="N2:Q2"/>
    <mergeCell ref="B3:E3"/>
    <mergeCell ref="F3:I3"/>
    <mergeCell ref="J3:M3"/>
    <mergeCell ref="N3:Q3"/>
  </mergeCells>
  <phoneticPr fontId="1"/>
  <pageMargins left="0.59055118110236215" right="0.39370078740157483" top="0.39370078740157483" bottom="0.39370078740157483" header="0" footer="0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A62A-8F87-4BE4-B41A-4071ACEF4CE0}">
  <dimension ref="A1:E4"/>
  <sheetViews>
    <sheetView view="pageBreakPreview" zoomScaleNormal="100" zoomScaleSheetLayoutView="100" workbookViewId="0"/>
  </sheetViews>
  <sheetFormatPr defaultRowHeight="14.25" x14ac:dyDescent="0.2"/>
  <cols>
    <col min="1" max="1" width="23.875" customWidth="1"/>
    <col min="3" max="5" width="18.25" customWidth="1"/>
  </cols>
  <sheetData>
    <row r="1" spans="1:5" ht="21" x14ac:dyDescent="0.2">
      <c r="A1" s="33" t="s">
        <v>129</v>
      </c>
      <c r="B1" s="19"/>
      <c r="C1" s="19"/>
      <c r="D1" s="19"/>
      <c r="E1" s="44" t="s">
        <v>162</v>
      </c>
    </row>
    <row r="2" spans="1:5" ht="21" x14ac:dyDescent="0.2">
      <c r="A2" s="27" t="s">
        <v>138</v>
      </c>
      <c r="B2" s="19"/>
      <c r="C2" s="19"/>
      <c r="D2" s="19"/>
      <c r="E2" s="19"/>
    </row>
    <row r="3" spans="1:5" ht="53.25" customHeight="1" x14ac:dyDescent="0.2">
      <c r="A3" s="61" t="s">
        <v>130</v>
      </c>
      <c r="B3" s="29" t="s">
        <v>2</v>
      </c>
      <c r="C3" s="29" t="s">
        <v>126</v>
      </c>
      <c r="D3" s="29" t="s">
        <v>127</v>
      </c>
      <c r="E3" s="29" t="s">
        <v>15</v>
      </c>
    </row>
    <row r="4" spans="1:5" ht="18.75" x14ac:dyDescent="0.2">
      <c r="A4" s="60" t="s">
        <v>128</v>
      </c>
      <c r="B4" s="31">
        <f>C4+D4+E4</f>
        <v>11</v>
      </c>
      <c r="C4" s="31">
        <v>6</v>
      </c>
      <c r="D4" s="31">
        <v>2</v>
      </c>
      <c r="E4" s="31">
        <v>3</v>
      </c>
    </row>
  </sheetData>
  <phoneticPr fontId="1"/>
  <pageMargins left="0.59055118110236215" right="0.39370078740157483" top="0.39370078740157483" bottom="0.39370078740157483" header="0" footer="0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75739-CCF7-4FF4-AE0A-6D533E71BDEF}">
  <dimension ref="A1:J21"/>
  <sheetViews>
    <sheetView view="pageBreakPreview" zoomScaleNormal="100" zoomScaleSheetLayoutView="100" workbookViewId="0"/>
  </sheetViews>
  <sheetFormatPr defaultRowHeight="14.25" x14ac:dyDescent="0.2"/>
  <cols>
    <col min="1" max="1" width="13" customWidth="1"/>
    <col min="2" max="3" width="10" bestFit="1" customWidth="1"/>
    <col min="4" max="4" width="9.125" bestFit="1" customWidth="1"/>
    <col min="5" max="6" width="10" bestFit="1" customWidth="1"/>
    <col min="7" max="10" width="9.125" bestFit="1" customWidth="1"/>
  </cols>
  <sheetData>
    <row r="1" spans="1:10" ht="21" x14ac:dyDescent="0.2">
      <c r="A1" s="33" t="s">
        <v>131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2">
      <c r="A2" s="19" t="s">
        <v>132</v>
      </c>
      <c r="B2" s="19"/>
      <c r="C2" s="19"/>
      <c r="D2" s="19"/>
      <c r="E2" s="19"/>
      <c r="F2" s="19"/>
      <c r="G2" s="19"/>
      <c r="H2" s="100" t="s">
        <v>162</v>
      </c>
      <c r="I2" s="100"/>
      <c r="J2" s="100"/>
    </row>
    <row r="3" spans="1:10" ht="18.75" x14ac:dyDescent="0.2">
      <c r="A3" s="107" t="s">
        <v>133</v>
      </c>
      <c r="B3" s="109" t="s">
        <v>2</v>
      </c>
      <c r="C3" s="110"/>
      <c r="D3" s="111"/>
      <c r="E3" s="109" t="s">
        <v>134</v>
      </c>
      <c r="F3" s="110"/>
      <c r="G3" s="111"/>
      <c r="H3" s="109" t="s">
        <v>135</v>
      </c>
      <c r="I3" s="110"/>
      <c r="J3" s="111"/>
    </row>
    <row r="4" spans="1:10" ht="18.75" x14ac:dyDescent="0.2">
      <c r="A4" s="108"/>
      <c r="B4" s="29" t="s">
        <v>2</v>
      </c>
      <c r="C4" s="29" t="s">
        <v>3</v>
      </c>
      <c r="D4" s="29" t="s">
        <v>4</v>
      </c>
      <c r="E4" s="29" t="s">
        <v>2</v>
      </c>
      <c r="F4" s="29" t="s">
        <v>3</v>
      </c>
      <c r="G4" s="29" t="s">
        <v>4</v>
      </c>
      <c r="H4" s="29" t="s">
        <v>2</v>
      </c>
      <c r="I4" s="29" t="s">
        <v>3</v>
      </c>
      <c r="J4" s="29" t="s">
        <v>4</v>
      </c>
    </row>
    <row r="5" spans="1:10" ht="18.75" x14ac:dyDescent="0.2">
      <c r="A5" s="29" t="s">
        <v>104</v>
      </c>
      <c r="B5" s="31">
        <f>C5+D5</f>
        <v>2</v>
      </c>
      <c r="C5" s="31">
        <f>F5+I5</f>
        <v>2</v>
      </c>
      <c r="D5" s="31">
        <f>G5+J5</f>
        <v>0</v>
      </c>
      <c r="E5" s="31">
        <f>F5+G5</f>
        <v>2</v>
      </c>
      <c r="F5" s="31">
        <v>2</v>
      </c>
      <c r="G5" s="31">
        <v>0</v>
      </c>
      <c r="H5" s="31">
        <f>I5+J5</f>
        <v>0</v>
      </c>
      <c r="I5" s="31">
        <v>0</v>
      </c>
      <c r="J5" s="31">
        <v>0</v>
      </c>
    </row>
    <row r="6" spans="1:10" ht="18.75" x14ac:dyDescent="0.2">
      <c r="A6" s="29" t="s">
        <v>105</v>
      </c>
      <c r="B6" s="31">
        <f>C6+D6</f>
        <v>82</v>
      </c>
      <c r="C6" s="31">
        <f>F6+I6</f>
        <v>62</v>
      </c>
      <c r="D6" s="31">
        <f>G6+J6</f>
        <v>20</v>
      </c>
      <c r="E6" s="31">
        <f>F6+G6</f>
        <v>82</v>
      </c>
      <c r="F6" s="62">
        <v>62</v>
      </c>
      <c r="G6" s="62">
        <v>20</v>
      </c>
      <c r="H6" s="31">
        <f>I6+J6</f>
        <v>0</v>
      </c>
      <c r="I6" s="31">
        <v>0</v>
      </c>
      <c r="J6" s="31">
        <v>0</v>
      </c>
    </row>
    <row r="7" spans="1:10" ht="18.75" x14ac:dyDescent="0.2">
      <c r="A7" s="29" t="s">
        <v>91</v>
      </c>
      <c r="B7" s="62">
        <f t="shared" ref="B7:J7" si="0">B5+B6</f>
        <v>84</v>
      </c>
      <c r="C7" s="62">
        <f t="shared" si="0"/>
        <v>64</v>
      </c>
      <c r="D7" s="62">
        <f t="shared" si="0"/>
        <v>20</v>
      </c>
      <c r="E7" s="62">
        <f t="shared" si="0"/>
        <v>84</v>
      </c>
      <c r="F7" s="62">
        <f t="shared" si="0"/>
        <v>64</v>
      </c>
      <c r="G7" s="62">
        <f t="shared" si="0"/>
        <v>20</v>
      </c>
      <c r="H7" s="62">
        <f t="shared" si="0"/>
        <v>0</v>
      </c>
      <c r="I7" s="62">
        <f t="shared" si="0"/>
        <v>0</v>
      </c>
      <c r="J7" s="62">
        <f t="shared" si="0"/>
        <v>0</v>
      </c>
    </row>
    <row r="8" spans="1:10" ht="18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8.75" x14ac:dyDescent="0.2">
      <c r="A9" s="19" t="s">
        <v>136</v>
      </c>
      <c r="B9" s="19"/>
      <c r="C9" s="19"/>
      <c r="D9" s="19"/>
      <c r="E9" s="19"/>
      <c r="F9" s="19"/>
      <c r="G9" s="19"/>
      <c r="H9" s="97" t="s">
        <v>162</v>
      </c>
      <c r="I9" s="97"/>
      <c r="J9" s="97"/>
    </row>
    <row r="10" spans="1:10" ht="18.75" x14ac:dyDescent="0.2">
      <c r="A10" s="95" t="s">
        <v>133</v>
      </c>
      <c r="B10" s="95" t="s">
        <v>2</v>
      </c>
      <c r="C10" s="95"/>
      <c r="D10" s="95"/>
      <c r="E10" s="95" t="s">
        <v>134</v>
      </c>
      <c r="F10" s="95"/>
      <c r="G10" s="95"/>
      <c r="H10" s="95" t="s">
        <v>135</v>
      </c>
      <c r="I10" s="95"/>
      <c r="J10" s="95"/>
    </row>
    <row r="11" spans="1:10" ht="18.75" x14ac:dyDescent="0.2">
      <c r="A11" s="95"/>
      <c r="B11" s="29" t="s">
        <v>2</v>
      </c>
      <c r="C11" s="29" t="s">
        <v>3</v>
      </c>
      <c r="D11" s="29" t="s">
        <v>4</v>
      </c>
      <c r="E11" s="29" t="s">
        <v>2</v>
      </c>
      <c r="F11" s="29" t="s">
        <v>3</v>
      </c>
      <c r="G11" s="29" t="s">
        <v>4</v>
      </c>
      <c r="H11" s="29" t="s">
        <v>2</v>
      </c>
      <c r="I11" s="29" t="s">
        <v>3</v>
      </c>
      <c r="J11" s="29" t="s">
        <v>4</v>
      </c>
    </row>
    <row r="12" spans="1:10" ht="18.75" x14ac:dyDescent="0.2">
      <c r="A12" s="29" t="s">
        <v>104</v>
      </c>
      <c r="B12" s="31">
        <f>C12+D12</f>
        <v>4</v>
      </c>
      <c r="C12" s="31">
        <f>F12+I12</f>
        <v>4</v>
      </c>
      <c r="D12" s="31">
        <f>G12+J12</f>
        <v>0</v>
      </c>
      <c r="E12" s="31">
        <f>F12+G12</f>
        <v>4</v>
      </c>
      <c r="F12" s="31">
        <v>4</v>
      </c>
      <c r="G12" s="31">
        <v>0</v>
      </c>
      <c r="H12" s="31">
        <f>I12+J12</f>
        <v>0</v>
      </c>
      <c r="I12" s="31">
        <v>0</v>
      </c>
      <c r="J12" s="31">
        <v>0</v>
      </c>
    </row>
    <row r="13" spans="1:10" ht="18.75" x14ac:dyDescent="0.2">
      <c r="A13" s="29" t="s">
        <v>105</v>
      </c>
      <c r="B13" s="31">
        <f>C13+D13</f>
        <v>119</v>
      </c>
      <c r="C13" s="31">
        <f>F13+I13</f>
        <v>91</v>
      </c>
      <c r="D13" s="31">
        <f>G13+J13</f>
        <v>28</v>
      </c>
      <c r="E13" s="31">
        <f>F13+G13</f>
        <v>119</v>
      </c>
      <c r="F13" s="31">
        <v>91</v>
      </c>
      <c r="G13" s="31">
        <v>28</v>
      </c>
      <c r="H13" s="31">
        <f>I13+J13</f>
        <v>0</v>
      </c>
      <c r="I13" s="31">
        <v>0</v>
      </c>
      <c r="J13" s="31">
        <v>0</v>
      </c>
    </row>
    <row r="14" spans="1:10" ht="18.75" x14ac:dyDescent="0.2">
      <c r="A14" s="29" t="s">
        <v>91</v>
      </c>
      <c r="B14" s="62">
        <f t="shared" ref="B14:J14" si="1">B12+B13</f>
        <v>123</v>
      </c>
      <c r="C14" s="62">
        <f t="shared" si="1"/>
        <v>95</v>
      </c>
      <c r="D14" s="62">
        <f t="shared" si="1"/>
        <v>28</v>
      </c>
      <c r="E14" s="62">
        <f t="shared" si="1"/>
        <v>123</v>
      </c>
      <c r="F14" s="62">
        <f t="shared" si="1"/>
        <v>95</v>
      </c>
      <c r="G14" s="62">
        <f t="shared" si="1"/>
        <v>28</v>
      </c>
      <c r="H14" s="62">
        <f t="shared" si="1"/>
        <v>0</v>
      </c>
      <c r="I14" s="62">
        <f t="shared" si="1"/>
        <v>0</v>
      </c>
      <c r="J14" s="62">
        <f t="shared" si="1"/>
        <v>0</v>
      </c>
    </row>
    <row r="15" spans="1:10" ht="18.7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8.75" x14ac:dyDescent="0.2">
      <c r="A16" s="19" t="s">
        <v>137</v>
      </c>
      <c r="B16" s="19"/>
      <c r="C16" s="19"/>
      <c r="D16" s="19"/>
      <c r="E16" s="19"/>
      <c r="F16" s="19"/>
      <c r="G16" s="19"/>
      <c r="H16" s="97" t="s">
        <v>162</v>
      </c>
      <c r="I16" s="97"/>
      <c r="J16" s="97"/>
    </row>
    <row r="17" spans="1:10" ht="18.75" x14ac:dyDescent="0.2">
      <c r="A17" s="106" t="s">
        <v>133</v>
      </c>
      <c r="B17" s="106" t="s">
        <v>2</v>
      </c>
      <c r="C17" s="106"/>
      <c r="D17" s="106"/>
      <c r="E17" s="106" t="s">
        <v>134</v>
      </c>
      <c r="F17" s="106"/>
      <c r="G17" s="106"/>
      <c r="H17" s="106" t="s">
        <v>135</v>
      </c>
      <c r="I17" s="106"/>
      <c r="J17" s="106"/>
    </row>
    <row r="18" spans="1:10" ht="18.75" x14ac:dyDescent="0.2">
      <c r="A18" s="106"/>
      <c r="B18" s="63" t="s">
        <v>2</v>
      </c>
      <c r="C18" s="63" t="s">
        <v>3</v>
      </c>
      <c r="D18" s="63" t="s">
        <v>4</v>
      </c>
      <c r="E18" s="63" t="s">
        <v>2</v>
      </c>
      <c r="F18" s="63" t="s">
        <v>3</v>
      </c>
      <c r="G18" s="63" t="s">
        <v>4</v>
      </c>
      <c r="H18" s="63" t="s">
        <v>2</v>
      </c>
      <c r="I18" s="63" t="s">
        <v>3</v>
      </c>
      <c r="J18" s="63" t="s">
        <v>4</v>
      </c>
    </row>
    <row r="19" spans="1:10" ht="18.75" x14ac:dyDescent="0.2">
      <c r="A19" s="63" t="s">
        <v>104</v>
      </c>
      <c r="B19" s="64">
        <f>C19+D19</f>
        <v>54</v>
      </c>
      <c r="C19" s="64">
        <f>F19+I19</f>
        <v>54</v>
      </c>
      <c r="D19" s="64">
        <f>G19+J19</f>
        <v>0</v>
      </c>
      <c r="E19" s="64">
        <f>F19+G19</f>
        <v>54</v>
      </c>
      <c r="F19" s="64">
        <v>54</v>
      </c>
      <c r="G19" s="64">
        <v>0</v>
      </c>
      <c r="H19" s="64">
        <f>I19+J19</f>
        <v>0</v>
      </c>
      <c r="I19" s="64">
        <v>0</v>
      </c>
      <c r="J19" s="64">
        <v>0</v>
      </c>
    </row>
    <row r="20" spans="1:10" ht="18.75" x14ac:dyDescent="0.2">
      <c r="A20" s="63" t="s">
        <v>105</v>
      </c>
      <c r="B20" s="64">
        <f>C20+D20</f>
        <v>2205</v>
      </c>
      <c r="C20" s="64">
        <f>F20+I20</f>
        <v>1805</v>
      </c>
      <c r="D20" s="64">
        <f>G20+J20</f>
        <v>400</v>
      </c>
      <c r="E20" s="64">
        <f>F20+G20</f>
        <v>2205</v>
      </c>
      <c r="F20" s="64">
        <v>1805</v>
      </c>
      <c r="G20" s="64">
        <v>400</v>
      </c>
      <c r="H20" s="64">
        <f>I20+J20</f>
        <v>0</v>
      </c>
      <c r="I20" s="64">
        <v>0</v>
      </c>
      <c r="J20" s="64">
        <v>0</v>
      </c>
    </row>
    <row r="21" spans="1:10" ht="18.75" x14ac:dyDescent="0.2">
      <c r="A21" s="63" t="s">
        <v>91</v>
      </c>
      <c r="B21" s="65">
        <f t="shared" ref="B21:J21" si="2">B19+B20</f>
        <v>2259</v>
      </c>
      <c r="C21" s="65">
        <f t="shared" si="2"/>
        <v>1859</v>
      </c>
      <c r="D21" s="65">
        <f t="shared" si="2"/>
        <v>400</v>
      </c>
      <c r="E21" s="65">
        <f t="shared" si="2"/>
        <v>2259</v>
      </c>
      <c r="F21" s="65">
        <f t="shared" si="2"/>
        <v>1859</v>
      </c>
      <c r="G21" s="65">
        <f t="shared" si="2"/>
        <v>400</v>
      </c>
      <c r="H21" s="65">
        <f t="shared" si="2"/>
        <v>0</v>
      </c>
      <c r="I21" s="65">
        <f t="shared" si="2"/>
        <v>0</v>
      </c>
      <c r="J21" s="65">
        <f t="shared" si="2"/>
        <v>0</v>
      </c>
    </row>
  </sheetData>
  <mergeCells count="15">
    <mergeCell ref="A17:A18"/>
    <mergeCell ref="B17:D17"/>
    <mergeCell ref="E17:G17"/>
    <mergeCell ref="H17:J17"/>
    <mergeCell ref="H2:J2"/>
    <mergeCell ref="A3:A4"/>
    <mergeCell ref="B3:D3"/>
    <mergeCell ref="E3:G3"/>
    <mergeCell ref="H3:J3"/>
    <mergeCell ref="H9:J9"/>
    <mergeCell ref="A10:A11"/>
    <mergeCell ref="B10:D10"/>
    <mergeCell ref="E10:G10"/>
    <mergeCell ref="H10:J10"/>
    <mergeCell ref="H16:J16"/>
  </mergeCells>
  <phoneticPr fontId="1"/>
  <pageMargins left="0.59055118110236215" right="0.39370078740157483" top="0.39370078740157483" bottom="0.39370078740157483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凡例</vt:lpstr>
      <vt:lpstr>(1)形態別学校数及び入学定員①②③</vt:lpstr>
      <vt:lpstr>(1)形態別学校数及び入学定員④</vt:lpstr>
      <vt:lpstr>(2)設置者別・昼夜別・分野別学科数</vt:lpstr>
      <vt:lpstr>(3)設置者別・昼夜別・分野別入学定員</vt:lpstr>
      <vt:lpstr>(4)修業年限３年の学科を置く短期大学数・学科数・入学定員</vt:lpstr>
      <vt:lpstr>(5)短期大学数、入学定員の推移</vt:lpstr>
      <vt:lpstr>(6)通信教育について</vt:lpstr>
      <vt:lpstr>(7)専攻科について</vt:lpstr>
      <vt:lpstr>(8)別科について</vt:lpstr>
      <vt:lpstr>'(1)形態別学校数及び入学定員①②③'!Print_Area</vt:lpstr>
      <vt:lpstr>'(1)形態別学校数及び入学定員④'!Print_Area</vt:lpstr>
      <vt:lpstr>'(2)設置者別・昼夜別・分野別学科数'!Print_Area</vt:lpstr>
      <vt:lpstr>凡例!Print_Area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2022-03-22T07:38:13Z</dcterms:created>
  <dcterms:modified xsi:type="dcterms:W3CDTF">2023-03-23T03:00:26Z</dcterms:modified>
</cp:coreProperties>
</file>