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Downloads\領収書一覧の改訂\"/>
    </mc:Choice>
  </mc:AlternateContent>
  <xr:revisionPtr revIDLastSave="0" documentId="13_ncr:1_{4A23D601-53C6-4A6F-9622-44732D040D8A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Q21" i="3" s="1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Q17" i="3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18" i="3" l="1"/>
  <c r="Q22" i="3"/>
  <c r="Q20" i="3"/>
  <c r="Q16" i="3"/>
  <c r="Q15" i="3"/>
  <c r="Q19" i="3"/>
  <c r="Q25" i="3"/>
  <c r="O14" i="3"/>
  <c r="F14" i="3"/>
  <c r="F26" i="3" s="1"/>
  <c r="N14" i="3"/>
  <c r="I14" i="3"/>
  <c r="G14" i="3"/>
  <c r="G26" i="3" s="1"/>
  <c r="E14" i="3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E26" i="3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Q13" i="3" s="1"/>
  <c r="G19" i="14"/>
  <c r="G19" i="13"/>
  <c r="G59" i="12"/>
  <c r="G29" i="11"/>
  <c r="G59" i="10"/>
  <c r="G29" i="9"/>
  <c r="G29" i="8"/>
  <c r="G109" i="7"/>
  <c r="G109" i="6"/>
  <c r="G59" i="5"/>
  <c r="D14" i="3"/>
  <c r="D26" i="3" s="1"/>
  <c r="Q23" i="3" l="1"/>
  <c r="Q26" i="3" s="1"/>
  <c r="H26" i="3"/>
  <c r="R13" i="3"/>
  <c r="R25" i="3"/>
  <c r="R22" i="3"/>
  <c r="R21" i="3"/>
  <c r="R20" i="3"/>
  <c r="R19" i="3"/>
  <c r="R18" i="3"/>
  <c r="R17" i="3"/>
  <c r="R16" i="3"/>
  <c r="R15" i="3"/>
  <c r="R14" i="3" l="1"/>
  <c r="R23" i="3" l="1"/>
  <c r="R26" i="3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<sst xmlns="http://schemas.openxmlformats.org/spreadsheetml/2006/main" count="968" uniqueCount="125">
  <si>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</si>
  <si>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</si>
  <si>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</si>
  <si>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</si>
  <si>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</si>
  <si>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</si>
  <si>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</si>
  <si>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</si>
  <si>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</si>
  <si>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</si>
  <si>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</si>
  <si>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</si>
  <si>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</si>
  <si>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</si>
  <si>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</si>
  <si>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</si>
  <si>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</si>
  <si>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</si>
  <si>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</si>
  <si>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</si>
  <si>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</si>
  <si>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</si>
  <si>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</si>
  <si>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</si>
  <si>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</si>
  <si>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</si>
  <si>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</si>
  <si>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</si>
  <si>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</si>
  <si>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</si>
  <si>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</si>
  <si>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5">
      <t>ウンパンヒ</t>
    </rPh>
    <phoneticPr fontId="1"/>
  </si>
  <si>
    <t>109-1</t>
    <phoneticPr fontId="1"/>
  </si>
  <si>
    <t>報告書印刷</t>
    <rPh sb="0" eb="3">
      <t>ホウコクショ</t>
    </rPh>
    <rPh sb="3" eb="5">
      <t>インサツ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</si>
  <si>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</si>
  <si>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</si>
  <si>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</si>
  <si>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</si>
  <si>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</si>
  <si>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</si>
  <si>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</si>
  <si>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</si>
  <si>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</si>
  <si>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</si>
  <si>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</si>
  <si>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</si>
  <si>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</si>
  <si>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</si>
  <si>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</si>
  <si>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</si>
  <si>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</si>
  <si>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</si>
  <si>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</si>
  <si>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</si>
  <si>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</si>
  <si>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</si>
  <si>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</si>
  <si>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</si>
  <si>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</si>
  <si>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</si>
  <si>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</si>
  <si>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</si>
  <si>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</si>
  <si>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</si>
  <si>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</si>
  <si>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</si>
  <si>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</si>
  <si>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</si>
  <si>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</si>
  <si>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</si>
  <si>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</si>
  <si>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</si>
  <si>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</si>
  <si>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</si>
  <si>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</si>
  <si>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</si>
  <si>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</si>
  <si>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</si>
  <si>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</si>
  <si>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</si>
  <si>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</si>
  <si>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</si>
  <si>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</si>
  <si>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</si>
  <si>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</si>
  <si>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</si>
  <si>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</si>
  <si>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</si>
  <si>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</si>
  <si>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</si>
  <si>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</si>
  <si>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</si>
  <si>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</si>
  <si>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</si>
  <si>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</si>
  <si>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</si>
  <si>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</si>
  <si>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</si>
  <si>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</si>
  <si>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</si>
  <si>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</si>
  <si>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</si>
  <si>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</si>
  <si>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</si>
  <si>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</si>
  <si>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</si>
  <si>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</si>
  <si>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</si>
  <si>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t>令和○年度「専修学校における先端技術利活用実証研究」領収書一覧</t>
    <rPh sb="0" eb="2">
      <t>レイワ</t>
    </rPh>
    <rPh sb="3" eb="5">
      <t>ネンド</t>
    </rPh>
    <rPh sb="6" eb="10">
      <t>センシュウガッコウ</t>
    </rPh>
    <rPh sb="14" eb="25">
      <t>センタンギジュツリカツヨウジッショウケンキュウ</t>
    </rPh>
    <rPh sb="26" eb="29">
      <t>リョウシュウショ</t>
    </rPh>
    <rPh sb="29" eb="31">
      <t>イチラン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</si>
  <si>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（勤務期間）</t>
    </r>
    <rPh sb="0" eb="2">
      <t>ジコウ</t>
    </rPh>
    <rPh sb="3" eb="7">
      <t>キンムキカン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</si>
  <si>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（対象期間）</t>
    </r>
    <rPh sb="0" eb="2">
      <t>ジコウ</t>
    </rPh>
    <rPh sb="3" eb="7">
      <t>タイショウキカン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</si>
  <si>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（旅行期間）</t>
    </r>
    <rPh sb="0" eb="2">
      <t>ジコウ</t>
    </rPh>
    <rPh sb="3" eb="7">
      <t>リョコウキカン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</si>
  <si>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（借用期間）</t>
    </r>
    <rPh sb="0" eb="2">
      <t>ジコウ</t>
    </rPh>
    <rPh sb="3" eb="7">
      <t>シャクヨウキカン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</si>
  <si>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（納品年月日）</t>
    </r>
    <rPh sb="0" eb="2">
      <t>ジコウ</t>
    </rPh>
    <rPh sb="3" eb="8">
      <t>ノウヒンネンガッピ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</si>
  <si>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（利用年月日）</t>
    </r>
    <rPh sb="0" eb="2">
      <t>ジコウ</t>
    </rPh>
    <rPh sb="3" eb="8">
      <t>リヨウネンガッピ</t>
    </rPh>
    <phoneticPr fontId="1"/>
  </si>
  <si>
    <r>
      <t>事項</t>
    </r>
    <r>
      <rPr>
        <sz val="11"/>
        <color rgb="FFFF0000"/>
        <rFont val="ＭＳ Ｐゴシック"/>
        <family val="3"/>
        <charset val="128"/>
        <scheme val="minor"/>
      </rPr>
      <t>（再委託期間）</t>
    </r>
    <rPh sb="0" eb="2">
      <t>ジコウ</t>
    </rPh>
    <rPh sb="3" eb="6">
      <t>サイイタク</t>
    </rPh>
    <rPh sb="6" eb="8">
      <t>キカン</t>
    </rPh>
    <phoneticPr fontId="1"/>
  </si>
  <si>
    <t>文具（バインダー）(3/15)</t>
    <rPh sb="0" eb="2">
      <t>ブング</t>
    </rPh>
    <phoneticPr fontId="1"/>
  </si>
  <si>
    <t>調査票発送（484箇所）(3/25)</t>
    <rPh sb="0" eb="3">
      <t>チョウサヒョウ</t>
    </rPh>
    <rPh sb="3" eb="5">
      <t>ハッソウ</t>
    </rPh>
    <rPh sb="9" eb="11">
      <t>カショ</t>
    </rPh>
    <phoneticPr fontId="1"/>
  </si>
  <si>
    <t>教育プログラム開発等一式(3/20)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</si>
  <si>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ニーズ調査一式（情報収集・整理・まとめ）(3/20)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</si>
  <si>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切手購入費</t>
    <phoneticPr fontId="1"/>
  </si>
  <si>
    <t>成果報告書印刷（７５０部）(3/20)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</si>
  <si>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第3回推進協議会（成果報告会）（3/21）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</si>
  <si>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第2回推進協議会（3/13）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</si>
  <si>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ニーズ調査(3/19)</t>
    <rPh sb="3" eb="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</si>
</sst>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9" fillId="0" borderId="37" xfId="4" applyNumberFormat="1" applyFont="1" applyFill="1" applyBorder="1" applyAlignment="1">
      <alignment horizontal="right" vertical="center"/>
    </xf>
    <xf numFmtId="177" fontId="19" fillId="0" borderId="33" xfId="4" applyNumberFormat="1" applyFont="1" applyFill="1" applyBorder="1" applyAlignment="1">
      <alignment horizontal="right" vertical="center"/>
    </xf>
    <xf numFmtId="177" fontId="19" fillId="0" borderId="21" xfId="4" applyNumberFormat="1" applyFont="1" applyFill="1" applyBorder="1" applyAlignment="1">
      <alignment horizontal="right" vertical="center"/>
    </xf>
    <xf numFmtId="177" fontId="19" fillId="0" borderId="5" xfId="4" applyNumberFormat="1" applyFont="1" applyFill="1" applyBorder="1" applyAlignment="1">
      <alignment vertical="center" wrapText="1"/>
    </xf>
    <xf numFmtId="177" fontId="19" fillId="0" borderId="8" xfId="4" applyNumberFormat="1" applyFont="1" applyFill="1" applyBorder="1" applyAlignment="1">
      <alignment horizontal="right" vertical="center"/>
    </xf>
    <xf numFmtId="177" fontId="19" fillId="0" borderId="22" xfId="4" applyNumberFormat="1" applyFont="1" applyFill="1" applyBorder="1" applyAlignment="1">
      <alignment horizontal="right" vertical="center" wrapText="1"/>
    </xf>
    <xf numFmtId="177" fontId="19" fillId="0" borderId="24" xfId="4" applyNumberFormat="1" applyFont="1" applyFill="1" applyBorder="1" applyAlignment="1">
      <alignment horizontal="right" vertical="center"/>
    </xf>
    <xf numFmtId="177" fontId="19" fillId="0" borderId="23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 wrapText="1"/>
    </xf>
    <xf numFmtId="177" fontId="19" fillId="0" borderId="1" xfId="4" applyNumberFormat="1" applyFont="1" applyFill="1" applyBorder="1" applyAlignment="1">
      <alignment horizontal="right" vertical="center" wrapText="1"/>
    </xf>
    <xf numFmtId="177" fontId="19" fillId="0" borderId="28" xfId="4" applyNumberFormat="1" applyFont="1" applyFill="1" applyBorder="1" applyAlignment="1">
      <alignment horizontal="right" vertical="center" wrapText="1"/>
    </xf>
    <xf numFmtId="177" fontId="19" fillId="0" borderId="27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>
      <alignment vertical="center"/>
    </xf>
    <xf numFmtId="177" fontId="19" fillId="0" borderId="28" xfId="4" applyNumberFormat="1" applyFont="1" applyFill="1" applyBorder="1" applyAlignment="1">
      <alignment horizontal="right" vertical="center"/>
    </xf>
    <xf numFmtId="38" fontId="19" fillId="4" borderId="21" xfId="2" applyFont="1" applyFill="1" applyBorder="1" applyAlignment="1">
      <alignment horizontal="right" vertical="center"/>
    </xf>
    <xf numFmtId="38" fontId="19" fillId="4" borderId="33" xfId="2" applyFont="1" applyFill="1" applyBorder="1" applyAlignment="1">
      <alignment horizontal="right" vertical="center"/>
    </xf>
    <xf numFmtId="38" fontId="19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9" fillId="0" borderId="5" xfId="4" applyNumberFormat="1" applyFont="1" applyFill="1" applyBorder="1" applyAlignment="1">
      <alignment horizontal="right" vertical="center"/>
    </xf>
    <xf numFmtId="177" fontId="19" fillId="0" borderId="53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 wrapText="1"/>
    </xf>
    <xf numFmtId="177" fontId="19" fillId="0" borderId="55" xfId="4" applyNumberFormat="1" applyFont="1" applyFill="1" applyBorder="1" applyAlignment="1">
      <alignment horizontal="right" vertical="center" wrapText="1"/>
    </xf>
    <xf numFmtId="38" fontId="19" fillId="4" borderId="5" xfId="2" applyFont="1" applyFill="1" applyBorder="1" applyAlignment="1">
      <alignment horizontal="right" vertical="center"/>
    </xf>
    <xf numFmtId="177" fontId="19" fillId="0" borderId="32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 applyAlignment="1">
      <alignment horizontal="right" vertical="center" wrapText="1"/>
    </xf>
    <xf numFmtId="38" fontId="19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9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9" fillId="0" borderId="60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 wrapText="1"/>
    </xf>
    <xf numFmtId="177" fontId="19" fillId="0" borderId="62" xfId="4" applyNumberFormat="1" applyFont="1" applyFill="1" applyBorder="1" applyAlignment="1">
      <alignment horizontal="right" vertical="center" wrapText="1"/>
    </xf>
    <xf numFmtId="38" fontId="19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9" fillId="0" borderId="75" xfId="4" applyFont="1" applyFill="1" applyBorder="1" applyAlignment="1">
      <alignment horizontal="right" vertical="center"/>
    </xf>
    <xf numFmtId="38" fontId="19" fillId="0" borderId="76" xfId="4" applyFont="1" applyFill="1" applyBorder="1" applyAlignment="1">
      <alignment horizontal="right" vertical="center"/>
    </xf>
    <xf numFmtId="38" fontId="19" fillId="0" borderId="77" xfId="4" applyFont="1" applyFill="1" applyBorder="1" applyAlignment="1">
      <alignment horizontal="right" vertical="center"/>
    </xf>
    <xf numFmtId="38" fontId="19" fillId="0" borderId="74" xfId="4" applyFont="1" applyFill="1" applyBorder="1" applyAlignment="1">
      <alignment horizontal="right" vertical="center"/>
    </xf>
    <xf numFmtId="38" fontId="19" fillId="0" borderId="78" xfId="4" applyFont="1" applyFill="1" applyBorder="1" applyAlignment="1">
      <alignment horizontal="right" vertical="center"/>
    </xf>
    <xf numFmtId="38" fontId="19" fillId="0" borderId="74" xfId="4" applyFont="1" applyFill="1" applyBorder="1">
      <alignment vertical="center"/>
    </xf>
    <xf numFmtId="177" fontId="19" fillId="0" borderId="75" xfId="4" applyNumberFormat="1" applyFont="1" applyFill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9" fillId="0" borderId="43" xfId="4" applyFont="1" applyFill="1" applyBorder="1" applyAlignment="1">
      <alignment horizontal="center" vertical="center"/>
    </xf>
    <xf numFmtId="38" fontId="19" fillId="0" borderId="69" xfId="4" applyFont="1" applyFill="1" applyBorder="1" applyAlignment="1">
      <alignment horizontal="center" vertical="center"/>
    </xf>
    <xf numFmtId="38" fontId="19" fillId="0" borderId="63" xfId="4" applyFont="1" applyFill="1" applyBorder="1" applyAlignment="1">
      <alignment horizontal="center" vertical="center"/>
    </xf>
    <xf numFmtId="38" fontId="19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9" fillId="0" borderId="14" xfId="4" applyFont="1" applyFill="1" applyBorder="1" applyAlignment="1">
      <alignment horizontal="right" vertical="center"/>
    </xf>
    <xf numFmtId="38" fontId="19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9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38" fontId="19" fillId="0" borderId="14" xfId="3" applyNumberFormat="1" applyFont="1" applyBorder="1" applyAlignment="1">
      <alignment vertical="center" wrapText="1"/>
    </xf>
    <xf numFmtId="0" fontId="19" fillId="0" borderId="66" xfId="3" applyFont="1" applyBorder="1" applyAlignment="1">
      <alignment vertical="center" wrapText="1"/>
    </xf>
    <xf numFmtId="38" fontId="19" fillId="0" borderId="44" xfId="4" applyFont="1" applyFill="1" applyBorder="1" applyAlignment="1">
      <alignment horizontal="center" vertical="center"/>
    </xf>
    <xf numFmtId="38" fontId="19" fillId="0" borderId="72" xfId="4" applyFont="1" applyFill="1" applyBorder="1" applyAlignment="1">
      <alignment horizontal="center" vertical="center"/>
    </xf>
    <xf numFmtId="38" fontId="19" fillId="0" borderId="42" xfId="4" applyFont="1" applyFill="1" applyBorder="1" applyAlignment="1">
      <alignment horizontal="center" vertical="center"/>
    </xf>
    <xf numFmtId="38" fontId="19" fillId="0" borderId="68" xfId="4" applyFont="1" applyFill="1" applyBorder="1" applyAlignment="1">
      <alignment horizontal="center" vertical="center"/>
    </xf>
    <xf numFmtId="38" fontId="19" fillId="0" borderId="12" xfId="4" applyFont="1" applyFill="1" applyBorder="1" applyAlignment="1">
      <alignment horizontal="right" vertical="center"/>
    </xf>
    <xf numFmtId="38" fontId="19" fillId="0" borderId="65" xfId="4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1008529</xdr:colOff>
      <xdr:row>9</xdr:row>
      <xdr:rowOff>33618</xdr:rowOff>
    </xdr:from>
    <xdr:to>
      <xdr:col>5</xdr:col>
      <xdr:colOff>2039470</xdr:colOff>
      <xdr:row>15</xdr:row>
      <xdr:rowOff>123265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35616D-DB2E-45AB-97DE-91B53E51DAD7}"/>
            </a:ext>
          </a:extLst>
        </xdr:cNvPr>
        <xdr:cNvSpPr/>
      </xdr:nvSpPr>
      <xdr:spPr>
        <a:xfrm>
          <a:off x="2330823" y="2297206"/>
          <a:ext cx="6196853" cy="1143000"/>
        </a:xfrm>
        <a:prstGeom prst="wedgeRectCallout">
          <a:avLst>
            <a:gd name="adj1" fmla="val -31038"/>
            <a:gd name="adj2" fmla="val -7781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本欄では事項名の後に、カッコ書きで再委託期間を必ず明示すること。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1】Web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サイト開発（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2023/9/1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2024/1/31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761998</xdr:colOff>
      <xdr:row>29</xdr:row>
      <xdr:rowOff>0</xdr:rowOff>
    </xdr:from>
    <xdr:to>
      <xdr:col>8</xdr:col>
      <xdr:colOff>974911</xdr:colOff>
      <xdr:row>38</xdr:row>
      <xdr:rowOff>156881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B0F1EE-D13F-5F7A-9BAD-F9F008AF94E1}"/>
            </a:ext>
          </a:extLst>
        </xdr:cNvPr>
        <xdr:cNvSpPr txBox="1"/>
      </xdr:nvSpPr>
      <xdr:spPr>
        <a:xfrm>
          <a:off x="2084292" y="5703794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  <xdr:twoCellAnchor>
    <xdr:from>
      <xdr:col>3</xdr:col>
      <xdr:colOff>762000</xdr:colOff>
      <xdr:row>9</xdr:row>
      <xdr:rowOff>156881</xdr:rowOff>
    </xdr:from>
    <xdr:to>
      <xdr:col>6</xdr:col>
      <xdr:colOff>549088</xdr:colOff>
      <xdr:row>17</xdr:row>
      <xdr:rowOff>11206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CB7AD62-2462-8FF7-E520-6D22F79BDA13}"/>
            </a:ext>
          </a:extLst>
        </xdr:cNvPr>
        <xdr:cNvSpPr/>
      </xdr:nvSpPr>
      <xdr:spPr>
        <a:xfrm>
          <a:off x="3384176" y="2420469"/>
          <a:ext cx="6174441" cy="1266266"/>
        </a:xfrm>
        <a:prstGeom prst="wedgeRectCallout">
          <a:avLst>
            <a:gd name="adj1" fmla="val -31968"/>
            <a:gd name="adj2" fmla="val -82984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本欄では事項名の後に、カッコ書きで勤務期間を必ず明示すること。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文科太郎 賃金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月分（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6/31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文科太郎 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社会保険料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9/30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299357</xdr:colOff>
      <xdr:row>10</xdr:row>
      <xdr:rowOff>27214</xdr:rowOff>
    </xdr:from>
    <xdr:to>
      <xdr:col>7</xdr:col>
      <xdr:colOff>789214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403336B-418A-40A2-A2D9-0B7107D281BE}"/>
            </a:ext>
          </a:extLst>
        </xdr:cNvPr>
        <xdr:cNvSpPr/>
      </xdr:nvSpPr>
      <xdr:spPr>
        <a:xfrm>
          <a:off x="2911928" y="2517321"/>
          <a:ext cx="7742465" cy="2095500"/>
        </a:xfrm>
        <a:prstGeom prst="wedgeRectCallout">
          <a:avLst>
            <a:gd name="adj1" fmla="val -31617"/>
            <a:gd name="adj2" fmla="val -71296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謝金支払事由の対象期間（会議出席謝金、司会・報告者謝金、講演講師謝金、助言謝金であれば当該労務を実施した日、原稿執筆謝金、翻訳謝金、審査謝金であれば当該労務を実施した期間）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会議出席謝金（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○○教材 執筆謝金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10/20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9</xdr:row>
      <xdr:rowOff>89647</xdr:rowOff>
    </xdr:from>
    <xdr:to>
      <xdr:col>7</xdr:col>
      <xdr:colOff>604317</xdr:colOff>
      <xdr:row>16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809CC8-7DCE-44A7-98A3-38736732C609}"/>
            </a:ext>
          </a:extLst>
        </xdr:cNvPr>
        <xdr:cNvSpPr/>
      </xdr:nvSpPr>
      <xdr:spPr>
        <a:xfrm>
          <a:off x="2711823" y="2353235"/>
          <a:ext cx="7742465" cy="1143000"/>
        </a:xfrm>
        <a:prstGeom prst="wedgeRectCallout">
          <a:avLst>
            <a:gd name="adj1" fmla="val -31038"/>
            <a:gd name="adj2" fmla="val -7977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本欄では事項名の後に、カッコ書きで旅行期間を必ず明示すること。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出席（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8/3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81643</xdr:colOff>
      <xdr:row>9</xdr:row>
      <xdr:rowOff>40822</xdr:rowOff>
    </xdr:from>
    <xdr:to>
      <xdr:col>7</xdr:col>
      <xdr:colOff>571500</xdr:colOff>
      <xdr:row>16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9FABDC-A566-4CBA-8091-D03E2978D1F4}"/>
            </a:ext>
          </a:extLst>
        </xdr:cNvPr>
        <xdr:cNvSpPr/>
      </xdr:nvSpPr>
      <xdr:spPr>
        <a:xfrm>
          <a:off x="2503714" y="2354036"/>
          <a:ext cx="7742465" cy="1279071"/>
        </a:xfrm>
        <a:prstGeom prst="wedgeRectCallout">
          <a:avLst>
            <a:gd name="adj1" fmla="val -31617"/>
            <a:gd name="adj2" fmla="val -7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本欄では事項名の後に、カッコ書きで借用期間を必ず明示すること。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第１回実施委員会 会場借料（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12/1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2】e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ラーニングシステム借用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2023/6/10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2024/2/28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9</xdr:row>
      <xdr:rowOff>78442</xdr:rowOff>
    </xdr:from>
    <xdr:to>
      <xdr:col>7</xdr:col>
      <xdr:colOff>593111</xdr:colOff>
      <xdr:row>15</xdr:row>
      <xdr:rowOff>33619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86E8892-E788-45BE-83E8-631EF7E27941}"/>
            </a:ext>
          </a:extLst>
        </xdr:cNvPr>
        <xdr:cNvSpPr/>
      </xdr:nvSpPr>
      <xdr:spPr>
        <a:xfrm>
          <a:off x="2510117" y="234203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ドッジファイル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冊（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2023/11/17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123265</xdr:colOff>
      <xdr:row>9</xdr:row>
      <xdr:rowOff>78441</xdr:rowOff>
    </xdr:from>
    <xdr:to>
      <xdr:col>7</xdr:col>
      <xdr:colOff>637935</xdr:colOff>
      <xdr:row>15</xdr:row>
      <xdr:rowOff>33618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D53702A-5335-4AB2-B149-63BBEB4C4E44}"/>
            </a:ext>
          </a:extLst>
        </xdr:cNvPr>
        <xdr:cNvSpPr/>
      </xdr:nvSpPr>
      <xdr:spPr>
        <a:xfrm>
          <a:off x="2554941" y="2342029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第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回実施委員会 お茶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2023/7/25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156882</xdr:rowOff>
    </xdr:from>
    <xdr:to>
      <xdr:col>7</xdr:col>
      <xdr:colOff>514670</xdr:colOff>
      <xdr:row>15</xdr:row>
      <xdr:rowOff>112059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AB901-86E5-43F9-97A8-0A5BF8E6BCEF}"/>
            </a:ext>
          </a:extLst>
        </xdr:cNvPr>
        <xdr:cNvSpPr/>
      </xdr:nvSpPr>
      <xdr:spPr>
        <a:xfrm>
          <a:off x="2431676" y="2420470"/>
          <a:ext cx="7742465" cy="1008530"/>
        </a:xfrm>
        <a:prstGeom prst="wedgeRectCallout">
          <a:avLst>
            <a:gd name="adj1" fmla="val -31906"/>
            <a:gd name="adj2" fmla="val -8389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本欄では事項名の後に、カッコ書きで利用年月日を必ず明示すること。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領収書送付用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84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円切手 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枚（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2023/8/25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</xdr:colOff>
      <xdr:row>9</xdr:row>
      <xdr:rowOff>145676</xdr:rowOff>
    </xdr:from>
    <xdr:to>
      <xdr:col>7</xdr:col>
      <xdr:colOff>548287</xdr:colOff>
      <xdr:row>19</xdr:row>
      <xdr:rowOff>89647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69414D5-F50E-4616-85A4-E59FFD67A371}"/>
            </a:ext>
          </a:extLst>
        </xdr:cNvPr>
        <xdr:cNvSpPr/>
      </xdr:nvSpPr>
      <xdr:spPr>
        <a:xfrm>
          <a:off x="2465293" y="2409264"/>
          <a:ext cx="7742465" cy="1703295"/>
        </a:xfrm>
        <a:prstGeom prst="wedgeRectCallout">
          <a:avLst>
            <a:gd name="adj1" fmla="val -31183"/>
            <a:gd name="adj2" fmla="val -75363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本欄では事項名の後に、カッコ書きで納品年月日を必ず明示すること。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1】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成果報告書印刷（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2024/2/25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人材派遣 ○○氏 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月分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2023/8/1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8/31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kumimoji="1" lang="en-US" altLang="ja-JP" sz="240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記載例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3】</a:t>
          </a:r>
          <a:r>
            <a:rPr kumimoji="1" lang="ja-JP" altLang="en-US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実証講座実施補助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2023/11/17</a:t>
          </a:r>
          <a:r>
            <a:rPr kumimoji="1" lang="ja-JP" altLang="ja-JP" sz="16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tabSelected="1" view="pageBreakPreview" zoomScale="70" zoomScaleNormal="70" zoomScaleSheetLayoutView="70" workbookViewId="0">
      <selection activeCell="M7" sqref="M7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106</v>
      </c>
    </row>
    <row r="2" spans="1:19" ht="28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4.25" thickBot="1"/>
    <row r="4" spans="1:19" ht="32.25" customHeight="1" thickBot="1">
      <c r="C4" s="51" t="s">
        <v>102</v>
      </c>
      <c r="D4" s="150"/>
      <c r="E4" s="151"/>
      <c r="F4" s="151"/>
      <c r="G4" s="152"/>
    </row>
    <row r="5" spans="1:19" ht="32.25" customHeight="1">
      <c r="C5" s="13" t="s">
        <v>54</v>
      </c>
      <c r="D5" s="142"/>
      <c r="E5" s="142"/>
      <c r="F5" s="142"/>
      <c r="G5" s="142"/>
      <c r="H5" s="142"/>
      <c r="I5" s="142"/>
      <c r="J5" s="142"/>
      <c r="K5" s="142"/>
      <c r="L5" s="143"/>
    </row>
    <row r="6" spans="1:19" ht="32.25" customHeight="1" thickBot="1">
      <c r="C6" s="14" t="s">
        <v>53</v>
      </c>
      <c r="D6" s="140"/>
      <c r="E6" s="140"/>
      <c r="F6" s="140"/>
      <c r="G6" s="140"/>
      <c r="H6" s="140"/>
      <c r="I6" s="140"/>
      <c r="J6" s="140"/>
      <c r="K6" s="140"/>
      <c r="L6" s="141"/>
    </row>
    <row r="10" spans="1:19" ht="14.25" thickBot="1"/>
    <row r="11" spans="1:19" ht="13.5" customHeight="1">
      <c r="B11" s="111" t="s">
        <v>56</v>
      </c>
      <c r="C11" s="112"/>
      <c r="D11" s="113" t="s">
        <v>57</v>
      </c>
      <c r="E11" s="127" t="s">
        <v>105</v>
      </c>
      <c r="F11" s="119" t="s">
        <v>104</v>
      </c>
      <c r="G11" s="154" t="s">
        <v>69</v>
      </c>
      <c r="H11" s="119" t="s">
        <v>70</v>
      </c>
      <c r="I11" s="119" t="s">
        <v>71</v>
      </c>
      <c r="J11" s="119" t="s">
        <v>72</v>
      </c>
      <c r="K11" s="119" t="s">
        <v>73</v>
      </c>
      <c r="L11" s="119" t="s">
        <v>74</v>
      </c>
      <c r="M11" s="119" t="s">
        <v>75</v>
      </c>
      <c r="N11" s="119" t="s">
        <v>79</v>
      </c>
      <c r="O11" s="144" t="s">
        <v>80</v>
      </c>
      <c r="P11" s="113" t="s">
        <v>107</v>
      </c>
      <c r="Q11" s="146" t="s">
        <v>81</v>
      </c>
      <c r="R11" s="148" t="s">
        <v>82</v>
      </c>
    </row>
    <row r="12" spans="1:19" ht="14.25" thickBot="1">
      <c r="B12" s="16"/>
      <c r="C12" s="17" t="s">
        <v>58</v>
      </c>
      <c r="D12" s="114"/>
      <c r="E12" s="128"/>
      <c r="F12" s="120"/>
      <c r="G12" s="155"/>
      <c r="H12" s="120"/>
      <c r="I12" s="120"/>
      <c r="J12" s="120"/>
      <c r="K12" s="120"/>
      <c r="L12" s="120"/>
      <c r="M12" s="120"/>
      <c r="N12" s="120"/>
      <c r="O12" s="145"/>
      <c r="P12" s="153"/>
      <c r="Q12" s="147"/>
      <c r="R12" s="149"/>
    </row>
    <row r="13" spans="1:19" ht="35.25" customHeight="1" thickTop="1" thickBot="1">
      <c r="B13" s="115" t="s">
        <v>76</v>
      </c>
      <c r="C13" s="116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 t="shared" ref="Q13:Q22" si="0">SUM(E13:P13)</f>
        <v>0</v>
      </c>
      <c r="R13" s="32">
        <f>D13-Q13</f>
        <v>0</v>
      </c>
    </row>
    <row r="14" spans="1:19" ht="35.25" customHeight="1">
      <c r="B14" s="117" t="s">
        <v>59</v>
      </c>
      <c r="C14" s="118"/>
      <c r="D14" s="34">
        <f>SUM(D15:D22)</f>
        <v>0</v>
      </c>
      <c r="E14" s="71">
        <f>SUM(E15:E22)</f>
        <v>0</v>
      </c>
      <c r="F14" s="72">
        <f t="shared" ref="F14:O14" si="1">SUM(F15:F22)</f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5">
        <f t="shared" si="1"/>
        <v>0</v>
      </c>
      <c r="P14" s="82">
        <f>SUM(P15:P22)</f>
        <v>0</v>
      </c>
      <c r="Q14" s="35">
        <f t="shared" si="0"/>
        <v>0</v>
      </c>
      <c r="R14" s="34">
        <f t="shared" ref="R14:R23" si="2">D14-Q14</f>
        <v>0</v>
      </c>
    </row>
    <row r="15" spans="1:19" ht="35.25" customHeight="1">
      <c r="B15" s="18"/>
      <c r="C15" s="19" t="s">
        <v>60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si="0"/>
        <v>0</v>
      </c>
      <c r="R15" s="36">
        <f t="shared" si="2"/>
        <v>0</v>
      </c>
      <c r="S15" s="15"/>
    </row>
    <row r="16" spans="1:19" ht="35.25" customHeight="1">
      <c r="B16" s="18"/>
      <c r="C16" s="19" t="s">
        <v>61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0"/>
        <v>0</v>
      </c>
      <c r="R16" s="39">
        <f t="shared" si="2"/>
        <v>0</v>
      </c>
    </row>
    <row r="17" spans="2:18" ht="35.25" customHeight="1">
      <c r="B17" s="18"/>
      <c r="C17" s="19" t="s">
        <v>62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0"/>
        <v>0</v>
      </c>
      <c r="R17" s="39">
        <f t="shared" si="2"/>
        <v>0</v>
      </c>
    </row>
    <row r="18" spans="2:18" ht="35.25" customHeight="1">
      <c r="B18" s="18"/>
      <c r="C18" s="20" t="s">
        <v>77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0"/>
        <v>0</v>
      </c>
      <c r="R18" s="39">
        <f t="shared" si="2"/>
        <v>0</v>
      </c>
    </row>
    <row r="19" spans="2:18" ht="35.25" customHeight="1">
      <c r="B19" s="18"/>
      <c r="C19" s="19" t="s">
        <v>63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0"/>
        <v>0</v>
      </c>
      <c r="R19" s="39">
        <f t="shared" si="2"/>
        <v>0</v>
      </c>
    </row>
    <row r="20" spans="2:18" ht="35.25" customHeight="1">
      <c r="B20" s="18"/>
      <c r="C20" s="19" t="s">
        <v>64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0"/>
        <v>0</v>
      </c>
      <c r="R20" s="39">
        <f t="shared" si="2"/>
        <v>0</v>
      </c>
    </row>
    <row r="21" spans="2:18" ht="35.25" customHeight="1">
      <c r="B21" s="18"/>
      <c r="C21" s="20" t="s">
        <v>78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0"/>
        <v>0</v>
      </c>
      <c r="R21" s="39">
        <f t="shared" si="2"/>
        <v>0</v>
      </c>
    </row>
    <row r="22" spans="2:18" ht="35.25" customHeight="1" thickBot="1">
      <c r="B22" s="21"/>
      <c r="C22" s="22" t="s">
        <v>65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0"/>
        <v>0</v>
      </c>
      <c r="R22" s="47">
        <f t="shared" si="2"/>
        <v>0</v>
      </c>
    </row>
    <row r="23" spans="2:18" ht="35.25" customHeight="1">
      <c r="B23" s="123" t="s">
        <v>68</v>
      </c>
      <c r="C23" s="124"/>
      <c r="D23" s="125"/>
      <c r="E23" s="135"/>
      <c r="F23" s="107"/>
      <c r="G23" s="129"/>
      <c r="H23" s="107"/>
      <c r="I23" s="107"/>
      <c r="J23" s="107"/>
      <c r="K23" s="107"/>
      <c r="L23" s="107"/>
      <c r="M23" s="107"/>
      <c r="N23" s="107"/>
      <c r="O23" s="109"/>
      <c r="P23" s="133"/>
      <c r="Q23" s="137">
        <f>ROUNDDOWN((Q13+Q14)*C24,0)</f>
        <v>0</v>
      </c>
      <c r="R23" s="131">
        <f t="shared" si="2"/>
        <v>0</v>
      </c>
    </row>
    <row r="24" spans="2:18" ht="19.5" customHeight="1" thickBot="1">
      <c r="B24" s="96"/>
      <c r="C24" s="97">
        <v>0</v>
      </c>
      <c r="D24" s="126"/>
      <c r="E24" s="136"/>
      <c r="F24" s="108"/>
      <c r="G24" s="130"/>
      <c r="H24" s="108"/>
      <c r="I24" s="108"/>
      <c r="J24" s="108"/>
      <c r="K24" s="108"/>
      <c r="L24" s="108"/>
      <c r="M24" s="108"/>
      <c r="N24" s="108"/>
      <c r="O24" s="110"/>
      <c r="P24" s="134"/>
      <c r="Q24" s="138"/>
      <c r="R24" s="132"/>
    </row>
    <row r="25" spans="2:18" ht="35.25" customHeight="1" thickBot="1">
      <c r="B25" s="121" t="s">
        <v>66</v>
      </c>
      <c r="C25" s="122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05" t="s">
        <v>67</v>
      </c>
      <c r="C26" s="10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  <mergeCell ref="H23:H24"/>
    <mergeCell ref="I23:I24"/>
    <mergeCell ref="E23:E24"/>
    <mergeCell ref="Q23:Q24"/>
    <mergeCell ref="F23:F24"/>
    <mergeCell ref="R23:R24"/>
    <mergeCell ref="L23:L24"/>
    <mergeCell ref="M23:M24"/>
    <mergeCell ref="J23:J24"/>
    <mergeCell ref="K23:K24"/>
    <mergeCell ref="P23:P24"/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92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92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92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92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92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92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92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92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92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92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92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92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92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92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92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92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92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92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92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92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92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92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92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92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92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92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92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92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92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92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92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97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93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96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D29" sqref="D29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115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94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94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84</v>
      </c>
      <c r="G19" s="25">
        <f>SUBTOTAL(109,G8:G17)</f>
        <v>0</v>
      </c>
    </row>
    <row r="21" spans="1:12" ht="23.25" thickBot="1">
      <c r="F21" s="23" t="s">
        <v>95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68"/>
  <sheetViews>
    <sheetView view="pageBreakPreview" zoomScale="85" zoomScaleNormal="70" zoomScaleSheetLayoutView="85" workbookViewId="0">
      <pane ySplit="11" topLeftCell="A44" activePane="bottomLeft" state="frozen"/>
      <selection pane="bottomLeft" activeCell="C71" sqref="C7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18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45</v>
      </c>
      <c r="F12" s="5" t="s">
        <v>51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45</v>
      </c>
      <c r="F13" s="5" t="s">
        <v>51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45</v>
      </c>
      <c r="F14" s="5" t="s">
        <v>51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45</v>
      </c>
      <c r="F15" s="88" t="s">
        <v>51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45</v>
      </c>
      <c r="F16" s="84" t="s">
        <v>51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45</v>
      </c>
      <c r="F17" s="5" t="s">
        <v>51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45</v>
      </c>
      <c r="F18" s="5" t="s">
        <v>51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45</v>
      </c>
      <c r="F19" s="88" t="s">
        <v>51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34</v>
      </c>
      <c r="E20" s="84" t="s">
        <v>45</v>
      </c>
      <c r="F20" s="84" t="s">
        <v>51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34</v>
      </c>
      <c r="E21" s="5" t="s">
        <v>45</v>
      </c>
      <c r="F21" s="5" t="s">
        <v>51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34</v>
      </c>
      <c r="E22" s="88" t="s">
        <v>45</v>
      </c>
      <c r="F22" s="88" t="s">
        <v>51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46</v>
      </c>
      <c r="F23" s="84" t="s">
        <v>51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47</v>
      </c>
      <c r="F24" s="5" t="s">
        <v>51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20</v>
      </c>
      <c r="F25" s="5" t="s">
        <v>51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45</v>
      </c>
      <c r="F26" s="5" t="s">
        <v>51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45</v>
      </c>
      <c r="F27" s="5" t="s">
        <v>51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45</v>
      </c>
      <c r="F28" s="5" t="s">
        <v>51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45</v>
      </c>
      <c r="F29" s="5" t="s">
        <v>51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45</v>
      </c>
      <c r="F30" s="5" t="s">
        <v>51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45</v>
      </c>
      <c r="F31" s="88" t="s">
        <v>51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46</v>
      </c>
      <c r="F32" s="84" t="s">
        <v>51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20</v>
      </c>
      <c r="F33" s="5" t="s">
        <v>51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45</v>
      </c>
      <c r="F34" s="5" t="s">
        <v>51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45</v>
      </c>
      <c r="F35" s="5" t="s">
        <v>51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45</v>
      </c>
      <c r="F36" s="5" t="s">
        <v>51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45</v>
      </c>
      <c r="F37" s="5" t="s">
        <v>51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45</v>
      </c>
      <c r="F38" s="5" t="s">
        <v>51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45</v>
      </c>
      <c r="F39" s="88" t="s">
        <v>51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34</v>
      </c>
      <c r="E40" s="84" t="s">
        <v>48</v>
      </c>
      <c r="F40" s="84" t="s">
        <v>51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34</v>
      </c>
      <c r="E41" s="5" t="s">
        <v>45</v>
      </c>
      <c r="F41" s="5" t="s">
        <v>51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34</v>
      </c>
      <c r="E42" s="5" t="s">
        <v>45</v>
      </c>
      <c r="F42" s="5" t="s">
        <v>51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34</v>
      </c>
      <c r="E43" s="5" t="s">
        <v>45</v>
      </c>
      <c r="F43" s="5" t="s">
        <v>51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34</v>
      </c>
      <c r="E44" s="5" t="s">
        <v>49</v>
      </c>
      <c r="F44" s="5" t="s">
        <v>51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34</v>
      </c>
      <c r="E45" s="5" t="s">
        <v>45</v>
      </c>
      <c r="F45" s="5" t="s">
        <v>51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34</v>
      </c>
      <c r="E46" s="5" t="s">
        <v>45</v>
      </c>
      <c r="F46" s="5" t="s">
        <v>51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34</v>
      </c>
      <c r="E47" s="88" t="s">
        <v>45</v>
      </c>
      <c r="F47" s="88" t="s">
        <v>51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21</v>
      </c>
      <c r="E48" s="84" t="s">
        <v>45</v>
      </c>
      <c r="F48" s="84" t="s">
        <v>51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21</v>
      </c>
      <c r="E49" s="5" t="s">
        <v>50</v>
      </c>
      <c r="F49" s="5" t="s">
        <v>51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21</v>
      </c>
      <c r="E50" s="5" t="s">
        <v>45</v>
      </c>
      <c r="F50" s="5" t="s">
        <v>51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21</v>
      </c>
      <c r="E51" s="88" t="s">
        <v>45</v>
      </c>
      <c r="F51" s="88" t="s">
        <v>51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22</v>
      </c>
      <c r="E52" s="84" t="s">
        <v>45</v>
      </c>
      <c r="F52" s="84" t="s">
        <v>51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22</v>
      </c>
      <c r="E53" s="5" t="s">
        <v>45</v>
      </c>
      <c r="F53" s="5" t="s">
        <v>51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22</v>
      </c>
      <c r="E54" s="88" t="s">
        <v>45</v>
      </c>
      <c r="F54" s="88" t="s">
        <v>51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23</v>
      </c>
      <c r="E55" s="88" t="s">
        <v>45</v>
      </c>
      <c r="F55" s="88" t="s">
        <v>51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24</v>
      </c>
      <c r="C56" s="84" t="s">
        <v>25</v>
      </c>
      <c r="D56" s="84" t="s">
        <v>16</v>
      </c>
      <c r="E56" s="84"/>
      <c r="F56" s="84" t="s">
        <v>52</v>
      </c>
      <c r="G56" s="85">
        <v>17820</v>
      </c>
      <c r="H56" s="86">
        <v>41308</v>
      </c>
      <c r="I56" s="84" t="s">
        <v>26</v>
      </c>
      <c r="J56" s="84" t="s">
        <v>40</v>
      </c>
    </row>
    <row r="57" spans="1:12">
      <c r="A57" s="4">
        <v>49</v>
      </c>
      <c r="B57" s="5" t="s">
        <v>24</v>
      </c>
      <c r="C57" s="5" t="s">
        <v>25</v>
      </c>
      <c r="D57" s="5" t="s">
        <v>17</v>
      </c>
      <c r="E57" s="5"/>
      <c r="F57" s="5" t="s">
        <v>52</v>
      </c>
      <c r="G57" s="6">
        <v>60900</v>
      </c>
      <c r="H57" s="7">
        <v>41347</v>
      </c>
      <c r="I57" s="5" t="s">
        <v>28</v>
      </c>
      <c r="J57" s="5" t="s">
        <v>40</v>
      </c>
    </row>
    <row r="58" spans="1:12">
      <c r="A58" s="4">
        <v>50</v>
      </c>
      <c r="B58" s="5" t="s">
        <v>24</v>
      </c>
      <c r="C58" s="5" t="s">
        <v>27</v>
      </c>
      <c r="D58" s="5" t="s">
        <v>17</v>
      </c>
      <c r="E58" s="5"/>
      <c r="F58" s="5" t="s">
        <v>52</v>
      </c>
      <c r="G58" s="6">
        <v>26620</v>
      </c>
      <c r="H58" s="7">
        <v>41347</v>
      </c>
      <c r="I58" s="5" t="s">
        <v>29</v>
      </c>
      <c r="J58" s="5" t="s">
        <v>40</v>
      </c>
    </row>
    <row r="59" spans="1:12">
      <c r="A59" s="4">
        <v>51</v>
      </c>
      <c r="B59" s="5" t="s">
        <v>24</v>
      </c>
      <c r="C59" s="5" t="s">
        <v>25</v>
      </c>
      <c r="D59" s="5" t="s">
        <v>37</v>
      </c>
      <c r="E59" s="5"/>
      <c r="F59" s="5" t="s">
        <v>52</v>
      </c>
      <c r="G59" s="6">
        <v>127218</v>
      </c>
      <c r="H59" s="7">
        <v>41359</v>
      </c>
      <c r="I59" s="5">
        <v>107</v>
      </c>
      <c r="J59" s="5" t="s">
        <v>40</v>
      </c>
    </row>
    <row r="60" spans="1:12">
      <c r="A60" s="4">
        <v>52</v>
      </c>
      <c r="B60" s="5" t="s">
        <v>30</v>
      </c>
      <c r="C60" s="5" t="s">
        <v>30</v>
      </c>
      <c r="D60" s="5" t="s">
        <v>116</v>
      </c>
      <c r="E60" s="5"/>
      <c r="F60" s="5" t="s">
        <v>52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31</v>
      </c>
      <c r="C61" s="4" t="s">
        <v>120</v>
      </c>
      <c r="D61" s="4" t="s">
        <v>117</v>
      </c>
      <c r="E61" s="4"/>
      <c r="F61" s="5" t="s">
        <v>52</v>
      </c>
      <c r="G61" s="8">
        <v>38720</v>
      </c>
      <c r="H61" s="9">
        <v>41361</v>
      </c>
      <c r="I61" s="10" t="s">
        <v>32</v>
      </c>
      <c r="J61" s="10" t="s">
        <v>41</v>
      </c>
      <c r="K61" s="11"/>
      <c r="L61" s="11"/>
    </row>
    <row r="62" spans="1:12">
      <c r="A62" s="4">
        <v>54</v>
      </c>
      <c r="B62" s="5" t="s">
        <v>13</v>
      </c>
      <c r="C62" s="5" t="s">
        <v>43</v>
      </c>
      <c r="D62" s="5" t="s">
        <v>118</v>
      </c>
      <c r="E62" s="5" t="s">
        <v>19</v>
      </c>
      <c r="F62" s="5" t="s">
        <v>52</v>
      </c>
      <c r="G62" s="8">
        <v>1420000</v>
      </c>
      <c r="H62" s="9">
        <v>41362</v>
      </c>
      <c r="I62" s="10">
        <v>12</v>
      </c>
      <c r="J62" s="10" t="s">
        <v>14</v>
      </c>
      <c r="K62" s="11"/>
      <c r="L62" s="11"/>
    </row>
    <row r="63" spans="1:12">
      <c r="A63" s="4">
        <v>55</v>
      </c>
      <c r="B63" s="5" t="s">
        <v>13</v>
      </c>
      <c r="C63" s="5" t="s">
        <v>44</v>
      </c>
      <c r="D63" s="5" t="s">
        <v>119</v>
      </c>
      <c r="E63" s="5" t="s">
        <v>19</v>
      </c>
      <c r="F63" s="5" t="s">
        <v>52</v>
      </c>
      <c r="G63" s="8">
        <v>1620000</v>
      </c>
      <c r="H63" s="9">
        <v>41362</v>
      </c>
      <c r="I63" s="10">
        <v>14</v>
      </c>
      <c r="J63" s="10" t="s">
        <v>14</v>
      </c>
      <c r="K63" s="11"/>
      <c r="L63" s="11"/>
    </row>
    <row r="64" spans="1:12">
      <c r="A64" s="4">
        <v>56</v>
      </c>
      <c r="B64" s="5" t="s">
        <v>13</v>
      </c>
      <c r="C64" s="4" t="s">
        <v>33</v>
      </c>
      <c r="D64" s="4" t="s">
        <v>121</v>
      </c>
      <c r="E64" s="5" t="s">
        <v>19</v>
      </c>
      <c r="F64" s="5" t="s">
        <v>52</v>
      </c>
      <c r="G64" s="8">
        <v>900000</v>
      </c>
      <c r="H64" s="9">
        <v>41362</v>
      </c>
      <c r="I64" s="10">
        <v>111</v>
      </c>
      <c r="J64" s="10" t="s">
        <v>42</v>
      </c>
      <c r="K64" s="11"/>
      <c r="L64" s="11"/>
    </row>
    <row r="65" spans="1:12">
      <c r="A65" s="4">
        <v>57</v>
      </c>
      <c r="B65" s="5" t="s">
        <v>13</v>
      </c>
      <c r="C65" s="4" t="s">
        <v>38</v>
      </c>
      <c r="D65" s="5" t="s">
        <v>122</v>
      </c>
      <c r="E65" s="4"/>
      <c r="F65" s="5" t="s">
        <v>52</v>
      </c>
      <c r="G65" s="8">
        <v>10330</v>
      </c>
      <c r="H65" s="9">
        <v>41358</v>
      </c>
      <c r="I65" s="10" t="s">
        <v>35</v>
      </c>
      <c r="J65" s="10" t="s">
        <v>40</v>
      </c>
      <c r="K65" s="11"/>
      <c r="L65" s="11"/>
    </row>
    <row r="66" spans="1:12">
      <c r="A66" s="4">
        <v>58</v>
      </c>
      <c r="B66" s="5" t="s">
        <v>13</v>
      </c>
      <c r="C66" s="4" t="s">
        <v>38</v>
      </c>
      <c r="D66" s="5" t="s">
        <v>123</v>
      </c>
      <c r="E66" s="4"/>
      <c r="F66" s="5" t="s">
        <v>52</v>
      </c>
      <c r="G66" s="8">
        <v>8353</v>
      </c>
      <c r="H66" s="9">
        <v>41347</v>
      </c>
      <c r="I66" s="10" t="s">
        <v>36</v>
      </c>
      <c r="J66" s="10" t="s">
        <v>40</v>
      </c>
      <c r="K66" s="11"/>
      <c r="L66" s="11"/>
    </row>
    <row r="67" spans="1:12">
      <c r="A67" s="4">
        <v>59</v>
      </c>
      <c r="B67" s="5" t="s">
        <v>13</v>
      </c>
      <c r="C67" s="4" t="s">
        <v>39</v>
      </c>
      <c r="D67" s="5" t="s">
        <v>124</v>
      </c>
      <c r="E67" s="5" t="s">
        <v>19</v>
      </c>
      <c r="F67" s="5" t="s">
        <v>52</v>
      </c>
      <c r="G67" s="8">
        <v>54600</v>
      </c>
      <c r="H67" s="9">
        <v>41359</v>
      </c>
      <c r="I67" s="10">
        <v>114</v>
      </c>
      <c r="J67" s="10" t="s">
        <v>14</v>
      </c>
      <c r="K67" s="11"/>
      <c r="L67" s="11"/>
    </row>
    <row r="68" spans="1:12">
      <c r="G68" s="12">
        <f>SUM(G12:G67)</f>
        <v>4753961</v>
      </c>
      <c r="H68" s="11"/>
      <c r="I68" s="11"/>
      <c r="J68" s="11"/>
      <c r="K68" s="11"/>
      <c r="L68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view="pageBreakPreview" zoomScale="85" zoomScaleNormal="85" zoomScaleSheetLayoutView="85" workbookViewId="0">
      <pane ySplit="7" topLeftCell="A8" activePane="bottomLeft" state="frozen"/>
      <selection pane="bottomLeft" activeCell="C31" sqref="C31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109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55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55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55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55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55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55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55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55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55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55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55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55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55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55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55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55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55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55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55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55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55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55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55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55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55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55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55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55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55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55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55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55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55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55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55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55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55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55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55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55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55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55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55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55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55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55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55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55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55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55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85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D7" sqref="D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110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86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D28" sqref="D28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111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84</v>
      </c>
      <c r="G109" s="25">
        <f>SUBTOTAL(109,G8:G107)</f>
        <v>0</v>
      </c>
    </row>
    <row r="111" spans="1:12" ht="23.25" thickBot="1">
      <c r="F111" s="23" t="s">
        <v>87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D23" sqref="D2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24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112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88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88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88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88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88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88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88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88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88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88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88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88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88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88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88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88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88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88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88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88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113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89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89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89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89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89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89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89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89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89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89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89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89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89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89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89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89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89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89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89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89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100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90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90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90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90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90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90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90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90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90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90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90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90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90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90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90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90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90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90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90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90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90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90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90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90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90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90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90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90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90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90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90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90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90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90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90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90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90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90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90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90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90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90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90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90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84</v>
      </c>
      <c r="G59" s="25">
        <f>SUBTOTAL(109,G8:G57)</f>
        <v>0</v>
      </c>
    </row>
    <row r="61" spans="1:12" ht="23.25" thickBot="1">
      <c r="F61" s="23" t="s">
        <v>99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D22" sqref="D2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102</v>
      </c>
      <c r="C2" s="55">
        <f>【総括表】!$D$4</f>
        <v>0</v>
      </c>
      <c r="D2" s="56"/>
      <c r="E2" s="56"/>
      <c r="F2" s="56"/>
      <c r="G2" s="56"/>
      <c r="H2" s="56"/>
      <c r="J2" s="24" t="s">
        <v>31</v>
      </c>
    </row>
    <row r="3" spans="1:11" ht="30" customHeight="1">
      <c r="B3" s="13" t="s">
        <v>54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53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114</v>
      </c>
      <c r="E7" s="2" t="s">
        <v>18</v>
      </c>
      <c r="F7" s="2" t="s">
        <v>8</v>
      </c>
      <c r="G7" s="2" t="s">
        <v>2</v>
      </c>
      <c r="H7" s="2" t="s">
        <v>83</v>
      </c>
      <c r="I7" s="2" t="s">
        <v>15</v>
      </c>
      <c r="J7" s="2" t="s">
        <v>3</v>
      </c>
    </row>
    <row r="8" spans="1:11">
      <c r="A8" s="4">
        <v>1</v>
      </c>
      <c r="B8" s="5" t="s">
        <v>91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91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91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91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91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91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91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91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91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91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91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91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91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91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91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91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91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91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91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91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84</v>
      </c>
      <c r="G29" s="25">
        <f>SUBTOTAL(109,G8:G27)</f>
        <v>0</v>
      </c>
    </row>
    <row r="31" spans="1:12" ht="23.25" thickBot="1">
      <c r="F31" s="23" t="s">
        <v>98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2020-03-27T08:23:58Z</cp:lastPrinted>
  <dcterms:created xsi:type="dcterms:W3CDTF">2011-06-14T05:32:50Z</dcterms:created>
  <dcterms:modified xsi:type="dcterms:W3CDTF">2023-04-12T10:15:34Z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2022-02-09T07:08:28Z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275c826f-657b-4461-9ce8-7c0d92c1b30b</vt:lpwstr>
  </property>
  <property fmtid="{D5CDD505-2E9C-101B-9397-08002B2CF9AE}" pid="8" name="MSIP_Label_d899a617-f30e-4fb8-b81c-fb6d0b94ac5b_ContentBits">
    <vt:lpwstr>0</vt:lpwstr>
  </property>
</Properties>
</file>