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24226"/>
  <xr:revisionPtr revIDLastSave="0" documentId="13_ncr:1_{8A56AF2B-2D99-410E-BC64-FAD077E09E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7 学校数" sheetId="2" r:id="rId1"/>
    <sheet name="67学級数" sheetId="1" r:id="rId2"/>
    <sheet name="68児童数" sheetId="3" r:id="rId3"/>
    <sheet name="69教員数" sheetId="4" r:id="rId4"/>
    <sheet name="教員数入力リンク先" sheetId="5" state="hidden" r:id="rId5"/>
    <sheet name="69教員の年齢構成" sheetId="9" r:id="rId6"/>
    <sheet name="70職員数" sheetId="6" r:id="rId7"/>
    <sheet name="職員入力リンク先" sheetId="7" state="hidden" r:id="rId8"/>
  </sheets>
  <definedNames>
    <definedName name="_xlnm.Print_Area" localSheetId="0">'67 学校数'!$A$1:$F$30</definedName>
    <definedName name="_xlnm.Print_Area" localSheetId="1">'67学級数'!$A$3:$E$34</definedName>
    <definedName name="_xlnm.Print_Area" localSheetId="2">'68児童数'!$A$1:$F$49</definedName>
    <definedName name="_xlnm.Print_Area" localSheetId="5">'69教員の年齢構成'!$B$4:$L$27</definedName>
    <definedName name="_xlnm.Print_Area" localSheetId="3">'69教員数'!$A$1:$H$45</definedName>
    <definedName name="_xlnm.Print_Area" localSheetId="6">'70職員数'!$A$1:$H$49</definedName>
    <definedName name="PRINT_AREA1" localSheetId="5">#REF!</definedName>
    <definedName name="PRINT_AREA1" localSheetId="3">'69教員数'!#REF!</definedName>
    <definedName name="PRINT_AREA1" localSheetId="6">'70職員数'!$A$3:$G$47</definedName>
    <definedName name="PRINT_AREA1">'67学級数'!$A$1:$F$31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3" l="1"/>
  <c r="F32" i="3"/>
  <c r="F33" i="3"/>
  <c r="F34" i="3"/>
  <c r="F35" i="3"/>
  <c r="F37" i="3"/>
  <c r="G25" i="6"/>
  <c r="G24" i="6"/>
  <c r="G23" i="6"/>
  <c r="G23" i="4"/>
  <c r="G22" i="6"/>
  <c r="G22" i="4"/>
  <c r="G21" i="6"/>
  <c r="F16" i="7"/>
  <c r="E16" i="7"/>
  <c r="D16" i="7"/>
  <c r="G21" i="4"/>
  <c r="H8" i="7"/>
  <c r="E15" i="7"/>
  <c r="E8" i="7"/>
  <c r="E14" i="7"/>
  <c r="F5" i="7"/>
  <c r="G5" i="7"/>
  <c r="G14" i="7"/>
  <c r="I5" i="7"/>
  <c r="J5" i="7"/>
  <c r="G15" i="7"/>
  <c r="C7" i="7"/>
  <c r="B7" i="7"/>
  <c r="D7" i="7"/>
  <c r="D5" i="7"/>
  <c r="E7" i="7"/>
  <c r="D14" i="7"/>
  <c r="H7" i="7"/>
  <c r="D15" i="7"/>
  <c r="C8" i="7"/>
  <c r="D8" i="7"/>
  <c r="B8" i="7"/>
  <c r="C9" i="7"/>
  <c r="B9" i="7"/>
  <c r="D9" i="7"/>
  <c r="E9" i="7"/>
  <c r="F14" i="7"/>
  <c r="H9" i="7"/>
  <c r="F1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G16" i="7"/>
  <c r="L5" i="7"/>
  <c r="K5" i="7"/>
  <c r="C16" i="7"/>
  <c r="C7" i="5"/>
  <c r="B7" i="5"/>
  <c r="C5" i="5"/>
  <c r="R4" i="5"/>
  <c r="S4" i="5"/>
  <c r="T4" i="5"/>
  <c r="U4" i="5"/>
  <c r="V4" i="5"/>
  <c r="W4" i="5"/>
  <c r="X4" i="5"/>
  <c r="Y4" i="5"/>
  <c r="Z4" i="5"/>
  <c r="N4" i="5"/>
  <c r="O4" i="5"/>
  <c r="P4" i="5"/>
  <c r="Q4" i="5"/>
  <c r="M4" i="5"/>
  <c r="K4" i="5"/>
  <c r="L4" i="5"/>
  <c r="J4" i="5"/>
  <c r="I4" i="5"/>
  <c r="H4" i="5"/>
  <c r="G4" i="5"/>
  <c r="F4" i="5"/>
  <c r="D4" i="5"/>
  <c r="E4" i="5"/>
  <c r="C4" i="5"/>
  <c r="B4" i="5"/>
  <c r="D9" i="5"/>
  <c r="C9" i="5"/>
  <c r="B9" i="5"/>
  <c r="D7" i="5"/>
  <c r="D5" i="5"/>
  <c r="B5" i="5"/>
  <c r="G20" i="6"/>
  <c r="Y10" i="5"/>
  <c r="W10" i="5"/>
  <c r="U10" i="5"/>
  <c r="S10" i="5"/>
  <c r="Q10" i="5"/>
  <c r="O10" i="5"/>
  <c r="M10" i="5"/>
  <c r="K10" i="5"/>
  <c r="I10" i="5"/>
  <c r="G10" i="5"/>
  <c r="E10" i="5"/>
  <c r="Y8" i="5"/>
  <c r="W8" i="5"/>
  <c r="U8" i="5"/>
  <c r="S8" i="5"/>
  <c r="Q8" i="5"/>
  <c r="O8" i="5"/>
  <c r="M8" i="5"/>
  <c r="K8" i="5"/>
  <c r="I8" i="5"/>
  <c r="G8" i="5"/>
  <c r="E8" i="5"/>
  <c r="Y6" i="5"/>
  <c r="W6" i="5"/>
  <c r="U6" i="5"/>
  <c r="S6" i="5"/>
  <c r="Q6" i="5"/>
  <c r="O6" i="5"/>
  <c r="M6" i="5"/>
  <c r="K6" i="5"/>
  <c r="I6" i="5"/>
  <c r="G6" i="5"/>
  <c r="E6" i="5"/>
  <c r="G20" i="4"/>
  <c r="B18" i="2"/>
  <c r="B20" i="1"/>
  <c r="C5" i="7"/>
  <c r="H5" i="7"/>
  <c r="C15" i="7"/>
  <c r="B5" i="7"/>
  <c r="E5" i="7"/>
  <c r="C14" i="7"/>
</calcChain>
</file>

<file path=xl/sharedStrings.xml><?xml version="1.0" encoding="utf-8"?>
<sst xmlns="http://schemas.openxmlformats.org/spreadsheetml/2006/main" count="391" uniqueCount="260">
  <si>
    <t>区　分</t>
  </si>
  <si>
    <t>計</t>
  </si>
  <si>
    <t>国  立</t>
  </si>
  <si>
    <t>公  立</t>
  </si>
  <si>
    <t>私  立</t>
  </si>
  <si>
    <t>うち分校</t>
  </si>
  <si>
    <t>学　　　　級　　　　数</t>
    <phoneticPr fontId="1"/>
  </si>
  <si>
    <t>学　　　　校　　　　数</t>
    <phoneticPr fontId="1"/>
  </si>
  <si>
    <t>Schools</t>
  </si>
  <si>
    <t>Total</t>
  </si>
  <si>
    <t>National</t>
  </si>
  <si>
    <t>Local</t>
  </si>
  <si>
    <t>Branch schools</t>
  </si>
  <si>
    <t>Private</t>
  </si>
  <si>
    <t xml:space="preserve">  昭和30年('55)</t>
    <phoneticPr fontId="1"/>
  </si>
  <si>
    <t xml:space="preserve">      35('60)</t>
    <phoneticPr fontId="1"/>
  </si>
  <si>
    <t xml:space="preserve">      40('65)</t>
    <phoneticPr fontId="1"/>
  </si>
  <si>
    <t xml:space="preserve">      45('70)</t>
    <phoneticPr fontId="1"/>
  </si>
  <si>
    <t xml:space="preserve">      50('75)</t>
    <phoneticPr fontId="1"/>
  </si>
  <si>
    <t xml:space="preserve">      55('80)</t>
    <phoneticPr fontId="1"/>
  </si>
  <si>
    <t xml:space="preserve">    　60('85)</t>
    <phoneticPr fontId="1"/>
  </si>
  <si>
    <t xml:space="preserve">  平成 2('90)</t>
    <phoneticPr fontId="1"/>
  </si>
  <si>
    <t xml:space="preserve">       7('95)</t>
    <phoneticPr fontId="1"/>
  </si>
  <si>
    <t xml:space="preserve">      12('00)</t>
    <phoneticPr fontId="1"/>
  </si>
  <si>
    <t xml:space="preserve">      17('05)</t>
  </si>
  <si>
    <t>Classes</t>
    <phoneticPr fontId="1"/>
  </si>
  <si>
    <r>
      <t xml:space="preserve">特別支援学級 </t>
    </r>
    <r>
      <rPr>
        <sz val="11"/>
        <rFont val="ＭＳ 明朝"/>
        <family val="1"/>
        <charset val="128"/>
      </rPr>
      <t>Special</t>
    </r>
    <rPh sb="0" eb="2">
      <t>トクベツ</t>
    </rPh>
    <rPh sb="2" eb="4">
      <t>シエン</t>
    </rPh>
    <phoneticPr fontId="1"/>
  </si>
  <si>
    <t>計</t>
    <rPh sb="0" eb="1">
      <t>ケイ</t>
    </rPh>
    <phoneticPr fontId="1"/>
  </si>
  <si>
    <t>単式</t>
    <rPh sb="0" eb="2">
      <t>タンシキ</t>
    </rPh>
    <phoneticPr fontId="1"/>
  </si>
  <si>
    <t>複式</t>
    <rPh sb="0" eb="2">
      <t>フクシキ</t>
    </rPh>
    <phoneticPr fontId="1"/>
  </si>
  <si>
    <t>特別</t>
    <rPh sb="0" eb="2">
      <t>トクベツ</t>
    </rPh>
    <phoneticPr fontId="1"/>
  </si>
  <si>
    <t>国立</t>
    <rPh sb="0" eb="2">
      <t>コクリツ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</si>
  <si>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</si>
  <si>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</si>
  <si>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（注）｢特別支援学級｣とは，学校教育法第81条第2項各号に該当する生徒で編制されている学級を</t>
    <rPh sb="1" eb="2">
      <t>チュウ</t>
    </rPh>
    <rPh sb="4" eb="6">
      <t>トクベツ</t>
    </rPh>
    <rPh sb="6" eb="8">
      <t>シエン</t>
    </rPh>
    <rPh sb="8" eb="10">
      <t>ガッキュウ</t>
    </rPh>
    <rPh sb="14" eb="16">
      <t>ガッコウ</t>
    </rPh>
    <rPh sb="16" eb="19">
      <t>キョウイクホウ</t>
    </rPh>
    <rPh sb="19" eb="20">
      <t>ダイ</t>
    </rPh>
    <rPh sb="22" eb="23">
      <t>ジョウ</t>
    </rPh>
    <rPh sb="23" eb="24">
      <t>ダイ</t>
    </rPh>
    <rPh sb="25" eb="26">
      <t>コウ</t>
    </rPh>
    <rPh sb="26" eb="28">
      <t>カクゴウ</t>
    </rPh>
    <rPh sb="29" eb="31">
      <t>ガイトウ</t>
    </rPh>
    <rPh sb="33" eb="35">
      <t>セイト</t>
    </rPh>
    <rPh sb="36" eb="38">
      <t>ヘンセイ</t>
    </rPh>
    <rPh sb="43" eb="44">
      <t>ガク</t>
    </rPh>
    <phoneticPr fontId="1"/>
  </si>
  <si>
    <t xml:space="preserve">      22('10)</t>
    <phoneticPr fontId="1"/>
  </si>
  <si>
    <t>児　　　　童　　　　数</t>
    <phoneticPr fontId="1"/>
  </si>
  <si>
    <t>Students</t>
    <phoneticPr fontId="1"/>
  </si>
  <si>
    <t>区　　分</t>
  </si>
  <si>
    <t xml:space="preserve">        昭和30年('55)</t>
    <phoneticPr fontId="1"/>
  </si>
  <si>
    <t xml:space="preserve">            35('60)</t>
    <phoneticPr fontId="1"/>
  </si>
  <si>
    <t xml:space="preserve">            40('65)</t>
    <phoneticPr fontId="1"/>
  </si>
  <si>
    <t xml:space="preserve">            45('70)</t>
    <phoneticPr fontId="1"/>
  </si>
  <si>
    <t xml:space="preserve">            50('75)</t>
    <phoneticPr fontId="1"/>
  </si>
  <si>
    <t xml:space="preserve">            55('80)</t>
    <phoneticPr fontId="1"/>
  </si>
  <si>
    <t xml:space="preserve">    　      60('85)</t>
    <phoneticPr fontId="1"/>
  </si>
  <si>
    <t xml:space="preserve">        平成 2('90)</t>
    <phoneticPr fontId="1"/>
  </si>
  <si>
    <t xml:space="preserve">             7('95)</t>
    <phoneticPr fontId="1"/>
  </si>
  <si>
    <t xml:space="preserve">            12('00)</t>
    <phoneticPr fontId="1"/>
  </si>
  <si>
    <t xml:space="preserve">            17('05)</t>
  </si>
  <si>
    <t xml:space="preserve">     男  Male</t>
    <phoneticPr fontId="1"/>
  </si>
  <si>
    <t xml:space="preserve">     女  Female</t>
    <phoneticPr fontId="1"/>
  </si>
  <si>
    <t xml:space="preserve">     １学年 1st grade</t>
    <phoneticPr fontId="1"/>
  </si>
  <si>
    <t xml:space="preserve">     ２学年 2nd</t>
    <phoneticPr fontId="1"/>
  </si>
  <si>
    <t xml:space="preserve">     ３学年 3rd</t>
    <phoneticPr fontId="1"/>
  </si>
  <si>
    <t xml:space="preserve">     ４学年 4th</t>
    <phoneticPr fontId="1"/>
  </si>
  <si>
    <t xml:space="preserve">     ５学年 5th</t>
    <phoneticPr fontId="1"/>
  </si>
  <si>
    <t xml:space="preserve">     ６学年 6th</t>
    <phoneticPr fontId="1"/>
  </si>
  <si>
    <r>
      <t xml:space="preserve">    特別支援学級 </t>
    </r>
    <r>
      <rPr>
        <sz val="11"/>
        <rFont val="ＭＳ 明朝"/>
        <family val="1"/>
        <charset val="128"/>
      </rPr>
      <t>Special</t>
    </r>
    <rPh sb="4" eb="6">
      <t>トクベツ</t>
    </rPh>
    <rPh sb="6" eb="8">
      <t>シエン</t>
    </rPh>
    <phoneticPr fontId="1"/>
  </si>
  <si>
    <t>1学級当たり児童数</t>
  </si>
  <si>
    <t>Students per class</t>
  </si>
  <si>
    <t>本務教員１人当たり児童数</t>
  </si>
  <si>
    <t>Students per full-time teacher</t>
  </si>
  <si>
    <t>（注）｢特別支援学級｣とは，学校教育法第81条第2項各号に該当する児童で編制されている学</t>
    <rPh sb="1" eb="2">
      <t>チュウ</t>
    </rPh>
    <rPh sb="4" eb="6">
      <t>トクベツ</t>
    </rPh>
    <rPh sb="6" eb="8">
      <t>シエン</t>
    </rPh>
    <rPh sb="8" eb="10">
      <t>ガッキュウ</t>
    </rPh>
    <rPh sb="14" eb="16">
      <t>ガッコウ</t>
    </rPh>
    <rPh sb="16" eb="19">
      <t>キョウイクホウ</t>
    </rPh>
    <rPh sb="19" eb="20">
      <t>ダイ</t>
    </rPh>
    <rPh sb="22" eb="23">
      <t>ジョウ</t>
    </rPh>
    <rPh sb="23" eb="24">
      <t>ダイ</t>
    </rPh>
    <rPh sb="25" eb="26">
      <t>コウ</t>
    </rPh>
    <rPh sb="26" eb="27">
      <t>カク</t>
    </rPh>
    <rPh sb="27" eb="28">
      <t>ゴウ</t>
    </rPh>
    <rPh sb="29" eb="31">
      <t>ガイトウ</t>
    </rPh>
    <rPh sb="33" eb="35">
      <t>ジドウ</t>
    </rPh>
    <rPh sb="36" eb="38">
      <t>ヘンセイ</t>
    </rPh>
    <rPh sb="43" eb="44">
      <t>ガク</t>
    </rPh>
    <phoneticPr fontId="1"/>
  </si>
  <si>
    <t>教　　　　員　　　　数</t>
  </si>
  <si>
    <t>Full-time Teachers by Type of Position</t>
    <phoneticPr fontId="1"/>
  </si>
  <si>
    <t>国 　立</t>
  </si>
  <si>
    <t>公 　立</t>
  </si>
  <si>
    <t>私 　立</t>
  </si>
  <si>
    <t>女の割合</t>
  </si>
  <si>
    <t>　　　　</t>
  </si>
  <si>
    <t>うち女</t>
  </si>
  <si>
    <t>（％）</t>
  </si>
  <si>
    <t>Female</t>
  </si>
  <si>
    <t xml:space="preserve">Percentage of female </t>
  </si>
  <si>
    <t xml:space="preserve">       　昭和30年('55)</t>
    <phoneticPr fontId="1"/>
  </si>
  <si>
    <t xml:space="preserve">           　35('60)</t>
    <phoneticPr fontId="1"/>
  </si>
  <si>
    <t xml:space="preserve">           　40('65)</t>
    <phoneticPr fontId="1"/>
  </si>
  <si>
    <t xml:space="preserve">           　45('70)</t>
    <phoneticPr fontId="1"/>
  </si>
  <si>
    <t xml:space="preserve">           　50('75)</t>
    <phoneticPr fontId="1"/>
  </si>
  <si>
    <t xml:space="preserve">         　　55('80)</t>
    <phoneticPr fontId="1"/>
  </si>
  <si>
    <t xml:space="preserve">     　    　60('85)</t>
    <phoneticPr fontId="1"/>
  </si>
  <si>
    <t xml:space="preserve">    　   平成 2('90)</t>
    <phoneticPr fontId="1"/>
  </si>
  <si>
    <t xml:space="preserve">    　        7('95)</t>
    <phoneticPr fontId="1"/>
  </si>
  <si>
    <t xml:space="preserve">    　       12('00)</t>
    <phoneticPr fontId="1"/>
  </si>
  <si>
    <t xml:space="preserve">    　       17('05)</t>
  </si>
  <si>
    <t xml:space="preserve">    　       22('10)</t>
    <phoneticPr fontId="1"/>
  </si>
  <si>
    <r>
      <t>副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校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長 Senior v</t>
    </r>
    <r>
      <rPr>
        <sz val="11"/>
        <rFont val="ＭＳ Ｐ明朝"/>
        <family val="1"/>
        <charset val="128"/>
      </rPr>
      <t xml:space="preserve">ice-principal </t>
    </r>
    <rPh sb="0" eb="1">
      <t>フク</t>
    </rPh>
    <rPh sb="3" eb="4">
      <t>コウ</t>
    </rPh>
    <rPh sb="6" eb="7">
      <t>チョウ</t>
    </rPh>
    <phoneticPr fontId="1"/>
  </si>
  <si>
    <r>
      <t xml:space="preserve">主幹教諭 </t>
    </r>
    <r>
      <rPr>
        <sz val="11"/>
        <rFont val="ＭＳ Ｐ明朝"/>
        <family val="1"/>
        <charset val="128"/>
      </rPr>
      <t>Senior teacher</t>
    </r>
    <rPh sb="0" eb="2">
      <t>シュカン</t>
    </rPh>
    <rPh sb="2" eb="4">
      <t>キョウユ</t>
    </rPh>
    <phoneticPr fontId="1"/>
  </si>
  <si>
    <r>
      <t xml:space="preserve">指導教諭 </t>
    </r>
    <r>
      <rPr>
        <sz val="11"/>
        <rFont val="ＭＳ Ｐ明朝"/>
        <family val="1"/>
        <charset val="128"/>
      </rPr>
      <t>Advanced skill teacher</t>
    </r>
    <rPh sb="0" eb="2">
      <t>シドウ</t>
    </rPh>
    <rPh sb="2" eb="4">
      <t>キョウユ</t>
    </rPh>
    <phoneticPr fontId="1"/>
  </si>
  <si>
    <r>
      <t xml:space="preserve">栄養教諭 </t>
    </r>
    <r>
      <rPr>
        <sz val="11"/>
        <rFont val="ＭＳ Ｐ明朝"/>
        <family val="1"/>
        <charset val="128"/>
      </rPr>
      <t>Diet and nutrition teacher</t>
    </r>
    <rPh sb="0" eb="2">
      <t>エイヨウ</t>
    </rPh>
    <rPh sb="2" eb="4">
      <t>キョウユ</t>
    </rPh>
    <phoneticPr fontId="1"/>
  </si>
  <si>
    <t>（別掲）</t>
  </si>
  <si>
    <t>兼 務 者 Part-time</t>
    <phoneticPr fontId="1"/>
  </si>
  <si>
    <t>（注）本務教員である。</t>
  </si>
  <si>
    <t>報告書データからコピ＆ペーストする</t>
    <rPh sb="0" eb="3">
      <t>ホウコクショ</t>
    </rPh>
    <phoneticPr fontId="9"/>
  </si>
  <si>
    <t>計</t>
    <rPh sb="0" eb="1">
      <t>ケイ</t>
    </rPh>
    <phoneticPr fontId="18"/>
  </si>
  <si>
    <t>校長</t>
    <rPh sb="0" eb="2">
      <t>コウチョウ</t>
    </rPh>
    <phoneticPr fontId="18"/>
  </si>
  <si>
    <t>副校長</t>
    <rPh sb="0" eb="3">
      <t>フクコウチョウ</t>
    </rPh>
    <phoneticPr fontId="18"/>
  </si>
  <si>
    <t>教頭</t>
    <rPh sb="0" eb="2">
      <t>キョウトウ</t>
    </rPh>
    <phoneticPr fontId="18"/>
  </si>
  <si>
    <t>主幹教諭</t>
    <rPh sb="0" eb="2">
      <t>シュカン</t>
    </rPh>
    <rPh sb="2" eb="4">
      <t>キョウユ</t>
    </rPh>
    <phoneticPr fontId="18"/>
  </si>
  <si>
    <t>指導教諭</t>
    <rPh sb="0" eb="2">
      <t>シドウ</t>
    </rPh>
    <rPh sb="2" eb="4">
      <t>キョウユ</t>
    </rPh>
    <phoneticPr fontId="18"/>
  </si>
  <si>
    <t>教諭</t>
    <rPh sb="0" eb="2">
      <t>キョウユ</t>
    </rPh>
    <phoneticPr fontId="18"/>
  </si>
  <si>
    <t>助教諭</t>
    <rPh sb="0" eb="1">
      <t>スケ</t>
    </rPh>
    <rPh sb="1" eb="2">
      <t>キョウ</t>
    </rPh>
    <rPh sb="2" eb="3">
      <t>サトシ</t>
    </rPh>
    <phoneticPr fontId="18"/>
  </si>
  <si>
    <t>養護教諭</t>
    <rPh sb="0" eb="1">
      <t>オサム</t>
    </rPh>
    <rPh sb="1" eb="2">
      <t>ユズル</t>
    </rPh>
    <rPh sb="2" eb="3">
      <t>キョウ</t>
    </rPh>
    <rPh sb="3" eb="4">
      <t>サトシ</t>
    </rPh>
    <phoneticPr fontId="18"/>
  </si>
  <si>
    <t>養護助教諭</t>
    <rPh sb="0" eb="1">
      <t>オサム</t>
    </rPh>
    <rPh sb="1" eb="2">
      <t>ユズル</t>
    </rPh>
    <rPh sb="2" eb="3">
      <t>ジョ</t>
    </rPh>
    <rPh sb="3" eb="4">
      <t>キョウ</t>
    </rPh>
    <rPh sb="4" eb="5">
      <t>サトシ</t>
    </rPh>
    <phoneticPr fontId="18"/>
  </si>
  <si>
    <t>栄養教諭</t>
    <rPh sb="0" eb="1">
      <t>エイ</t>
    </rPh>
    <rPh sb="1" eb="2">
      <t>オサム</t>
    </rPh>
    <rPh sb="2" eb="3">
      <t>キョウ</t>
    </rPh>
    <rPh sb="3" eb="4">
      <t>サトシ</t>
    </rPh>
    <phoneticPr fontId="18"/>
  </si>
  <si>
    <t>講師</t>
    <rPh sb="0" eb="1">
      <t>コウ</t>
    </rPh>
    <rPh sb="1" eb="2">
      <t>シ</t>
    </rPh>
    <phoneticPr fontId="18"/>
  </si>
  <si>
    <t>男</t>
    <rPh sb="0" eb="1">
      <t>オトコ</t>
    </rPh>
    <phoneticPr fontId="18"/>
  </si>
  <si>
    <t>女</t>
    <rPh sb="0" eb="1">
      <t>ジョ</t>
    </rPh>
    <phoneticPr fontId="18"/>
  </si>
  <si>
    <t>国立男女計</t>
    <rPh sb="0" eb="2">
      <t>コクリツ</t>
    </rPh>
    <rPh sb="2" eb="5">
      <t>ダンジョケイ</t>
    </rPh>
    <phoneticPr fontId="9"/>
  </si>
  <si>
    <t>公立男女計</t>
    <rPh sb="0" eb="2">
      <t>コウリツ</t>
    </rPh>
    <rPh sb="2" eb="5">
      <t>ダンジョケイ</t>
    </rPh>
    <phoneticPr fontId="9"/>
  </si>
  <si>
    <t>私立男女計</t>
    <rPh sb="0" eb="2">
      <t>シリツ</t>
    </rPh>
    <rPh sb="2" eb="5">
      <t>ダンジョケイ</t>
    </rPh>
    <phoneticPr fontId="9"/>
  </si>
  <si>
    <t>職　　　　員　　　　数</t>
  </si>
  <si>
    <t>　　Full-time Non-teaching Staff</t>
    <phoneticPr fontId="1"/>
  </si>
  <si>
    <t>区　   分</t>
  </si>
  <si>
    <t>国　立</t>
    <phoneticPr fontId="1"/>
  </si>
  <si>
    <t>公　立</t>
    <phoneticPr fontId="1"/>
  </si>
  <si>
    <t>私　立</t>
    <phoneticPr fontId="1"/>
  </si>
  <si>
    <t>Percentage of female</t>
  </si>
  <si>
    <t xml:space="preserve">       昭和30年('55)</t>
    <phoneticPr fontId="1"/>
  </si>
  <si>
    <t xml:space="preserve">           35('60)</t>
    <phoneticPr fontId="1"/>
  </si>
  <si>
    <t xml:space="preserve">           40('65)</t>
    <phoneticPr fontId="1"/>
  </si>
  <si>
    <t xml:space="preserve">           45('70)</t>
    <phoneticPr fontId="1"/>
  </si>
  <si>
    <t xml:space="preserve">           50('75)</t>
    <phoneticPr fontId="1"/>
  </si>
  <si>
    <t xml:space="preserve">           55('80)</t>
    <phoneticPr fontId="1"/>
  </si>
  <si>
    <t xml:space="preserve">         　60('85)</t>
    <phoneticPr fontId="1"/>
  </si>
  <si>
    <t xml:space="preserve">       平成 2('90)</t>
    <phoneticPr fontId="1"/>
  </si>
  <si>
    <t xml:space="preserve">            7('95)</t>
    <phoneticPr fontId="1"/>
  </si>
  <si>
    <t xml:space="preserve">           12('00)</t>
    <phoneticPr fontId="1"/>
  </si>
  <si>
    <t xml:space="preserve">           17('05)</t>
  </si>
  <si>
    <t xml:space="preserve">           22('10)</t>
    <phoneticPr fontId="1"/>
  </si>
  <si>
    <t>事務職員</t>
  </si>
  <si>
    <t>Administrative personnel</t>
    <phoneticPr fontId="1"/>
  </si>
  <si>
    <t>学校図書館事務員</t>
    <rPh sb="5" eb="8">
      <t>ジムイン</t>
    </rPh>
    <phoneticPr fontId="1"/>
  </si>
  <si>
    <t>Librarian</t>
    <phoneticPr fontId="1"/>
  </si>
  <si>
    <t>養護職員</t>
  </si>
  <si>
    <t>School nurse</t>
    <phoneticPr fontId="1"/>
  </si>
  <si>
    <t>学校栄養職員</t>
  </si>
  <si>
    <t>School nutritionist</t>
    <phoneticPr fontId="1"/>
  </si>
  <si>
    <t>学校給食調理従事者</t>
  </si>
  <si>
    <t>School lunch personnel</t>
    <phoneticPr fontId="1"/>
  </si>
  <si>
    <t>用務員</t>
  </si>
  <si>
    <t>Janitor</t>
    <phoneticPr fontId="1"/>
  </si>
  <si>
    <t>その他</t>
  </si>
  <si>
    <t>Others</t>
    <phoneticPr fontId="1"/>
  </si>
  <si>
    <t xml:space="preserve"> (注)1  本務職員である。</t>
    <phoneticPr fontId="1"/>
  </si>
  <si>
    <t>報告書データをコピペ（コピペするとき報告書のデータから休職者数をはぶくこと）</t>
    <rPh sb="0" eb="3">
      <t>ホウコクショ</t>
    </rPh>
    <rPh sb="18" eb="21">
      <t>ホウコクショ</t>
    </rPh>
    <rPh sb="27" eb="30">
      <t>キュウショクシャ</t>
    </rPh>
    <rPh sb="30" eb="31">
      <t>スウ</t>
    </rPh>
    <phoneticPr fontId="9"/>
  </si>
  <si>
    <t>計</t>
    <rPh sb="0" eb="1">
      <t>ケイ</t>
    </rPh>
    <phoneticPr fontId="9"/>
  </si>
  <si>
    <t>負担法事務職員</t>
    <rPh sb="0" eb="2">
      <t>フタン</t>
    </rPh>
    <rPh sb="2" eb="3">
      <t>ホウ</t>
    </rPh>
    <rPh sb="3" eb="5">
      <t>ジム</t>
    </rPh>
    <rPh sb="5" eb="7">
      <t>ショクイン</t>
    </rPh>
    <phoneticPr fontId="9"/>
  </si>
  <si>
    <t>負担法学校栄養職員</t>
    <rPh sb="0" eb="2">
      <t>フタン</t>
    </rPh>
    <rPh sb="2" eb="3">
      <t>ホウ</t>
    </rPh>
    <rPh sb="3" eb="5">
      <t>ガッコウ</t>
    </rPh>
    <rPh sb="5" eb="7">
      <t>エイヨウ</t>
    </rPh>
    <rPh sb="7" eb="9">
      <t>ショクイン</t>
    </rPh>
    <phoneticPr fontId="9"/>
  </si>
  <si>
    <t>その他教員以外の教員</t>
    <rPh sb="2" eb="3">
      <t>タ</t>
    </rPh>
    <rPh sb="3" eb="5">
      <t>キョウイン</t>
    </rPh>
    <rPh sb="5" eb="7">
      <t>イガイ</t>
    </rPh>
    <rPh sb="8" eb="10">
      <t>キョウイン</t>
    </rPh>
    <phoneticPr fontId="9"/>
  </si>
  <si>
    <t>その他事務職員</t>
    <rPh sb="2" eb="3">
      <t>タ</t>
    </rPh>
    <rPh sb="3" eb="6">
      <t>ジムショク</t>
    </rPh>
    <rPh sb="6" eb="7">
      <t>イン</t>
    </rPh>
    <phoneticPr fontId="9"/>
  </si>
  <si>
    <t>その他学校図書館</t>
    <rPh sb="2" eb="3">
      <t>タ</t>
    </rPh>
    <rPh sb="3" eb="5">
      <t>ガッコウ</t>
    </rPh>
    <rPh sb="5" eb="8">
      <t>トショカン</t>
    </rPh>
    <phoneticPr fontId="9"/>
  </si>
  <si>
    <t>その他養護職員</t>
    <rPh sb="2" eb="3">
      <t>タ</t>
    </rPh>
    <rPh sb="3" eb="5">
      <t>ヨウゴ</t>
    </rPh>
    <rPh sb="5" eb="7">
      <t>ショクイン</t>
    </rPh>
    <phoneticPr fontId="9"/>
  </si>
  <si>
    <t>その他学校栄養</t>
    <rPh sb="2" eb="3">
      <t>タ</t>
    </rPh>
    <rPh sb="3" eb="5">
      <t>ガッコウ</t>
    </rPh>
    <rPh sb="5" eb="7">
      <t>エイヨウ</t>
    </rPh>
    <phoneticPr fontId="9"/>
  </si>
  <si>
    <t>学校給食</t>
    <rPh sb="0" eb="2">
      <t>ガッコウ</t>
    </rPh>
    <rPh sb="2" eb="4">
      <t>キュウショク</t>
    </rPh>
    <phoneticPr fontId="9"/>
  </si>
  <si>
    <t>用務員</t>
    <rPh sb="0" eb="3">
      <t>ヨウムイン</t>
    </rPh>
    <phoneticPr fontId="9"/>
  </si>
  <si>
    <t>警備員その他</t>
    <rPh sb="0" eb="3">
      <t>ケイビイン</t>
    </rPh>
    <rPh sb="5" eb="6">
      <t>タ</t>
    </rPh>
    <phoneticPr fontId="9"/>
  </si>
  <si>
    <t>国立</t>
    <rPh sb="0" eb="2">
      <t>コクリツ</t>
    </rPh>
    <phoneticPr fontId="9"/>
  </si>
  <si>
    <t>公立</t>
    <rPh sb="0" eb="2">
      <t>コウリツ</t>
    </rPh>
    <phoneticPr fontId="9"/>
  </si>
  <si>
    <t>私立</t>
    <rPh sb="0" eb="2">
      <t>シリツ</t>
    </rPh>
    <phoneticPr fontId="9"/>
  </si>
  <si>
    <t>上のコピペデータより集計↓</t>
    <rPh sb="0" eb="1">
      <t>ウエ</t>
    </rPh>
    <rPh sb="10" eb="12">
      <t>シュウケイ</t>
    </rPh>
    <phoneticPr fontId="9"/>
  </si>
  <si>
    <t>うち女</t>
    <rPh sb="2" eb="3">
      <t>オンナ</t>
    </rPh>
    <phoneticPr fontId="9"/>
  </si>
  <si>
    <t>事務職員</t>
    <rPh sb="0" eb="2">
      <t>ジム</t>
    </rPh>
    <rPh sb="2" eb="4">
      <t>ショクイン</t>
    </rPh>
    <phoneticPr fontId="9"/>
  </si>
  <si>
    <t>栄養職員</t>
    <rPh sb="0" eb="2">
      <t>エイヨウ</t>
    </rPh>
    <rPh sb="2" eb="3">
      <t>ショク</t>
    </rPh>
    <rPh sb="3" eb="4">
      <t>イン</t>
    </rPh>
    <phoneticPr fontId="9"/>
  </si>
  <si>
    <t>その他</t>
    <rPh sb="2" eb="3">
      <t>タ</t>
    </rPh>
    <phoneticPr fontId="9"/>
  </si>
  <si>
    <t xml:space="preserve">      22('10)</t>
  </si>
  <si>
    <t xml:space="preserve">            22('10)</t>
  </si>
  <si>
    <t xml:space="preserve">     2  「その他」とは,奇宿舎指導員,警備員等である。</t>
    <rPh sb="10" eb="11">
      <t>タ</t>
    </rPh>
    <rPh sb="16" eb="17">
      <t>キ</t>
    </rPh>
    <rPh sb="17" eb="18">
      <t>シュク</t>
    </rPh>
    <rPh sb="18" eb="19">
      <t>シャ</t>
    </rPh>
    <rPh sb="19" eb="22">
      <t>シドウイン</t>
    </rPh>
    <rPh sb="23" eb="26">
      <t>ケイビイン</t>
    </rPh>
    <rPh sb="26" eb="27">
      <t>トウ</t>
    </rPh>
    <phoneticPr fontId="9"/>
  </si>
  <si>
    <t xml:space="preserve">      27('15)</t>
    <phoneticPr fontId="1"/>
  </si>
  <si>
    <t xml:space="preserve">            27('15)</t>
    <phoneticPr fontId="9"/>
  </si>
  <si>
    <t xml:space="preserve">    　       27('15)</t>
    <phoneticPr fontId="9"/>
  </si>
  <si>
    <t xml:space="preserve">           27('15)</t>
    <phoneticPr fontId="9"/>
  </si>
  <si>
    <t>68　小　学　校</t>
    <phoneticPr fontId="9"/>
  </si>
  <si>
    <t xml:space="preserve">      27('15)</t>
    <phoneticPr fontId="1"/>
  </si>
  <si>
    <t xml:space="preserve">      28('16)</t>
    <phoneticPr fontId="1"/>
  </si>
  <si>
    <t xml:space="preserve">            28('16)</t>
    <phoneticPr fontId="9"/>
  </si>
  <si>
    <t xml:space="preserve">    　       28('16)</t>
    <phoneticPr fontId="9"/>
  </si>
  <si>
    <t xml:space="preserve">           28('16)</t>
    <phoneticPr fontId="9"/>
  </si>
  <si>
    <t xml:space="preserve">      29('17)</t>
    <phoneticPr fontId="1"/>
  </si>
  <si>
    <t xml:space="preserve">            29('17)</t>
    <phoneticPr fontId="9"/>
  </si>
  <si>
    <t xml:space="preserve">    　       29('17)</t>
    <phoneticPr fontId="9"/>
  </si>
  <si>
    <t xml:space="preserve">           29('17)</t>
    <phoneticPr fontId="9"/>
  </si>
  <si>
    <t>小　学　校／Elementary School 67</t>
    <phoneticPr fontId="9"/>
  </si>
  <si>
    <t>Elementary School 69</t>
    <phoneticPr fontId="9"/>
  </si>
  <si>
    <t>70　小　学　校／Elementary School</t>
    <phoneticPr fontId="9"/>
  </si>
  <si>
    <t xml:space="preserve">      30('18)</t>
    <phoneticPr fontId="1"/>
  </si>
  <si>
    <t xml:space="preserve">            30('18)</t>
    <phoneticPr fontId="9"/>
  </si>
  <si>
    <t xml:space="preserve">    　       30('18)</t>
    <phoneticPr fontId="9"/>
  </si>
  <si>
    <t xml:space="preserve">           30('18)</t>
    <phoneticPr fontId="9"/>
  </si>
  <si>
    <r>
      <t xml:space="preserve">単式学級 </t>
    </r>
    <r>
      <rPr>
        <sz val="11"/>
        <rFont val="ＭＳ 明朝"/>
        <family val="1"/>
        <charset val="128"/>
      </rPr>
      <t>Single-grade</t>
    </r>
    <phoneticPr fontId="1"/>
  </si>
  <si>
    <r>
      <t xml:space="preserve">複式学級 </t>
    </r>
    <r>
      <rPr>
        <sz val="11"/>
        <rFont val="ＭＳ 明朝"/>
        <family val="1"/>
        <charset val="128"/>
      </rPr>
      <t>Multi-grade</t>
    </r>
    <phoneticPr fontId="1"/>
  </si>
  <si>
    <r>
      <t xml:space="preserve">    単式学級 </t>
    </r>
    <r>
      <rPr>
        <sz val="11"/>
        <rFont val="ＭＳ 明朝"/>
        <family val="1"/>
        <charset val="128"/>
      </rPr>
      <t>Single-grade</t>
    </r>
    <phoneticPr fontId="1"/>
  </si>
  <si>
    <r>
      <t xml:space="preserve">    複式学級 </t>
    </r>
    <r>
      <rPr>
        <sz val="11"/>
        <rFont val="ＭＳ 明朝"/>
        <family val="1"/>
        <charset val="128"/>
      </rPr>
      <t>Multi-grade</t>
    </r>
    <phoneticPr fontId="1"/>
  </si>
  <si>
    <r>
      <t xml:space="preserve">教　　頭 </t>
    </r>
    <r>
      <rPr>
        <sz val="11"/>
        <rFont val="ＭＳ Ｐ明朝"/>
        <family val="1"/>
        <charset val="128"/>
      </rPr>
      <t>Vice-principal</t>
    </r>
    <phoneticPr fontId="1"/>
  </si>
  <si>
    <r>
      <t xml:space="preserve">教　　諭 </t>
    </r>
    <r>
      <rPr>
        <sz val="11"/>
        <rFont val="ＭＳ Ｐ明朝"/>
        <family val="1"/>
        <charset val="128"/>
      </rPr>
      <t>Teacher</t>
    </r>
    <phoneticPr fontId="1"/>
  </si>
  <si>
    <r>
      <t xml:space="preserve">助 教 諭 </t>
    </r>
    <r>
      <rPr>
        <sz val="11"/>
        <rFont val="ＭＳ Ｐ明朝"/>
        <family val="1"/>
        <charset val="128"/>
      </rPr>
      <t>Assistant teacher</t>
    </r>
    <phoneticPr fontId="1"/>
  </si>
  <si>
    <r>
      <t xml:space="preserve">養護教員 </t>
    </r>
    <r>
      <rPr>
        <sz val="11"/>
        <rFont val="ＭＳ Ｐ明朝"/>
        <family val="1"/>
        <charset val="128"/>
      </rPr>
      <t>Nursing teacher</t>
    </r>
    <phoneticPr fontId="1"/>
  </si>
  <si>
    <r>
      <t xml:space="preserve">講    師 </t>
    </r>
    <r>
      <rPr>
        <sz val="11"/>
        <rFont val="ＭＳ Ｐ明朝"/>
        <family val="1"/>
        <charset val="128"/>
      </rPr>
      <t>Temporary instructor</t>
    </r>
    <phoneticPr fontId="1"/>
  </si>
  <si>
    <t xml:space="preserve">  令和元('19)</t>
    <rPh sb="2" eb="3">
      <t>レイ</t>
    </rPh>
    <rPh sb="3" eb="4">
      <t>ワ</t>
    </rPh>
    <rPh sb="4" eb="5">
      <t>ガン</t>
    </rPh>
    <phoneticPr fontId="1"/>
  </si>
  <si>
    <t xml:space="preserve">        令和元('19)</t>
    <phoneticPr fontId="9"/>
  </si>
  <si>
    <t xml:space="preserve">  令和元('19)</t>
    <phoneticPr fontId="1"/>
  </si>
  <si>
    <t xml:space="preserve">    　 令和元('19)</t>
    <phoneticPr fontId="9"/>
  </si>
  <si>
    <t xml:space="preserve">   　    令和元('19)</t>
    <phoneticPr fontId="9"/>
  </si>
  <si>
    <t xml:space="preserve">       2('20)</t>
    <phoneticPr fontId="1"/>
  </si>
  <si>
    <t>69　小学校</t>
    <rPh sb="2" eb="5">
      <t>ショウガッコウ</t>
    </rPh>
    <phoneticPr fontId="1"/>
  </si>
  <si>
    <t>教員の年齢構成　Percentage of Full-time Teachers by Age</t>
    <phoneticPr fontId="1"/>
  </si>
  <si>
    <t>（単位：％）</t>
  </si>
  <si>
    <t>計 Total</t>
    <rPh sb="0" eb="1">
      <t>ケイ</t>
    </rPh>
    <phoneticPr fontId="1"/>
  </si>
  <si>
    <t>男 Male</t>
    <rPh sb="0" eb="1">
      <t>オトコ</t>
    </rPh>
    <phoneticPr fontId="1"/>
  </si>
  <si>
    <t>女 Female</t>
    <rPh sb="0" eb="1">
      <t>オンナ</t>
    </rPh>
    <phoneticPr fontId="1"/>
  </si>
  <si>
    <t>平成</t>
  </si>
  <si>
    <t>25年</t>
  </si>
  <si>
    <t>(2013)</t>
  </si>
  <si>
    <t>Total</t>
    <phoneticPr fontId="1"/>
  </si>
  <si>
    <t>Age at 1 Oct.</t>
  </si>
  <si>
    <t>25  歳  未  満</t>
    <phoneticPr fontId="9"/>
  </si>
  <si>
    <t xml:space="preserve"> Under 25</t>
  </si>
  <si>
    <t>25～30歳未満</t>
    <phoneticPr fontId="9"/>
  </si>
  <si>
    <t>25 ～ 29</t>
    <phoneticPr fontId="1"/>
  </si>
  <si>
    <t>30～35歳未満</t>
    <phoneticPr fontId="9"/>
  </si>
  <si>
    <t>30 ～ 34</t>
    <phoneticPr fontId="1"/>
  </si>
  <si>
    <t>35～40歳未満</t>
    <phoneticPr fontId="9"/>
  </si>
  <si>
    <t>35 ～ 39</t>
  </si>
  <si>
    <t>40～45歳未満</t>
    <phoneticPr fontId="9"/>
  </si>
  <si>
    <t>40 ～ 44</t>
  </si>
  <si>
    <t>45～50歳未満</t>
    <phoneticPr fontId="9"/>
  </si>
  <si>
    <t>45 ～ 49</t>
    <phoneticPr fontId="1"/>
  </si>
  <si>
    <t>50～55歳未満</t>
    <phoneticPr fontId="9"/>
  </si>
  <si>
    <t>50 ～ 54</t>
    <phoneticPr fontId="1"/>
  </si>
  <si>
    <t>55～60歳未満</t>
    <phoneticPr fontId="9"/>
  </si>
  <si>
    <t>55 ～ 59</t>
  </si>
  <si>
    <t>60  歳  以  上</t>
    <phoneticPr fontId="9"/>
  </si>
  <si>
    <t>60 and over</t>
    <phoneticPr fontId="1"/>
  </si>
  <si>
    <t>平均年齢（歳）</t>
    <rPh sb="0" eb="2">
      <t>ヘイキン</t>
    </rPh>
    <rPh sb="2" eb="4">
      <t>ネンレイ</t>
    </rPh>
    <rPh sb="5" eb="6">
      <t>サイ</t>
    </rPh>
    <phoneticPr fontId="1"/>
  </si>
  <si>
    <t>Average Age</t>
    <phoneticPr fontId="1"/>
  </si>
  <si>
    <t xml:space="preserve"> (注)  各年10月1日現在の本務教員数を構成比で示した。</t>
    <rPh sb="16" eb="17">
      <t>ホン</t>
    </rPh>
    <phoneticPr fontId="1"/>
  </si>
  <si>
    <t xml:space="preserve"> 資料　文部科学省「学校教員統計（学校教員統計調査報告書）」</t>
    <rPh sb="6" eb="8">
      <t>カガク</t>
    </rPh>
    <rPh sb="10" eb="12">
      <t>ガッコウ</t>
    </rPh>
    <rPh sb="12" eb="14">
      <t>キョウイン</t>
    </rPh>
    <rPh sb="14" eb="16">
      <t>トウケイ</t>
    </rPh>
    <rPh sb="25" eb="28">
      <t>ホウコクショ</t>
    </rPh>
    <phoneticPr fontId="1"/>
  </si>
  <si>
    <t xml:space="preserve">       2('20)</t>
  </si>
  <si>
    <t xml:space="preserve">       3('21)</t>
    <phoneticPr fontId="1"/>
  </si>
  <si>
    <t xml:space="preserve">             2('20)</t>
  </si>
  <si>
    <t xml:space="preserve">    　        2('20)</t>
  </si>
  <si>
    <t xml:space="preserve">    　        3('21)</t>
    <phoneticPr fontId="1"/>
  </si>
  <si>
    <t xml:space="preserve">            2('20)</t>
  </si>
  <si>
    <t xml:space="preserve">            3('21)</t>
    <phoneticPr fontId="1"/>
  </si>
  <si>
    <t xml:space="preserve">       3('21)</t>
  </si>
  <si>
    <t xml:space="preserve">       4('22)</t>
    <phoneticPr fontId="1"/>
  </si>
  <si>
    <t xml:space="preserve">             3('21)</t>
  </si>
  <si>
    <t xml:space="preserve">             4('22)</t>
    <phoneticPr fontId="9"/>
  </si>
  <si>
    <t xml:space="preserve">    　        4('22)</t>
    <phoneticPr fontId="1"/>
  </si>
  <si>
    <t xml:space="preserve">            4('22)</t>
    <phoneticPr fontId="9"/>
  </si>
  <si>
    <t>校　　長 Principal</t>
    <phoneticPr fontId="1"/>
  </si>
  <si>
    <t>令和</t>
    <rPh sb="0" eb="2">
      <t>レイワ</t>
    </rPh>
    <phoneticPr fontId="1"/>
  </si>
  <si>
    <t>28年</t>
  </si>
  <si>
    <t>元年</t>
    <rPh sb="0" eb="1">
      <t>ガン</t>
    </rPh>
    <phoneticPr fontId="1"/>
  </si>
  <si>
    <t>(2016)</t>
  </si>
  <si>
    <t>(2019)</t>
    <phoneticPr fontId="1"/>
  </si>
  <si>
    <t>(2019)</t>
  </si>
  <si>
    <t>　　　級をいい，単式学級，複式学級を含まない。</t>
    <rPh sb="18" eb="19">
      <t>フク</t>
    </rPh>
    <phoneticPr fontId="1"/>
  </si>
  <si>
    <t>　 　 いい，単式学級，複式学級を含まない。</t>
    <rPh sb="17" eb="18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</si>
</sst>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0;&quot;－&quot;"/>
    <numFmt numFmtId="177" formatCode="0.0"/>
    <numFmt numFmtId="178" formatCode="#,##0.0"/>
    <numFmt numFmtId="179" formatCode="#,##0;0;&quot;…&quot;"/>
    <numFmt numFmtId="180" formatCode="0.0%"/>
    <numFmt numFmtId="181" formatCode="#,##0.0;\-#,##0.0"/>
  </numFmts>
  <fonts count="26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2"/>
      <name val="明朝"/>
      <family val="1"/>
      <charset val="128"/>
    </font>
    <font>
      <sz val="12"/>
      <name val="ＭＳ ゴシック"/>
      <family val="3"/>
      <charset val="128"/>
    </font>
    <font>
      <b/>
      <sz val="12"/>
      <name val="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i/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i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12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8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12"/>
      </right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</borders>
  <cellStyleXfs count="2">
    <xf numFmtId="0" fontId="0" fillId="2" borderId="0"/>
    <xf numFmtId="0" fontId="8" fillId="0" borderId="0">
      <alignment vertical="center"/>
    </xf>
  </cellStyleXfs>
  <cellXfs count="211">
    <xf numFmtId="0" fontId="0" fillId="2" borderId="0" xfId="0"/>
    <xf numFmtId="0" fontId="2" fillId="0" borderId="0" xfId="0" applyFont="1" applyFill="1"/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4" fillId="0" borderId="0" xfId="0" applyFont="1" applyFill="1" applyAlignment="1">
      <alignment horizontal="center" vertical="center"/>
    </xf>
    <xf numFmtId="49" fontId="3" fillId="0" borderId="3" xfId="0" quotePrefix="1" applyNumberFormat="1" applyFont="1" applyFill="1" applyBorder="1"/>
    <xf numFmtId="176" fontId="3" fillId="0" borderId="0" xfId="0" applyNumberFormat="1" applyFont="1" applyFill="1"/>
    <xf numFmtId="0" fontId="2" fillId="0" borderId="0" xfId="0" quotePrefix="1" applyFont="1" applyFill="1" applyAlignment="1">
      <alignment horizontal="right"/>
    </xf>
    <xf numFmtId="176" fontId="5" fillId="0" borderId="0" xfId="0" applyNumberFormat="1" applyFont="1" applyFill="1"/>
    <xf numFmtId="49" fontId="5" fillId="0" borderId="3" xfId="0" quotePrefix="1" applyNumberFormat="1" applyFont="1" applyFill="1" applyBorder="1"/>
    <xf numFmtId="49" fontId="5" fillId="0" borderId="3" xfId="0" applyNumberFormat="1" applyFont="1" applyFill="1" applyBorder="1"/>
    <xf numFmtId="176" fontId="5" fillId="0" borderId="0" xfId="0" quotePrefix="1" applyNumberFormat="1" applyFont="1" applyFill="1"/>
    <xf numFmtId="49" fontId="5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0" fontId="7" fillId="0" borderId="7" xfId="0" applyFont="1" applyFill="1" applyBorder="1" applyAlignment="1">
      <alignment horizontal="center" vertical="center"/>
    </xf>
    <xf numFmtId="176" fontId="8" fillId="2" borderId="0" xfId="0" applyNumberFormat="1" applyFont="1" applyProtection="1">
      <protection locked="0"/>
    </xf>
    <xf numFmtId="0" fontId="5" fillId="0" borderId="0" xfId="0" applyFont="1" applyFill="1"/>
    <xf numFmtId="0" fontId="3" fillId="0" borderId="0" xfId="0" applyFont="1" applyFill="1"/>
    <xf numFmtId="0" fontId="2" fillId="0" borderId="0" xfId="0" quotePrefix="1" applyFont="1" applyFill="1" applyAlignment="1">
      <alignment horizontal="centerContinuous" vertical="center"/>
    </xf>
    <xf numFmtId="0" fontId="2" fillId="0" borderId="8" xfId="0" applyFont="1" applyFill="1" applyBorder="1"/>
    <xf numFmtId="0" fontId="2" fillId="0" borderId="9" xfId="0" applyFont="1" applyFill="1" applyBorder="1"/>
    <xf numFmtId="3" fontId="5" fillId="0" borderId="0" xfId="0" applyNumberFormat="1" applyFont="1" applyFill="1"/>
    <xf numFmtId="49" fontId="5" fillId="0" borderId="3" xfId="0" applyNumberFormat="1" applyFont="1" applyFill="1" applyBorder="1" applyAlignment="1">
      <alignment horizontal="center" vertical="center"/>
    </xf>
    <xf numFmtId="3" fontId="2" fillId="0" borderId="0" xfId="0" applyNumberFormat="1" applyFont="1" applyFill="1"/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distributed"/>
    </xf>
    <xf numFmtId="177" fontId="10" fillId="0" borderId="11" xfId="0" applyNumberFormat="1" applyFont="1" applyFill="1" applyBorder="1"/>
    <xf numFmtId="177" fontId="10" fillId="0" borderId="0" xfId="0" applyNumberFormat="1" applyFont="1" applyFill="1"/>
    <xf numFmtId="0" fontId="5" fillId="0" borderId="3" xfId="0" quotePrefix="1" applyFont="1" applyFill="1" applyBorder="1" applyAlignment="1">
      <alignment horizontal="distributed"/>
    </xf>
    <xf numFmtId="177" fontId="10" fillId="0" borderId="12" xfId="0" applyNumberFormat="1" applyFont="1" applyFill="1" applyBorder="1"/>
    <xf numFmtId="0" fontId="2" fillId="0" borderId="0" xfId="0" applyFont="1" applyFill="1" applyAlignment="1">
      <alignment vertical="top"/>
    </xf>
    <xf numFmtId="0" fontId="2" fillId="0" borderId="1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3" xfId="0" quotePrefix="1" applyNumberFormat="1" applyFont="1" applyFill="1" applyBorder="1" applyAlignment="1">
      <alignment horizontal="left"/>
    </xf>
    <xf numFmtId="176" fontId="5" fillId="0" borderId="0" xfId="0" applyNumberFormat="1" applyFont="1" applyFill="1" applyAlignment="1">
      <alignment horizontal="right"/>
    </xf>
    <xf numFmtId="49" fontId="6" fillId="0" borderId="3" xfId="0" applyNumberFormat="1" applyFont="1" applyFill="1" applyBorder="1" applyAlignment="1">
      <alignment horizontal="left"/>
    </xf>
    <xf numFmtId="49" fontId="6" fillId="0" borderId="10" xfId="0" quotePrefix="1" applyNumberFormat="1" applyFont="1" applyFill="1" applyBorder="1" applyAlignment="1">
      <alignment horizontal="center"/>
    </xf>
    <xf numFmtId="178" fontId="10" fillId="0" borderId="0" xfId="0" applyNumberFormat="1" applyFont="1" applyFill="1"/>
    <xf numFmtId="0" fontId="16" fillId="0" borderId="0" xfId="0" quotePrefix="1" applyFont="1" applyFill="1" applyAlignment="1">
      <alignment horizontal="left"/>
    </xf>
    <xf numFmtId="0" fontId="17" fillId="0" borderId="0" xfId="0" applyFont="1" applyFill="1"/>
    <xf numFmtId="0" fontId="2" fillId="0" borderId="16" xfId="0" applyFont="1" applyFill="1" applyBorder="1"/>
    <xf numFmtId="0" fontId="7" fillId="2" borderId="16" xfId="0" applyFont="1" applyBorder="1" applyAlignment="1">
      <alignment horizontal="center" vertical="center"/>
    </xf>
    <xf numFmtId="176" fontId="12" fillId="2" borderId="16" xfId="0" applyNumberFormat="1" applyFont="1" applyBorder="1" applyProtection="1">
      <protection locked="0"/>
    </xf>
    <xf numFmtId="0" fontId="3" fillId="0" borderId="16" xfId="0" applyFont="1" applyFill="1" applyBorder="1"/>
    <xf numFmtId="176" fontId="12" fillId="3" borderId="16" xfId="0" applyNumberFormat="1" applyFont="1" applyFill="1" applyBorder="1" applyProtection="1">
      <protection locked="0"/>
    </xf>
    <xf numFmtId="176" fontId="13" fillId="2" borderId="16" xfId="0" applyNumberFormat="1" applyFont="1" applyBorder="1" applyProtection="1">
      <protection locked="0"/>
    </xf>
    <xf numFmtId="0" fontId="0" fillId="2" borderId="16" xfId="0" applyBorder="1"/>
    <xf numFmtId="0" fontId="5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/>
    </xf>
    <xf numFmtId="0" fontId="5" fillId="0" borderId="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7" fillId="0" borderId="3" xfId="0" quotePrefix="1" applyFont="1" applyFill="1" applyBorder="1"/>
    <xf numFmtId="0" fontId="20" fillId="0" borderId="3" xfId="0" quotePrefix="1" applyFont="1" applyFill="1" applyBorder="1"/>
    <xf numFmtId="0" fontId="5" fillId="0" borderId="0" xfId="0" quotePrefix="1" applyFont="1" applyFill="1" applyAlignment="1">
      <alignment horizontal="distributed"/>
    </xf>
    <xf numFmtId="0" fontId="7" fillId="0" borderId="0" xfId="0" quotePrefix="1" applyFont="1" applyFill="1"/>
    <xf numFmtId="0" fontId="5" fillId="0" borderId="18" xfId="0" quotePrefix="1" applyFont="1" applyFill="1" applyBorder="1" applyAlignment="1">
      <alignment horizontal="distributed"/>
    </xf>
    <xf numFmtId="0" fontId="11" fillId="0" borderId="0" xfId="0" quotePrefix="1" applyFont="1" applyFill="1" applyAlignment="1">
      <alignment horizontal="left"/>
    </xf>
    <xf numFmtId="0" fontId="14" fillId="0" borderId="0" xfId="0" applyFont="1" applyFill="1"/>
    <xf numFmtId="0" fontId="6" fillId="0" borderId="0" xfId="0" applyFont="1" applyFill="1"/>
    <xf numFmtId="0" fontId="7" fillId="2" borderId="19" xfId="0" applyFont="1" applyBorder="1" applyAlignment="1">
      <alignment horizontal="center" vertical="center"/>
    </xf>
    <xf numFmtId="176" fontId="8" fillId="2" borderId="0" xfId="0" applyNumberFormat="1" applyFont="1"/>
    <xf numFmtId="179" fontId="8" fillId="2" borderId="0" xfId="0" applyNumberFormat="1" applyFont="1"/>
    <xf numFmtId="0" fontId="0" fillId="2" borderId="0" xfId="0" applyAlignment="1">
      <alignment horizontal="right"/>
    </xf>
    <xf numFmtId="176" fontId="0" fillId="2" borderId="0" xfId="0" applyNumberFormat="1"/>
    <xf numFmtId="176" fontId="3" fillId="0" borderId="0" xfId="0" quotePrefix="1" applyNumberFormat="1" applyFont="1" applyFill="1"/>
    <xf numFmtId="0" fontId="11" fillId="0" borderId="0" xfId="0" quotePrefix="1" applyFont="1" applyFill="1" applyAlignment="1">
      <alignment vertical="top"/>
    </xf>
    <xf numFmtId="0" fontId="11" fillId="0" borderId="3" xfId="0" applyFont="1" applyFill="1" applyBorder="1" applyAlignment="1">
      <alignment horizontal="left" vertical="top"/>
    </xf>
    <xf numFmtId="49" fontId="6" fillId="0" borderId="0" xfId="0" quotePrefix="1" applyNumberFormat="1" applyFont="1" applyFill="1" applyAlignment="1">
      <alignment horizontal="left"/>
    </xf>
    <xf numFmtId="3" fontId="5" fillId="0" borderId="12" xfId="0" applyNumberFormat="1" applyFont="1" applyFill="1" applyBorder="1"/>
    <xf numFmtId="176" fontId="6" fillId="0" borderId="0" xfId="0" applyNumberFormat="1" applyFont="1" applyFill="1"/>
    <xf numFmtId="0" fontId="5" fillId="0" borderId="0" xfId="0" applyFont="1" applyFill="1" applyAlignment="1">
      <alignment horizontal="right"/>
    </xf>
    <xf numFmtId="180" fontId="2" fillId="0" borderId="0" xfId="0" applyNumberFormat="1" applyFont="1" applyFill="1"/>
    <xf numFmtId="180" fontId="5" fillId="0" borderId="0" xfId="0" applyNumberFormat="1" applyFont="1" applyFill="1"/>
    <xf numFmtId="180" fontId="17" fillId="0" borderId="0" xfId="0" applyNumberFormat="1" applyFont="1" applyFill="1"/>
    <xf numFmtId="180" fontId="5" fillId="0" borderId="0" xfId="0" applyNumberFormat="1" applyFont="1" applyFill="1" applyAlignment="1">
      <alignment horizontal="center"/>
    </xf>
    <xf numFmtId="180" fontId="3" fillId="0" borderId="0" xfId="0" applyNumberFormat="1" applyFont="1" applyFill="1"/>
    <xf numFmtId="180" fontId="6" fillId="0" borderId="0" xfId="0" applyNumberFormat="1" applyFont="1" applyFill="1"/>
    <xf numFmtId="0" fontId="6" fillId="0" borderId="14" xfId="0" applyFont="1" applyFill="1" applyBorder="1" applyAlignment="1">
      <alignment horizontal="center" vertical="center"/>
    </xf>
    <xf numFmtId="177" fontId="5" fillId="0" borderId="0" xfId="0" applyNumberFormat="1" applyFont="1" applyFill="1"/>
    <xf numFmtId="177" fontId="3" fillId="0" borderId="0" xfId="0" applyNumberFormat="1" applyFont="1" applyFill="1"/>
    <xf numFmtId="181" fontId="5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81" fontId="5" fillId="0" borderId="21" xfId="0" applyNumberFormat="1" applyFont="1" applyFill="1" applyBorder="1" applyAlignment="1" applyProtection="1">
      <alignment horizontal="center" vertical="center" shrinkToFit="1"/>
      <protection locked="0"/>
    </xf>
    <xf numFmtId="181" fontId="5" fillId="0" borderId="22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23" xfId="0" applyNumberFormat="1" applyFont="1" applyFill="1" applyBorder="1" applyAlignment="1">
      <alignment vertical="center"/>
    </xf>
    <xf numFmtId="177" fontId="3" fillId="0" borderId="23" xfId="0" applyNumberFormat="1" applyFont="1" applyFill="1" applyBorder="1" applyAlignment="1">
      <alignment vertical="center"/>
    </xf>
    <xf numFmtId="177" fontId="3" fillId="0" borderId="22" xfId="0" applyNumberFormat="1" applyFont="1" applyFill="1" applyBorder="1" applyAlignment="1">
      <alignment vertical="center"/>
    </xf>
    <xf numFmtId="181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181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21" xfId="0" applyNumberFormat="1" applyFont="1" applyFill="1" applyBorder="1" applyAlignment="1">
      <alignment vertical="center"/>
    </xf>
    <xf numFmtId="181" fontId="5" fillId="0" borderId="21" xfId="0" applyNumberFormat="1" applyFont="1" applyFill="1" applyBorder="1" applyAlignment="1" applyProtection="1">
      <alignment horizontal="center" vertical="center" wrapText="1" shrinkToFit="1"/>
      <protection locked="0"/>
    </xf>
    <xf numFmtId="177" fontId="5" fillId="0" borderId="25" xfId="0" applyNumberFormat="1" applyFont="1" applyFill="1" applyBorder="1"/>
    <xf numFmtId="177" fontId="5" fillId="0" borderId="18" xfId="0" applyNumberFormat="1" applyFont="1" applyFill="1" applyBorder="1"/>
    <xf numFmtId="177" fontId="3" fillId="0" borderId="18" xfId="0" applyNumberFormat="1" applyFont="1" applyFill="1" applyBorder="1"/>
    <xf numFmtId="177" fontId="24" fillId="0" borderId="0" xfId="0" applyNumberFormat="1" applyFont="1" applyFill="1"/>
    <xf numFmtId="176" fontId="5" fillId="0" borderId="21" xfId="0" applyNumberFormat="1" applyFont="1" applyFill="1" applyBorder="1" applyAlignment="1">
      <alignment horizontal="right"/>
    </xf>
    <xf numFmtId="176" fontId="5" fillId="0" borderId="12" xfId="0" applyNumberFormat="1" applyFont="1" applyFill="1" applyBorder="1" applyAlignment="1">
      <alignment horizontal="right"/>
    </xf>
    <xf numFmtId="176" fontId="5" fillId="0" borderId="18" xfId="0" applyNumberFormat="1" applyFont="1" applyFill="1" applyBorder="1" applyAlignment="1">
      <alignment horizontal="right"/>
    </xf>
    <xf numFmtId="177" fontId="10" fillId="0" borderId="18" xfId="0" applyNumberFormat="1" applyFont="1" applyFill="1" applyBorder="1"/>
    <xf numFmtId="0" fontId="0" fillId="0" borderId="17" xfId="0" applyFill="1" applyBorder="1" applyAlignment="1">
      <alignment horizontal="center"/>
    </xf>
    <xf numFmtId="0" fontId="5" fillId="0" borderId="11" xfId="0" applyFont="1" applyFill="1" applyBorder="1"/>
    <xf numFmtId="0" fontId="0" fillId="0" borderId="8" xfId="0" applyFill="1" applyBorder="1"/>
    <xf numFmtId="0" fontId="0" fillId="0" borderId="0" xfId="0" applyFill="1"/>
    <xf numFmtId="180" fontId="0" fillId="0" borderId="0" xfId="0" applyNumberFormat="1" applyFill="1"/>
    <xf numFmtId="0" fontId="0" fillId="0" borderId="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9" fillId="0" borderId="0" xfId="0" applyFont="1" applyFill="1"/>
    <xf numFmtId="0" fontId="0" fillId="0" borderId="0" xfId="0" applyFill="1" applyAlignment="1">
      <alignment horizontal="right"/>
    </xf>
    <xf numFmtId="3" fontId="0" fillId="0" borderId="0" xfId="0" applyNumberFormat="1" applyFill="1"/>
    <xf numFmtId="0" fontId="2" fillId="0" borderId="0" xfId="0" quotePrefix="1" applyFont="1" applyFill="1" applyAlignment="1">
      <alignment horizontal="left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176" fontId="0" fillId="0" borderId="0" xfId="0" applyNumberFormat="1" applyFill="1"/>
    <xf numFmtId="176" fontId="8" fillId="0" borderId="0" xfId="0" applyNumberFormat="1" applyFont="1" applyFill="1" applyProtection="1">
      <protection locked="0"/>
    </xf>
    <xf numFmtId="0" fontId="5" fillId="0" borderId="21" xfId="0" applyFont="1" applyFill="1" applyBorder="1"/>
    <xf numFmtId="3" fontId="25" fillId="0" borderId="0" xfId="0" applyNumberFormat="1" applyFont="1" applyFill="1"/>
    <xf numFmtId="3" fontId="3" fillId="0" borderId="0" xfId="0" applyNumberFormat="1" applyFont="1" applyFill="1"/>
    <xf numFmtId="177" fontId="10" fillId="0" borderId="21" xfId="0" applyNumberFormat="1" applyFont="1" applyFill="1" applyBorder="1"/>
    <xf numFmtId="3" fontId="5" fillId="0" borderId="24" xfId="0" applyNumberFormat="1" applyFont="1" applyFill="1" applyBorder="1"/>
    <xf numFmtId="176" fontId="5" fillId="0" borderId="23" xfId="0" applyNumberFormat="1" applyFont="1" applyFill="1" applyBorder="1" applyAlignment="1">
      <alignment horizontal="right"/>
    </xf>
    <xf numFmtId="176" fontId="3" fillId="0" borderId="0" xfId="0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right"/>
    </xf>
    <xf numFmtId="0" fontId="3" fillId="0" borderId="0" xfId="0" quotePrefix="1" applyFont="1" applyFill="1" applyAlignment="1">
      <alignment horizontal="right"/>
    </xf>
    <xf numFmtId="0" fontId="5" fillId="0" borderId="0" xfId="0" quotePrefix="1" applyFont="1" applyFill="1" applyAlignment="1">
      <alignment horizontal="right" vertical="top"/>
    </xf>
    <xf numFmtId="0" fontId="3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5" fillId="0" borderId="0" xfId="0" quotePrefix="1" applyFont="1" applyFill="1" applyAlignment="1">
      <alignment horizontal="left" vertical="top"/>
    </xf>
    <xf numFmtId="0" fontId="5" fillId="0" borderId="0" xfId="0" applyFont="1" applyFill="1" applyAlignment="1">
      <alignment vertical="center"/>
    </xf>
    <xf numFmtId="0" fontId="5" fillId="0" borderId="2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1" fillId="0" borderId="7" xfId="0" quotePrefix="1" applyFont="1" applyFill="1" applyBorder="1" applyAlignment="1">
      <alignment horizontal="center" vertical="center"/>
    </xf>
    <xf numFmtId="0" fontId="22" fillId="0" borderId="7" xfId="0" quotePrefix="1" applyFont="1" applyFill="1" applyBorder="1" applyAlignment="1">
      <alignment horizontal="center" vertical="center"/>
    </xf>
    <xf numFmtId="177" fontId="5" fillId="0" borderId="41" xfId="0" applyNumberFormat="1" applyFont="1" applyFill="1" applyBorder="1"/>
    <xf numFmtId="177" fontId="5" fillId="0" borderId="42" xfId="0" applyNumberFormat="1" applyFont="1" applyFill="1" applyBorder="1"/>
    <xf numFmtId="0" fontId="5" fillId="0" borderId="21" xfId="0" applyFont="1" applyFill="1" applyBorder="1" applyAlignment="1">
      <alignment horizontal="center"/>
    </xf>
    <xf numFmtId="181" fontId="5" fillId="0" borderId="0" xfId="0" applyNumberFormat="1" applyFont="1" applyFill="1" applyAlignment="1" applyProtection="1">
      <alignment horizontal="center" vertical="center" shrinkToFit="1"/>
      <protection locked="0"/>
    </xf>
    <xf numFmtId="0" fontId="5" fillId="0" borderId="18" xfId="0" applyFont="1" applyFill="1" applyBorder="1" applyAlignment="1">
      <alignment horizontal="center" vertical="center"/>
    </xf>
    <xf numFmtId="0" fontId="5" fillId="0" borderId="12" xfId="0" applyFont="1" applyFill="1" applyBorder="1"/>
    <xf numFmtId="0" fontId="23" fillId="0" borderId="0" xfId="0" applyFont="1" applyFill="1"/>
    <xf numFmtId="0" fontId="1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quotePrefix="1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4" fillId="0" borderId="0" xfId="0" quotePrefix="1" applyFont="1" applyFill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7" fillId="2" borderId="16" xfId="0" applyFont="1" applyBorder="1" applyAlignment="1">
      <alignment horizontal="distributed" vertical="center"/>
    </xf>
    <xf numFmtId="0" fontId="7" fillId="2" borderId="16" xfId="0" applyFont="1" applyBorder="1" applyAlignment="1">
      <alignment horizontal="distributed" vertical="center" indent="1"/>
    </xf>
    <xf numFmtId="0" fontId="7" fillId="2" borderId="16" xfId="0" applyFont="1" applyBorder="1" applyAlignment="1">
      <alignment horizontal="center" vertical="center"/>
    </xf>
    <xf numFmtId="181" fontId="5" fillId="0" borderId="0" xfId="0" applyNumberFormat="1" applyFont="1" applyFill="1" applyAlignment="1" applyProtection="1">
      <alignment horizontal="center" vertical="center" shrinkToFit="1"/>
      <protection locked="0"/>
    </xf>
    <xf numFmtId="0" fontId="6" fillId="0" borderId="0" xfId="0" applyFont="1" applyFill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3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0</xdr:rowOff>
    </xdr:from>
    <xdr:to>
      <xdr:col>0</xdr:col>
      <xdr:colOff>514350</xdr:colOff>
      <xdr:row>0</xdr:row>
      <xdr:rowOff>0</xdr:rowOff>
    </xdr:to>
    <xdr:grpSp>
      <xdr:nvGrpSpPr>
        <xdr:cNvPr id="1055" name="Group 1">
          <a:extLst>
            <a:ext uri="{FF2B5EF4-FFF2-40B4-BE49-F238E27FC236}">
              <a16:creationId xmlns:a16="http://schemas.microsoft.com/office/drawing/2014/main" id="{8C39B1F7-E93C-D67D-DD80-9AA8B2118CB4}"/>
            </a:ext>
          </a:extLst>
        </xdr:cNvPr>
        <xdr:cNvGrpSpPr>
          <a:grpSpLocks/>
        </xdr:cNvGrpSpPr>
      </xdr:nvGrpSpPr>
      <xdr:grpSpPr bwMode="auto">
        <a:xfrm>
          <a:off x="447675" y="0"/>
          <a:ext cx="66675" cy="0"/>
          <a:chOff x="-123" y="-58322"/>
          <a:chExt cx="7" cy="210"/>
        </a:xfrm>
      </xdr:grpSpPr>
      <xdr:sp macro="" textlink="">
        <xdr:nvSpPr>
          <xdr:cNvPr id="1081" name="Line 2">
            <a:extLst>
              <a:ext uri="{FF2B5EF4-FFF2-40B4-BE49-F238E27FC236}">
                <a16:creationId xmlns:a16="http://schemas.microsoft.com/office/drawing/2014/main" id="{C992AA2E-ECC7-69E6-570B-A5FBB8EEDF02}"/>
              </a:ext>
            </a:extLst>
          </xdr:cNvPr>
          <xdr:cNvSpPr>
            <a:spLocks noChangeShapeType="1"/>
          </xdr:cNvSpPr>
        </xdr:nvSpPr>
        <xdr:spPr bwMode="auto">
          <a:xfrm>
            <a:off x="-123" y="-58298"/>
            <a:ext cx="0" cy="16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082" name="Group 3">
            <a:extLst>
              <a:ext uri="{FF2B5EF4-FFF2-40B4-BE49-F238E27FC236}">
                <a16:creationId xmlns:a16="http://schemas.microsoft.com/office/drawing/2014/main" id="{0E88ED45-A717-A6A8-FFE3-1C8F4CBE9D0A}"/>
              </a:ext>
            </a:extLst>
          </xdr:cNvPr>
          <xdr:cNvGrpSpPr>
            <a:grpSpLocks/>
          </xdr:cNvGrpSpPr>
        </xdr:nvGrpSpPr>
        <xdr:grpSpPr bwMode="auto">
          <a:xfrm>
            <a:off x="-123" y="-58322"/>
            <a:ext cx="7" cy="210"/>
            <a:chOff x="1540000" y="8160000"/>
            <a:chExt cx="140000" cy="2100000"/>
          </a:xfrm>
        </xdr:grpSpPr>
        <xdr:sp macro="" textlink="">
          <xdr:nvSpPr>
            <xdr:cNvPr id="1083" name="Arc 4">
              <a:extLst>
                <a:ext uri="{FF2B5EF4-FFF2-40B4-BE49-F238E27FC236}">
                  <a16:creationId xmlns:a16="http://schemas.microsoft.com/office/drawing/2014/main" id="{51D37914-AFD3-EACF-EBBD-2AD504A5612A}"/>
                </a:ext>
              </a:extLst>
            </xdr:cNvPr>
            <xdr:cNvSpPr>
              <a:spLocks/>
            </xdr:cNvSpPr>
          </xdr:nvSpPr>
          <xdr:spPr bwMode="auto">
            <a:xfrm flipH="1">
              <a:off x="1540000" y="8160000"/>
              <a:ext cx="140000" cy="26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84" name="Arc 5">
              <a:extLst>
                <a:ext uri="{FF2B5EF4-FFF2-40B4-BE49-F238E27FC236}">
                  <a16:creationId xmlns:a16="http://schemas.microsoft.com/office/drawing/2014/main" id="{9E6A4A0F-2DF3-199C-B279-0A2C6C71DBD8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1540000" y="10000000"/>
              <a:ext cx="140000" cy="26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447675</xdr:colOff>
      <xdr:row>0</xdr:row>
      <xdr:rowOff>0</xdr:rowOff>
    </xdr:from>
    <xdr:to>
      <xdr:col>0</xdr:col>
      <xdr:colOff>514350</xdr:colOff>
      <xdr:row>0</xdr:row>
      <xdr:rowOff>0</xdr:rowOff>
    </xdr:to>
    <xdr:grpSp>
      <xdr:nvGrpSpPr>
        <xdr:cNvPr id="1056" name="Group 6">
          <a:extLst>
            <a:ext uri="{FF2B5EF4-FFF2-40B4-BE49-F238E27FC236}">
              <a16:creationId xmlns:a16="http://schemas.microsoft.com/office/drawing/2014/main" id="{E8550042-BB36-C452-C1ED-0E0C08EE274D}"/>
            </a:ext>
          </a:extLst>
        </xdr:cNvPr>
        <xdr:cNvGrpSpPr>
          <a:grpSpLocks/>
        </xdr:cNvGrpSpPr>
      </xdr:nvGrpSpPr>
      <xdr:grpSpPr bwMode="auto">
        <a:xfrm>
          <a:off x="447675" y="0"/>
          <a:ext cx="66675" cy="0"/>
          <a:chOff x="-123" y="-235804"/>
          <a:chExt cx="7" cy="288"/>
        </a:xfrm>
      </xdr:grpSpPr>
      <xdr:sp macro="" textlink="">
        <xdr:nvSpPr>
          <xdr:cNvPr id="1077" name="Line 7">
            <a:extLst>
              <a:ext uri="{FF2B5EF4-FFF2-40B4-BE49-F238E27FC236}">
                <a16:creationId xmlns:a16="http://schemas.microsoft.com/office/drawing/2014/main" id="{9C421F84-7DC3-E370-132D-8D7697DA5AC1}"/>
              </a:ext>
            </a:extLst>
          </xdr:cNvPr>
          <xdr:cNvSpPr>
            <a:spLocks noChangeShapeType="1"/>
          </xdr:cNvSpPr>
        </xdr:nvSpPr>
        <xdr:spPr bwMode="auto">
          <a:xfrm>
            <a:off x="-123" y="-235777"/>
            <a:ext cx="0" cy="2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078" name="Group 8">
            <a:extLst>
              <a:ext uri="{FF2B5EF4-FFF2-40B4-BE49-F238E27FC236}">
                <a16:creationId xmlns:a16="http://schemas.microsoft.com/office/drawing/2014/main" id="{F8C8C97B-D775-515E-339D-6EE450375AFD}"/>
              </a:ext>
            </a:extLst>
          </xdr:cNvPr>
          <xdr:cNvGrpSpPr>
            <a:grpSpLocks/>
          </xdr:cNvGrpSpPr>
        </xdr:nvGrpSpPr>
        <xdr:grpSpPr bwMode="auto">
          <a:xfrm>
            <a:off x="-123" y="-235804"/>
            <a:ext cx="7" cy="288"/>
            <a:chOff x="1540000" y="7200000"/>
            <a:chExt cx="140000" cy="640000"/>
          </a:xfrm>
        </xdr:grpSpPr>
        <xdr:sp macro="" textlink="">
          <xdr:nvSpPr>
            <xdr:cNvPr id="1079" name="Arc 9">
              <a:extLst>
                <a:ext uri="{FF2B5EF4-FFF2-40B4-BE49-F238E27FC236}">
                  <a16:creationId xmlns:a16="http://schemas.microsoft.com/office/drawing/2014/main" id="{DCCFF7BE-E725-6A37-18B4-602597F1C3E9}"/>
                </a:ext>
              </a:extLst>
            </xdr:cNvPr>
            <xdr:cNvSpPr>
              <a:spLocks/>
            </xdr:cNvSpPr>
          </xdr:nvSpPr>
          <xdr:spPr bwMode="auto">
            <a:xfrm flipH="1">
              <a:off x="1540000" y="7200000"/>
              <a:ext cx="14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80" name="Arc 10">
              <a:extLst>
                <a:ext uri="{FF2B5EF4-FFF2-40B4-BE49-F238E27FC236}">
                  <a16:creationId xmlns:a16="http://schemas.microsoft.com/office/drawing/2014/main" id="{D37B05FC-95DA-4002-14AD-65E358EB5BD5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1540000" y="7760000"/>
              <a:ext cx="14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447675</xdr:colOff>
      <xdr:row>0</xdr:row>
      <xdr:rowOff>0</xdr:rowOff>
    </xdr:from>
    <xdr:to>
      <xdr:col>0</xdr:col>
      <xdr:colOff>523875</xdr:colOff>
      <xdr:row>0</xdr:row>
      <xdr:rowOff>0</xdr:rowOff>
    </xdr:to>
    <xdr:grpSp>
      <xdr:nvGrpSpPr>
        <xdr:cNvPr id="1057" name="Group 11">
          <a:extLst>
            <a:ext uri="{FF2B5EF4-FFF2-40B4-BE49-F238E27FC236}">
              <a16:creationId xmlns:a16="http://schemas.microsoft.com/office/drawing/2014/main" id="{A69478D8-806B-A8C9-6562-A58965B629E8}"/>
            </a:ext>
          </a:extLst>
        </xdr:cNvPr>
        <xdr:cNvGrpSpPr>
          <a:grpSpLocks/>
        </xdr:cNvGrpSpPr>
      </xdr:nvGrpSpPr>
      <xdr:grpSpPr bwMode="auto">
        <a:xfrm>
          <a:off x="447675" y="0"/>
          <a:ext cx="76200" cy="0"/>
          <a:chOff x="-123" y="-198765"/>
          <a:chExt cx="8" cy="245"/>
        </a:xfrm>
      </xdr:grpSpPr>
      <xdr:sp macro="" textlink="">
        <xdr:nvSpPr>
          <xdr:cNvPr id="1073" name="Line 12">
            <a:extLst>
              <a:ext uri="{FF2B5EF4-FFF2-40B4-BE49-F238E27FC236}">
                <a16:creationId xmlns:a16="http://schemas.microsoft.com/office/drawing/2014/main" id="{F8AB6443-7CB4-3071-C503-D00571F368D5}"/>
              </a:ext>
            </a:extLst>
          </xdr:cNvPr>
          <xdr:cNvSpPr>
            <a:spLocks noChangeShapeType="1"/>
          </xdr:cNvSpPr>
        </xdr:nvSpPr>
        <xdr:spPr bwMode="auto">
          <a:xfrm>
            <a:off x="-123" y="-198740"/>
            <a:ext cx="0" cy="19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074" name="Group 13">
            <a:extLst>
              <a:ext uri="{FF2B5EF4-FFF2-40B4-BE49-F238E27FC236}">
                <a16:creationId xmlns:a16="http://schemas.microsoft.com/office/drawing/2014/main" id="{E571AA66-320C-AC43-0EFD-F09F301E4CB1}"/>
              </a:ext>
            </a:extLst>
          </xdr:cNvPr>
          <xdr:cNvGrpSpPr>
            <a:grpSpLocks/>
          </xdr:cNvGrpSpPr>
        </xdr:nvGrpSpPr>
        <xdr:grpSpPr bwMode="auto">
          <a:xfrm>
            <a:off x="-123" y="-198765"/>
            <a:ext cx="8" cy="245"/>
            <a:chOff x="1540000" y="10560000"/>
            <a:chExt cx="160000" cy="980000"/>
          </a:xfrm>
        </xdr:grpSpPr>
        <xdr:sp macro="" textlink="">
          <xdr:nvSpPr>
            <xdr:cNvPr id="1075" name="Arc 14">
              <a:extLst>
                <a:ext uri="{FF2B5EF4-FFF2-40B4-BE49-F238E27FC236}">
                  <a16:creationId xmlns:a16="http://schemas.microsoft.com/office/drawing/2014/main" id="{9956CBC9-C291-3B29-8572-8CAC9E1CD035}"/>
                </a:ext>
              </a:extLst>
            </xdr:cNvPr>
            <xdr:cNvSpPr>
              <a:spLocks/>
            </xdr:cNvSpPr>
          </xdr:nvSpPr>
          <xdr:spPr bwMode="auto">
            <a:xfrm flipH="1">
              <a:off x="1540000" y="10560000"/>
              <a:ext cx="16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76" name="Arc 15">
              <a:extLst>
                <a:ext uri="{FF2B5EF4-FFF2-40B4-BE49-F238E27FC236}">
                  <a16:creationId xmlns:a16="http://schemas.microsoft.com/office/drawing/2014/main" id="{8AA5BFFA-B3F2-61F6-81EA-18A3FF772C29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1540000" y="11440000"/>
              <a:ext cx="16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114300</xdr:colOff>
      <xdr:row>31</xdr:row>
      <xdr:rowOff>0</xdr:rowOff>
    </xdr:from>
    <xdr:to>
      <xdr:col>0</xdr:col>
      <xdr:colOff>361950</xdr:colOff>
      <xdr:row>36</xdr:row>
      <xdr:rowOff>142875</xdr:rowOff>
    </xdr:to>
    <xdr:grpSp>
      <xdr:nvGrpSpPr>
        <xdr:cNvPr id="1058" name="Group 16">
          <a:extLst>
            <a:ext uri="{FF2B5EF4-FFF2-40B4-BE49-F238E27FC236}">
              <a16:creationId xmlns:a16="http://schemas.microsoft.com/office/drawing/2014/main" id="{C5AD1994-0DB2-3DCB-E5C1-AE416A232CFA}"/>
            </a:ext>
          </a:extLst>
        </xdr:cNvPr>
        <xdr:cNvGrpSpPr>
          <a:grpSpLocks/>
        </xdr:cNvGrpSpPr>
      </xdr:nvGrpSpPr>
      <xdr:grpSpPr bwMode="auto">
        <a:xfrm>
          <a:off x="114300" y="6096000"/>
          <a:ext cx="247650" cy="1143000"/>
          <a:chOff x="-123" y="-58322"/>
          <a:chExt cx="7" cy="210"/>
        </a:xfrm>
      </xdr:grpSpPr>
      <xdr:sp macro="" textlink="">
        <xdr:nvSpPr>
          <xdr:cNvPr id="1069" name="Line 17">
            <a:extLst>
              <a:ext uri="{FF2B5EF4-FFF2-40B4-BE49-F238E27FC236}">
                <a16:creationId xmlns:a16="http://schemas.microsoft.com/office/drawing/2014/main" id="{CCDA8238-2506-C194-B7E1-5CD9085AE09A}"/>
              </a:ext>
            </a:extLst>
          </xdr:cNvPr>
          <xdr:cNvSpPr>
            <a:spLocks noChangeShapeType="1"/>
          </xdr:cNvSpPr>
        </xdr:nvSpPr>
        <xdr:spPr bwMode="auto">
          <a:xfrm>
            <a:off x="-123" y="-58298"/>
            <a:ext cx="0" cy="16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070" name="Group 18">
            <a:extLst>
              <a:ext uri="{FF2B5EF4-FFF2-40B4-BE49-F238E27FC236}">
                <a16:creationId xmlns:a16="http://schemas.microsoft.com/office/drawing/2014/main" id="{1FAC3316-53A2-AAA6-2526-38AAE4D747F3}"/>
              </a:ext>
            </a:extLst>
          </xdr:cNvPr>
          <xdr:cNvGrpSpPr>
            <a:grpSpLocks/>
          </xdr:cNvGrpSpPr>
        </xdr:nvGrpSpPr>
        <xdr:grpSpPr bwMode="auto">
          <a:xfrm>
            <a:off x="-123" y="-58322"/>
            <a:ext cx="7" cy="210"/>
            <a:chOff x="1540000" y="8160000"/>
            <a:chExt cx="140000" cy="2100000"/>
          </a:xfrm>
        </xdr:grpSpPr>
        <xdr:sp macro="" textlink="">
          <xdr:nvSpPr>
            <xdr:cNvPr id="1071" name="Arc 19">
              <a:extLst>
                <a:ext uri="{FF2B5EF4-FFF2-40B4-BE49-F238E27FC236}">
                  <a16:creationId xmlns:a16="http://schemas.microsoft.com/office/drawing/2014/main" id="{7DABD94E-6784-33BC-5B33-03A6C10F333A}"/>
                </a:ext>
              </a:extLst>
            </xdr:cNvPr>
            <xdr:cNvSpPr>
              <a:spLocks/>
            </xdr:cNvSpPr>
          </xdr:nvSpPr>
          <xdr:spPr bwMode="auto">
            <a:xfrm flipH="1">
              <a:off x="1540000" y="8160000"/>
              <a:ext cx="140000" cy="26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72" name="Arc 20">
              <a:extLst>
                <a:ext uri="{FF2B5EF4-FFF2-40B4-BE49-F238E27FC236}">
                  <a16:creationId xmlns:a16="http://schemas.microsoft.com/office/drawing/2014/main" id="{988F3110-083A-C7B4-7A2E-2E0ECE43A697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1540000" y="10000000"/>
              <a:ext cx="140000" cy="26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219075</xdr:colOff>
      <xdr:row>28</xdr:row>
      <xdr:rowOff>19050</xdr:rowOff>
    </xdr:from>
    <xdr:to>
      <xdr:col>0</xdr:col>
      <xdr:colOff>285750</xdr:colOff>
      <xdr:row>29</xdr:row>
      <xdr:rowOff>152400</xdr:rowOff>
    </xdr:to>
    <xdr:grpSp>
      <xdr:nvGrpSpPr>
        <xdr:cNvPr id="1059" name="Group 21">
          <a:extLst>
            <a:ext uri="{FF2B5EF4-FFF2-40B4-BE49-F238E27FC236}">
              <a16:creationId xmlns:a16="http://schemas.microsoft.com/office/drawing/2014/main" id="{66150177-3C28-025C-E6F5-0637EDC094AA}"/>
            </a:ext>
          </a:extLst>
        </xdr:cNvPr>
        <xdr:cNvGrpSpPr>
          <a:grpSpLocks/>
        </xdr:cNvGrpSpPr>
      </xdr:nvGrpSpPr>
      <xdr:grpSpPr bwMode="auto">
        <a:xfrm>
          <a:off x="219075" y="5553075"/>
          <a:ext cx="66675" cy="342900"/>
          <a:chOff x="-123" y="-235804"/>
          <a:chExt cx="7" cy="288"/>
        </a:xfrm>
      </xdr:grpSpPr>
      <xdr:sp macro="" textlink="">
        <xdr:nvSpPr>
          <xdr:cNvPr id="1065" name="Line 22">
            <a:extLst>
              <a:ext uri="{FF2B5EF4-FFF2-40B4-BE49-F238E27FC236}">
                <a16:creationId xmlns:a16="http://schemas.microsoft.com/office/drawing/2014/main" id="{D773FF12-91F6-47F9-FC7A-A89CAC1CEB67}"/>
              </a:ext>
            </a:extLst>
          </xdr:cNvPr>
          <xdr:cNvSpPr>
            <a:spLocks noChangeShapeType="1"/>
          </xdr:cNvSpPr>
        </xdr:nvSpPr>
        <xdr:spPr bwMode="auto">
          <a:xfrm>
            <a:off x="-123" y="-235777"/>
            <a:ext cx="0" cy="2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066" name="Group 23">
            <a:extLst>
              <a:ext uri="{FF2B5EF4-FFF2-40B4-BE49-F238E27FC236}">
                <a16:creationId xmlns:a16="http://schemas.microsoft.com/office/drawing/2014/main" id="{BC78EFE3-E2FB-D5E7-3F68-8F061AB9D67E}"/>
              </a:ext>
            </a:extLst>
          </xdr:cNvPr>
          <xdr:cNvGrpSpPr>
            <a:grpSpLocks/>
          </xdr:cNvGrpSpPr>
        </xdr:nvGrpSpPr>
        <xdr:grpSpPr bwMode="auto">
          <a:xfrm>
            <a:off x="-123" y="-235804"/>
            <a:ext cx="7" cy="288"/>
            <a:chOff x="1540000" y="7200000"/>
            <a:chExt cx="140000" cy="640000"/>
          </a:xfrm>
        </xdr:grpSpPr>
        <xdr:sp macro="" textlink="">
          <xdr:nvSpPr>
            <xdr:cNvPr id="1067" name="Arc 24">
              <a:extLst>
                <a:ext uri="{FF2B5EF4-FFF2-40B4-BE49-F238E27FC236}">
                  <a16:creationId xmlns:a16="http://schemas.microsoft.com/office/drawing/2014/main" id="{BB6F7599-3B1C-A373-6C81-44C69662FE54}"/>
                </a:ext>
              </a:extLst>
            </xdr:cNvPr>
            <xdr:cNvSpPr>
              <a:spLocks/>
            </xdr:cNvSpPr>
          </xdr:nvSpPr>
          <xdr:spPr bwMode="auto">
            <a:xfrm flipH="1">
              <a:off x="1540000" y="7200000"/>
              <a:ext cx="14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68" name="Arc 25">
              <a:extLst>
                <a:ext uri="{FF2B5EF4-FFF2-40B4-BE49-F238E27FC236}">
                  <a16:creationId xmlns:a16="http://schemas.microsoft.com/office/drawing/2014/main" id="{FC8342B9-A8C8-5284-A626-4A096DA15BC3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1540000" y="7760000"/>
              <a:ext cx="14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200025</xdr:colOff>
      <xdr:row>38</xdr:row>
      <xdr:rowOff>28575</xdr:rowOff>
    </xdr:from>
    <xdr:to>
      <xdr:col>0</xdr:col>
      <xdr:colOff>276225</xdr:colOff>
      <xdr:row>40</xdr:row>
      <xdr:rowOff>152400</xdr:rowOff>
    </xdr:to>
    <xdr:grpSp>
      <xdr:nvGrpSpPr>
        <xdr:cNvPr id="1060" name="Group 26">
          <a:extLst>
            <a:ext uri="{FF2B5EF4-FFF2-40B4-BE49-F238E27FC236}">
              <a16:creationId xmlns:a16="http://schemas.microsoft.com/office/drawing/2014/main" id="{BBC6A99B-F31A-90A0-FD61-BDEA2BE1066A}"/>
            </a:ext>
          </a:extLst>
        </xdr:cNvPr>
        <xdr:cNvGrpSpPr>
          <a:grpSpLocks/>
        </xdr:cNvGrpSpPr>
      </xdr:nvGrpSpPr>
      <xdr:grpSpPr bwMode="auto">
        <a:xfrm>
          <a:off x="200025" y="7467600"/>
          <a:ext cx="76200" cy="523875"/>
          <a:chOff x="-123" y="-198765"/>
          <a:chExt cx="8" cy="245"/>
        </a:xfrm>
      </xdr:grpSpPr>
      <xdr:sp macro="" textlink="">
        <xdr:nvSpPr>
          <xdr:cNvPr id="1061" name="Line 27">
            <a:extLst>
              <a:ext uri="{FF2B5EF4-FFF2-40B4-BE49-F238E27FC236}">
                <a16:creationId xmlns:a16="http://schemas.microsoft.com/office/drawing/2014/main" id="{8C3AFB5F-7ADE-A663-5C66-7AD2F167D993}"/>
              </a:ext>
            </a:extLst>
          </xdr:cNvPr>
          <xdr:cNvSpPr>
            <a:spLocks noChangeShapeType="1"/>
          </xdr:cNvSpPr>
        </xdr:nvSpPr>
        <xdr:spPr bwMode="auto">
          <a:xfrm>
            <a:off x="-123" y="-198740"/>
            <a:ext cx="0" cy="19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062" name="Group 28">
            <a:extLst>
              <a:ext uri="{FF2B5EF4-FFF2-40B4-BE49-F238E27FC236}">
                <a16:creationId xmlns:a16="http://schemas.microsoft.com/office/drawing/2014/main" id="{C54AA166-DB52-10D3-E4CF-D3FED84867D7}"/>
              </a:ext>
            </a:extLst>
          </xdr:cNvPr>
          <xdr:cNvGrpSpPr>
            <a:grpSpLocks/>
          </xdr:cNvGrpSpPr>
        </xdr:nvGrpSpPr>
        <xdr:grpSpPr bwMode="auto">
          <a:xfrm>
            <a:off x="-123" y="-198765"/>
            <a:ext cx="8" cy="245"/>
            <a:chOff x="1540000" y="10560000"/>
            <a:chExt cx="160000" cy="980000"/>
          </a:xfrm>
        </xdr:grpSpPr>
        <xdr:sp macro="" textlink="">
          <xdr:nvSpPr>
            <xdr:cNvPr id="1063" name="Arc 29">
              <a:extLst>
                <a:ext uri="{FF2B5EF4-FFF2-40B4-BE49-F238E27FC236}">
                  <a16:creationId xmlns:a16="http://schemas.microsoft.com/office/drawing/2014/main" id="{B7BC08E0-FFF5-82FB-7814-D9B1F10CAC71}"/>
                </a:ext>
              </a:extLst>
            </xdr:cNvPr>
            <xdr:cNvSpPr>
              <a:spLocks/>
            </xdr:cNvSpPr>
          </xdr:nvSpPr>
          <xdr:spPr bwMode="auto">
            <a:xfrm flipH="1">
              <a:off x="1540000" y="10560000"/>
              <a:ext cx="16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64" name="Arc 30">
              <a:extLst>
                <a:ext uri="{FF2B5EF4-FFF2-40B4-BE49-F238E27FC236}">
                  <a16:creationId xmlns:a16="http://schemas.microsoft.com/office/drawing/2014/main" id="{8C25123C-D064-791D-D1F2-2C99ECCF8BB7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1540000" y="11440000"/>
              <a:ext cx="16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zoomScaleNormal="100" zoomScaleSheetLayoutView="85" workbookViewId="0"/>
  </sheetViews>
  <sheetFormatPr defaultColWidth="10.75" defaultRowHeight="13.5"/>
  <cols>
    <col min="1" max="1" width="17.75" style="122" customWidth="1"/>
    <col min="2" max="4" width="13.75" style="122" customWidth="1"/>
    <col min="5" max="5" width="14.125" style="122" customWidth="1"/>
    <col min="6" max="6" width="13.875" style="122" customWidth="1"/>
    <col min="7" max="16384" width="10.75" style="122"/>
  </cols>
  <sheetData>
    <row r="1" spans="1:6" s="1" customFormat="1" ht="14.25" customHeight="1">
      <c r="F1" s="19" t="s">
        <v>183</v>
      </c>
    </row>
    <row r="2" spans="1:6" s="1" customFormat="1" ht="14.25" customHeight="1">
      <c r="A2" s="129"/>
      <c r="F2" s="9"/>
    </row>
    <row r="3" spans="1:6" s="1" customFormat="1" ht="14.25" customHeight="1">
      <c r="A3" s="168" t="s">
        <v>7</v>
      </c>
      <c r="B3" s="168"/>
      <c r="C3" s="168"/>
      <c r="D3" s="168"/>
      <c r="E3" s="168"/>
      <c r="F3" s="168"/>
    </row>
    <row r="4" spans="1:6" s="1" customFormat="1" ht="14.25" customHeight="1">
      <c r="A4" s="176" t="s">
        <v>8</v>
      </c>
      <c r="B4" s="176"/>
      <c r="C4" s="176"/>
      <c r="D4" s="176"/>
      <c r="E4" s="176"/>
      <c r="F4" s="176"/>
    </row>
    <row r="5" spans="1:6" s="1" customFormat="1" ht="14.25" customHeight="1" thickBot="1">
      <c r="A5" s="2"/>
      <c r="B5" s="3"/>
      <c r="C5" s="3"/>
      <c r="D5" s="3"/>
      <c r="E5" s="3"/>
      <c r="F5" s="3"/>
    </row>
    <row r="6" spans="1:6" s="1" customFormat="1" ht="20.25" customHeight="1">
      <c r="A6" s="169" t="s">
        <v>0</v>
      </c>
      <c r="B6" s="174" t="s">
        <v>1</v>
      </c>
      <c r="C6" s="174" t="s">
        <v>2</v>
      </c>
      <c r="D6" s="172" t="s">
        <v>3</v>
      </c>
      <c r="E6" s="4"/>
      <c r="F6" s="172" t="s">
        <v>4</v>
      </c>
    </row>
    <row r="7" spans="1:6" s="1" customFormat="1" ht="15.75" customHeight="1">
      <c r="A7" s="170"/>
      <c r="B7" s="175"/>
      <c r="C7" s="175"/>
      <c r="D7" s="173"/>
      <c r="E7" s="17" t="s">
        <v>5</v>
      </c>
      <c r="F7" s="173"/>
    </row>
    <row r="8" spans="1:6" s="1" customFormat="1" ht="15.75" customHeight="1">
      <c r="A8" s="171"/>
      <c r="B8" s="124" t="s">
        <v>9</v>
      </c>
      <c r="C8" s="124" t="s">
        <v>10</v>
      </c>
      <c r="D8" s="124" t="s">
        <v>11</v>
      </c>
      <c r="E8" s="20" t="s">
        <v>12</v>
      </c>
      <c r="F8" s="125" t="s">
        <v>13</v>
      </c>
    </row>
    <row r="9" spans="1:6" s="1" customFormat="1" ht="16.5" customHeight="1">
      <c r="A9" s="12" t="s">
        <v>14</v>
      </c>
      <c r="B9" s="10">
        <v>26880</v>
      </c>
      <c r="C9" s="10">
        <v>76</v>
      </c>
      <c r="D9" s="10">
        <v>26659</v>
      </c>
      <c r="E9" s="10">
        <v>4653</v>
      </c>
      <c r="F9" s="10">
        <v>145</v>
      </c>
    </row>
    <row r="10" spans="1:6" s="1" customFormat="1" ht="16.5" customHeight="1">
      <c r="A10" s="11" t="s">
        <v>15</v>
      </c>
      <c r="B10" s="10">
        <v>26858</v>
      </c>
      <c r="C10" s="10">
        <v>76</v>
      </c>
      <c r="D10" s="10">
        <v>26620</v>
      </c>
      <c r="E10" s="10">
        <v>4156</v>
      </c>
      <c r="F10" s="10">
        <v>162</v>
      </c>
    </row>
    <row r="11" spans="1:6" s="1" customFormat="1" ht="16.5" customHeight="1">
      <c r="A11" s="11" t="s">
        <v>16</v>
      </c>
      <c r="B11" s="10">
        <v>25977</v>
      </c>
      <c r="C11" s="10">
        <v>72</v>
      </c>
      <c r="D11" s="10">
        <v>25745</v>
      </c>
      <c r="E11" s="10">
        <v>3301</v>
      </c>
      <c r="F11" s="10">
        <v>160</v>
      </c>
    </row>
    <row r="12" spans="1:6" s="1" customFormat="1" ht="16.5" customHeight="1">
      <c r="A12" s="11" t="s">
        <v>17</v>
      </c>
      <c r="B12" s="10">
        <v>24790</v>
      </c>
      <c r="C12" s="10">
        <v>71</v>
      </c>
      <c r="D12" s="10">
        <v>24558</v>
      </c>
      <c r="E12" s="10">
        <v>2346</v>
      </c>
      <c r="F12" s="10">
        <v>161</v>
      </c>
    </row>
    <row r="13" spans="1:6" s="1" customFormat="1" ht="16.5" customHeight="1">
      <c r="A13" s="11" t="s">
        <v>18</v>
      </c>
      <c r="B13" s="10">
        <v>24650</v>
      </c>
      <c r="C13" s="10">
        <v>71</v>
      </c>
      <c r="D13" s="10">
        <v>24419</v>
      </c>
      <c r="E13" s="10">
        <v>1695</v>
      </c>
      <c r="F13" s="10">
        <v>160</v>
      </c>
    </row>
    <row r="14" spans="1:6" s="1" customFormat="1" ht="16.5" customHeight="1">
      <c r="A14" s="11" t="s">
        <v>19</v>
      </c>
      <c r="B14" s="10">
        <v>24945</v>
      </c>
      <c r="C14" s="10">
        <v>72</v>
      </c>
      <c r="D14" s="10">
        <v>24707</v>
      </c>
      <c r="E14" s="10">
        <v>1244</v>
      </c>
      <c r="F14" s="10">
        <v>166</v>
      </c>
    </row>
    <row r="15" spans="1:6" s="1" customFormat="1" ht="16.5" customHeight="1">
      <c r="A15" s="11" t="s">
        <v>20</v>
      </c>
      <c r="B15" s="10">
        <v>25040</v>
      </c>
      <c r="C15" s="10">
        <v>73</v>
      </c>
      <c r="D15" s="10">
        <v>24799</v>
      </c>
      <c r="E15" s="10">
        <v>982</v>
      </c>
      <c r="F15" s="10">
        <v>168</v>
      </c>
    </row>
    <row r="16" spans="1:6" s="1" customFormat="1" ht="16.5" customHeight="1">
      <c r="A16" s="11" t="s">
        <v>21</v>
      </c>
      <c r="B16" s="10">
        <v>24827</v>
      </c>
      <c r="C16" s="10">
        <v>73</v>
      </c>
      <c r="D16" s="10">
        <v>24586</v>
      </c>
      <c r="E16" s="10">
        <v>806</v>
      </c>
      <c r="F16" s="10">
        <v>168</v>
      </c>
    </row>
    <row r="17" spans="1:7" s="1" customFormat="1" ht="16.5" customHeight="1">
      <c r="A17" s="11" t="s">
        <v>22</v>
      </c>
      <c r="B17" s="10">
        <v>24548</v>
      </c>
      <c r="C17" s="10">
        <v>73</v>
      </c>
      <c r="D17" s="10">
        <v>24302</v>
      </c>
      <c r="E17" s="10">
        <v>655</v>
      </c>
      <c r="F17" s="10">
        <v>173</v>
      </c>
    </row>
    <row r="18" spans="1:7" s="1" customFormat="1" ht="16.5" customHeight="1">
      <c r="A18" s="11" t="s">
        <v>23</v>
      </c>
      <c r="B18" s="10">
        <f>SUM(C18:D18,F18)</f>
        <v>24106</v>
      </c>
      <c r="C18" s="10">
        <v>73</v>
      </c>
      <c r="D18" s="10">
        <v>23861</v>
      </c>
      <c r="E18" s="10">
        <v>533</v>
      </c>
      <c r="F18" s="10">
        <v>172</v>
      </c>
    </row>
    <row r="19" spans="1:7" s="1" customFormat="1" ht="16.5" customHeight="1">
      <c r="A19" s="11" t="s">
        <v>24</v>
      </c>
      <c r="B19" s="10">
        <v>23123</v>
      </c>
      <c r="C19" s="10">
        <v>73</v>
      </c>
      <c r="D19" s="10">
        <v>22856</v>
      </c>
      <c r="E19" s="10">
        <v>385</v>
      </c>
      <c r="F19" s="10">
        <v>194</v>
      </c>
    </row>
    <row r="20" spans="1:7" s="22" customFormat="1" ht="16.5" customHeight="1">
      <c r="A20" s="11" t="s">
        <v>166</v>
      </c>
      <c r="B20" s="10">
        <v>22000</v>
      </c>
      <c r="C20" s="10">
        <v>74</v>
      </c>
      <c r="D20" s="10">
        <v>21713</v>
      </c>
      <c r="E20" s="10">
        <v>270</v>
      </c>
      <c r="F20" s="10">
        <v>213</v>
      </c>
    </row>
    <row r="21" spans="1:7" s="22" customFormat="1" ht="16.5" customHeight="1">
      <c r="A21" s="11" t="s">
        <v>169</v>
      </c>
      <c r="B21" s="10">
        <v>20601</v>
      </c>
      <c r="C21" s="10">
        <v>72</v>
      </c>
      <c r="D21" s="10">
        <v>20302</v>
      </c>
      <c r="E21" s="10">
        <v>189</v>
      </c>
      <c r="F21" s="10">
        <v>227</v>
      </c>
    </row>
    <row r="22" spans="1:7" s="22" customFormat="1" ht="16.5" customHeight="1">
      <c r="A22" s="11" t="s">
        <v>175</v>
      </c>
      <c r="B22" s="10">
        <v>20313</v>
      </c>
      <c r="C22" s="10">
        <v>72</v>
      </c>
      <c r="D22" s="10">
        <v>20011</v>
      </c>
      <c r="E22" s="10">
        <v>174</v>
      </c>
      <c r="F22" s="10">
        <v>230</v>
      </c>
    </row>
    <row r="23" spans="1:7" s="22" customFormat="1" ht="16.5" customHeight="1">
      <c r="A23" s="11" t="s">
        <v>179</v>
      </c>
      <c r="B23" s="10">
        <v>20095</v>
      </c>
      <c r="C23" s="10">
        <v>70</v>
      </c>
      <c r="D23" s="10">
        <v>19794</v>
      </c>
      <c r="E23" s="10">
        <v>166</v>
      </c>
      <c r="F23" s="10">
        <v>231</v>
      </c>
    </row>
    <row r="24" spans="1:7" s="22" customFormat="1" ht="16.5" customHeight="1">
      <c r="A24" s="11" t="s">
        <v>186</v>
      </c>
      <c r="B24" s="10">
        <v>19892</v>
      </c>
      <c r="C24" s="10">
        <v>70</v>
      </c>
      <c r="D24" s="10">
        <v>19591</v>
      </c>
      <c r="E24" s="10">
        <v>163</v>
      </c>
      <c r="F24" s="10">
        <v>231</v>
      </c>
    </row>
    <row r="25" spans="1:7" s="22" customFormat="1" ht="16.5" customHeight="1">
      <c r="A25" s="11" t="s">
        <v>199</v>
      </c>
      <c r="B25" s="10">
        <v>19738</v>
      </c>
      <c r="C25" s="10">
        <v>69</v>
      </c>
      <c r="D25" s="10">
        <v>19432</v>
      </c>
      <c r="E25" s="10">
        <v>155</v>
      </c>
      <c r="F25" s="10">
        <v>237</v>
      </c>
    </row>
    <row r="26" spans="1:7" s="22" customFormat="1" ht="16.5" customHeight="1">
      <c r="A26" s="11" t="s">
        <v>238</v>
      </c>
      <c r="B26" s="10">
        <v>19525</v>
      </c>
      <c r="C26" s="10">
        <v>68</v>
      </c>
      <c r="D26" s="10">
        <v>19217</v>
      </c>
      <c r="E26" s="10">
        <v>148</v>
      </c>
      <c r="F26" s="10">
        <v>240</v>
      </c>
    </row>
    <row r="27" spans="1:7" s="22" customFormat="1" ht="16.5" customHeight="1">
      <c r="A27" s="11" t="s">
        <v>245</v>
      </c>
      <c r="B27" s="10">
        <v>19336</v>
      </c>
      <c r="C27" s="10">
        <v>67</v>
      </c>
      <c r="D27" s="10">
        <v>19028</v>
      </c>
      <c r="E27" s="10">
        <v>143</v>
      </c>
      <c r="F27" s="10">
        <v>241</v>
      </c>
    </row>
    <row r="28" spans="1:7" s="23" customFormat="1" ht="16.5" customHeight="1">
      <c r="A28" s="7" t="s">
        <v>246</v>
      </c>
      <c r="B28" s="8">
        <v>19161</v>
      </c>
      <c r="C28" s="8">
        <v>67</v>
      </c>
      <c r="D28" s="8">
        <v>18851</v>
      </c>
      <c r="E28" s="8">
        <v>138</v>
      </c>
      <c r="F28" s="8">
        <v>243</v>
      </c>
      <c r="G28" s="22"/>
    </row>
    <row r="29" spans="1:7" s="1" customFormat="1" ht="5.25" customHeight="1" thickBot="1">
      <c r="A29" s="7"/>
      <c r="B29" s="8"/>
      <c r="C29" s="8"/>
      <c r="D29" s="8"/>
      <c r="E29" s="8"/>
      <c r="F29" s="8"/>
    </row>
    <row r="30" spans="1:7" s="1" customFormat="1" ht="14.25" customHeight="1">
      <c r="A30" s="5"/>
      <c r="B30" s="5"/>
      <c r="C30" s="5"/>
      <c r="D30" s="5"/>
      <c r="E30" s="5"/>
      <c r="F30" s="5"/>
    </row>
    <row r="31" spans="1:7" s="1" customFormat="1" ht="14.25" customHeight="1"/>
  </sheetData>
  <mergeCells count="7">
    <mergeCell ref="A3:F3"/>
    <mergeCell ref="A6:A8"/>
    <mergeCell ref="F6:F7"/>
    <mergeCell ref="B6:B7"/>
    <mergeCell ref="C6:C7"/>
    <mergeCell ref="D6:D7"/>
    <mergeCell ref="A4:F4"/>
  </mergeCells>
  <phoneticPr fontId="1"/>
  <printOptions horizontalCentered="1"/>
  <pageMargins left="0" right="0" top="0" bottom="0" header="0" footer="0"/>
  <pageSetup paperSize="9" scale="9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2"/>
  <sheetViews>
    <sheetView showOutlineSymbols="0" zoomScaleNormal="100" zoomScaleSheetLayoutView="100" workbookViewId="0">
      <pane xSplit="1" ySplit="7" topLeftCell="B8" activePane="bottomRight" state="frozen"/>
      <selection activeCell="L38" sqref="L38"/>
      <selection pane="topRight" activeCell="L38" sqref="L38"/>
      <selection pane="bottomLeft" activeCell="L38" sqref="L38"/>
      <selection pane="bottomRight"/>
    </sheetView>
  </sheetViews>
  <sheetFormatPr defaultColWidth="10.75" defaultRowHeight="13.5"/>
  <cols>
    <col min="1" max="1" width="22.75" style="122" customWidth="1"/>
    <col min="2" max="5" width="17.125" style="122" customWidth="1"/>
    <col min="6" max="6" width="14.25" style="122" customWidth="1"/>
    <col min="7" max="16384" width="10.75" style="122"/>
  </cols>
  <sheetData>
    <row r="1" spans="1:6" s="1" customFormat="1" ht="14.25" customHeight="1">
      <c r="A1" s="129"/>
      <c r="E1" s="19" t="s">
        <v>183</v>
      </c>
      <c r="F1" s="9"/>
    </row>
    <row r="2" spans="1:6" s="1" customFormat="1" ht="14.25" customHeight="1">
      <c r="A2" s="129"/>
      <c r="F2" s="9"/>
    </row>
    <row r="3" spans="1:6" s="1" customFormat="1" ht="14.25" customHeight="1">
      <c r="A3" s="168" t="s">
        <v>6</v>
      </c>
      <c r="B3" s="168"/>
      <c r="C3" s="168"/>
      <c r="D3" s="168"/>
      <c r="E3" s="168"/>
      <c r="F3" s="6"/>
    </row>
    <row r="4" spans="1:6" s="1" customFormat="1" ht="14.25" customHeight="1">
      <c r="A4" s="180" t="s">
        <v>25</v>
      </c>
      <c r="B4" s="180"/>
      <c r="C4" s="180"/>
      <c r="D4" s="180"/>
      <c r="E4" s="180"/>
      <c r="F4" s="6"/>
    </row>
    <row r="5" spans="1:6" s="1" customFormat="1" ht="14.25" customHeight="1" thickBot="1">
      <c r="A5" s="2"/>
      <c r="B5" s="3"/>
      <c r="C5" s="3"/>
      <c r="D5" s="3"/>
      <c r="E5" s="3"/>
    </row>
    <row r="6" spans="1:6" s="1" customFormat="1" ht="21" customHeight="1">
      <c r="A6" s="178" t="s">
        <v>0</v>
      </c>
      <c r="B6" s="16" t="s">
        <v>1</v>
      </c>
      <c r="C6" s="16" t="s">
        <v>2</v>
      </c>
      <c r="D6" s="16" t="s">
        <v>3</v>
      </c>
      <c r="E6" s="15" t="s">
        <v>4</v>
      </c>
    </row>
    <row r="7" spans="1:6" s="1" customFormat="1" ht="21" customHeight="1">
      <c r="A7" s="179"/>
      <c r="B7" s="130" t="s">
        <v>9</v>
      </c>
      <c r="C7" s="130" t="s">
        <v>10</v>
      </c>
      <c r="D7" s="130" t="s">
        <v>11</v>
      </c>
      <c r="E7" s="131" t="s">
        <v>13</v>
      </c>
    </row>
    <row r="8" spans="1:6" s="1" customFormat="1" ht="16.5" customHeight="1">
      <c r="A8" s="12" t="s">
        <v>14</v>
      </c>
      <c r="B8" s="10">
        <v>280038</v>
      </c>
      <c r="C8" s="10">
        <v>1086</v>
      </c>
      <c r="D8" s="10">
        <v>277869</v>
      </c>
      <c r="E8" s="10">
        <v>1083</v>
      </c>
    </row>
    <row r="9" spans="1:6" s="1" customFormat="1" ht="16.5" customHeight="1">
      <c r="A9" s="11" t="s">
        <v>15</v>
      </c>
      <c r="B9" s="10">
        <v>298760</v>
      </c>
      <c r="C9" s="10">
        <v>1114</v>
      </c>
      <c r="D9" s="10">
        <v>296286</v>
      </c>
      <c r="E9" s="10">
        <v>1360</v>
      </c>
    </row>
    <row r="10" spans="1:6" s="1" customFormat="1" ht="16.5" customHeight="1">
      <c r="A10" s="11" t="s">
        <v>16</v>
      </c>
      <c r="B10" s="10">
        <v>278137</v>
      </c>
      <c r="C10" s="10">
        <v>1146</v>
      </c>
      <c r="D10" s="10">
        <v>275553</v>
      </c>
      <c r="E10" s="10">
        <v>1438</v>
      </c>
    </row>
    <row r="11" spans="1:6" s="1" customFormat="1" ht="16.5" customHeight="1">
      <c r="A11" s="11" t="s">
        <v>17</v>
      </c>
      <c r="B11" s="10">
        <v>287426</v>
      </c>
      <c r="C11" s="10">
        <v>1265</v>
      </c>
      <c r="D11" s="10">
        <v>284596</v>
      </c>
      <c r="E11" s="10">
        <v>1565</v>
      </c>
    </row>
    <row r="12" spans="1:6" s="1" customFormat="1" ht="16.5" customHeight="1">
      <c r="A12" s="11" t="s">
        <v>18</v>
      </c>
      <c r="B12" s="10">
        <v>315197</v>
      </c>
      <c r="C12" s="10">
        <v>1270</v>
      </c>
      <c r="D12" s="10">
        <v>312300</v>
      </c>
      <c r="E12" s="10">
        <v>1627</v>
      </c>
    </row>
    <row r="13" spans="1:6" s="1" customFormat="1" ht="16.5" customHeight="1">
      <c r="A13" s="11" t="s">
        <v>19</v>
      </c>
      <c r="B13" s="10">
        <v>350841</v>
      </c>
      <c r="C13" s="10">
        <v>1242</v>
      </c>
      <c r="D13" s="10">
        <v>347860</v>
      </c>
      <c r="E13" s="10">
        <v>1739</v>
      </c>
    </row>
    <row r="14" spans="1:6" s="1" customFormat="1" ht="16.5" customHeight="1">
      <c r="A14" s="11" t="s">
        <v>20</v>
      </c>
      <c r="B14" s="10">
        <v>337313</v>
      </c>
      <c r="C14" s="10">
        <v>1279</v>
      </c>
      <c r="D14" s="10">
        <v>334267</v>
      </c>
      <c r="E14" s="10">
        <v>1767</v>
      </c>
    </row>
    <row r="15" spans="1:6" s="1" customFormat="1" ht="16.5" customHeight="1">
      <c r="A15" s="11" t="s">
        <v>21</v>
      </c>
      <c r="B15" s="10">
        <v>315426</v>
      </c>
      <c r="C15" s="10">
        <v>1279</v>
      </c>
      <c r="D15" s="10">
        <v>312338</v>
      </c>
      <c r="E15" s="10">
        <v>1809</v>
      </c>
    </row>
    <row r="16" spans="1:6" s="1" customFormat="1" ht="16.5" customHeight="1">
      <c r="A16" s="11" t="s">
        <v>22</v>
      </c>
      <c r="B16" s="10">
        <v>295244</v>
      </c>
      <c r="C16" s="10">
        <v>1280</v>
      </c>
      <c r="D16" s="10">
        <v>292023</v>
      </c>
      <c r="E16" s="10">
        <v>1941</v>
      </c>
    </row>
    <row r="17" spans="1:7" s="1" customFormat="1" ht="16.5" customHeight="1">
      <c r="A17" s="11" t="s">
        <v>23</v>
      </c>
      <c r="B17" s="10">
        <v>271693</v>
      </c>
      <c r="C17" s="13">
        <v>1280</v>
      </c>
      <c r="D17" s="13">
        <v>268447</v>
      </c>
      <c r="E17" s="13">
        <v>1966</v>
      </c>
    </row>
    <row r="18" spans="1:7" s="1" customFormat="1" ht="16.5" customHeight="1">
      <c r="A18" s="11" t="s">
        <v>24</v>
      </c>
      <c r="B18" s="10">
        <v>276083</v>
      </c>
      <c r="C18" s="13">
        <v>1277</v>
      </c>
      <c r="D18" s="13">
        <v>272661</v>
      </c>
      <c r="E18" s="13">
        <v>2145</v>
      </c>
    </row>
    <row r="19" spans="1:7" s="1" customFormat="1" ht="16.5" customHeight="1">
      <c r="A19" s="11" t="s">
        <v>35</v>
      </c>
      <c r="B19" s="10">
        <v>277503</v>
      </c>
      <c r="C19" s="13">
        <v>1262</v>
      </c>
      <c r="D19" s="13">
        <v>273659</v>
      </c>
      <c r="E19" s="13">
        <v>2582</v>
      </c>
    </row>
    <row r="20" spans="1:7" s="23" customFormat="1" ht="16.5" customHeight="1">
      <c r="A20" s="11" t="s">
        <v>174</v>
      </c>
      <c r="B20" s="10">
        <f>SUM(C20:E20)</f>
        <v>272255</v>
      </c>
      <c r="C20" s="13">
        <v>1221</v>
      </c>
      <c r="D20" s="13">
        <v>268289</v>
      </c>
      <c r="E20" s="13">
        <v>2745</v>
      </c>
    </row>
    <row r="21" spans="1:7" s="22" customFormat="1" ht="16.5" customHeight="1">
      <c r="A21" s="11" t="s">
        <v>175</v>
      </c>
      <c r="B21" s="10">
        <v>271764</v>
      </c>
      <c r="C21" s="13">
        <v>1223</v>
      </c>
      <c r="D21" s="13">
        <v>267772</v>
      </c>
      <c r="E21" s="13">
        <v>2769</v>
      </c>
    </row>
    <row r="22" spans="1:7" s="22" customFormat="1" ht="16.5" customHeight="1">
      <c r="A22" s="11" t="s">
        <v>179</v>
      </c>
      <c r="B22" s="10">
        <v>272774</v>
      </c>
      <c r="C22" s="13">
        <v>1191</v>
      </c>
      <c r="D22" s="13">
        <v>268787</v>
      </c>
      <c r="E22" s="13">
        <v>2796</v>
      </c>
      <c r="F22" s="10"/>
    </row>
    <row r="23" spans="1:7" s="22" customFormat="1" ht="16.5" customHeight="1">
      <c r="A23" s="11" t="s">
        <v>186</v>
      </c>
      <c r="B23" s="10">
        <v>273647</v>
      </c>
      <c r="C23" s="13">
        <v>1190</v>
      </c>
      <c r="D23" s="13">
        <v>269633</v>
      </c>
      <c r="E23" s="13">
        <v>2824</v>
      </c>
      <c r="F23" s="10"/>
      <c r="G23" s="10"/>
    </row>
    <row r="24" spans="1:7" s="22" customFormat="1" ht="16.5" customHeight="1">
      <c r="A24" s="11" t="s">
        <v>201</v>
      </c>
      <c r="B24" s="10">
        <v>273648</v>
      </c>
      <c r="C24" s="13">
        <v>1176</v>
      </c>
      <c r="D24" s="13">
        <v>269587</v>
      </c>
      <c r="E24" s="13">
        <v>2885</v>
      </c>
      <c r="F24" s="10"/>
      <c r="G24" s="10"/>
    </row>
    <row r="25" spans="1:7" s="23" customFormat="1" ht="16.5" customHeight="1">
      <c r="A25" s="11" t="s">
        <v>204</v>
      </c>
      <c r="B25" s="10">
        <v>273117</v>
      </c>
      <c r="C25" s="13">
        <v>1154</v>
      </c>
      <c r="D25" s="13">
        <v>269071</v>
      </c>
      <c r="E25" s="13">
        <v>2892</v>
      </c>
      <c r="F25" s="8"/>
      <c r="G25" s="8"/>
    </row>
    <row r="26" spans="1:7" s="23" customFormat="1" ht="16.5" customHeight="1">
      <c r="A26" s="11" t="s">
        <v>239</v>
      </c>
      <c r="B26" s="10">
        <v>272842</v>
      </c>
      <c r="C26" s="13">
        <v>1139</v>
      </c>
      <c r="D26" s="13">
        <v>268868</v>
      </c>
      <c r="E26" s="13">
        <v>2835</v>
      </c>
      <c r="F26" s="8"/>
      <c r="G26" s="8"/>
    </row>
    <row r="27" spans="1:7" s="23" customFormat="1" ht="16.5" customHeight="1">
      <c r="A27" s="7" t="s">
        <v>246</v>
      </c>
      <c r="B27" s="8">
        <v>274076</v>
      </c>
      <c r="C27" s="83">
        <v>1137</v>
      </c>
      <c r="D27" s="83">
        <v>270073</v>
      </c>
      <c r="E27" s="83">
        <v>2866</v>
      </c>
      <c r="F27" s="8"/>
      <c r="G27" s="8"/>
    </row>
    <row r="28" spans="1:7" s="1" customFormat="1" ht="16.5" customHeight="1">
      <c r="A28" s="14"/>
      <c r="B28" s="10"/>
      <c r="C28" s="10"/>
      <c r="D28" s="10"/>
      <c r="E28" s="10"/>
    </row>
    <row r="29" spans="1:7" s="1" customFormat="1" ht="16.5" customHeight="1">
      <c r="A29" s="18" t="s">
        <v>190</v>
      </c>
      <c r="B29" s="10">
        <v>216395</v>
      </c>
      <c r="C29" s="10">
        <v>1093</v>
      </c>
      <c r="D29" s="10">
        <v>212479</v>
      </c>
      <c r="E29" s="10">
        <v>2823</v>
      </c>
      <c r="F29" s="8"/>
      <c r="G29" s="8"/>
    </row>
    <row r="30" spans="1:7" s="1" customFormat="1" ht="16.5" customHeight="1">
      <c r="A30" s="18" t="s">
        <v>191</v>
      </c>
      <c r="B30" s="10">
        <v>4414</v>
      </c>
      <c r="C30" s="10">
        <v>29</v>
      </c>
      <c r="D30" s="10">
        <v>4360</v>
      </c>
      <c r="E30" s="10">
        <v>25</v>
      </c>
      <c r="F30" s="8"/>
      <c r="G30" s="8"/>
    </row>
    <row r="31" spans="1:7" s="1" customFormat="1" ht="16.5" customHeight="1">
      <c r="A31" s="18" t="s">
        <v>26</v>
      </c>
      <c r="B31" s="10">
        <v>53267</v>
      </c>
      <c r="C31" s="10">
        <v>15</v>
      </c>
      <c r="D31" s="10">
        <v>53234</v>
      </c>
      <c r="E31" s="10">
        <v>18</v>
      </c>
      <c r="F31" s="8"/>
      <c r="G31" s="8"/>
    </row>
    <row r="32" spans="1:7" ht="6" customHeight="1" thickBot="1"/>
    <row r="33" spans="1:5" ht="15.75" customHeight="1">
      <c r="A33" s="181" t="s">
        <v>34</v>
      </c>
      <c r="B33" s="181"/>
      <c r="C33" s="181"/>
      <c r="D33" s="181"/>
      <c r="E33" s="181"/>
    </row>
    <row r="34" spans="1:5" ht="15.75" customHeight="1">
      <c r="A34" s="177" t="s">
        <v>259</v>
      </c>
      <c r="B34" s="177"/>
      <c r="C34" s="177"/>
      <c r="D34" s="177"/>
      <c r="E34" s="177"/>
    </row>
    <row r="35" spans="1:5" ht="16.5" customHeight="1"/>
    <row r="36" spans="1:5">
      <c r="B36" s="132"/>
      <c r="C36" s="132"/>
      <c r="D36" s="132"/>
      <c r="E36" s="132"/>
    </row>
    <row r="37" spans="1:5" hidden="1">
      <c r="B37" s="122" t="s">
        <v>27</v>
      </c>
      <c r="C37" s="122" t="s">
        <v>28</v>
      </c>
      <c r="D37" s="122" t="s">
        <v>29</v>
      </c>
      <c r="E37" s="122" t="s">
        <v>30</v>
      </c>
    </row>
    <row r="38" spans="1:5" hidden="1">
      <c r="B38" s="133">
        <v>272698</v>
      </c>
      <c r="C38" s="133">
        <v>232082</v>
      </c>
      <c r="D38" s="133">
        <v>5046</v>
      </c>
      <c r="E38" s="133">
        <v>35570</v>
      </c>
    </row>
    <row r="39" spans="1:5" hidden="1">
      <c r="B39" s="133"/>
      <c r="C39" s="133"/>
      <c r="D39" s="133"/>
      <c r="E39" s="133"/>
    </row>
    <row r="40" spans="1:5" hidden="1">
      <c r="A40" s="122" t="s">
        <v>31</v>
      </c>
      <c r="B40" s="133">
        <v>1226</v>
      </c>
      <c r="C40" s="133">
        <v>1179</v>
      </c>
      <c r="D40" s="133">
        <v>28</v>
      </c>
      <c r="E40" s="133">
        <v>19</v>
      </c>
    </row>
    <row r="41" spans="1:5" hidden="1">
      <c r="A41" s="122" t="s">
        <v>32</v>
      </c>
      <c r="B41" s="133">
        <v>268752</v>
      </c>
      <c r="C41" s="133">
        <v>228226</v>
      </c>
      <c r="D41" s="133">
        <v>4990</v>
      </c>
      <c r="E41" s="133">
        <v>35536</v>
      </c>
    </row>
    <row r="42" spans="1:5" hidden="1">
      <c r="A42" s="122" t="s">
        <v>33</v>
      </c>
      <c r="B42" s="133">
        <v>2720</v>
      </c>
      <c r="C42" s="133">
        <v>2677</v>
      </c>
      <c r="D42" s="133">
        <v>28</v>
      </c>
      <c r="E42" s="133">
        <v>15</v>
      </c>
    </row>
  </sheetData>
  <mergeCells count="5">
    <mergeCell ref="A34:E34"/>
    <mergeCell ref="A3:E3"/>
    <mergeCell ref="A6:A7"/>
    <mergeCell ref="A4:E4"/>
    <mergeCell ref="A33:E33"/>
  </mergeCells>
  <phoneticPr fontId="1"/>
  <printOptions horizontalCentered="1"/>
  <pageMargins left="0" right="0" top="0" bottom="0" header="0" footer="0"/>
  <pageSetup paperSize="9" scale="9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9"/>
  <sheetViews>
    <sheetView zoomScaleNormal="100" zoomScaleSheetLayoutView="85" workbookViewId="0"/>
  </sheetViews>
  <sheetFormatPr defaultColWidth="10.75" defaultRowHeight="13.5"/>
  <cols>
    <col min="1" max="1" width="30.5" style="122" customWidth="1"/>
    <col min="2" max="5" width="13.375" style="122" customWidth="1"/>
    <col min="6" max="6" width="0.625" style="122" customWidth="1"/>
    <col min="7" max="7" width="9.125" style="122" customWidth="1"/>
    <col min="8" max="16384" width="10.75" style="122"/>
  </cols>
  <sheetData>
    <row r="1" spans="1:6" s="1" customFormat="1" ht="14.25" customHeight="1">
      <c r="A1" s="1" t="s">
        <v>173</v>
      </c>
      <c r="E1" s="19"/>
    </row>
    <row r="2" spans="1:6" s="1" customFormat="1" ht="14.25" customHeight="1"/>
    <row r="3" spans="1:6" s="1" customFormat="1" ht="14.25" customHeight="1">
      <c r="A3" s="182" t="s">
        <v>36</v>
      </c>
      <c r="B3" s="182"/>
      <c r="C3" s="182"/>
      <c r="D3" s="182"/>
      <c r="E3" s="182"/>
    </row>
    <row r="4" spans="1:6" s="1" customFormat="1" ht="14.25" customHeight="1">
      <c r="A4" s="180" t="s">
        <v>37</v>
      </c>
      <c r="B4" s="180"/>
      <c r="C4" s="180"/>
      <c r="D4" s="180"/>
      <c r="E4" s="180"/>
    </row>
    <row r="5" spans="1:6" s="1" customFormat="1" ht="4.5" customHeight="1" thickBot="1">
      <c r="A5" s="24"/>
      <c r="B5" s="2"/>
      <c r="C5" s="2"/>
      <c r="D5" s="2"/>
      <c r="E5" s="2"/>
    </row>
    <row r="6" spans="1:6" s="1" customFormat="1" ht="18" customHeight="1">
      <c r="A6" s="169" t="s">
        <v>38</v>
      </c>
      <c r="B6" s="16" t="s">
        <v>1</v>
      </c>
      <c r="C6" s="16" t="s">
        <v>2</v>
      </c>
      <c r="D6" s="16" t="s">
        <v>3</v>
      </c>
      <c r="E6" s="15" t="s">
        <v>4</v>
      </c>
      <c r="F6" s="25"/>
    </row>
    <row r="7" spans="1:6" s="1" customFormat="1" ht="15" customHeight="1">
      <c r="A7" s="171"/>
      <c r="B7" s="124" t="s">
        <v>9</v>
      </c>
      <c r="C7" s="124" t="s">
        <v>10</v>
      </c>
      <c r="D7" s="124" t="s">
        <v>11</v>
      </c>
      <c r="E7" s="125" t="s">
        <v>13</v>
      </c>
      <c r="F7" s="26"/>
    </row>
    <row r="8" spans="1:6" s="22" customFormat="1" ht="16.5" customHeight="1">
      <c r="A8" s="12" t="s">
        <v>39</v>
      </c>
      <c r="B8" s="27">
        <v>12266952</v>
      </c>
      <c r="C8" s="27">
        <v>45691</v>
      </c>
      <c r="D8" s="27">
        <v>12181255</v>
      </c>
      <c r="E8" s="27">
        <v>40006</v>
      </c>
    </row>
    <row r="9" spans="1:6" s="22" customFormat="1" ht="16.5" customHeight="1">
      <c r="A9" s="11" t="s">
        <v>40</v>
      </c>
      <c r="B9" s="27">
        <v>12590680</v>
      </c>
      <c r="C9" s="27">
        <v>45968</v>
      </c>
      <c r="D9" s="27">
        <v>12495514</v>
      </c>
      <c r="E9" s="27">
        <v>49198</v>
      </c>
    </row>
    <row r="10" spans="1:6" s="22" customFormat="1" ht="16.5" customHeight="1">
      <c r="A10" s="11" t="s">
        <v>41</v>
      </c>
      <c r="B10" s="27">
        <v>9775532</v>
      </c>
      <c r="C10" s="27">
        <v>45389</v>
      </c>
      <c r="D10" s="27">
        <v>9678329</v>
      </c>
      <c r="E10" s="27">
        <v>51814</v>
      </c>
    </row>
    <row r="11" spans="1:6" s="22" customFormat="1" ht="16.5" customHeight="1">
      <c r="A11" s="11" t="s">
        <v>42</v>
      </c>
      <c r="B11" s="27">
        <v>9493485</v>
      </c>
      <c r="C11" s="27">
        <v>47215</v>
      </c>
      <c r="D11" s="27">
        <v>9391425</v>
      </c>
      <c r="E11" s="27">
        <v>54845</v>
      </c>
    </row>
    <row r="12" spans="1:6" s="22" customFormat="1" ht="16.5" customHeight="1">
      <c r="A12" s="11" t="s">
        <v>43</v>
      </c>
      <c r="B12" s="27">
        <v>10364846</v>
      </c>
      <c r="C12" s="27">
        <v>46868</v>
      </c>
      <c r="D12" s="27">
        <v>10259848</v>
      </c>
      <c r="E12" s="27">
        <v>58130</v>
      </c>
    </row>
    <row r="13" spans="1:6" s="22" customFormat="1" ht="16.5" customHeight="1">
      <c r="A13" s="11" t="s">
        <v>44</v>
      </c>
      <c r="B13" s="27">
        <v>11826573</v>
      </c>
      <c r="C13" s="27">
        <v>46144</v>
      </c>
      <c r="D13" s="27">
        <v>11720694</v>
      </c>
      <c r="E13" s="27">
        <v>59735</v>
      </c>
    </row>
    <row r="14" spans="1:6" s="22" customFormat="1" ht="16.5" customHeight="1">
      <c r="A14" s="11" t="s">
        <v>45</v>
      </c>
      <c r="B14" s="27">
        <v>11095372</v>
      </c>
      <c r="C14" s="27">
        <v>47400</v>
      </c>
      <c r="D14" s="27">
        <v>10988104</v>
      </c>
      <c r="E14" s="27">
        <v>59868</v>
      </c>
    </row>
    <row r="15" spans="1:6" s="22" customFormat="1" ht="16.5" customHeight="1">
      <c r="A15" s="11" t="s">
        <v>46</v>
      </c>
      <c r="B15" s="27">
        <v>9373295</v>
      </c>
      <c r="C15" s="27">
        <v>47304</v>
      </c>
      <c r="D15" s="27">
        <v>9262201</v>
      </c>
      <c r="E15" s="27">
        <v>63790</v>
      </c>
    </row>
    <row r="16" spans="1:6" s="22" customFormat="1" ht="16.5" customHeight="1">
      <c r="A16" s="11" t="s">
        <v>47</v>
      </c>
      <c r="B16" s="27">
        <v>8370246</v>
      </c>
      <c r="C16" s="27">
        <v>47318</v>
      </c>
      <c r="D16" s="27">
        <v>8254741</v>
      </c>
      <c r="E16" s="27">
        <v>68187</v>
      </c>
    </row>
    <row r="17" spans="1:7" s="22" customFormat="1" ht="16.5" customHeight="1">
      <c r="A17" s="11" t="s">
        <v>48</v>
      </c>
      <c r="B17" s="27">
        <v>7366079</v>
      </c>
      <c r="C17" s="27">
        <v>47288</v>
      </c>
      <c r="D17" s="27">
        <v>7251265</v>
      </c>
      <c r="E17" s="27">
        <v>67526</v>
      </c>
    </row>
    <row r="18" spans="1:7" s="22" customFormat="1" ht="16.5" customHeight="1">
      <c r="A18" s="11" t="s">
        <v>49</v>
      </c>
      <c r="B18" s="27">
        <v>7197458</v>
      </c>
      <c r="C18" s="27">
        <v>46720</v>
      </c>
      <c r="D18" s="27">
        <v>7079788</v>
      </c>
      <c r="E18" s="27">
        <v>70950</v>
      </c>
    </row>
    <row r="19" spans="1:7" s="1" customFormat="1" ht="16.5" customHeight="1">
      <c r="A19" s="11" t="s">
        <v>167</v>
      </c>
      <c r="B19" s="27">
        <v>6993376</v>
      </c>
      <c r="C19" s="27">
        <v>45016</v>
      </c>
      <c r="D19" s="27">
        <v>6869318</v>
      </c>
      <c r="E19" s="27">
        <v>79042</v>
      </c>
    </row>
    <row r="20" spans="1:7" s="22" customFormat="1" ht="16.5" customHeight="1">
      <c r="A20" s="11" t="s">
        <v>170</v>
      </c>
      <c r="B20" s="27">
        <v>6543104</v>
      </c>
      <c r="C20" s="27">
        <v>40268</v>
      </c>
      <c r="D20" s="27">
        <v>6425754</v>
      </c>
      <c r="E20" s="27">
        <v>77082</v>
      </c>
    </row>
    <row r="21" spans="1:7" s="22" customFormat="1" ht="16.5" customHeight="1">
      <c r="A21" s="11" t="s">
        <v>176</v>
      </c>
      <c r="B21" s="27">
        <v>6483515</v>
      </c>
      <c r="C21" s="27">
        <v>39543</v>
      </c>
      <c r="D21" s="27">
        <v>6366785</v>
      </c>
      <c r="E21" s="27">
        <v>77187</v>
      </c>
    </row>
    <row r="22" spans="1:7" s="22" customFormat="1" ht="16.5" customHeight="1">
      <c r="A22" s="11" t="s">
        <v>180</v>
      </c>
      <c r="B22" s="27">
        <v>6448658</v>
      </c>
      <c r="C22" s="27">
        <v>37916</v>
      </c>
      <c r="D22" s="27">
        <v>6333289</v>
      </c>
      <c r="E22" s="27">
        <v>77453</v>
      </c>
    </row>
    <row r="23" spans="1:7" s="22" customFormat="1" ht="16.5" customHeight="1">
      <c r="A23" s="11" t="s">
        <v>187</v>
      </c>
      <c r="B23" s="27">
        <v>6427867</v>
      </c>
      <c r="C23" s="27">
        <v>37837</v>
      </c>
      <c r="D23" s="27">
        <v>6312251</v>
      </c>
      <c r="E23" s="27">
        <v>77779</v>
      </c>
    </row>
    <row r="24" spans="1:7" s="22" customFormat="1" ht="16.5" customHeight="1">
      <c r="A24" s="11" t="s">
        <v>200</v>
      </c>
      <c r="B24" s="27">
        <v>6368550</v>
      </c>
      <c r="C24" s="27">
        <v>37347</v>
      </c>
      <c r="D24" s="27">
        <v>6253022</v>
      </c>
      <c r="E24" s="27">
        <v>78181</v>
      </c>
    </row>
    <row r="25" spans="1:7" s="22" customFormat="1" ht="16.5" customHeight="1">
      <c r="A25" s="11" t="s">
        <v>240</v>
      </c>
      <c r="B25" s="27">
        <v>6300693</v>
      </c>
      <c r="C25" s="27">
        <v>36622</v>
      </c>
      <c r="D25" s="27">
        <v>6185145</v>
      </c>
      <c r="E25" s="27">
        <v>78926</v>
      </c>
    </row>
    <row r="26" spans="1:7" s="22" customFormat="1" ht="16.5" customHeight="1">
      <c r="A26" s="11" t="s">
        <v>247</v>
      </c>
      <c r="B26" s="27">
        <v>6223395</v>
      </c>
      <c r="C26" s="27">
        <v>36171</v>
      </c>
      <c r="D26" s="27">
        <v>6107702</v>
      </c>
      <c r="E26" s="27">
        <v>79522</v>
      </c>
    </row>
    <row r="27" spans="1:7" s="23" customFormat="1" ht="16.5" customHeight="1">
      <c r="A27" s="7" t="s">
        <v>248</v>
      </c>
      <c r="B27" s="136">
        <v>6151305</v>
      </c>
      <c r="C27" s="136">
        <v>36041</v>
      </c>
      <c r="D27" s="136">
        <v>6035384</v>
      </c>
      <c r="E27" s="136">
        <v>79880</v>
      </c>
    </row>
    <row r="28" spans="1:7" s="1" customFormat="1" ht="11.25" customHeight="1">
      <c r="A28" s="28"/>
      <c r="B28" s="29"/>
      <c r="C28" s="29"/>
      <c r="D28" s="29"/>
      <c r="E28" s="29"/>
    </row>
    <row r="29" spans="1:7" s="22" customFormat="1" ht="16.5" customHeight="1">
      <c r="A29" s="30" t="s">
        <v>50</v>
      </c>
      <c r="B29" s="27">
        <v>3145159</v>
      </c>
      <c r="C29" s="27">
        <v>17929</v>
      </c>
      <c r="D29" s="27">
        <v>3092144</v>
      </c>
      <c r="E29" s="27">
        <v>35086</v>
      </c>
    </row>
    <row r="30" spans="1:7" s="22" customFormat="1" ht="16.5" customHeight="1">
      <c r="A30" s="30" t="s">
        <v>51</v>
      </c>
      <c r="B30" s="27">
        <v>3006146</v>
      </c>
      <c r="C30" s="27">
        <v>18112</v>
      </c>
      <c r="D30" s="27">
        <v>2943240</v>
      </c>
      <c r="E30" s="27">
        <v>44794</v>
      </c>
    </row>
    <row r="31" spans="1:7" s="22" customFormat="1" ht="11.25" customHeight="1">
      <c r="A31" s="31"/>
      <c r="B31" s="27"/>
      <c r="C31" s="27"/>
      <c r="D31" s="27"/>
      <c r="E31" s="27"/>
    </row>
    <row r="32" spans="1:7" s="22" customFormat="1" ht="15.75" customHeight="1">
      <c r="A32" s="32" t="s">
        <v>52</v>
      </c>
      <c r="B32" s="27">
        <v>998137</v>
      </c>
      <c r="C32" s="27">
        <v>5994</v>
      </c>
      <c r="D32" s="27">
        <v>978744</v>
      </c>
      <c r="E32" s="27">
        <v>13399</v>
      </c>
      <c r="F32" s="135" t="e">
        <f>#REF!+#REF!</f>
        <v>#REF!</v>
      </c>
      <c r="G32" s="89"/>
    </row>
    <row r="33" spans="1:7" s="22" customFormat="1" ht="15.75" customHeight="1">
      <c r="A33" s="32" t="s">
        <v>53</v>
      </c>
      <c r="B33" s="27">
        <v>1006005</v>
      </c>
      <c r="C33" s="27">
        <v>5971</v>
      </c>
      <c r="D33" s="27">
        <v>986561</v>
      </c>
      <c r="E33" s="27">
        <v>13473</v>
      </c>
      <c r="F33" s="135" t="e">
        <f>#REF!+#REF!</f>
        <v>#REF!</v>
      </c>
      <c r="G33" s="89"/>
    </row>
    <row r="34" spans="1:7" s="22" customFormat="1" ht="15.75" customHeight="1">
      <c r="A34" s="32" t="s">
        <v>54</v>
      </c>
      <c r="B34" s="27">
        <v>1015980</v>
      </c>
      <c r="C34" s="27">
        <v>6009</v>
      </c>
      <c r="D34" s="27">
        <v>996502</v>
      </c>
      <c r="E34" s="27">
        <v>13469</v>
      </c>
      <c r="F34" s="135" t="e">
        <f>#REF!+#REF!</f>
        <v>#REF!</v>
      </c>
      <c r="G34" s="89"/>
    </row>
    <row r="35" spans="1:7" s="22" customFormat="1" ht="15.75" customHeight="1">
      <c r="A35" s="32" t="s">
        <v>55</v>
      </c>
      <c r="B35" s="27">
        <v>1027079</v>
      </c>
      <c r="C35" s="27">
        <v>6012</v>
      </c>
      <c r="D35" s="27">
        <v>1007703</v>
      </c>
      <c r="E35" s="27">
        <v>13364</v>
      </c>
      <c r="F35" s="135" t="e">
        <f>#REF!+#REF!</f>
        <v>#REF!</v>
      </c>
    </row>
    <row r="36" spans="1:7" s="22" customFormat="1" ht="15.75" customHeight="1">
      <c r="A36" s="32" t="s">
        <v>56</v>
      </c>
      <c r="B36" s="27">
        <v>1042647</v>
      </c>
      <c r="C36" s="27">
        <v>5998</v>
      </c>
      <c r="D36" s="27">
        <v>1023459</v>
      </c>
      <c r="E36" s="27">
        <v>13190</v>
      </c>
      <c r="F36" s="135" t="e">
        <f>#REF!+#REF!</f>
        <v>#REF!</v>
      </c>
    </row>
    <row r="37" spans="1:7" s="22" customFormat="1" ht="15.75" customHeight="1">
      <c r="A37" s="32" t="s">
        <v>57</v>
      </c>
      <c r="B37" s="27">
        <v>1061457</v>
      </c>
      <c r="C37" s="27">
        <v>6057</v>
      </c>
      <c r="D37" s="27">
        <v>1042415</v>
      </c>
      <c r="E37" s="27">
        <v>12985</v>
      </c>
      <c r="F37" s="135" t="e">
        <f>#REF!+#REF!</f>
        <v>#REF!</v>
      </c>
      <c r="G37" s="27"/>
    </row>
    <row r="38" spans="1:7" s="22" customFormat="1" ht="11.25" customHeight="1">
      <c r="A38" s="31"/>
      <c r="B38" s="27"/>
      <c r="C38" s="27"/>
      <c r="D38" s="27"/>
      <c r="E38" s="27"/>
    </row>
    <row r="39" spans="1:7" s="22" customFormat="1" ht="15.75" customHeight="1">
      <c r="A39" s="32" t="s">
        <v>192</v>
      </c>
      <c r="B39" s="27">
        <v>5863964</v>
      </c>
      <c r="C39" s="27">
        <v>35564</v>
      </c>
      <c r="D39" s="27">
        <v>5748890</v>
      </c>
      <c r="E39" s="27">
        <v>79510</v>
      </c>
      <c r="G39" s="27"/>
    </row>
    <row r="40" spans="1:7" s="22" customFormat="1" ht="15.75" customHeight="1">
      <c r="A40" s="32" t="s">
        <v>193</v>
      </c>
      <c r="B40" s="27">
        <v>37006</v>
      </c>
      <c r="C40" s="27">
        <v>428</v>
      </c>
      <c r="D40" s="27">
        <v>36387</v>
      </c>
      <c r="E40" s="27">
        <v>191</v>
      </c>
      <c r="G40" s="27"/>
    </row>
    <row r="41" spans="1:7" s="22" customFormat="1" ht="15.75" customHeight="1">
      <c r="A41" s="32" t="s">
        <v>58</v>
      </c>
      <c r="B41" s="27">
        <v>250335</v>
      </c>
      <c r="C41" s="27">
        <v>49</v>
      </c>
      <c r="D41" s="27">
        <v>250107</v>
      </c>
      <c r="E41" s="27">
        <v>179</v>
      </c>
      <c r="G41" s="27"/>
    </row>
    <row r="42" spans="1:7" s="22" customFormat="1" ht="16.5" customHeight="1">
      <c r="A42" s="33" t="s">
        <v>59</v>
      </c>
      <c r="B42" s="34">
        <v>22.443792962535937</v>
      </c>
      <c r="C42" s="34">
        <v>31.698328935795953</v>
      </c>
      <c r="D42" s="34">
        <v>22.347232044669404</v>
      </c>
      <c r="E42" s="34">
        <v>27.871598046057223</v>
      </c>
    </row>
    <row r="43" spans="1:7" s="22" customFormat="1" ht="16.5" customHeight="1">
      <c r="A43" s="85" t="s">
        <v>60</v>
      </c>
      <c r="B43" s="35"/>
      <c r="C43" s="35"/>
      <c r="D43" s="35"/>
      <c r="E43" s="35"/>
    </row>
    <row r="44" spans="1:7" s="22" customFormat="1" ht="16.5" customHeight="1">
      <c r="A44" s="36" t="s">
        <v>61</v>
      </c>
      <c r="B44" s="137">
        <v>14.526981390515775</v>
      </c>
      <c r="C44" s="35">
        <v>21.002913752913752</v>
      </c>
      <c r="D44" s="35">
        <v>14.500291909423989</v>
      </c>
      <c r="E44" s="35">
        <v>14.526277505000909</v>
      </c>
      <c r="G44" s="126"/>
    </row>
    <row r="45" spans="1:7" s="22" customFormat="1" ht="16.5" customHeight="1">
      <c r="A45" s="84" t="s">
        <v>62</v>
      </c>
      <c r="B45" s="134"/>
    </row>
    <row r="46" spans="1:7" s="22" customFormat="1" ht="6" customHeight="1" thickBot="1">
      <c r="A46" s="84"/>
      <c r="B46" s="37"/>
      <c r="C46" s="35"/>
      <c r="D46" s="35"/>
      <c r="E46" s="35"/>
    </row>
    <row r="47" spans="1:7" s="1" customFormat="1" ht="3.75" customHeight="1">
      <c r="A47" s="25"/>
      <c r="B47" s="25"/>
      <c r="C47" s="25"/>
      <c r="D47" s="25"/>
      <c r="E47" s="25"/>
    </row>
    <row r="48" spans="1:7" ht="15.95" customHeight="1">
      <c r="A48" s="177" t="s">
        <v>63</v>
      </c>
      <c r="B48" s="177"/>
      <c r="C48" s="177"/>
      <c r="D48" s="177"/>
      <c r="E48" s="177"/>
    </row>
    <row r="49" spans="1:7" ht="15.95" customHeight="1">
      <c r="A49" s="177" t="s">
        <v>258</v>
      </c>
      <c r="B49" s="177"/>
      <c r="C49" s="177"/>
      <c r="D49" s="177"/>
      <c r="E49" s="177"/>
    </row>
    <row r="52" spans="1:7" ht="14.25">
      <c r="A52" s="127"/>
      <c r="B52" s="8"/>
      <c r="C52" s="83"/>
      <c r="D52" s="83"/>
      <c r="E52" s="83"/>
    </row>
    <row r="53" spans="1:7">
      <c r="A53" s="127"/>
      <c r="B53" s="128"/>
      <c r="C53" s="128"/>
      <c r="D53" s="128"/>
      <c r="E53" s="128"/>
    </row>
    <row r="54" spans="1:7">
      <c r="B54" s="128"/>
      <c r="C54" s="128"/>
      <c r="D54" s="128"/>
      <c r="E54" s="128"/>
    </row>
    <row r="55" spans="1:7">
      <c r="B55" s="128"/>
      <c r="C55" s="128"/>
      <c r="D55" s="128"/>
      <c r="E55" s="128"/>
      <c r="G55" s="128"/>
    </row>
    <row r="57" spans="1:7">
      <c r="G57" s="128"/>
    </row>
    <row r="58" spans="1:7">
      <c r="G58" s="128"/>
    </row>
    <row r="60" spans="1:7">
      <c r="G60" s="128"/>
    </row>
    <row r="61" spans="1:7">
      <c r="G61" s="128"/>
    </row>
    <row r="62" spans="1:7">
      <c r="G62" s="128"/>
    </row>
    <row r="63" spans="1:7">
      <c r="G63" s="128"/>
    </row>
    <row r="64" spans="1:7">
      <c r="G64" s="128"/>
    </row>
    <row r="65" spans="7:7">
      <c r="G65" s="128"/>
    </row>
    <row r="67" spans="7:7">
      <c r="G67" s="128"/>
    </row>
    <row r="68" spans="7:7">
      <c r="G68" s="128"/>
    </row>
    <row r="69" spans="7:7">
      <c r="G69" s="128"/>
    </row>
  </sheetData>
  <mergeCells count="5">
    <mergeCell ref="A3:E3"/>
    <mergeCell ref="A4:E4"/>
    <mergeCell ref="A6:A7"/>
    <mergeCell ref="A48:E48"/>
    <mergeCell ref="A49:E49"/>
  </mergeCells>
  <phoneticPr fontId="9"/>
  <printOptions horizontalCentered="1"/>
  <pageMargins left="0" right="0" top="0" bottom="0" header="0" footer="0"/>
  <pageSetup paperSize="9" scale="95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4"/>
  <sheetViews>
    <sheetView showOutlineSymbols="0" zoomScaleNormal="100" zoomScaleSheetLayoutView="90" workbookViewId="0"/>
  </sheetViews>
  <sheetFormatPr defaultColWidth="10.75" defaultRowHeight="13.5"/>
  <cols>
    <col min="1" max="1" width="33.625" style="122" customWidth="1"/>
    <col min="2" max="3" width="11.875" style="122" customWidth="1"/>
    <col min="4" max="4" width="11.375" style="122" customWidth="1"/>
    <col min="5" max="5" width="11.875" style="122" customWidth="1"/>
    <col min="6" max="6" width="9.125" style="122" customWidth="1"/>
    <col min="7" max="7" width="10.125" style="122" customWidth="1"/>
    <col min="8" max="8" width="0.625" style="122" customWidth="1"/>
    <col min="9" max="9" width="9.125" style="123" customWidth="1"/>
    <col min="10" max="16384" width="10.75" style="122"/>
  </cols>
  <sheetData>
    <row r="1" spans="1:9" s="1" customFormat="1" ht="14.25" customHeight="1">
      <c r="G1" s="19" t="s">
        <v>184</v>
      </c>
      <c r="I1" s="90"/>
    </row>
    <row r="2" spans="1:9" s="1" customFormat="1" ht="14.25" customHeight="1">
      <c r="I2" s="90"/>
    </row>
    <row r="3" spans="1:9" s="1" customFormat="1" ht="14.25" customHeight="1">
      <c r="A3" s="168" t="s">
        <v>64</v>
      </c>
      <c r="B3" s="168"/>
      <c r="C3" s="168"/>
      <c r="D3" s="168"/>
      <c r="E3" s="168"/>
      <c r="F3" s="168"/>
      <c r="G3" s="168"/>
      <c r="I3" s="90"/>
    </row>
    <row r="4" spans="1:9" s="1" customFormat="1" ht="15.75" customHeight="1">
      <c r="A4" s="176" t="s">
        <v>65</v>
      </c>
      <c r="B4" s="176"/>
      <c r="C4" s="176"/>
      <c r="D4" s="176"/>
      <c r="E4" s="176"/>
      <c r="F4" s="176"/>
      <c r="G4" s="176"/>
      <c r="I4" s="90"/>
    </row>
    <row r="5" spans="1:9" s="1" customFormat="1" ht="16.5" customHeight="1" thickBot="1">
      <c r="A5" s="38"/>
      <c r="I5" s="90"/>
    </row>
    <row r="6" spans="1:9" s="1" customFormat="1" ht="17.25" customHeight="1">
      <c r="A6" s="169" t="s">
        <v>0</v>
      </c>
      <c r="B6" s="172" t="s">
        <v>1</v>
      </c>
      <c r="C6" s="4"/>
      <c r="D6" s="174" t="s">
        <v>66</v>
      </c>
      <c r="E6" s="174" t="s">
        <v>67</v>
      </c>
      <c r="F6" s="185" t="s">
        <v>68</v>
      </c>
      <c r="G6" s="39" t="s">
        <v>69</v>
      </c>
      <c r="H6" s="25" t="s">
        <v>70</v>
      </c>
      <c r="I6" s="90"/>
    </row>
    <row r="7" spans="1:9" s="1" customFormat="1" ht="14.25">
      <c r="A7" s="170"/>
      <c r="B7" s="183"/>
      <c r="C7" s="40" t="s">
        <v>71</v>
      </c>
      <c r="D7" s="184"/>
      <c r="E7" s="184"/>
      <c r="F7" s="186"/>
      <c r="G7" s="119" t="s">
        <v>72</v>
      </c>
      <c r="I7" s="90"/>
    </row>
    <row r="8" spans="1:9" s="1" customFormat="1" ht="27">
      <c r="A8" s="171"/>
      <c r="B8" s="20" t="s">
        <v>9</v>
      </c>
      <c r="C8" s="20" t="s">
        <v>73</v>
      </c>
      <c r="D8" s="20" t="s">
        <v>10</v>
      </c>
      <c r="E8" s="20" t="s">
        <v>11</v>
      </c>
      <c r="F8" s="41" t="s">
        <v>13</v>
      </c>
      <c r="G8" s="42" t="s">
        <v>74</v>
      </c>
      <c r="H8" s="26"/>
      <c r="I8" s="90"/>
    </row>
    <row r="9" spans="1:9" s="1" customFormat="1" ht="16.5" customHeight="1">
      <c r="A9" s="12" t="s">
        <v>75</v>
      </c>
      <c r="B9" s="27">
        <v>340572</v>
      </c>
      <c r="C9" s="27">
        <v>158239</v>
      </c>
      <c r="D9" s="27">
        <v>1520</v>
      </c>
      <c r="E9" s="27">
        <v>337535</v>
      </c>
      <c r="F9" s="27">
        <v>1517</v>
      </c>
      <c r="G9" s="35">
        <v>46.5</v>
      </c>
      <c r="I9" s="90"/>
    </row>
    <row r="10" spans="1:9" s="1" customFormat="1" ht="16.5" customHeight="1">
      <c r="A10" s="11" t="s">
        <v>76</v>
      </c>
      <c r="B10" s="27">
        <v>360660</v>
      </c>
      <c r="C10" s="27">
        <v>163438</v>
      </c>
      <c r="D10" s="27">
        <v>1542</v>
      </c>
      <c r="E10" s="27">
        <v>357154</v>
      </c>
      <c r="F10" s="27">
        <v>1964</v>
      </c>
      <c r="G10" s="35">
        <v>45.3</v>
      </c>
      <c r="I10" s="90"/>
    </row>
    <row r="11" spans="1:9" s="1" customFormat="1" ht="16.5" customHeight="1">
      <c r="A11" s="11" t="s">
        <v>77</v>
      </c>
      <c r="B11" s="27">
        <v>345118</v>
      </c>
      <c r="C11" s="27">
        <v>166900</v>
      </c>
      <c r="D11" s="27">
        <v>1611</v>
      </c>
      <c r="E11" s="27">
        <v>341407</v>
      </c>
      <c r="F11" s="27">
        <v>2100</v>
      </c>
      <c r="G11" s="35">
        <v>48.4</v>
      </c>
      <c r="I11" s="90"/>
    </row>
    <row r="12" spans="1:9" s="1" customFormat="1" ht="16.5" customHeight="1">
      <c r="A12" s="11" t="s">
        <v>78</v>
      </c>
      <c r="B12" s="27">
        <v>367941</v>
      </c>
      <c r="C12" s="27">
        <v>187322</v>
      </c>
      <c r="D12" s="27">
        <v>1767</v>
      </c>
      <c r="E12" s="27">
        <v>363794</v>
      </c>
      <c r="F12" s="27">
        <v>2380</v>
      </c>
      <c r="G12" s="35">
        <v>50.9</v>
      </c>
      <c r="I12" s="90"/>
    </row>
    <row r="13" spans="1:9" s="1" customFormat="1" ht="16.5" customHeight="1">
      <c r="A13" s="11" t="s">
        <v>79</v>
      </c>
      <c r="B13" s="27">
        <v>415071</v>
      </c>
      <c r="C13" s="27">
        <v>227258</v>
      </c>
      <c r="D13" s="27">
        <v>1761</v>
      </c>
      <c r="E13" s="27">
        <v>410820</v>
      </c>
      <c r="F13" s="27">
        <v>2490</v>
      </c>
      <c r="G13" s="35">
        <v>54.8</v>
      </c>
      <c r="I13" s="90"/>
    </row>
    <row r="14" spans="1:9" s="1" customFormat="1" ht="16.5" customHeight="1">
      <c r="A14" s="11" t="s">
        <v>80</v>
      </c>
      <c r="B14" s="27">
        <v>467953</v>
      </c>
      <c r="C14" s="27">
        <v>264932</v>
      </c>
      <c r="D14" s="27">
        <v>1719</v>
      </c>
      <c r="E14" s="27">
        <v>463565</v>
      </c>
      <c r="F14" s="27">
        <v>2669</v>
      </c>
      <c r="G14" s="35">
        <v>56.6</v>
      </c>
      <c r="I14" s="90"/>
    </row>
    <row r="15" spans="1:9" s="1" customFormat="1" ht="16.5" customHeight="1">
      <c r="A15" s="11" t="s">
        <v>81</v>
      </c>
      <c r="B15" s="27">
        <v>461256</v>
      </c>
      <c r="C15" s="27">
        <v>258219</v>
      </c>
      <c r="D15" s="27">
        <v>1776</v>
      </c>
      <c r="E15" s="27">
        <v>456695</v>
      </c>
      <c r="F15" s="27">
        <v>2785</v>
      </c>
      <c r="G15" s="35">
        <v>56</v>
      </c>
      <c r="I15" s="90"/>
    </row>
    <row r="16" spans="1:9" s="1" customFormat="1" ht="16.5" customHeight="1">
      <c r="A16" s="11" t="s">
        <v>82</v>
      </c>
      <c r="B16" s="27">
        <v>444218</v>
      </c>
      <c r="C16" s="27">
        <v>259188</v>
      </c>
      <c r="D16" s="27">
        <v>1783</v>
      </c>
      <c r="E16" s="27">
        <v>439542</v>
      </c>
      <c r="F16" s="27">
        <v>2893</v>
      </c>
      <c r="G16" s="35">
        <v>58.3</v>
      </c>
      <c r="I16" s="90"/>
    </row>
    <row r="17" spans="1:9" s="1" customFormat="1" ht="16.5" customHeight="1">
      <c r="A17" s="11" t="s">
        <v>83</v>
      </c>
      <c r="B17" s="27">
        <v>430958</v>
      </c>
      <c r="C17" s="27">
        <v>263626</v>
      </c>
      <c r="D17" s="27">
        <v>1777</v>
      </c>
      <c r="E17" s="27">
        <v>426003</v>
      </c>
      <c r="F17" s="27">
        <v>3178</v>
      </c>
      <c r="G17" s="35">
        <v>61.172086375006387</v>
      </c>
      <c r="I17" s="90"/>
    </row>
    <row r="18" spans="1:9" s="1" customFormat="1" ht="16.5" customHeight="1">
      <c r="A18" s="11" t="s">
        <v>84</v>
      </c>
      <c r="B18" s="27">
        <v>407598</v>
      </c>
      <c r="C18" s="27">
        <v>253946</v>
      </c>
      <c r="D18" s="27">
        <v>1783</v>
      </c>
      <c r="E18" s="27">
        <v>402579</v>
      </c>
      <c r="F18" s="27">
        <v>3236</v>
      </c>
      <c r="G18" s="35">
        <v>62.303053498790476</v>
      </c>
      <c r="I18" s="90"/>
    </row>
    <row r="19" spans="1:9" s="1" customFormat="1" ht="16.5" customHeight="1">
      <c r="A19" s="11" t="s">
        <v>85</v>
      </c>
      <c r="B19" s="27">
        <v>416833</v>
      </c>
      <c r="C19" s="27">
        <v>261559</v>
      </c>
      <c r="D19" s="27">
        <v>1755</v>
      </c>
      <c r="E19" s="27">
        <v>411472</v>
      </c>
      <c r="F19" s="27">
        <v>3606</v>
      </c>
      <c r="G19" s="35">
        <v>62.749110555066423</v>
      </c>
      <c r="I19" s="90"/>
    </row>
    <row r="20" spans="1:9" s="22" customFormat="1" ht="16.5" customHeight="1">
      <c r="A20" s="11" t="s">
        <v>86</v>
      </c>
      <c r="B20" s="27">
        <v>419776</v>
      </c>
      <c r="C20" s="27">
        <v>263746</v>
      </c>
      <c r="D20" s="27">
        <v>1858</v>
      </c>
      <c r="E20" s="27">
        <v>413473</v>
      </c>
      <c r="F20" s="27">
        <v>4445</v>
      </c>
      <c r="G20" s="35">
        <f>C20/B20*100</f>
        <v>62.830176093916755</v>
      </c>
      <c r="I20" s="91"/>
    </row>
    <row r="21" spans="1:9" s="22" customFormat="1" ht="16.5" customHeight="1">
      <c r="A21" s="11" t="s">
        <v>171</v>
      </c>
      <c r="B21" s="27">
        <v>417152</v>
      </c>
      <c r="C21" s="27">
        <v>260025</v>
      </c>
      <c r="D21" s="27">
        <v>1820</v>
      </c>
      <c r="E21" s="27">
        <v>410397</v>
      </c>
      <c r="F21" s="27">
        <v>4935</v>
      </c>
      <c r="G21" s="35">
        <f>C21/B21*100</f>
        <v>62.333394062595893</v>
      </c>
      <c r="I21" s="91"/>
    </row>
    <row r="22" spans="1:9" s="22" customFormat="1" ht="16.5" customHeight="1">
      <c r="A22" s="11" t="s">
        <v>177</v>
      </c>
      <c r="B22" s="27">
        <v>416973</v>
      </c>
      <c r="C22" s="27">
        <v>259639</v>
      </c>
      <c r="D22" s="27">
        <v>1833</v>
      </c>
      <c r="E22" s="27">
        <v>410116</v>
      </c>
      <c r="F22" s="27">
        <v>5024</v>
      </c>
      <c r="G22" s="35">
        <f>C22/B22*100</f>
        <v>62.267580874541039</v>
      </c>
      <c r="I22" s="91"/>
    </row>
    <row r="23" spans="1:9" s="22" customFormat="1" ht="16.5" customHeight="1">
      <c r="A23" s="11" t="s">
        <v>181</v>
      </c>
      <c r="B23" s="27">
        <v>418790</v>
      </c>
      <c r="C23" s="27">
        <v>260487</v>
      </c>
      <c r="D23" s="27">
        <v>1795</v>
      </c>
      <c r="E23" s="27">
        <v>411898</v>
      </c>
      <c r="F23" s="27">
        <v>5097</v>
      </c>
      <c r="G23" s="35">
        <f>C23/B23*100</f>
        <v>62.199909262398812</v>
      </c>
      <c r="I23" s="91"/>
    </row>
    <row r="24" spans="1:9" s="22" customFormat="1" ht="16.5" customHeight="1">
      <c r="A24" s="11" t="s">
        <v>188</v>
      </c>
      <c r="B24" s="27">
        <v>420659</v>
      </c>
      <c r="C24" s="27">
        <v>261445</v>
      </c>
      <c r="D24" s="27">
        <v>1791</v>
      </c>
      <c r="E24" s="27">
        <v>413720</v>
      </c>
      <c r="F24" s="27">
        <v>5148</v>
      </c>
      <c r="G24" s="35">
        <v>62.15129118834971</v>
      </c>
      <c r="I24" s="91"/>
    </row>
    <row r="25" spans="1:9" s="22" customFormat="1" ht="16.5" customHeight="1">
      <c r="A25" s="11" t="s">
        <v>203</v>
      </c>
      <c r="B25" s="27">
        <v>421935</v>
      </c>
      <c r="C25" s="27">
        <v>262277</v>
      </c>
      <c r="D25" s="27">
        <v>1771</v>
      </c>
      <c r="E25" s="27">
        <v>414901</v>
      </c>
      <c r="F25" s="27">
        <v>5263</v>
      </c>
      <c r="G25" s="35">
        <v>62.16052235533909</v>
      </c>
      <c r="I25" s="91"/>
    </row>
    <row r="26" spans="1:9" s="22" customFormat="1" ht="16.5" customHeight="1">
      <c r="A26" s="11" t="s">
        <v>241</v>
      </c>
      <c r="B26" s="27">
        <v>422554</v>
      </c>
      <c r="C26" s="27">
        <v>263185</v>
      </c>
      <c r="D26" s="27">
        <v>1746</v>
      </c>
      <c r="E26" s="27">
        <v>415467</v>
      </c>
      <c r="F26" s="27">
        <v>5341</v>
      </c>
      <c r="G26" s="35">
        <v>62.284347089366086</v>
      </c>
      <c r="I26" s="91"/>
    </row>
    <row r="27" spans="1:9" s="1" customFormat="1" ht="16.5" customHeight="1">
      <c r="A27" s="11" t="s">
        <v>242</v>
      </c>
      <c r="B27" s="27">
        <v>422864</v>
      </c>
      <c r="C27" s="27">
        <v>263796</v>
      </c>
      <c r="D27" s="27">
        <v>1715</v>
      </c>
      <c r="E27" s="27">
        <v>415745</v>
      </c>
      <c r="F27" s="27">
        <v>5404</v>
      </c>
      <c r="G27" s="35">
        <v>62.383177570093466</v>
      </c>
      <c r="I27" s="90"/>
    </row>
    <row r="28" spans="1:9" s="1" customFormat="1" ht="16.5" customHeight="1">
      <c r="A28" s="7" t="s">
        <v>249</v>
      </c>
      <c r="B28" s="136">
        <v>423440</v>
      </c>
      <c r="C28" s="136">
        <v>264376</v>
      </c>
      <c r="D28" s="136">
        <v>1716</v>
      </c>
      <c r="E28" s="136">
        <v>416225</v>
      </c>
      <c r="F28" s="136">
        <v>5499</v>
      </c>
      <c r="G28" s="114">
        <v>62.435291894955604</v>
      </c>
      <c r="I28" s="90"/>
    </row>
    <row r="29" spans="1:9" s="1" customFormat="1" ht="16.5" customHeight="1">
      <c r="A29" s="43"/>
      <c r="B29" s="29"/>
      <c r="C29" s="29"/>
      <c r="D29" s="29"/>
      <c r="E29" s="29"/>
      <c r="F29" s="29"/>
      <c r="G29" s="35"/>
      <c r="I29" s="90"/>
    </row>
    <row r="30" spans="1:9" s="22" customFormat="1" ht="16.5" customHeight="1">
      <c r="A30" s="44" t="s">
        <v>251</v>
      </c>
      <c r="B30" s="27">
        <v>18552</v>
      </c>
      <c r="C30" s="45">
        <v>4658</v>
      </c>
      <c r="D30" s="27">
        <v>22</v>
      </c>
      <c r="E30" s="27">
        <v>18345</v>
      </c>
      <c r="F30" s="27">
        <v>185</v>
      </c>
      <c r="G30" s="48">
        <v>25.10780508840017</v>
      </c>
      <c r="I30" s="90"/>
    </row>
    <row r="31" spans="1:9" s="22" customFormat="1" ht="16.5" customHeight="1">
      <c r="A31" s="46" t="s">
        <v>87</v>
      </c>
      <c r="B31" s="27">
        <v>1917</v>
      </c>
      <c r="C31" s="45">
        <v>637</v>
      </c>
      <c r="D31" s="27">
        <v>40</v>
      </c>
      <c r="E31" s="27">
        <v>1807</v>
      </c>
      <c r="F31" s="27">
        <v>70</v>
      </c>
      <c r="G31" s="48">
        <v>33.229003651538861</v>
      </c>
      <c r="I31" s="90"/>
    </row>
    <row r="32" spans="1:9" s="22" customFormat="1" ht="16.5" customHeight="1">
      <c r="A32" s="44" t="s">
        <v>194</v>
      </c>
      <c r="B32" s="27">
        <v>17580</v>
      </c>
      <c r="C32" s="45">
        <v>5415</v>
      </c>
      <c r="D32" s="27">
        <v>36</v>
      </c>
      <c r="E32" s="27">
        <v>17321</v>
      </c>
      <c r="F32" s="27">
        <v>223</v>
      </c>
      <c r="G32" s="48">
        <v>30.802047781569964</v>
      </c>
      <c r="I32" s="90"/>
    </row>
    <row r="33" spans="1:9" s="22" customFormat="1" ht="16.5" customHeight="1">
      <c r="A33" s="46" t="s">
        <v>88</v>
      </c>
      <c r="B33" s="27">
        <v>10451</v>
      </c>
      <c r="C33" s="45">
        <v>4669</v>
      </c>
      <c r="D33" s="27">
        <v>64</v>
      </c>
      <c r="E33" s="27">
        <v>10316</v>
      </c>
      <c r="F33" s="27">
        <v>71</v>
      </c>
      <c r="G33" s="48">
        <v>44.675150703281986</v>
      </c>
      <c r="I33" s="90"/>
    </row>
    <row r="34" spans="1:9" s="22" customFormat="1" ht="16.5" customHeight="1">
      <c r="A34" s="46" t="s">
        <v>89</v>
      </c>
      <c r="B34" s="27">
        <v>1311</v>
      </c>
      <c r="C34" s="45">
        <v>843</v>
      </c>
      <c r="D34" s="27">
        <v>13</v>
      </c>
      <c r="E34" s="27">
        <v>1286</v>
      </c>
      <c r="F34" s="27">
        <v>12</v>
      </c>
      <c r="G34" s="48">
        <v>64.302059496567509</v>
      </c>
      <c r="I34" s="90"/>
    </row>
    <row r="35" spans="1:9" s="22" customFormat="1" ht="16.5" customHeight="1">
      <c r="A35" s="44" t="s">
        <v>195</v>
      </c>
      <c r="B35" s="27">
        <v>317086</v>
      </c>
      <c r="C35" s="45">
        <v>202190</v>
      </c>
      <c r="D35" s="27">
        <v>1408</v>
      </c>
      <c r="E35" s="27">
        <v>311596</v>
      </c>
      <c r="F35" s="27">
        <v>4082</v>
      </c>
      <c r="G35" s="48">
        <v>63.765035353184942</v>
      </c>
      <c r="I35" s="90"/>
    </row>
    <row r="36" spans="1:9" s="22" customFormat="1" ht="16.5" customHeight="1">
      <c r="A36" s="44" t="s">
        <v>196</v>
      </c>
      <c r="B36" s="27">
        <v>2353</v>
      </c>
      <c r="C36" s="45">
        <v>1415</v>
      </c>
      <c r="D36" s="10">
        <v>0</v>
      </c>
      <c r="E36" s="27">
        <v>2171</v>
      </c>
      <c r="F36" s="27">
        <v>182</v>
      </c>
      <c r="G36" s="48">
        <v>60.135996600084994</v>
      </c>
      <c r="I36" s="90"/>
    </row>
    <row r="37" spans="1:9" s="22" customFormat="1" ht="16.5" customHeight="1">
      <c r="A37" s="44" t="s">
        <v>197</v>
      </c>
      <c r="B37" s="27">
        <v>21056</v>
      </c>
      <c r="C37" s="45">
        <v>21025</v>
      </c>
      <c r="D37" s="27">
        <v>69</v>
      </c>
      <c r="E37" s="27">
        <v>20752</v>
      </c>
      <c r="F37" s="27">
        <v>235</v>
      </c>
      <c r="G37" s="48">
        <v>99.852773556231</v>
      </c>
      <c r="I37" s="90"/>
    </row>
    <row r="38" spans="1:9" s="22" customFormat="1" ht="16.5" customHeight="1">
      <c r="A38" s="46" t="s">
        <v>90</v>
      </c>
      <c r="B38" s="27">
        <v>4719</v>
      </c>
      <c r="C38" s="45">
        <v>4608</v>
      </c>
      <c r="D38" s="27">
        <v>56</v>
      </c>
      <c r="E38" s="27">
        <v>4656</v>
      </c>
      <c r="F38" s="27">
        <v>7</v>
      </c>
      <c r="G38" s="48">
        <v>97.647806738715829</v>
      </c>
      <c r="I38" s="90"/>
    </row>
    <row r="39" spans="1:9" s="22" customFormat="1" ht="16.5" customHeight="1">
      <c r="A39" s="44" t="s">
        <v>198</v>
      </c>
      <c r="B39" s="138">
        <v>28415</v>
      </c>
      <c r="C39" s="139">
        <v>18916</v>
      </c>
      <c r="D39" s="27">
        <v>8</v>
      </c>
      <c r="E39" s="27">
        <v>27975</v>
      </c>
      <c r="F39" s="27">
        <v>432</v>
      </c>
      <c r="G39" s="48">
        <v>66.570473341544954</v>
      </c>
      <c r="I39" s="90"/>
    </row>
    <row r="40" spans="1:9" s="22" customFormat="1" ht="16.5" customHeight="1">
      <c r="A40" s="47" t="s">
        <v>91</v>
      </c>
      <c r="B40" s="27"/>
      <c r="D40" s="120"/>
      <c r="E40" s="120"/>
      <c r="F40" s="120"/>
      <c r="G40" s="34"/>
      <c r="I40" s="90"/>
    </row>
    <row r="41" spans="1:9" s="22" customFormat="1" ht="16.5" customHeight="1">
      <c r="A41" s="44" t="s">
        <v>92</v>
      </c>
      <c r="B41" s="27">
        <v>51085</v>
      </c>
      <c r="C41" s="27">
        <v>35387</v>
      </c>
      <c r="D41" s="27">
        <v>461</v>
      </c>
      <c r="E41" s="27">
        <v>48822</v>
      </c>
      <c r="F41" s="27">
        <v>1802</v>
      </c>
      <c r="G41" s="48">
        <v>69.270823137907414</v>
      </c>
      <c r="I41" s="90"/>
    </row>
    <row r="42" spans="1:9" s="22" customFormat="1" ht="5.25" customHeight="1" thickBot="1">
      <c r="A42" s="86"/>
      <c r="B42" s="87"/>
      <c r="C42" s="27"/>
      <c r="D42" s="27"/>
      <c r="E42" s="27"/>
      <c r="F42" s="27"/>
      <c r="G42" s="48"/>
      <c r="I42" s="91"/>
    </row>
    <row r="43" spans="1:9" ht="3.75" customHeight="1">
      <c r="A43" s="121"/>
      <c r="B43" s="121"/>
      <c r="C43" s="121"/>
      <c r="D43" s="121"/>
      <c r="E43" s="121"/>
      <c r="F43" s="121"/>
      <c r="G43" s="121"/>
    </row>
    <row r="44" spans="1:9" s="50" customFormat="1" ht="13.5" customHeight="1">
      <c r="A44" s="49" t="s">
        <v>93</v>
      </c>
      <c r="I44" s="92"/>
    </row>
  </sheetData>
  <mergeCells count="7">
    <mergeCell ref="A3:G3"/>
    <mergeCell ref="A4:G4"/>
    <mergeCell ref="A6:A8"/>
    <mergeCell ref="B6:B7"/>
    <mergeCell ref="D6:D7"/>
    <mergeCell ref="E6:E7"/>
    <mergeCell ref="F6:F7"/>
  </mergeCells>
  <phoneticPr fontId="9"/>
  <printOptions horizontalCentered="1"/>
  <pageMargins left="0" right="0" top="0" bottom="0" header="0" footer="0"/>
  <pageSetup paperSize="9" scale="90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  <pageSetUpPr fitToPage="1"/>
  </sheetPr>
  <dimension ref="A1:Z10"/>
  <sheetViews>
    <sheetView showGridLines="0" workbookViewId="0">
      <selection activeCell="H9" sqref="H9"/>
    </sheetView>
  </sheetViews>
  <sheetFormatPr defaultRowHeight="13.5"/>
  <cols>
    <col min="1" max="1" width="12.25" customWidth="1"/>
  </cols>
  <sheetData>
    <row r="1" spans="1:26" ht="20.25" customHeight="1">
      <c r="A1" t="s">
        <v>94</v>
      </c>
    </row>
    <row r="2" spans="1:26" ht="14.25">
      <c r="A2" s="51"/>
      <c r="B2" s="189" t="s">
        <v>95</v>
      </c>
      <c r="C2" s="189"/>
      <c r="D2" s="189"/>
      <c r="E2" s="188" t="s">
        <v>96</v>
      </c>
      <c r="F2" s="188"/>
      <c r="G2" s="188" t="s">
        <v>97</v>
      </c>
      <c r="H2" s="188"/>
      <c r="I2" s="188" t="s">
        <v>98</v>
      </c>
      <c r="J2" s="188"/>
      <c r="K2" s="188" t="s">
        <v>99</v>
      </c>
      <c r="L2" s="188"/>
      <c r="M2" s="188" t="s">
        <v>100</v>
      </c>
      <c r="N2" s="188"/>
      <c r="O2" s="188" t="s">
        <v>101</v>
      </c>
      <c r="P2" s="188"/>
      <c r="Q2" s="188" t="s">
        <v>102</v>
      </c>
      <c r="R2" s="188"/>
      <c r="S2" s="188" t="s">
        <v>103</v>
      </c>
      <c r="T2" s="188"/>
      <c r="U2" s="187" t="s">
        <v>104</v>
      </c>
      <c r="V2" s="187"/>
      <c r="W2" s="188" t="s">
        <v>105</v>
      </c>
      <c r="X2" s="188"/>
      <c r="Y2" s="188" t="s">
        <v>106</v>
      </c>
      <c r="Z2" s="188"/>
    </row>
    <row r="3" spans="1:26" ht="14.25">
      <c r="A3" s="51"/>
      <c r="B3" s="52" t="s">
        <v>95</v>
      </c>
      <c r="C3" s="52" t="s">
        <v>107</v>
      </c>
      <c r="D3" s="52" t="s">
        <v>108</v>
      </c>
      <c r="E3" s="52" t="s">
        <v>107</v>
      </c>
      <c r="F3" s="52" t="s">
        <v>108</v>
      </c>
      <c r="G3" s="52" t="s">
        <v>107</v>
      </c>
      <c r="H3" s="52" t="s">
        <v>108</v>
      </c>
      <c r="I3" s="52" t="s">
        <v>107</v>
      </c>
      <c r="J3" s="52" t="s">
        <v>108</v>
      </c>
      <c r="K3" s="52" t="s">
        <v>107</v>
      </c>
      <c r="L3" s="52" t="s">
        <v>108</v>
      </c>
      <c r="M3" s="52" t="s">
        <v>107</v>
      </c>
      <c r="N3" s="52" t="s">
        <v>108</v>
      </c>
      <c r="O3" s="52" t="s">
        <v>107</v>
      </c>
      <c r="P3" s="52" t="s">
        <v>108</v>
      </c>
      <c r="Q3" s="52" t="s">
        <v>107</v>
      </c>
      <c r="R3" s="52" t="s">
        <v>108</v>
      </c>
      <c r="S3" s="52" t="s">
        <v>107</v>
      </c>
      <c r="T3" s="52" t="s">
        <v>108</v>
      </c>
      <c r="U3" s="52" t="s">
        <v>107</v>
      </c>
      <c r="V3" s="52" t="s">
        <v>108</v>
      </c>
      <c r="W3" s="52" t="s">
        <v>107</v>
      </c>
      <c r="X3" s="52" t="s">
        <v>108</v>
      </c>
      <c r="Y3" s="52" t="s">
        <v>107</v>
      </c>
      <c r="Z3" s="52" t="s">
        <v>108</v>
      </c>
    </row>
    <row r="4" spans="1:26" ht="14.25">
      <c r="A4" s="51" t="s">
        <v>27</v>
      </c>
      <c r="B4" s="53">
        <f>C4+D4</f>
        <v>417152</v>
      </c>
      <c r="C4" s="53">
        <f>E4+G4+I4+K4+M4+O4+Q4+S4+U4+W4+Y4</f>
        <v>157127</v>
      </c>
      <c r="D4" s="53">
        <f>F4+H4+J4+L4+N4+P4+R4+T4+V4+X4+Z4</f>
        <v>260025</v>
      </c>
      <c r="E4" s="53">
        <f t="shared" ref="E4:Z4" si="0">E5+E7+E9</f>
        <v>16113</v>
      </c>
      <c r="F4" s="53">
        <f t="shared" si="0"/>
        <v>3813</v>
      </c>
      <c r="G4" s="53">
        <f t="shared" si="0"/>
        <v>1358</v>
      </c>
      <c r="H4" s="53">
        <f t="shared" si="0"/>
        <v>528</v>
      </c>
      <c r="I4" s="53">
        <f t="shared" si="0"/>
        <v>14623</v>
      </c>
      <c r="J4" s="53">
        <f t="shared" si="0"/>
        <v>4186</v>
      </c>
      <c r="K4" s="53">
        <f t="shared" si="0"/>
        <v>4984</v>
      </c>
      <c r="L4" s="53">
        <f t="shared" si="0"/>
        <v>4613</v>
      </c>
      <c r="M4" s="53">
        <f t="shared" si="0"/>
        <v>346</v>
      </c>
      <c r="N4" s="53">
        <f t="shared" si="0"/>
        <v>589</v>
      </c>
      <c r="O4" s="53">
        <f t="shared" si="0"/>
        <v>110743</v>
      </c>
      <c r="P4" s="53">
        <f t="shared" si="0"/>
        <v>202150</v>
      </c>
      <c r="Q4" s="53">
        <f t="shared" si="0"/>
        <v>616</v>
      </c>
      <c r="R4" s="53">
        <f t="shared" si="0"/>
        <v>953</v>
      </c>
      <c r="S4" s="53">
        <f t="shared" si="0"/>
        <v>17</v>
      </c>
      <c r="T4" s="53">
        <f t="shared" si="0"/>
        <v>20008</v>
      </c>
      <c r="U4" s="53">
        <f t="shared" si="0"/>
        <v>1</v>
      </c>
      <c r="V4" s="53">
        <f t="shared" si="0"/>
        <v>1570</v>
      </c>
      <c r="W4" s="53">
        <f t="shared" si="0"/>
        <v>95</v>
      </c>
      <c r="X4" s="53">
        <f t="shared" si="0"/>
        <v>3830</v>
      </c>
      <c r="Y4" s="53">
        <f t="shared" si="0"/>
        <v>8231</v>
      </c>
      <c r="Z4" s="53">
        <f t="shared" si="0"/>
        <v>17785</v>
      </c>
    </row>
    <row r="5" spans="1:26" ht="14.25">
      <c r="A5" s="54" t="s">
        <v>31</v>
      </c>
      <c r="B5" s="53">
        <f>C5+D5</f>
        <v>1820</v>
      </c>
      <c r="C5" s="53">
        <f>E5+G5+I5+K5+M5+O5+Q5+S5+U5+W5+Y5</f>
        <v>1188</v>
      </c>
      <c r="D5" s="53">
        <f>F5+H5+J5+L5+N5+P5+R5+T5+V5+X5+Z5</f>
        <v>632</v>
      </c>
      <c r="E5" s="53">
        <v>6</v>
      </c>
      <c r="F5" s="53">
        <v>0</v>
      </c>
      <c r="G5" s="53">
        <v>51</v>
      </c>
      <c r="H5" s="53">
        <v>6</v>
      </c>
      <c r="I5" s="53">
        <v>26</v>
      </c>
      <c r="J5" s="53">
        <v>8</v>
      </c>
      <c r="K5" s="53">
        <v>63</v>
      </c>
      <c r="L5" s="53">
        <v>7</v>
      </c>
      <c r="M5" s="53">
        <v>7</v>
      </c>
      <c r="N5" s="53">
        <v>1</v>
      </c>
      <c r="O5" s="53">
        <v>1025</v>
      </c>
      <c r="P5" s="53">
        <v>475</v>
      </c>
      <c r="Q5" s="53">
        <v>0</v>
      </c>
      <c r="R5" s="53">
        <v>0</v>
      </c>
      <c r="S5" s="53">
        <v>0</v>
      </c>
      <c r="T5" s="53">
        <v>74</v>
      </c>
      <c r="U5" s="53">
        <v>0</v>
      </c>
      <c r="V5" s="53">
        <v>1</v>
      </c>
      <c r="W5" s="53">
        <v>4</v>
      </c>
      <c r="X5" s="53">
        <v>52</v>
      </c>
      <c r="Y5" s="53">
        <v>6</v>
      </c>
      <c r="Z5" s="53">
        <v>8</v>
      </c>
    </row>
    <row r="6" spans="1:26" ht="14.25">
      <c r="A6" s="54" t="s">
        <v>109</v>
      </c>
      <c r="B6" s="53"/>
      <c r="C6" s="53"/>
      <c r="D6" s="53"/>
      <c r="E6" s="55">
        <f>E5+F5</f>
        <v>6</v>
      </c>
      <c r="F6" s="53"/>
      <c r="G6" s="55">
        <f t="shared" ref="G6:Y6" si="1">G5+H5</f>
        <v>57</v>
      </c>
      <c r="H6" s="53"/>
      <c r="I6" s="55">
        <f t="shared" si="1"/>
        <v>34</v>
      </c>
      <c r="J6" s="53"/>
      <c r="K6" s="55">
        <f t="shared" si="1"/>
        <v>70</v>
      </c>
      <c r="L6" s="53"/>
      <c r="M6" s="55">
        <f t="shared" si="1"/>
        <v>8</v>
      </c>
      <c r="N6" s="53"/>
      <c r="O6" s="55">
        <f t="shared" si="1"/>
        <v>1500</v>
      </c>
      <c r="P6" s="53"/>
      <c r="Q6" s="55">
        <f t="shared" si="1"/>
        <v>0</v>
      </c>
      <c r="R6" s="53"/>
      <c r="S6" s="55">
        <f t="shared" si="1"/>
        <v>74</v>
      </c>
      <c r="T6" s="53"/>
      <c r="U6" s="55">
        <f t="shared" si="1"/>
        <v>1</v>
      </c>
      <c r="V6" s="53"/>
      <c r="W6" s="55">
        <f t="shared" si="1"/>
        <v>56</v>
      </c>
      <c r="X6" s="53"/>
      <c r="Y6" s="55">
        <f t="shared" si="1"/>
        <v>14</v>
      </c>
      <c r="Z6" s="53"/>
    </row>
    <row r="7" spans="1:26" ht="14.25">
      <c r="A7" s="54" t="s">
        <v>32</v>
      </c>
      <c r="B7" s="56">
        <f>C7+D7</f>
        <v>410397</v>
      </c>
      <c r="C7" s="56">
        <f>E7+G7+I7+K7+M7+O7+Q7+S7+U7+W7+Y7</f>
        <v>153544</v>
      </c>
      <c r="D7" s="56">
        <f>F7+H7+J7+L7+N7+P7+R7+T7+V7+X7+Z7</f>
        <v>256853</v>
      </c>
      <c r="E7" s="56">
        <v>15978</v>
      </c>
      <c r="F7" s="56">
        <v>3775</v>
      </c>
      <c r="G7" s="56">
        <v>1259</v>
      </c>
      <c r="H7" s="56">
        <v>506</v>
      </c>
      <c r="I7" s="56">
        <v>14464</v>
      </c>
      <c r="J7" s="56">
        <v>4128</v>
      </c>
      <c r="K7" s="56">
        <v>4887</v>
      </c>
      <c r="L7" s="56">
        <v>4595</v>
      </c>
      <c r="M7" s="56">
        <v>339</v>
      </c>
      <c r="N7" s="56">
        <v>587</v>
      </c>
      <c r="O7" s="56">
        <v>107916</v>
      </c>
      <c r="P7" s="56">
        <v>199762</v>
      </c>
      <c r="Q7" s="56">
        <v>537</v>
      </c>
      <c r="R7" s="56">
        <v>877</v>
      </c>
      <c r="S7" s="56">
        <v>15</v>
      </c>
      <c r="T7" s="56">
        <v>19747</v>
      </c>
      <c r="U7" s="56">
        <v>1</v>
      </c>
      <c r="V7" s="56">
        <v>1563</v>
      </c>
      <c r="W7" s="56">
        <v>91</v>
      </c>
      <c r="X7" s="56">
        <v>3775</v>
      </c>
      <c r="Y7" s="56">
        <v>8057</v>
      </c>
      <c r="Z7" s="56">
        <v>17538</v>
      </c>
    </row>
    <row r="8" spans="1:26" ht="14.25">
      <c r="A8" s="54" t="s">
        <v>110</v>
      </c>
      <c r="B8" s="56"/>
      <c r="C8" s="56"/>
      <c r="D8" s="56"/>
      <c r="E8" s="55">
        <f>E7+F7</f>
        <v>19753</v>
      </c>
      <c r="F8" s="53"/>
      <c r="G8" s="55">
        <f t="shared" ref="G8:Y8" si="2">G7+H7</f>
        <v>1765</v>
      </c>
      <c r="H8" s="53"/>
      <c r="I8" s="55">
        <f t="shared" si="2"/>
        <v>18592</v>
      </c>
      <c r="J8" s="53"/>
      <c r="K8" s="55">
        <f t="shared" si="2"/>
        <v>9482</v>
      </c>
      <c r="L8" s="53"/>
      <c r="M8" s="55">
        <f t="shared" si="2"/>
        <v>926</v>
      </c>
      <c r="N8" s="53"/>
      <c r="O8" s="55">
        <f t="shared" si="2"/>
        <v>307678</v>
      </c>
      <c r="P8" s="53"/>
      <c r="Q8" s="55">
        <f t="shared" si="2"/>
        <v>1414</v>
      </c>
      <c r="R8" s="53"/>
      <c r="S8" s="55">
        <f t="shared" si="2"/>
        <v>19762</v>
      </c>
      <c r="T8" s="53"/>
      <c r="U8" s="55">
        <f t="shared" si="2"/>
        <v>1564</v>
      </c>
      <c r="V8" s="53"/>
      <c r="W8" s="55">
        <f t="shared" si="2"/>
        <v>3866</v>
      </c>
      <c r="X8" s="53"/>
      <c r="Y8" s="55">
        <f t="shared" si="2"/>
        <v>25595</v>
      </c>
      <c r="Z8" s="53"/>
    </row>
    <row r="9" spans="1:26" ht="14.25">
      <c r="A9" s="54" t="s">
        <v>33</v>
      </c>
      <c r="B9" s="56">
        <f>C9+D9</f>
        <v>4935</v>
      </c>
      <c r="C9" s="56">
        <f>E9+G9+I9+K9+M9+O9+Q9+S9+U9+W9+Y9</f>
        <v>2395</v>
      </c>
      <c r="D9" s="56">
        <f>F9+H9+J9+L9+N9+P9+R9+T9+V9+X9+Z9</f>
        <v>2540</v>
      </c>
      <c r="E9" s="56">
        <v>129</v>
      </c>
      <c r="F9" s="56">
        <v>38</v>
      </c>
      <c r="G9" s="56">
        <v>48</v>
      </c>
      <c r="H9" s="56">
        <v>16</v>
      </c>
      <c r="I9" s="56">
        <v>133</v>
      </c>
      <c r="J9" s="56">
        <v>50</v>
      </c>
      <c r="K9" s="56">
        <v>34</v>
      </c>
      <c r="L9" s="56">
        <v>11</v>
      </c>
      <c r="M9" s="56">
        <v>0</v>
      </c>
      <c r="N9" s="56">
        <v>1</v>
      </c>
      <c r="O9" s="56">
        <v>1802</v>
      </c>
      <c r="P9" s="56">
        <v>1913</v>
      </c>
      <c r="Q9" s="56">
        <v>79</v>
      </c>
      <c r="R9" s="56">
        <v>76</v>
      </c>
      <c r="S9" s="56">
        <v>2</v>
      </c>
      <c r="T9" s="56">
        <v>187</v>
      </c>
      <c r="U9" s="56">
        <v>0</v>
      </c>
      <c r="V9" s="56">
        <v>6</v>
      </c>
      <c r="W9" s="56">
        <v>0</v>
      </c>
      <c r="X9" s="56">
        <v>3</v>
      </c>
      <c r="Y9" s="56">
        <v>168</v>
      </c>
      <c r="Z9" s="56">
        <v>239</v>
      </c>
    </row>
    <row r="10" spans="1:26">
      <c r="A10" s="57" t="s">
        <v>111</v>
      </c>
      <c r="B10" s="57"/>
      <c r="C10" s="57"/>
      <c r="D10" s="57"/>
      <c r="E10" s="55">
        <f>E9+F9</f>
        <v>167</v>
      </c>
      <c r="F10" s="53"/>
      <c r="G10" s="55">
        <f t="shared" ref="G10:Y10" si="3">G9+H9</f>
        <v>64</v>
      </c>
      <c r="H10" s="53"/>
      <c r="I10" s="55">
        <f t="shared" si="3"/>
        <v>183</v>
      </c>
      <c r="J10" s="53"/>
      <c r="K10" s="55">
        <f t="shared" si="3"/>
        <v>45</v>
      </c>
      <c r="L10" s="53"/>
      <c r="M10" s="55">
        <f t="shared" si="3"/>
        <v>1</v>
      </c>
      <c r="N10" s="53"/>
      <c r="O10" s="55">
        <f t="shared" si="3"/>
        <v>3715</v>
      </c>
      <c r="P10" s="53"/>
      <c r="Q10" s="55">
        <f t="shared" si="3"/>
        <v>155</v>
      </c>
      <c r="R10" s="53"/>
      <c r="S10" s="55">
        <f t="shared" si="3"/>
        <v>189</v>
      </c>
      <c r="T10" s="53"/>
      <c r="U10" s="55">
        <f t="shared" si="3"/>
        <v>6</v>
      </c>
      <c r="V10" s="53"/>
      <c r="W10" s="55">
        <f t="shared" si="3"/>
        <v>3</v>
      </c>
      <c r="X10" s="53"/>
      <c r="Y10" s="55">
        <f t="shared" si="3"/>
        <v>407</v>
      </c>
      <c r="Z10" s="53"/>
    </row>
  </sheetData>
  <mergeCells count="12">
    <mergeCell ref="U2:V2"/>
    <mergeCell ref="W2:X2"/>
    <mergeCell ref="Y2:Z2"/>
    <mergeCell ref="B2:D2"/>
    <mergeCell ref="E2:F2"/>
    <mergeCell ref="G2:H2"/>
    <mergeCell ref="I2:J2"/>
    <mergeCell ref="K2:L2"/>
    <mergeCell ref="M2:N2"/>
    <mergeCell ref="O2:P2"/>
    <mergeCell ref="Q2:R2"/>
    <mergeCell ref="S2:T2"/>
  </mergeCells>
  <phoneticPr fontId="9"/>
  <pageMargins left="0.78700000000000003" right="0.78700000000000003" top="0.98399999999999999" bottom="0.98399999999999999" header="0.51200000000000001" footer="0.51200000000000001"/>
  <pageSetup paperSize="9" scale="5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39"/>
  <sheetViews>
    <sheetView zoomScaleNormal="100" zoomScaleSheetLayoutView="75" workbookViewId="0"/>
  </sheetViews>
  <sheetFormatPr defaultColWidth="10.75" defaultRowHeight="13.5"/>
  <cols>
    <col min="1" max="1" width="3.75" style="77" customWidth="1"/>
    <col min="2" max="2" width="16" style="77" customWidth="1"/>
    <col min="3" max="4" width="8.125" style="77" customWidth="1"/>
    <col min="5" max="5" width="8.125" style="162" customWidth="1"/>
    <col min="6" max="7" width="8.125" style="77" customWidth="1"/>
    <col min="8" max="8" width="8.125" style="162" customWidth="1"/>
    <col min="9" max="10" width="8.125" style="77" customWidth="1"/>
    <col min="11" max="11" width="8.125" style="162" customWidth="1"/>
    <col min="12" max="12" width="15.75" style="77" customWidth="1"/>
    <col min="13" max="20" width="7.375" style="77" customWidth="1"/>
    <col min="21" max="16384" width="10.75" style="77"/>
  </cols>
  <sheetData>
    <row r="1" spans="2:12" s="22" customFormat="1" ht="14.25" customHeight="1">
      <c r="B1" s="141" t="s">
        <v>205</v>
      </c>
      <c r="E1" s="23"/>
      <c r="H1" s="23"/>
      <c r="J1" s="142"/>
      <c r="K1" s="143"/>
      <c r="L1" s="144"/>
    </row>
    <row r="2" spans="2:12" s="22" customFormat="1" ht="14.25" customHeight="1">
      <c r="B2" s="58"/>
      <c r="C2" s="58"/>
      <c r="D2" s="58"/>
      <c r="E2" s="145"/>
      <c r="F2" s="58"/>
      <c r="G2" s="58"/>
      <c r="H2" s="145"/>
      <c r="I2" s="58"/>
      <c r="J2" s="58"/>
      <c r="K2" s="145"/>
    </row>
    <row r="3" spans="2:12" s="22" customFormat="1" ht="14.25" customHeight="1">
      <c r="B3" s="146"/>
      <c r="C3" s="146"/>
      <c r="D3" s="146"/>
      <c r="E3" s="147"/>
      <c r="F3" s="146"/>
      <c r="G3" s="146"/>
      <c r="H3" s="147"/>
      <c r="I3" s="146"/>
      <c r="J3" s="146"/>
      <c r="K3" s="147"/>
    </row>
    <row r="4" spans="2:12" s="22" customFormat="1" ht="18" customHeight="1" thickBot="1">
      <c r="B4" s="148" t="s">
        <v>206</v>
      </c>
      <c r="E4" s="23"/>
      <c r="H4" s="23"/>
      <c r="J4" s="89"/>
      <c r="K4" s="23"/>
      <c r="L4" s="89" t="s">
        <v>207</v>
      </c>
    </row>
    <row r="5" spans="2:12" s="149" customFormat="1" ht="16.5" customHeight="1">
      <c r="B5" s="194" t="s">
        <v>0</v>
      </c>
      <c r="C5" s="197" t="s">
        <v>208</v>
      </c>
      <c r="D5" s="198"/>
      <c r="E5" s="199"/>
      <c r="F5" s="197" t="s">
        <v>209</v>
      </c>
      <c r="G5" s="198"/>
      <c r="H5" s="199"/>
      <c r="I5" s="197" t="s">
        <v>210</v>
      </c>
      <c r="J5" s="198"/>
      <c r="K5" s="199"/>
      <c r="L5" s="200" t="s">
        <v>0</v>
      </c>
    </row>
    <row r="6" spans="2:12" s="22" customFormat="1" ht="16.5" customHeight="1">
      <c r="B6" s="195"/>
      <c r="C6" s="150" t="s">
        <v>211</v>
      </c>
      <c r="D6" s="151"/>
      <c r="E6" s="152" t="s">
        <v>252</v>
      </c>
      <c r="F6" s="150" t="s">
        <v>211</v>
      </c>
      <c r="G6" s="151"/>
      <c r="H6" s="152" t="s">
        <v>252</v>
      </c>
      <c r="I6" s="150" t="s">
        <v>211</v>
      </c>
      <c r="J6" s="151"/>
      <c r="K6" s="152" t="s">
        <v>252</v>
      </c>
      <c r="L6" s="201"/>
    </row>
    <row r="7" spans="2:12" s="22" customFormat="1" ht="16.5" customHeight="1">
      <c r="B7" s="195"/>
      <c r="C7" s="31" t="s">
        <v>212</v>
      </c>
      <c r="D7" s="31" t="s">
        <v>253</v>
      </c>
      <c r="E7" s="153" t="s">
        <v>254</v>
      </c>
      <c r="F7" s="31" t="s">
        <v>212</v>
      </c>
      <c r="G7" s="31" t="s">
        <v>253</v>
      </c>
      <c r="H7" s="153" t="s">
        <v>254</v>
      </c>
      <c r="I7" s="31" t="s">
        <v>212</v>
      </c>
      <c r="J7" s="31" t="s">
        <v>253</v>
      </c>
      <c r="K7" s="153" t="s">
        <v>254</v>
      </c>
      <c r="L7" s="201"/>
    </row>
    <row r="8" spans="2:12" s="22" customFormat="1" ht="16.5" customHeight="1">
      <c r="B8" s="196"/>
      <c r="C8" s="154" t="s">
        <v>213</v>
      </c>
      <c r="D8" s="154" t="s">
        <v>255</v>
      </c>
      <c r="E8" s="155" t="s">
        <v>256</v>
      </c>
      <c r="F8" s="154" t="s">
        <v>213</v>
      </c>
      <c r="G8" s="154" t="s">
        <v>255</v>
      </c>
      <c r="H8" s="155" t="s">
        <v>257</v>
      </c>
      <c r="I8" s="154" t="s">
        <v>213</v>
      </c>
      <c r="J8" s="154" t="s">
        <v>255</v>
      </c>
      <c r="K8" s="155" t="s">
        <v>257</v>
      </c>
      <c r="L8" s="202"/>
    </row>
    <row r="9" spans="2:12" s="22" customFormat="1" ht="19.5" customHeight="1">
      <c r="B9" s="58" t="s">
        <v>1</v>
      </c>
      <c r="C9" s="156">
        <v>100</v>
      </c>
      <c r="D9" s="97">
        <v>100</v>
      </c>
      <c r="E9" s="98">
        <v>100</v>
      </c>
      <c r="F9" s="97">
        <v>100</v>
      </c>
      <c r="G9" s="97">
        <v>100</v>
      </c>
      <c r="H9" s="98">
        <v>100</v>
      </c>
      <c r="I9" s="97">
        <v>100</v>
      </c>
      <c r="J9" s="97">
        <v>100</v>
      </c>
      <c r="K9" s="98">
        <v>100</v>
      </c>
      <c r="L9" s="150" t="s">
        <v>214</v>
      </c>
    </row>
    <row r="10" spans="2:12" s="22" customFormat="1" ht="6" customHeight="1">
      <c r="B10" s="58"/>
      <c r="C10" s="157"/>
      <c r="E10" s="23"/>
      <c r="F10" s="97"/>
      <c r="H10" s="23"/>
      <c r="I10" s="97"/>
      <c r="K10" s="23"/>
      <c r="L10" s="158"/>
    </row>
    <row r="11" spans="2:12" s="22" customFormat="1" ht="17.25" customHeight="1">
      <c r="B11" s="58"/>
      <c r="C11" s="157"/>
      <c r="E11" s="23"/>
      <c r="F11" s="97"/>
      <c r="H11" s="23"/>
      <c r="I11" s="97"/>
      <c r="K11" s="23"/>
      <c r="L11" s="158" t="s">
        <v>215</v>
      </c>
    </row>
    <row r="12" spans="2:12" s="22" customFormat="1" ht="19.5" customHeight="1">
      <c r="B12" s="99" t="s">
        <v>216</v>
      </c>
      <c r="C12" s="100">
        <v>3.9</v>
      </c>
      <c r="D12" s="100">
        <v>4.7</v>
      </c>
      <c r="E12" s="101">
        <v>5.4951607124644672</v>
      </c>
      <c r="F12" s="100">
        <v>2.9</v>
      </c>
      <c r="G12" s="100">
        <v>3.7</v>
      </c>
      <c r="H12" s="101">
        <v>4.6922757503352601</v>
      </c>
      <c r="I12" s="100">
        <v>4.5</v>
      </c>
      <c r="J12" s="100">
        <v>5.3</v>
      </c>
      <c r="K12" s="101">
        <v>5.9960083230710435</v>
      </c>
      <c r="L12" s="102" t="s">
        <v>217</v>
      </c>
    </row>
    <row r="13" spans="2:12" s="22" customFormat="1" ht="19.5" customHeight="1">
      <c r="B13" s="99" t="s">
        <v>218</v>
      </c>
      <c r="C13" s="100">
        <v>11.4</v>
      </c>
      <c r="D13" s="100">
        <v>12.6</v>
      </c>
      <c r="E13" s="101">
        <v>13.684422489023016</v>
      </c>
      <c r="F13" s="100">
        <v>10.3</v>
      </c>
      <c r="G13" s="100">
        <v>11.4</v>
      </c>
      <c r="H13" s="101">
        <v>12.932519179583529</v>
      </c>
      <c r="I13" s="100">
        <v>12</v>
      </c>
      <c r="J13" s="100">
        <v>13.3</v>
      </c>
      <c r="K13" s="101">
        <v>14.153467238523929</v>
      </c>
      <c r="L13" s="102" t="s">
        <v>219</v>
      </c>
    </row>
    <row r="14" spans="2:12" s="22" customFormat="1" ht="19.5" customHeight="1">
      <c r="B14" s="99" t="s">
        <v>220</v>
      </c>
      <c r="C14" s="100">
        <v>11.6</v>
      </c>
      <c r="D14" s="100">
        <v>12.6</v>
      </c>
      <c r="E14" s="101">
        <v>13.65931729564765</v>
      </c>
      <c r="F14" s="100">
        <v>11.1</v>
      </c>
      <c r="G14" s="100">
        <v>12.3</v>
      </c>
      <c r="H14" s="101">
        <v>13.722847359786522</v>
      </c>
      <c r="I14" s="100">
        <v>11.8</v>
      </c>
      <c r="J14" s="100">
        <v>12.8</v>
      </c>
      <c r="K14" s="101">
        <v>13.619686610896428</v>
      </c>
      <c r="L14" s="102" t="s">
        <v>221</v>
      </c>
    </row>
    <row r="15" spans="2:12" s="22" customFormat="1" ht="19.5" customHeight="1">
      <c r="B15" s="99" t="s">
        <v>222</v>
      </c>
      <c r="C15" s="100">
        <v>10.199999999999999</v>
      </c>
      <c r="D15" s="100">
        <v>11.3</v>
      </c>
      <c r="E15" s="101">
        <v>12.303375340946832</v>
      </c>
      <c r="F15" s="100">
        <v>9.9</v>
      </c>
      <c r="G15" s="100">
        <v>11.1</v>
      </c>
      <c r="H15" s="101">
        <v>12.054376757135758</v>
      </c>
      <c r="I15" s="100">
        <v>10.4</v>
      </c>
      <c r="J15" s="100">
        <v>11.4</v>
      </c>
      <c r="K15" s="101">
        <v>12.45870312964457</v>
      </c>
      <c r="L15" s="102" t="s">
        <v>223</v>
      </c>
    </row>
    <row r="16" spans="2:12" s="22" customFormat="1" ht="19.5" customHeight="1">
      <c r="B16" s="99" t="s">
        <v>224</v>
      </c>
      <c r="C16" s="100">
        <v>11.1</v>
      </c>
      <c r="D16" s="100">
        <v>10.4</v>
      </c>
      <c r="E16" s="101">
        <v>10.338109422031376</v>
      </c>
      <c r="F16" s="100">
        <v>10.5</v>
      </c>
      <c r="G16" s="100">
        <v>9.9</v>
      </c>
      <c r="H16" s="101">
        <v>9.7521460030905178</v>
      </c>
      <c r="I16" s="100">
        <v>11.5</v>
      </c>
      <c r="J16" s="100">
        <v>10.7</v>
      </c>
      <c r="K16" s="101">
        <v>10.703639220349059</v>
      </c>
      <c r="L16" s="102" t="s">
        <v>225</v>
      </c>
    </row>
    <row r="17" spans="2:12" s="22" customFormat="1" ht="19.5" customHeight="1">
      <c r="B17" s="99" t="s">
        <v>226</v>
      </c>
      <c r="C17" s="100">
        <v>13.8</v>
      </c>
      <c r="D17" s="100">
        <v>12.4</v>
      </c>
      <c r="E17" s="101">
        <v>10.783203579582155</v>
      </c>
      <c r="F17" s="100">
        <v>13.1</v>
      </c>
      <c r="G17" s="100">
        <v>11.4</v>
      </c>
      <c r="H17" s="101">
        <v>9.9257322958999605</v>
      </c>
      <c r="I17" s="100">
        <v>14.3</v>
      </c>
      <c r="J17" s="100">
        <v>13.1</v>
      </c>
      <c r="K17" s="101">
        <v>11.318102679519299</v>
      </c>
      <c r="L17" s="102" t="s">
        <v>227</v>
      </c>
    </row>
    <row r="18" spans="2:12" s="22" customFormat="1" ht="19.5" customHeight="1">
      <c r="B18" s="99" t="s">
        <v>228</v>
      </c>
      <c r="C18" s="100">
        <v>17.399999999999999</v>
      </c>
      <c r="D18" s="100">
        <v>14.8</v>
      </c>
      <c r="E18" s="101">
        <v>13.485673041468027</v>
      </c>
      <c r="F18" s="100">
        <v>18.7</v>
      </c>
      <c r="G18" s="100">
        <v>15.2</v>
      </c>
      <c r="H18" s="101">
        <v>12.940007215743938</v>
      </c>
      <c r="I18" s="100">
        <v>16.600000000000001</v>
      </c>
      <c r="J18" s="100">
        <v>14.5</v>
      </c>
      <c r="K18" s="101">
        <v>13.826064801053123</v>
      </c>
      <c r="L18" s="102" t="s">
        <v>229</v>
      </c>
    </row>
    <row r="19" spans="2:12" s="22" customFormat="1" ht="19.5" customHeight="1">
      <c r="B19" s="99" t="s">
        <v>230</v>
      </c>
      <c r="C19" s="100">
        <v>18.600000000000001</v>
      </c>
      <c r="D19" s="100">
        <v>18.100000000000001</v>
      </c>
      <c r="E19" s="101">
        <v>15.557113007366805</v>
      </c>
      <c r="F19" s="100">
        <v>20.9</v>
      </c>
      <c r="G19" s="100">
        <v>20.9</v>
      </c>
      <c r="H19" s="101">
        <v>18.099944860824639</v>
      </c>
      <c r="I19" s="100">
        <v>17.2</v>
      </c>
      <c r="J19" s="100">
        <v>16.3</v>
      </c>
      <c r="K19" s="101">
        <v>13.970869251348253</v>
      </c>
      <c r="L19" s="102" t="s">
        <v>231</v>
      </c>
    </row>
    <row r="20" spans="2:12" s="22" customFormat="1" ht="19.5" customHeight="1">
      <c r="B20" s="99" t="s">
        <v>232</v>
      </c>
      <c r="C20" s="100">
        <v>2</v>
      </c>
      <c r="D20" s="100">
        <v>3.3</v>
      </c>
      <c r="E20" s="101">
        <v>4.6936251114696734</v>
      </c>
      <c r="F20" s="100">
        <v>2.6</v>
      </c>
      <c r="G20" s="100">
        <v>4.2</v>
      </c>
      <c r="H20" s="101">
        <v>5.8801505775998804</v>
      </c>
      <c r="I20" s="100">
        <v>1.6</v>
      </c>
      <c r="J20" s="100">
        <v>2.7</v>
      </c>
      <c r="K20" s="101">
        <v>3.9534587455942924</v>
      </c>
      <c r="L20" s="102" t="s">
        <v>233</v>
      </c>
    </row>
    <row r="21" spans="2:12" s="22" customFormat="1" ht="7.5" customHeight="1">
      <c r="B21" s="103"/>
      <c r="C21" s="104"/>
      <c r="D21" s="104"/>
      <c r="E21" s="105"/>
      <c r="F21" s="104"/>
      <c r="G21" s="104"/>
      <c r="H21" s="105"/>
      <c r="I21" s="104"/>
      <c r="J21" s="104"/>
      <c r="K21" s="106"/>
      <c r="L21" s="107"/>
    </row>
    <row r="22" spans="2:12" s="22" customFormat="1" ht="7.5" customHeight="1">
      <c r="B22" s="108"/>
      <c r="C22" s="100"/>
      <c r="D22" s="100"/>
      <c r="E22" s="101"/>
      <c r="F22" s="100"/>
      <c r="G22" s="100"/>
      <c r="H22" s="101"/>
      <c r="I22" s="100"/>
      <c r="J22" s="100"/>
      <c r="K22" s="101"/>
      <c r="L22" s="102"/>
    </row>
    <row r="23" spans="2:12" s="149" customFormat="1" ht="19.5" customHeight="1">
      <c r="B23" s="159" t="s">
        <v>234</v>
      </c>
      <c r="C23" s="109">
        <v>44</v>
      </c>
      <c r="D23" s="100">
        <v>43.4</v>
      </c>
      <c r="E23" s="101">
        <v>42.6</v>
      </c>
      <c r="F23" s="100">
        <v>45</v>
      </c>
      <c r="G23" s="100">
        <v>44.4</v>
      </c>
      <c r="H23" s="101">
        <v>43.4</v>
      </c>
      <c r="I23" s="100">
        <v>43.4</v>
      </c>
      <c r="J23" s="100">
        <v>42.8</v>
      </c>
      <c r="K23" s="101">
        <v>42.1</v>
      </c>
      <c r="L23" s="110" t="s">
        <v>235</v>
      </c>
    </row>
    <row r="24" spans="2:12" s="22" customFormat="1" ht="6" customHeight="1" thickBot="1">
      <c r="B24" s="160"/>
      <c r="C24" s="111"/>
      <c r="D24" s="112"/>
      <c r="E24" s="113"/>
      <c r="F24" s="112"/>
      <c r="G24" s="112"/>
      <c r="H24" s="113"/>
      <c r="I24" s="112"/>
      <c r="J24" s="112"/>
      <c r="K24" s="113"/>
      <c r="L24" s="161"/>
    </row>
    <row r="25" spans="2:12" ht="3.75" customHeight="1"/>
    <row r="26" spans="2:12" s="163" customFormat="1" ht="12">
      <c r="B26" s="165" t="s">
        <v>236</v>
      </c>
      <c r="E26" s="166"/>
      <c r="H26" s="166"/>
      <c r="K26" s="166"/>
    </row>
    <row r="27" spans="2:12" s="164" customFormat="1">
      <c r="B27" s="165" t="s">
        <v>237</v>
      </c>
      <c r="E27" s="167"/>
      <c r="H27" s="167"/>
      <c r="K27" s="167"/>
    </row>
    <row r="28" spans="2:12" ht="14.25">
      <c r="D28" s="193"/>
      <c r="E28" s="193"/>
    </row>
    <row r="29" spans="2:12" ht="14.25">
      <c r="D29" s="192"/>
      <c r="E29" s="193"/>
    </row>
    <row r="30" spans="2:12" ht="14.25">
      <c r="D30" s="190"/>
      <c r="E30" s="190"/>
    </row>
    <row r="31" spans="2:12" ht="14.25">
      <c r="D31" s="190"/>
      <c r="E31" s="190"/>
    </row>
    <row r="32" spans="2:12" ht="14.25">
      <c r="D32" s="190"/>
      <c r="E32" s="190"/>
    </row>
    <row r="33" spans="4:5" ht="14.25">
      <c r="D33" s="190"/>
      <c r="E33" s="190"/>
    </row>
    <row r="34" spans="4:5" ht="14.25">
      <c r="D34" s="190"/>
      <c r="E34" s="190"/>
    </row>
    <row r="35" spans="4:5" ht="14.25">
      <c r="D35" s="190"/>
      <c r="E35" s="190"/>
    </row>
    <row r="36" spans="4:5" ht="14.25">
      <c r="D36" s="190"/>
      <c r="E36" s="190"/>
    </row>
    <row r="37" spans="4:5" ht="14.25">
      <c r="D37" s="190"/>
      <c r="E37" s="190"/>
    </row>
    <row r="38" spans="4:5" ht="14.25">
      <c r="D38" s="190"/>
      <c r="E38" s="190"/>
    </row>
    <row r="39" spans="4:5">
      <c r="D39" s="191"/>
      <c r="E39" s="191"/>
    </row>
  </sheetData>
  <mergeCells count="17">
    <mergeCell ref="B5:B8"/>
    <mergeCell ref="C5:E5"/>
    <mergeCell ref="F5:H5"/>
    <mergeCell ref="I5:K5"/>
    <mergeCell ref="L5:L8"/>
    <mergeCell ref="D28:E28"/>
    <mergeCell ref="D35:E35"/>
    <mergeCell ref="D36:E36"/>
    <mergeCell ref="D37:E37"/>
    <mergeCell ref="D34:E34"/>
    <mergeCell ref="D38:E38"/>
    <mergeCell ref="D39:E39"/>
    <mergeCell ref="D29:E29"/>
    <mergeCell ref="D30:E30"/>
    <mergeCell ref="D31:E31"/>
    <mergeCell ref="D32:E32"/>
    <mergeCell ref="D33:E33"/>
  </mergeCells>
  <phoneticPr fontId="9"/>
  <printOptions horizontalCentered="1"/>
  <pageMargins left="0" right="0" top="0" bottom="0" header="0" footer="0"/>
  <pageSetup paperSize="9" scale="85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2"/>
  <sheetViews>
    <sheetView showOutlineSymbols="0" zoomScaleNormal="100" zoomScaleSheetLayoutView="80" workbookViewId="0"/>
  </sheetViews>
  <sheetFormatPr defaultColWidth="10.75" defaultRowHeight="13.5"/>
  <cols>
    <col min="1" max="1" width="28.625" style="77" customWidth="1"/>
    <col min="2" max="7" width="10.75" style="77" customWidth="1"/>
    <col min="8" max="8" width="0.5" style="77" customWidth="1"/>
    <col min="9" max="9" width="9.75" style="95" customWidth="1"/>
    <col min="10" max="16384" width="10.75" style="77"/>
  </cols>
  <sheetData>
    <row r="1" spans="1:9" s="22" customFormat="1" ht="14.25" customHeight="1">
      <c r="A1" s="1" t="s">
        <v>185</v>
      </c>
      <c r="G1" s="19"/>
      <c r="I1" s="91"/>
    </row>
    <row r="2" spans="1:9" s="22" customFormat="1" ht="14.25" customHeight="1">
      <c r="A2" s="58"/>
      <c r="B2" s="58"/>
      <c r="C2" s="58"/>
      <c r="D2" s="58"/>
      <c r="E2" s="58"/>
      <c r="F2" s="58"/>
      <c r="G2" s="58"/>
      <c r="H2" s="58"/>
      <c r="I2" s="93"/>
    </row>
    <row r="3" spans="1:9" s="22" customFormat="1" ht="14.25" customHeight="1">
      <c r="A3" s="203" t="s">
        <v>112</v>
      </c>
      <c r="B3" s="203"/>
      <c r="C3" s="203"/>
      <c r="D3" s="203"/>
      <c r="E3" s="203"/>
      <c r="F3" s="203"/>
      <c r="G3" s="203"/>
      <c r="I3" s="91"/>
    </row>
    <row r="4" spans="1:9" s="22" customFormat="1" ht="14.25" customHeight="1">
      <c r="A4" s="59"/>
      <c r="B4" s="60" t="s">
        <v>113</v>
      </c>
      <c r="C4" s="59"/>
      <c r="D4" s="59"/>
      <c r="E4" s="59"/>
      <c r="F4" s="59"/>
      <c r="G4" s="59"/>
      <c r="I4" s="91"/>
    </row>
    <row r="5" spans="1:9" s="22" customFormat="1" ht="4.5" customHeight="1" thickBot="1">
      <c r="A5" s="61"/>
      <c r="B5" s="62"/>
      <c r="C5" s="62"/>
      <c r="D5" s="62"/>
      <c r="E5" s="62"/>
      <c r="F5" s="62"/>
      <c r="G5" s="62"/>
      <c r="I5" s="91"/>
    </row>
    <row r="6" spans="1:9" s="22" customFormat="1" ht="18.75" customHeight="1">
      <c r="A6" s="204" t="s">
        <v>114</v>
      </c>
      <c r="B6" s="205" t="s">
        <v>1</v>
      </c>
      <c r="C6" s="63"/>
      <c r="D6" s="207" t="s">
        <v>115</v>
      </c>
      <c r="E6" s="207" t="s">
        <v>116</v>
      </c>
      <c r="F6" s="209" t="s">
        <v>117</v>
      </c>
      <c r="G6" s="64" t="s">
        <v>69</v>
      </c>
      <c r="H6" s="65"/>
      <c r="I6" s="91"/>
    </row>
    <row r="7" spans="1:9" s="22" customFormat="1" ht="14.25">
      <c r="A7" s="195"/>
      <c r="B7" s="206"/>
      <c r="C7" s="66" t="s">
        <v>71</v>
      </c>
      <c r="D7" s="208"/>
      <c r="E7" s="208"/>
      <c r="F7" s="210"/>
      <c r="G7" s="67" t="s">
        <v>72</v>
      </c>
      <c r="I7" s="91"/>
    </row>
    <row r="8" spans="1:9" s="22" customFormat="1" ht="30" customHeight="1">
      <c r="A8" s="196"/>
      <c r="B8" s="68" t="s">
        <v>9</v>
      </c>
      <c r="C8" s="68" t="s">
        <v>73</v>
      </c>
      <c r="D8" s="68" t="s">
        <v>10</v>
      </c>
      <c r="E8" s="68" t="s">
        <v>11</v>
      </c>
      <c r="F8" s="96" t="s">
        <v>13</v>
      </c>
      <c r="G8" s="69" t="s">
        <v>118</v>
      </c>
      <c r="I8" s="91"/>
    </row>
    <row r="9" spans="1:9" s="22" customFormat="1" ht="16.5" customHeight="1">
      <c r="A9" s="12" t="s">
        <v>119</v>
      </c>
      <c r="B9" s="45">
        <v>49393</v>
      </c>
      <c r="C9" s="45">
        <v>31637</v>
      </c>
      <c r="D9" s="45">
        <v>388</v>
      </c>
      <c r="E9" s="45">
        <v>48633</v>
      </c>
      <c r="F9" s="45">
        <v>372</v>
      </c>
      <c r="G9" s="35">
        <v>64.099999999999994</v>
      </c>
      <c r="I9" s="91"/>
    </row>
    <row r="10" spans="1:9" s="22" customFormat="1" ht="16.5" customHeight="1">
      <c r="A10" s="11" t="s">
        <v>120</v>
      </c>
      <c r="B10" s="45">
        <v>62721</v>
      </c>
      <c r="C10" s="45">
        <v>44583</v>
      </c>
      <c r="D10" s="45">
        <v>409</v>
      </c>
      <c r="E10" s="45">
        <v>61790</v>
      </c>
      <c r="F10" s="45">
        <v>522</v>
      </c>
      <c r="G10" s="35">
        <v>71.099999999999994</v>
      </c>
      <c r="I10" s="91"/>
    </row>
    <row r="11" spans="1:9" s="22" customFormat="1" ht="16.5" customHeight="1">
      <c r="A11" s="11" t="s">
        <v>121</v>
      </c>
      <c r="B11" s="45">
        <v>87587</v>
      </c>
      <c r="C11" s="45">
        <v>67470</v>
      </c>
      <c r="D11" s="45">
        <v>555</v>
      </c>
      <c r="E11" s="45">
        <v>86389</v>
      </c>
      <c r="F11" s="45">
        <v>643</v>
      </c>
      <c r="G11" s="35">
        <v>77</v>
      </c>
      <c r="I11" s="91"/>
    </row>
    <row r="12" spans="1:9" s="22" customFormat="1" ht="16.5" customHeight="1">
      <c r="A12" s="11" t="s">
        <v>122</v>
      </c>
      <c r="B12" s="45">
        <v>95289</v>
      </c>
      <c r="C12" s="45">
        <v>71642</v>
      </c>
      <c r="D12" s="45">
        <v>614</v>
      </c>
      <c r="E12" s="45">
        <v>93953</v>
      </c>
      <c r="F12" s="45">
        <v>722</v>
      </c>
      <c r="G12" s="35">
        <v>75.2</v>
      </c>
      <c r="I12" s="91"/>
    </row>
    <row r="13" spans="1:9" s="22" customFormat="1" ht="16.5" customHeight="1">
      <c r="A13" s="11" t="s">
        <v>123</v>
      </c>
      <c r="B13" s="45">
        <v>107893</v>
      </c>
      <c r="C13" s="45">
        <v>81504</v>
      </c>
      <c r="D13" s="45">
        <v>633</v>
      </c>
      <c r="E13" s="45">
        <v>106493</v>
      </c>
      <c r="F13" s="45">
        <v>767</v>
      </c>
      <c r="G13" s="35">
        <v>75.5</v>
      </c>
      <c r="I13" s="91"/>
    </row>
    <row r="14" spans="1:9" s="22" customFormat="1" ht="16.5" customHeight="1">
      <c r="A14" s="11" t="s">
        <v>124</v>
      </c>
      <c r="B14" s="45">
        <v>117251</v>
      </c>
      <c r="C14" s="45">
        <v>87877</v>
      </c>
      <c r="D14" s="45">
        <v>645</v>
      </c>
      <c r="E14" s="45">
        <v>115812</v>
      </c>
      <c r="F14" s="45">
        <v>794</v>
      </c>
      <c r="G14" s="35">
        <v>74.900000000000006</v>
      </c>
      <c r="I14" s="91"/>
    </row>
    <row r="15" spans="1:9" s="22" customFormat="1" ht="16.5" customHeight="1">
      <c r="A15" s="11" t="s">
        <v>125</v>
      </c>
      <c r="B15" s="45">
        <v>113128</v>
      </c>
      <c r="C15" s="45">
        <v>85390</v>
      </c>
      <c r="D15" s="45">
        <v>610</v>
      </c>
      <c r="E15" s="45">
        <v>111706</v>
      </c>
      <c r="F15" s="45">
        <v>812</v>
      </c>
      <c r="G15" s="35">
        <v>75.5</v>
      </c>
      <c r="I15" s="91"/>
    </row>
    <row r="16" spans="1:9" s="22" customFormat="1" ht="16.5" customHeight="1">
      <c r="A16" s="11" t="s">
        <v>126</v>
      </c>
      <c r="B16" s="45">
        <v>105976</v>
      </c>
      <c r="C16" s="45">
        <v>80129</v>
      </c>
      <c r="D16" s="45">
        <v>521</v>
      </c>
      <c r="E16" s="45">
        <v>104669</v>
      </c>
      <c r="F16" s="45">
        <v>786</v>
      </c>
      <c r="G16" s="35">
        <v>75.599999999999994</v>
      </c>
      <c r="I16" s="91"/>
    </row>
    <row r="17" spans="1:9" s="22" customFormat="1" ht="16.5" customHeight="1">
      <c r="A17" s="11" t="s">
        <v>127</v>
      </c>
      <c r="B17" s="45">
        <v>104724</v>
      </c>
      <c r="C17" s="45">
        <v>79231</v>
      </c>
      <c r="D17" s="45">
        <v>506</v>
      </c>
      <c r="E17" s="45">
        <v>103397</v>
      </c>
      <c r="F17" s="45">
        <v>821</v>
      </c>
      <c r="G17" s="35">
        <v>75.656964974599902</v>
      </c>
      <c r="I17" s="91"/>
    </row>
    <row r="18" spans="1:9" s="22" customFormat="1" ht="16.5" customHeight="1">
      <c r="A18" s="11" t="s">
        <v>128</v>
      </c>
      <c r="B18" s="45">
        <v>98215</v>
      </c>
      <c r="C18" s="45">
        <v>73782</v>
      </c>
      <c r="D18" s="45">
        <v>423</v>
      </c>
      <c r="E18" s="45">
        <v>97014</v>
      </c>
      <c r="F18" s="45">
        <v>778</v>
      </c>
      <c r="G18" s="35">
        <v>75.122944560403198</v>
      </c>
      <c r="I18" s="91"/>
    </row>
    <row r="19" spans="1:9" s="23" customFormat="1" ht="16.5" customHeight="1">
      <c r="A19" s="11" t="s">
        <v>129</v>
      </c>
      <c r="B19" s="45">
        <v>88732</v>
      </c>
      <c r="C19" s="45">
        <v>65803</v>
      </c>
      <c r="D19" s="45">
        <v>372</v>
      </c>
      <c r="E19" s="45">
        <v>87589</v>
      </c>
      <c r="F19" s="45">
        <v>771</v>
      </c>
      <c r="G19" s="35">
        <v>74.159266104674742</v>
      </c>
      <c r="I19" s="94"/>
    </row>
    <row r="20" spans="1:9" s="22" customFormat="1" ht="16.5" customHeight="1">
      <c r="A20" s="11" t="s">
        <v>130</v>
      </c>
      <c r="B20" s="45">
        <v>78944</v>
      </c>
      <c r="C20" s="45">
        <v>57943</v>
      </c>
      <c r="D20" s="45">
        <v>330</v>
      </c>
      <c r="E20" s="45">
        <v>77773</v>
      </c>
      <c r="F20" s="45">
        <v>841</v>
      </c>
      <c r="G20" s="35">
        <f t="shared" ref="G20:G25" si="0">C20/B20*100</f>
        <v>73.397598297527367</v>
      </c>
      <c r="I20" s="91"/>
    </row>
    <row r="21" spans="1:9" s="22" customFormat="1" ht="16.5" customHeight="1">
      <c r="A21" s="11" t="s">
        <v>172</v>
      </c>
      <c r="B21" s="45">
        <v>70604</v>
      </c>
      <c r="C21" s="45">
        <v>51050</v>
      </c>
      <c r="D21" s="45">
        <v>261</v>
      </c>
      <c r="E21" s="45">
        <v>69423</v>
      </c>
      <c r="F21" s="45">
        <v>920</v>
      </c>
      <c r="G21" s="35">
        <f t="shared" si="0"/>
        <v>72.304685286952591</v>
      </c>
      <c r="I21" s="91"/>
    </row>
    <row r="22" spans="1:9" s="22" customFormat="1" ht="16.5" customHeight="1">
      <c r="A22" s="11" t="s">
        <v>178</v>
      </c>
      <c r="B22" s="45">
        <v>69478</v>
      </c>
      <c r="C22" s="45">
        <v>50293</v>
      </c>
      <c r="D22" s="45">
        <v>259</v>
      </c>
      <c r="E22" s="45">
        <v>68246</v>
      </c>
      <c r="F22" s="45">
        <v>973</v>
      </c>
      <c r="G22" s="35">
        <f t="shared" si="0"/>
        <v>72.38694262932151</v>
      </c>
      <c r="I22" s="91"/>
    </row>
    <row r="23" spans="1:9" s="22" customFormat="1" ht="16.5" customHeight="1">
      <c r="A23" s="11" t="s">
        <v>182</v>
      </c>
      <c r="B23" s="45">
        <v>68085</v>
      </c>
      <c r="C23" s="45">
        <v>49159</v>
      </c>
      <c r="D23" s="45">
        <v>240</v>
      </c>
      <c r="E23" s="45">
        <v>66864</v>
      </c>
      <c r="F23" s="45">
        <v>981</v>
      </c>
      <c r="G23" s="35">
        <f t="shared" si="0"/>
        <v>72.202394066240728</v>
      </c>
      <c r="I23" s="91"/>
    </row>
    <row r="24" spans="1:9" s="22" customFormat="1" ht="16.5" customHeight="1">
      <c r="A24" s="11" t="s">
        <v>189</v>
      </c>
      <c r="B24" s="45">
        <v>66884</v>
      </c>
      <c r="C24" s="45">
        <v>48176</v>
      </c>
      <c r="D24" s="45">
        <v>241</v>
      </c>
      <c r="E24" s="45">
        <v>65666</v>
      </c>
      <c r="F24" s="45">
        <v>977</v>
      </c>
      <c r="G24" s="35">
        <f t="shared" si="0"/>
        <v>72.029184857364996</v>
      </c>
      <c r="I24" s="91"/>
    </row>
    <row r="25" spans="1:9" s="23" customFormat="1" ht="16.5" customHeight="1">
      <c r="A25" s="11" t="s">
        <v>202</v>
      </c>
      <c r="B25" s="45">
        <v>66057</v>
      </c>
      <c r="C25" s="45">
        <v>47328</v>
      </c>
      <c r="D25" s="45">
        <v>232</v>
      </c>
      <c r="E25" s="45">
        <v>64831</v>
      </c>
      <c r="F25" s="45">
        <v>994</v>
      </c>
      <c r="G25" s="35">
        <f t="shared" si="0"/>
        <v>71.647213769925983</v>
      </c>
      <c r="I25" s="91"/>
    </row>
    <row r="26" spans="1:9" s="23" customFormat="1" ht="16.5" customHeight="1">
      <c r="A26" s="11" t="s">
        <v>243</v>
      </c>
      <c r="B26" s="45">
        <v>62161</v>
      </c>
      <c r="C26" s="45">
        <v>44056</v>
      </c>
      <c r="D26" s="45">
        <v>231</v>
      </c>
      <c r="E26" s="45">
        <v>60935</v>
      </c>
      <c r="F26" s="45">
        <v>995</v>
      </c>
      <c r="G26" s="35">
        <v>70.874020688212866</v>
      </c>
      <c r="I26" s="91"/>
    </row>
    <row r="27" spans="1:9" s="22" customFormat="1" ht="16.5" customHeight="1">
      <c r="A27" s="11" t="s">
        <v>244</v>
      </c>
      <c r="B27" s="45">
        <v>61055</v>
      </c>
      <c r="C27" s="45">
        <v>43376</v>
      </c>
      <c r="D27" s="10">
        <v>252</v>
      </c>
      <c r="E27" s="10">
        <v>59774</v>
      </c>
      <c r="F27" s="10">
        <v>1029</v>
      </c>
      <c r="G27" s="35">
        <v>71.044140529031196</v>
      </c>
      <c r="I27" s="91"/>
    </row>
    <row r="28" spans="1:9" s="22" customFormat="1" ht="16.5" customHeight="1">
      <c r="A28" s="7" t="s">
        <v>250</v>
      </c>
      <c r="B28" s="140">
        <v>60256</v>
      </c>
      <c r="C28" s="140">
        <v>42756</v>
      </c>
      <c r="D28" s="8">
        <v>254</v>
      </c>
      <c r="E28" s="8">
        <v>58991</v>
      </c>
      <c r="F28" s="8">
        <v>1011</v>
      </c>
      <c r="G28" s="114">
        <v>70.957249070631974</v>
      </c>
      <c r="I28" s="91"/>
    </row>
    <row r="29" spans="1:9" s="22" customFormat="1" ht="16.5" customHeight="1">
      <c r="A29" s="28"/>
      <c r="B29" s="45"/>
      <c r="C29" s="45"/>
      <c r="D29" s="45"/>
      <c r="E29" s="45"/>
      <c r="F29" s="45"/>
      <c r="G29" s="35"/>
      <c r="I29" s="91"/>
    </row>
    <row r="30" spans="1:9" s="22" customFormat="1" ht="16.5" customHeight="1">
      <c r="A30" s="36" t="s">
        <v>131</v>
      </c>
      <c r="B30" s="45">
        <v>23351</v>
      </c>
      <c r="C30" s="45">
        <v>16116</v>
      </c>
      <c r="D30" s="45">
        <v>140</v>
      </c>
      <c r="E30" s="45">
        <v>22532</v>
      </c>
      <c r="F30" s="45">
        <v>679</v>
      </c>
      <c r="G30" s="35">
        <v>69.016316217720856</v>
      </c>
      <c r="I30" s="91"/>
    </row>
    <row r="31" spans="1:9" s="22" customFormat="1" ht="16.5" customHeight="1">
      <c r="A31" s="70" t="s">
        <v>132</v>
      </c>
      <c r="B31" s="45"/>
      <c r="C31" s="45"/>
      <c r="D31" s="45"/>
      <c r="E31" s="45"/>
      <c r="F31" s="45"/>
      <c r="G31" s="35"/>
      <c r="I31" s="91"/>
    </row>
    <row r="32" spans="1:9" s="22" customFormat="1" ht="16.5" customHeight="1">
      <c r="A32" s="36" t="s">
        <v>133</v>
      </c>
      <c r="B32" s="45">
        <v>1871</v>
      </c>
      <c r="C32" s="45">
        <v>1825</v>
      </c>
      <c r="D32" s="45">
        <v>4</v>
      </c>
      <c r="E32" s="45">
        <v>1835</v>
      </c>
      <c r="F32" s="45">
        <v>32</v>
      </c>
      <c r="G32" s="35">
        <v>97.541421699625857</v>
      </c>
      <c r="I32" s="91"/>
    </row>
    <row r="33" spans="1:9" s="22" customFormat="1" ht="16.5" customHeight="1">
      <c r="A33" s="71" t="s">
        <v>134</v>
      </c>
      <c r="B33" s="45"/>
      <c r="C33" s="45"/>
      <c r="D33" s="45"/>
      <c r="E33" s="45"/>
      <c r="F33" s="45"/>
      <c r="G33" s="35"/>
      <c r="I33" s="91"/>
    </row>
    <row r="34" spans="1:9" s="22" customFormat="1" ht="16.5" customHeight="1">
      <c r="A34" s="36" t="s">
        <v>135</v>
      </c>
      <c r="B34" s="45">
        <v>151</v>
      </c>
      <c r="C34" s="45">
        <v>146</v>
      </c>
      <c r="D34" s="45">
        <v>0</v>
      </c>
      <c r="E34" s="45">
        <v>132</v>
      </c>
      <c r="F34" s="45">
        <v>19</v>
      </c>
      <c r="G34" s="35">
        <v>96.688741721854313</v>
      </c>
      <c r="I34" s="91"/>
    </row>
    <row r="35" spans="1:9" s="22" customFormat="1" ht="16.5" customHeight="1">
      <c r="A35" s="70" t="s">
        <v>136</v>
      </c>
      <c r="B35" s="45"/>
      <c r="C35" s="45"/>
      <c r="D35" s="45"/>
      <c r="E35" s="45"/>
      <c r="F35" s="45"/>
      <c r="G35" s="35"/>
      <c r="I35" s="91"/>
    </row>
    <row r="36" spans="1:9" s="22" customFormat="1" ht="16.5" customHeight="1">
      <c r="A36" s="36" t="s">
        <v>137</v>
      </c>
      <c r="B36" s="45">
        <v>3137</v>
      </c>
      <c r="C36" s="45">
        <v>3056</v>
      </c>
      <c r="D36" s="45">
        <v>5</v>
      </c>
      <c r="E36" s="45">
        <v>3113</v>
      </c>
      <c r="F36" s="45">
        <v>19</v>
      </c>
      <c r="G36" s="35">
        <v>97.417915205610456</v>
      </c>
      <c r="I36" s="91"/>
    </row>
    <row r="37" spans="1:9" s="22" customFormat="1" ht="16.5" customHeight="1">
      <c r="A37" s="70" t="s">
        <v>138</v>
      </c>
      <c r="B37" s="45"/>
      <c r="C37" s="45"/>
      <c r="D37" s="45"/>
      <c r="E37" s="45"/>
      <c r="F37" s="45"/>
      <c r="G37" s="35"/>
      <c r="I37" s="91"/>
    </row>
    <row r="38" spans="1:9" s="22" customFormat="1" ht="16.5" customHeight="1">
      <c r="A38" s="36" t="s">
        <v>139</v>
      </c>
      <c r="B38" s="45">
        <v>10440</v>
      </c>
      <c r="C38" s="45">
        <v>9233</v>
      </c>
      <c r="D38" s="45">
        <v>85</v>
      </c>
      <c r="E38" s="45">
        <v>10319</v>
      </c>
      <c r="F38" s="45">
        <v>36</v>
      </c>
      <c r="G38" s="35">
        <v>88.438697318007669</v>
      </c>
      <c r="I38" s="91"/>
    </row>
    <row r="39" spans="1:9" s="22" customFormat="1" ht="16.5" customHeight="1">
      <c r="A39" s="70" t="s">
        <v>140</v>
      </c>
      <c r="B39" s="45"/>
      <c r="C39" s="45"/>
      <c r="D39" s="45"/>
      <c r="E39" s="45"/>
      <c r="F39" s="45"/>
      <c r="G39" s="35"/>
      <c r="I39" s="91"/>
    </row>
    <row r="40" spans="1:9" s="22" customFormat="1" ht="16.5" customHeight="1">
      <c r="A40" s="36" t="s">
        <v>141</v>
      </c>
      <c r="B40" s="45">
        <v>12135</v>
      </c>
      <c r="C40" s="45">
        <v>4535</v>
      </c>
      <c r="D40" s="45">
        <v>15</v>
      </c>
      <c r="E40" s="45">
        <v>12037</v>
      </c>
      <c r="F40" s="45">
        <v>83</v>
      </c>
      <c r="G40" s="35">
        <v>37.371240214256282</v>
      </c>
      <c r="I40" s="91"/>
    </row>
    <row r="41" spans="1:9" s="22" customFormat="1" ht="16.5" customHeight="1">
      <c r="A41" s="70" t="s">
        <v>142</v>
      </c>
      <c r="B41" s="45"/>
      <c r="C41" s="45"/>
      <c r="D41" s="45"/>
      <c r="E41" s="45"/>
      <c r="F41" s="45"/>
      <c r="G41" s="35"/>
      <c r="I41" s="91"/>
    </row>
    <row r="42" spans="1:9" s="22" customFormat="1" ht="16.5" customHeight="1">
      <c r="A42" s="72" t="s">
        <v>143</v>
      </c>
      <c r="B42" s="115">
        <v>9171</v>
      </c>
      <c r="C42" s="45">
        <v>7845</v>
      </c>
      <c r="D42" s="45">
        <v>5</v>
      </c>
      <c r="E42" s="45">
        <v>9023</v>
      </c>
      <c r="F42" s="45">
        <v>143</v>
      </c>
      <c r="G42" s="35">
        <v>85.541380438338237</v>
      </c>
      <c r="I42" s="91"/>
    </row>
    <row r="43" spans="1:9" s="22" customFormat="1" ht="16.5" customHeight="1">
      <c r="A43" s="73" t="s">
        <v>144</v>
      </c>
      <c r="B43" s="115"/>
      <c r="C43" s="45"/>
      <c r="D43" s="45"/>
      <c r="E43" s="45"/>
      <c r="F43" s="45"/>
      <c r="G43" s="35"/>
      <c r="I43" s="91"/>
    </row>
    <row r="44" spans="1:9" s="22" customFormat="1" ht="6" customHeight="1" thickBot="1">
      <c r="A44" s="74"/>
      <c r="B44" s="116"/>
      <c r="C44" s="117"/>
      <c r="D44" s="117"/>
      <c r="E44" s="117"/>
      <c r="F44" s="117"/>
      <c r="G44" s="118"/>
      <c r="I44" s="91"/>
    </row>
    <row r="45" spans="1:9" s="22" customFormat="1" ht="3.75" customHeight="1">
      <c r="A45" s="65"/>
      <c r="B45" s="65"/>
      <c r="C45" s="65"/>
      <c r="D45" s="65"/>
      <c r="E45" s="65"/>
      <c r="F45" s="65"/>
      <c r="G45" s="65"/>
      <c r="I45" s="91"/>
    </row>
    <row r="46" spans="1:9" s="22" customFormat="1" ht="12.75" customHeight="1">
      <c r="A46" s="75" t="s">
        <v>145</v>
      </c>
      <c r="B46" s="76"/>
      <c r="C46" s="76"/>
      <c r="D46" s="76"/>
      <c r="E46" s="76"/>
      <c r="F46" s="76"/>
      <c r="G46" s="76"/>
      <c r="I46" s="91"/>
    </row>
    <row r="47" spans="1:9" s="22" customFormat="1" ht="13.5" customHeight="1">
      <c r="A47" s="75" t="s">
        <v>168</v>
      </c>
      <c r="B47" s="76"/>
      <c r="C47" s="76"/>
      <c r="D47" s="76"/>
      <c r="E47" s="76"/>
      <c r="F47" s="76"/>
      <c r="G47" s="76"/>
      <c r="I47" s="91"/>
    </row>
    <row r="50" spans="2:7">
      <c r="B50" s="88"/>
      <c r="C50" s="88"/>
      <c r="D50" s="88"/>
      <c r="E50" s="88"/>
      <c r="F50" s="88"/>
      <c r="G50" s="88"/>
    </row>
    <row r="51" spans="2:7">
      <c r="B51" s="88"/>
      <c r="C51" s="88"/>
      <c r="D51" s="88"/>
      <c r="E51" s="88"/>
      <c r="F51" s="88"/>
    </row>
    <row r="52" spans="2:7">
      <c r="B52" s="88"/>
      <c r="C52" s="88"/>
      <c r="D52" s="88"/>
      <c r="E52" s="88"/>
      <c r="F52" s="88"/>
      <c r="G52" s="88"/>
    </row>
  </sheetData>
  <mergeCells count="6">
    <mergeCell ref="A3:G3"/>
    <mergeCell ref="A6:A8"/>
    <mergeCell ref="B6:B7"/>
    <mergeCell ref="D6:D7"/>
    <mergeCell ref="E6:E7"/>
    <mergeCell ref="F6:F7"/>
  </mergeCells>
  <phoneticPr fontId="9"/>
  <printOptions horizontalCentered="1"/>
  <pageMargins left="0" right="0" top="0" bottom="0" header="0" footer="0"/>
  <pageSetup paperSize="9" scale="8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0"/>
    <pageSetUpPr fitToPage="1"/>
  </sheetPr>
  <dimension ref="A1:AH17"/>
  <sheetViews>
    <sheetView workbookViewId="0">
      <pane xSplit="1" topLeftCell="B1" activePane="topRight" state="frozen"/>
      <selection activeCell="F37" sqref="F37"/>
      <selection pane="topRight" activeCell="J6" sqref="J6"/>
    </sheetView>
  </sheetViews>
  <sheetFormatPr defaultRowHeight="13.5"/>
  <cols>
    <col min="1" max="1" width="4.75" customWidth="1"/>
  </cols>
  <sheetData>
    <row r="1" spans="1:34">
      <c r="A1" t="s">
        <v>146</v>
      </c>
    </row>
    <row r="3" spans="1:34">
      <c r="B3" t="s">
        <v>147</v>
      </c>
      <c r="E3" t="s">
        <v>148</v>
      </c>
      <c r="H3" t="s">
        <v>149</v>
      </c>
      <c r="K3" t="s">
        <v>150</v>
      </c>
      <c r="N3" t="s">
        <v>151</v>
      </c>
      <c r="Q3" t="s">
        <v>152</v>
      </c>
      <c r="T3" t="s">
        <v>153</v>
      </c>
      <c r="W3" t="s">
        <v>154</v>
      </c>
      <c r="Z3" t="s">
        <v>155</v>
      </c>
      <c r="AC3" t="s">
        <v>156</v>
      </c>
      <c r="AF3" t="s">
        <v>157</v>
      </c>
    </row>
    <row r="4" spans="1:34">
      <c r="B4" s="78" t="s">
        <v>95</v>
      </c>
      <c r="C4" s="52" t="s">
        <v>107</v>
      </c>
      <c r="D4" s="52" t="s">
        <v>108</v>
      </c>
      <c r="E4" s="78" t="s">
        <v>95</v>
      </c>
      <c r="F4" s="52" t="s">
        <v>107</v>
      </c>
      <c r="G4" s="52" t="s">
        <v>108</v>
      </c>
      <c r="H4" s="78" t="s">
        <v>95</v>
      </c>
      <c r="I4" s="52" t="s">
        <v>107</v>
      </c>
      <c r="J4" s="52" t="s">
        <v>108</v>
      </c>
      <c r="K4" s="78" t="s">
        <v>95</v>
      </c>
      <c r="L4" s="52" t="s">
        <v>107</v>
      </c>
      <c r="M4" s="52" t="s">
        <v>108</v>
      </c>
      <c r="N4" s="78" t="s">
        <v>95</v>
      </c>
      <c r="O4" s="52" t="s">
        <v>107</v>
      </c>
      <c r="P4" s="52" t="s">
        <v>108</v>
      </c>
      <c r="Q4" s="78" t="s">
        <v>95</v>
      </c>
      <c r="R4" s="52" t="s">
        <v>107</v>
      </c>
      <c r="S4" s="52" t="s">
        <v>108</v>
      </c>
      <c r="T4" s="78" t="s">
        <v>95</v>
      </c>
      <c r="U4" s="52" t="s">
        <v>107</v>
      </c>
      <c r="V4" s="52" t="s">
        <v>108</v>
      </c>
      <c r="W4" s="78" t="s">
        <v>95</v>
      </c>
      <c r="X4" s="52" t="s">
        <v>107</v>
      </c>
      <c r="Y4" s="52" t="s">
        <v>108</v>
      </c>
      <c r="Z4" s="78" t="s">
        <v>95</v>
      </c>
      <c r="AA4" s="52" t="s">
        <v>107</v>
      </c>
      <c r="AB4" s="52" t="s">
        <v>108</v>
      </c>
      <c r="AC4" s="78" t="s">
        <v>95</v>
      </c>
      <c r="AD4" s="52" t="s">
        <v>107</v>
      </c>
      <c r="AE4" s="52" t="s">
        <v>108</v>
      </c>
      <c r="AF4" s="78" t="s">
        <v>95</v>
      </c>
      <c r="AG4" s="52" t="s">
        <v>107</v>
      </c>
      <c r="AH4" s="52" t="s">
        <v>108</v>
      </c>
    </row>
    <row r="5" spans="1:34">
      <c r="A5" t="s">
        <v>147</v>
      </c>
      <c r="B5" s="21">
        <f t="shared" ref="B5:AH5" si="0">SUM(B7:B9)</f>
        <v>70604</v>
      </c>
      <c r="C5" s="21">
        <f t="shared" si="0"/>
        <v>19554</v>
      </c>
      <c r="D5" s="21">
        <f t="shared" si="0"/>
        <v>51050</v>
      </c>
      <c r="E5" s="21">
        <f t="shared" si="0"/>
        <v>21222</v>
      </c>
      <c r="F5" s="21">
        <f t="shared" si="0"/>
        <v>6957</v>
      </c>
      <c r="G5" s="21">
        <f t="shared" si="0"/>
        <v>14265</v>
      </c>
      <c r="H5" s="21">
        <f t="shared" si="0"/>
        <v>2936</v>
      </c>
      <c r="I5" s="21">
        <f t="shared" si="0"/>
        <v>83</v>
      </c>
      <c r="J5" s="21">
        <f t="shared" si="0"/>
        <v>2853</v>
      </c>
      <c r="K5" s="21">
        <f t="shared" si="0"/>
        <v>2451</v>
      </c>
      <c r="L5" s="21">
        <f t="shared" si="0"/>
        <v>519</v>
      </c>
      <c r="M5" s="21">
        <f t="shared" si="0"/>
        <v>1932</v>
      </c>
      <c r="N5" s="21">
        <f t="shared" si="0"/>
        <v>2931</v>
      </c>
      <c r="O5" s="21">
        <f t="shared" si="0"/>
        <v>447</v>
      </c>
      <c r="P5" s="21">
        <f t="shared" si="0"/>
        <v>2484</v>
      </c>
      <c r="Q5" s="21">
        <f t="shared" si="0"/>
        <v>2028</v>
      </c>
      <c r="R5" s="21">
        <f t="shared" si="0"/>
        <v>30</v>
      </c>
      <c r="S5" s="21">
        <f t="shared" si="0"/>
        <v>1998</v>
      </c>
      <c r="T5" s="21">
        <f t="shared" si="0"/>
        <v>137</v>
      </c>
      <c r="U5" s="21">
        <f t="shared" si="0"/>
        <v>2</v>
      </c>
      <c r="V5" s="21">
        <f t="shared" si="0"/>
        <v>135</v>
      </c>
      <c r="W5" s="21">
        <f t="shared" si="0"/>
        <v>1135</v>
      </c>
      <c r="X5" s="21">
        <f t="shared" si="0"/>
        <v>17</v>
      </c>
      <c r="Y5" s="21">
        <f t="shared" si="0"/>
        <v>1118</v>
      </c>
      <c r="Z5" s="21">
        <f t="shared" si="0"/>
        <v>15426</v>
      </c>
      <c r="AA5" s="21">
        <f t="shared" si="0"/>
        <v>1467</v>
      </c>
      <c r="AB5" s="21">
        <f t="shared" si="0"/>
        <v>13959</v>
      </c>
      <c r="AC5" s="21">
        <f t="shared" si="0"/>
        <v>15663</v>
      </c>
      <c r="AD5" s="21">
        <f t="shared" si="0"/>
        <v>9290</v>
      </c>
      <c r="AE5" s="21">
        <f t="shared" si="0"/>
        <v>6373</v>
      </c>
      <c r="AF5" s="21">
        <f t="shared" si="0"/>
        <v>6675</v>
      </c>
      <c r="AG5" s="21">
        <f t="shared" si="0"/>
        <v>742</v>
      </c>
      <c r="AH5" s="21">
        <f t="shared" si="0"/>
        <v>5933</v>
      </c>
    </row>
    <row r="6" spans="1:34">
      <c r="B6" s="21"/>
      <c r="C6" s="21"/>
      <c r="D6" s="21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</row>
    <row r="7" spans="1:34">
      <c r="A7" t="s">
        <v>158</v>
      </c>
      <c r="B7" s="21">
        <f>C7+D7</f>
        <v>261</v>
      </c>
      <c r="C7" s="21">
        <f>F7+I7+L7+O7+R7+U7+X7+AA7+AD7+AG7</f>
        <v>95</v>
      </c>
      <c r="D7" s="21">
        <f t="shared" ref="C7:D9" si="1">G7+J7+M7+P7+S7+V7+Y7+AB7+AE7+AH7</f>
        <v>166</v>
      </c>
      <c r="E7" s="80">
        <f>F7+G7</f>
        <v>0</v>
      </c>
      <c r="F7" s="80">
        <v>0</v>
      </c>
      <c r="G7" s="80">
        <v>0</v>
      </c>
      <c r="H7" s="80">
        <f>I7+J7</f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142</v>
      </c>
      <c r="O7" s="80">
        <v>70</v>
      </c>
      <c r="P7" s="80">
        <v>72</v>
      </c>
      <c r="Q7" s="79">
        <v>7</v>
      </c>
      <c r="R7" s="79">
        <v>0</v>
      </c>
      <c r="S7" s="79">
        <v>7</v>
      </c>
      <c r="T7" s="79">
        <v>1</v>
      </c>
      <c r="U7" s="79">
        <v>0</v>
      </c>
      <c r="V7" s="79">
        <v>1</v>
      </c>
      <c r="W7" s="79">
        <v>10</v>
      </c>
      <c r="X7" s="79">
        <v>0</v>
      </c>
      <c r="Y7" s="79">
        <v>10</v>
      </c>
      <c r="Z7" s="79">
        <v>81</v>
      </c>
      <c r="AA7" s="79">
        <v>9</v>
      </c>
      <c r="AB7" s="79">
        <v>72</v>
      </c>
      <c r="AC7" s="79">
        <v>16</v>
      </c>
      <c r="AD7" s="79">
        <v>14</v>
      </c>
      <c r="AE7" s="79">
        <v>2</v>
      </c>
      <c r="AF7" s="79">
        <v>4</v>
      </c>
      <c r="AG7" s="79">
        <v>2</v>
      </c>
      <c r="AH7" s="79">
        <v>2</v>
      </c>
    </row>
    <row r="8" spans="1:34">
      <c r="A8" t="s">
        <v>159</v>
      </c>
      <c r="B8" s="21">
        <f>C8+D8</f>
        <v>69423</v>
      </c>
      <c r="C8" s="21">
        <f t="shared" si="1"/>
        <v>19108</v>
      </c>
      <c r="D8" s="21">
        <f t="shared" si="1"/>
        <v>50315</v>
      </c>
      <c r="E8" s="80">
        <f>F8+G8</f>
        <v>21222</v>
      </c>
      <c r="F8" s="79">
        <v>6957</v>
      </c>
      <c r="G8" s="79">
        <v>14265</v>
      </c>
      <c r="H8" s="80">
        <f>I8+J8</f>
        <v>2936</v>
      </c>
      <c r="I8" s="79">
        <v>83</v>
      </c>
      <c r="J8" s="79">
        <v>2853</v>
      </c>
      <c r="K8" s="80">
        <v>2451</v>
      </c>
      <c r="L8" s="79">
        <v>519</v>
      </c>
      <c r="M8" s="79">
        <v>1932</v>
      </c>
      <c r="N8" s="80">
        <v>2180</v>
      </c>
      <c r="O8" s="79">
        <v>166</v>
      </c>
      <c r="P8" s="79">
        <v>2014</v>
      </c>
      <c r="Q8" s="79">
        <v>1991</v>
      </c>
      <c r="R8" s="79">
        <v>27</v>
      </c>
      <c r="S8" s="79">
        <v>1964</v>
      </c>
      <c r="T8" s="79">
        <v>120</v>
      </c>
      <c r="U8" s="79">
        <v>2</v>
      </c>
      <c r="V8" s="79">
        <v>118</v>
      </c>
      <c r="W8" s="79">
        <v>1101</v>
      </c>
      <c r="X8" s="79">
        <v>16</v>
      </c>
      <c r="Y8" s="79">
        <v>1085</v>
      </c>
      <c r="Z8" s="79">
        <v>15301</v>
      </c>
      <c r="AA8" s="79">
        <v>1450</v>
      </c>
      <c r="AB8" s="79">
        <v>13851</v>
      </c>
      <c r="AC8" s="79">
        <v>15559</v>
      </c>
      <c r="AD8" s="79">
        <v>9208</v>
      </c>
      <c r="AE8" s="79">
        <v>6351</v>
      </c>
      <c r="AF8" s="79">
        <v>6562</v>
      </c>
      <c r="AG8" s="79">
        <v>680</v>
      </c>
      <c r="AH8" s="79">
        <v>5882</v>
      </c>
    </row>
    <row r="9" spans="1:34">
      <c r="A9" t="s">
        <v>160</v>
      </c>
      <c r="B9" s="21">
        <f>C9+D9</f>
        <v>920</v>
      </c>
      <c r="C9" s="21">
        <f t="shared" si="1"/>
        <v>351</v>
      </c>
      <c r="D9" s="21">
        <f t="shared" si="1"/>
        <v>569</v>
      </c>
      <c r="E9" s="80">
        <f>F9+G9</f>
        <v>0</v>
      </c>
      <c r="F9" s="80">
        <v>0</v>
      </c>
      <c r="G9" s="80">
        <v>0</v>
      </c>
      <c r="H9" s="80">
        <f>I9+J9</f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609</v>
      </c>
      <c r="O9" s="80">
        <v>211</v>
      </c>
      <c r="P9" s="80">
        <v>398</v>
      </c>
      <c r="Q9" s="79">
        <v>30</v>
      </c>
      <c r="R9" s="79">
        <v>3</v>
      </c>
      <c r="S9" s="79">
        <v>27</v>
      </c>
      <c r="T9" s="79">
        <v>16</v>
      </c>
      <c r="U9" s="79">
        <v>0</v>
      </c>
      <c r="V9" s="79">
        <v>16</v>
      </c>
      <c r="W9" s="79">
        <v>24</v>
      </c>
      <c r="X9" s="79">
        <v>1</v>
      </c>
      <c r="Y9" s="79">
        <v>23</v>
      </c>
      <c r="Z9" s="79">
        <v>44</v>
      </c>
      <c r="AA9" s="79">
        <v>8</v>
      </c>
      <c r="AB9" s="79">
        <v>36</v>
      </c>
      <c r="AC9" s="79">
        <v>88</v>
      </c>
      <c r="AD9" s="79">
        <v>68</v>
      </c>
      <c r="AE9" s="79">
        <v>20</v>
      </c>
      <c r="AF9" s="79">
        <v>109</v>
      </c>
      <c r="AG9" s="79">
        <v>60</v>
      </c>
      <c r="AH9" s="79">
        <v>49</v>
      </c>
    </row>
    <row r="10" spans="1:34">
      <c r="B10" s="21"/>
      <c r="C10" s="21"/>
      <c r="D10" s="21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</row>
    <row r="11" spans="1:34">
      <c r="A11" t="s">
        <v>161</v>
      </c>
    </row>
    <row r="13" spans="1:34">
      <c r="C13" s="81" t="s">
        <v>147</v>
      </c>
      <c r="D13" s="81" t="s">
        <v>158</v>
      </c>
      <c r="E13" s="81" t="s">
        <v>159</v>
      </c>
      <c r="F13" s="81" t="s">
        <v>160</v>
      </c>
      <c r="G13" s="81" t="s">
        <v>162</v>
      </c>
    </row>
    <row r="14" spans="1:34">
      <c r="B14" t="s">
        <v>163</v>
      </c>
      <c r="C14" s="82">
        <f>E5+N5</f>
        <v>24153</v>
      </c>
      <c r="D14" s="82">
        <f>E7+N7</f>
        <v>142</v>
      </c>
      <c r="E14" s="82">
        <f>E8+N8</f>
        <v>23402</v>
      </c>
      <c r="F14" s="82">
        <f>E9+N9</f>
        <v>609</v>
      </c>
      <c r="G14" s="82">
        <f>G5+P5</f>
        <v>16749</v>
      </c>
    </row>
    <row r="15" spans="1:34">
      <c r="B15" t="s">
        <v>164</v>
      </c>
      <c r="C15" s="82">
        <f>H5+W5</f>
        <v>4071</v>
      </c>
      <c r="D15" s="82">
        <f>H7+W7</f>
        <v>10</v>
      </c>
      <c r="E15" s="82">
        <f>H8+W8</f>
        <v>4037</v>
      </c>
      <c r="F15" s="82">
        <f>H9+W9</f>
        <v>24</v>
      </c>
      <c r="G15" s="82">
        <f>J5+Y5</f>
        <v>3971</v>
      </c>
    </row>
    <row r="16" spans="1:34">
      <c r="B16" t="s">
        <v>165</v>
      </c>
      <c r="C16" s="82">
        <f>K5+AF5</f>
        <v>9126</v>
      </c>
      <c r="D16" s="82">
        <f>K7+AF7</f>
        <v>4</v>
      </c>
      <c r="E16" s="82">
        <f>K8+AF8</f>
        <v>9013</v>
      </c>
      <c r="F16" s="82">
        <f>K9+AF9</f>
        <v>109</v>
      </c>
      <c r="G16" s="82">
        <f>M5+AH5</f>
        <v>7865</v>
      </c>
    </row>
    <row r="17" spans="3:7">
      <c r="C17" s="82"/>
      <c r="D17" s="82"/>
      <c r="E17" s="82"/>
      <c r="F17" s="82"/>
      <c r="G17" s="82"/>
    </row>
  </sheetData>
  <phoneticPr fontId="9"/>
  <pageMargins left="0.78700000000000003" right="0.78700000000000003" top="0.98399999999999999" bottom="0.98399999999999999" header="0.51200000000000001" footer="0.51200000000000001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67 学校数</vt:lpstr>
      <vt:lpstr>67学級数</vt:lpstr>
      <vt:lpstr>68児童数</vt:lpstr>
      <vt:lpstr>69教員数</vt:lpstr>
      <vt:lpstr>教員数入力リンク先</vt:lpstr>
      <vt:lpstr>69教員の年齢構成</vt:lpstr>
      <vt:lpstr>70職員数</vt:lpstr>
      <vt:lpstr>職員入力リンク先</vt:lpstr>
      <vt:lpstr>'67 学校数'!Print_Area</vt:lpstr>
      <vt:lpstr>'67学級数'!Print_Area</vt:lpstr>
      <vt:lpstr>'68児童数'!Print_Area</vt:lpstr>
      <vt:lpstr>'69教員の年齢構成'!Print_Area</vt:lpstr>
      <vt:lpstr>'69教員数'!Print_Area</vt:lpstr>
      <vt:lpstr>'70職員数'!Print_Area</vt:lpstr>
      <vt:lpstr>'70職員数'!PRINT_AREA1</vt:lpstr>
      <vt:lpstr>PRINT_AREA1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2022-02-03T08:30:27Z</dcterms:created>
  <dcterms:modified xsi:type="dcterms:W3CDTF">2023-04-13T01:29:37Z</dcterms:modified>
</cp:coreProperties>
</file>