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/>
  <xr:revisionPtr revIDLastSave="0" documentId="13_ncr:1_{704820B3-68A8-4B26-8D67-62C76F0B5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1学校数" sheetId="1" r:id="rId1"/>
    <sheet name="61園児数" sheetId="8" r:id="rId2"/>
    <sheet name="62教員数" sheetId="2" r:id="rId3"/>
    <sheet name="入力" sheetId="3" state="hidden" r:id="rId4"/>
    <sheet name="62教員の年齢構成" sheetId="9" r:id="rId5"/>
    <sheet name="63職員数" sheetId="4" r:id="rId6"/>
    <sheet name="63入園者数" sheetId="5" r:id="rId7"/>
    <sheet name="入力 (2)" sheetId="6" state="hidden" r:id="rId8"/>
  </sheets>
  <definedNames>
    <definedName name="_xlnm.Print_Area" localSheetId="1">'61園児数'!$A$1:$H$36</definedName>
    <definedName name="_xlnm.Print_Area" localSheetId="0">'61学校数'!$A$1:$H$36</definedName>
    <definedName name="_xlnm.Print_Area" localSheetId="4">'62教員の年齢構成'!$B$4:$L$27</definedName>
    <definedName name="_xlnm.Print_Area" localSheetId="2">'62教員数'!$A$1:$G$44</definedName>
    <definedName name="_xlnm.Print_Area" localSheetId="5">'63職員数'!$A$1:$G$39</definedName>
    <definedName name="_xlnm.Print_Area" localSheetId="6">'63入園者数'!$A$1:$E$37</definedName>
    <definedName name="PRINT_AREA1" localSheetId="1">'61園児数'!$A$1:$H$34</definedName>
    <definedName name="PRINT_AREA1" localSheetId="4">#REF!</definedName>
    <definedName name="PRINT_AREA1">'61学校数'!$A$1:$H$36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H24" i="8"/>
  <c r="H23" i="8"/>
  <c r="C5" i="6"/>
  <c r="D5" i="6"/>
  <c r="E5" i="6"/>
  <c r="F5" i="6"/>
  <c r="G5" i="6"/>
  <c r="H5" i="6"/>
  <c r="I5" i="6"/>
  <c r="I6" i="6"/>
  <c r="I7" i="6"/>
  <c r="I8" i="6"/>
  <c r="C11" i="6"/>
  <c r="D11" i="6"/>
  <c r="E11" i="6"/>
  <c r="B18" i="5"/>
  <c r="B19" i="5"/>
  <c r="X6" i="3"/>
  <c r="Y6" i="3"/>
  <c r="C7" i="3"/>
  <c r="E7" i="3"/>
  <c r="G7" i="3"/>
  <c r="I7" i="3"/>
  <c r="K7" i="3"/>
  <c r="M7" i="3"/>
  <c r="O7" i="3"/>
  <c r="Q7" i="3"/>
  <c r="S7" i="3"/>
  <c r="U7" i="3"/>
  <c r="W7" i="3"/>
  <c r="X8" i="3"/>
  <c r="Y8" i="3"/>
  <c r="C9" i="3"/>
  <c r="E9" i="3"/>
  <c r="G9" i="3"/>
  <c r="I9" i="3"/>
  <c r="K9" i="3"/>
  <c r="M9" i="3"/>
  <c r="O9" i="3"/>
  <c r="Q9" i="3"/>
  <c r="S9" i="3"/>
  <c r="U9" i="3"/>
  <c r="W9" i="3"/>
  <c r="X10" i="3"/>
  <c r="Y10" i="3"/>
  <c r="C11" i="3"/>
  <c r="E11" i="3"/>
  <c r="G11" i="3"/>
  <c r="I11" i="3"/>
  <c r="K11" i="3"/>
  <c r="M11" i="3"/>
  <c r="O11" i="3"/>
  <c r="Q11" i="3"/>
  <c r="S11" i="3"/>
  <c r="U11" i="3"/>
  <c r="W11" i="3"/>
  <c r="C13" i="3"/>
  <c r="E13" i="3"/>
  <c r="G13" i="3"/>
  <c r="I13" i="3"/>
  <c r="K13" i="3"/>
  <c r="M13" i="3"/>
  <c r="O13" i="3"/>
  <c r="Q13" i="3"/>
  <c r="S13" i="3"/>
  <c r="U13" i="3"/>
  <c r="W13" i="3"/>
  <c r="Y13" i="3"/>
  <c r="Z13" i="3"/>
  <c r="P22" i="3"/>
  <c r="G20" i="2"/>
  <c r="G21" i="2"/>
  <c r="G22" i="2"/>
  <c r="G23" i="2"/>
  <c r="G24" i="2"/>
  <c r="G25" i="2"/>
  <c r="G26" i="2"/>
  <c r="D19" i="8"/>
  <c r="H19" i="8"/>
  <c r="H20" i="8"/>
  <c r="H21" i="8"/>
  <c r="H22" i="8"/>
  <c r="H20" i="1"/>
  <c r="H21" i="1"/>
  <c r="H22" i="1"/>
</calcChain>
</file>

<file path=xl/sharedStrings.xml><?xml version="1.0" encoding="utf-8"?>
<sst xmlns="http://schemas.openxmlformats.org/spreadsheetml/2006/main" count="335" uniqueCount="264">
  <si>
    <t>学　　　　校　　　　数</t>
  </si>
  <si>
    <t>私立の</t>
  </si>
  <si>
    <t>計</t>
  </si>
  <si>
    <t>本　園</t>
  </si>
  <si>
    <t>分　園</t>
  </si>
  <si>
    <t>区　分</t>
  </si>
  <si>
    <t>割　合　（％）</t>
    <phoneticPr fontId="3"/>
  </si>
  <si>
    <t>区  分</t>
    <phoneticPr fontId="3"/>
  </si>
  <si>
    <t>国  立</t>
    <phoneticPr fontId="3"/>
  </si>
  <si>
    <t>公  立</t>
    <phoneticPr fontId="3"/>
  </si>
  <si>
    <t>私  立</t>
    <phoneticPr fontId="3"/>
  </si>
  <si>
    <t>Kindergartens</t>
  </si>
  <si>
    <t>Infants</t>
  </si>
  <si>
    <t>うち
学校法人立</t>
    <phoneticPr fontId="3"/>
  </si>
  <si>
    <t>園　　　　児　　　　数</t>
    <rPh sb="0" eb="1">
      <t>エン</t>
    </rPh>
    <phoneticPr fontId="3"/>
  </si>
  <si>
    <t>Total</t>
  </si>
  <si>
    <t>Total</t>
    <phoneticPr fontId="3"/>
  </si>
  <si>
    <t>National</t>
  </si>
  <si>
    <t>National</t>
    <phoneticPr fontId="3"/>
  </si>
  <si>
    <t>Local</t>
  </si>
  <si>
    <t>Local</t>
    <phoneticPr fontId="3"/>
  </si>
  <si>
    <t>Private</t>
  </si>
  <si>
    <t>Private</t>
    <phoneticPr fontId="3"/>
  </si>
  <si>
    <t>School　corporation</t>
  </si>
  <si>
    <t>Percentage   of private</t>
    <phoneticPr fontId="3"/>
  </si>
  <si>
    <t xml:space="preserve"> 昭和30年('55)</t>
    <phoneticPr fontId="3"/>
  </si>
  <si>
    <t xml:space="preserve">     35('60)</t>
    <phoneticPr fontId="3"/>
  </si>
  <si>
    <t xml:space="preserve">     40('65)</t>
    <phoneticPr fontId="3"/>
  </si>
  <si>
    <t xml:space="preserve">     45('70)</t>
    <phoneticPr fontId="3"/>
  </si>
  <si>
    <t xml:space="preserve">     50('75)</t>
    <phoneticPr fontId="3"/>
  </si>
  <si>
    <t xml:space="preserve">     55('80)</t>
    <phoneticPr fontId="3"/>
  </si>
  <si>
    <t xml:space="preserve">   　60('85)</t>
    <phoneticPr fontId="3"/>
  </si>
  <si>
    <t xml:space="preserve"> 平成 2('90)</t>
    <phoneticPr fontId="3"/>
  </si>
  <si>
    <t xml:space="preserve">      7('95)</t>
    <phoneticPr fontId="3"/>
  </si>
  <si>
    <t xml:space="preserve">     12('00)</t>
    <phoneticPr fontId="3"/>
  </si>
  <si>
    <t>Branch inst</t>
  </si>
  <si>
    <t xml:space="preserve">    昭和30年('55)</t>
    <phoneticPr fontId="3"/>
  </si>
  <si>
    <t xml:space="preserve">        35('60)</t>
    <phoneticPr fontId="3"/>
  </si>
  <si>
    <t xml:space="preserve">        40('65)</t>
    <phoneticPr fontId="3"/>
  </si>
  <si>
    <t xml:space="preserve">        45('70)</t>
    <phoneticPr fontId="3"/>
  </si>
  <si>
    <t xml:space="preserve">        50('75)</t>
    <phoneticPr fontId="3"/>
  </si>
  <si>
    <t xml:space="preserve">        55('80)</t>
    <phoneticPr fontId="3"/>
  </si>
  <si>
    <t xml:space="preserve">        60('85)</t>
    <phoneticPr fontId="3"/>
  </si>
  <si>
    <t xml:space="preserve">    平成 2('90)</t>
    <phoneticPr fontId="3"/>
  </si>
  <si>
    <t xml:space="preserve">         7('95)</t>
    <phoneticPr fontId="3"/>
  </si>
  <si>
    <t xml:space="preserve">        12('00)</t>
    <phoneticPr fontId="3"/>
  </si>
  <si>
    <t xml:space="preserve">     17('05)</t>
  </si>
  <si>
    <t xml:space="preserve">        17('05)</t>
  </si>
  <si>
    <t>Percentage attending private kindergarten</t>
    <phoneticPr fontId="3"/>
  </si>
  <si>
    <t>Main inst</t>
    <phoneticPr fontId="3"/>
  </si>
  <si>
    <t xml:space="preserve">     22('10)</t>
    <phoneticPr fontId="3"/>
  </si>
  <si>
    <t xml:space="preserve">        22('10)</t>
    <phoneticPr fontId="3"/>
  </si>
  <si>
    <t>教　　　　員　　　　数</t>
    <phoneticPr fontId="3"/>
  </si>
  <si>
    <t>Full-time Teachers by Type of Position</t>
    <phoneticPr fontId="3"/>
  </si>
  <si>
    <t>区  分</t>
    <phoneticPr fontId="3"/>
  </si>
  <si>
    <t>国  立</t>
    <phoneticPr fontId="3"/>
  </si>
  <si>
    <t>公  立</t>
    <phoneticPr fontId="3"/>
  </si>
  <si>
    <t>女の割合</t>
  </si>
  <si>
    <t>うち女</t>
  </si>
  <si>
    <t>（％）</t>
    <phoneticPr fontId="3"/>
  </si>
  <si>
    <t>Female</t>
  </si>
  <si>
    <t>Percentage of female</t>
  </si>
  <si>
    <t xml:space="preserve"> 　　昭和30年('55)</t>
    <phoneticPr fontId="3"/>
  </si>
  <si>
    <t xml:space="preserve">     　　35('60)</t>
    <phoneticPr fontId="3"/>
  </si>
  <si>
    <t xml:space="preserve">     　　40('65)</t>
    <phoneticPr fontId="3"/>
  </si>
  <si>
    <t xml:space="preserve">    　　 45('70)</t>
    <phoneticPr fontId="3"/>
  </si>
  <si>
    <t xml:space="preserve">   　　  50('75)</t>
    <phoneticPr fontId="3"/>
  </si>
  <si>
    <t xml:space="preserve">    　　 55('80)</t>
    <phoneticPr fontId="3"/>
  </si>
  <si>
    <t xml:space="preserve">   　　　60('85)</t>
    <phoneticPr fontId="3"/>
  </si>
  <si>
    <t xml:space="preserve"> 　　平成 2('90)</t>
    <phoneticPr fontId="3"/>
  </si>
  <si>
    <t xml:space="preserve">     　　 7('95)</t>
    <phoneticPr fontId="3"/>
  </si>
  <si>
    <t xml:space="preserve">    　　 12('00)</t>
    <phoneticPr fontId="3"/>
  </si>
  <si>
    <t xml:space="preserve">   　　  17('05)</t>
    <phoneticPr fontId="3"/>
  </si>
  <si>
    <t xml:space="preserve">  　　   22('10)</t>
    <phoneticPr fontId="3"/>
  </si>
  <si>
    <t>（別掲）</t>
  </si>
  <si>
    <t xml:space="preserve"> (注)  本務教員である。</t>
    <phoneticPr fontId="3"/>
  </si>
  <si>
    <t>園長</t>
    <rPh sb="0" eb="2">
      <t>エンチョウ</t>
    </rPh>
    <phoneticPr fontId="17"/>
  </si>
  <si>
    <t>副園長</t>
    <rPh sb="0" eb="1">
      <t>フク</t>
    </rPh>
    <rPh sb="1" eb="3">
      <t>エンチョウ</t>
    </rPh>
    <phoneticPr fontId="17"/>
  </si>
  <si>
    <t>教頭</t>
    <rPh sb="0" eb="2">
      <t>キョウトウ</t>
    </rPh>
    <phoneticPr fontId="17"/>
  </si>
  <si>
    <t>主幹教諭</t>
    <rPh sb="0" eb="2">
      <t>シュカン</t>
    </rPh>
    <rPh sb="2" eb="4">
      <t>キョウユ</t>
    </rPh>
    <phoneticPr fontId="17"/>
  </si>
  <si>
    <t>指導教諭</t>
    <rPh sb="0" eb="2">
      <t>シドウ</t>
    </rPh>
    <rPh sb="2" eb="4">
      <t>キョウユ</t>
    </rPh>
    <phoneticPr fontId="17"/>
  </si>
  <si>
    <t>教諭</t>
    <rPh sb="0" eb="2">
      <t>キョウユ</t>
    </rPh>
    <phoneticPr fontId="17"/>
  </si>
  <si>
    <t>助教諭</t>
    <rPh sb="0" eb="1">
      <t>スケ</t>
    </rPh>
    <rPh sb="1" eb="2">
      <t>キョウ</t>
    </rPh>
    <rPh sb="2" eb="3">
      <t>サトシ</t>
    </rPh>
    <phoneticPr fontId="17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</si>
  <si>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17"/>
  </si>
  <si>
    <t>養護助教諭</t>
    <rPh sb="0" eb="2">
      <t>ヨウゴ</t>
    </rPh>
    <rPh sb="2" eb="3">
      <t>ジョ</t>
    </rPh>
    <rPh sb="3" eb="5">
      <t>キョウユ</t>
    </rPh>
    <phoneticPr fontId="17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</si>
  <si>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7"/>
  </si>
  <si>
    <t>講師</t>
    <rPh sb="0" eb="1">
      <t>コウ</t>
    </rPh>
    <rPh sb="1" eb="2">
      <t>シ</t>
    </rPh>
    <phoneticPr fontId="17"/>
  </si>
  <si>
    <t>計</t>
    <rPh sb="0" eb="1">
      <t>ケイ</t>
    </rPh>
    <phoneticPr fontId="3"/>
  </si>
  <si>
    <t>女計</t>
    <rPh sb="0" eb="1">
      <t>オンナ</t>
    </rPh>
    <rPh sb="1" eb="2">
      <t>ケイ</t>
    </rPh>
    <phoneticPr fontId="3"/>
  </si>
  <si>
    <t>男</t>
    <rPh sb="0" eb="1">
      <t>オトコ</t>
    </rPh>
    <phoneticPr fontId="17"/>
  </si>
  <si>
    <t>女</t>
    <rPh sb="0" eb="1">
      <t>オンナ</t>
    </rPh>
    <phoneticPr fontId="17"/>
  </si>
  <si>
    <t>国立</t>
    <rPh sb="0" eb="2">
      <t>コクリツ</t>
    </rPh>
    <phoneticPr fontId="3"/>
  </si>
  <si>
    <t>国立男女計</t>
    <rPh sb="0" eb="2">
      <t>コクリツ</t>
    </rPh>
    <rPh sb="2" eb="4">
      <t>ダンジョ</t>
    </rPh>
    <rPh sb="4" eb="5">
      <t>ケイ</t>
    </rPh>
    <phoneticPr fontId="3"/>
  </si>
  <si>
    <t>公立</t>
    <rPh sb="0" eb="2">
      <t>コウリツ</t>
    </rPh>
    <phoneticPr fontId="3"/>
  </si>
  <si>
    <t>公立男女計</t>
    <rPh sb="0" eb="2">
      <t>コウリツ</t>
    </rPh>
    <rPh sb="2" eb="4">
      <t>ダンジョ</t>
    </rPh>
    <rPh sb="4" eb="5">
      <t>ケイ</t>
    </rPh>
    <phoneticPr fontId="3"/>
  </si>
  <si>
    <t>私立</t>
    <rPh sb="0" eb="2">
      <t>シリツ</t>
    </rPh>
    <phoneticPr fontId="3"/>
  </si>
  <si>
    <t>私立男女計</t>
    <rPh sb="0" eb="2">
      <t>シリツ</t>
    </rPh>
    <rPh sb="2" eb="4">
      <t>ダンジョ</t>
    </rPh>
    <rPh sb="4" eb="5">
      <t>ケイ</t>
    </rPh>
    <phoneticPr fontId="3"/>
  </si>
  <si>
    <t>女の計</t>
    <rPh sb="0" eb="1">
      <t>オンナ</t>
    </rPh>
    <rPh sb="2" eb="3">
      <t>ケイ</t>
    </rPh>
    <phoneticPr fontId="3"/>
  </si>
  <si>
    <t>きいろ部分に、報告書１３職名別教員数を貼り付け。緑部分は計算式あり。緑部分はリンクで数値が飛ぶことになっている。</t>
    <rPh sb="3" eb="5">
      <t>ブブン</t>
    </rPh>
    <rPh sb="7" eb="10">
      <t>ホウコクショ</t>
    </rPh>
    <rPh sb="12" eb="14">
      <t>ショクメイ</t>
    </rPh>
    <rPh sb="14" eb="15">
      <t>ベツ</t>
    </rPh>
    <rPh sb="15" eb="18">
      <t>キョウインスウ</t>
    </rPh>
    <rPh sb="19" eb="20">
      <t>ハ</t>
    </rPh>
    <rPh sb="21" eb="22">
      <t>ツ</t>
    </rPh>
    <rPh sb="24" eb="25">
      <t>ミドリ</t>
    </rPh>
    <rPh sb="25" eb="27">
      <t>ブブン</t>
    </rPh>
    <rPh sb="28" eb="30">
      <t>ケイサン</t>
    </rPh>
    <rPh sb="30" eb="31">
      <t>シキ</t>
    </rPh>
    <rPh sb="34" eb="35">
      <t>ミドリ</t>
    </rPh>
    <rPh sb="35" eb="37">
      <t>ブブン</t>
    </rPh>
    <rPh sb="42" eb="44">
      <t>スウチ</t>
    </rPh>
    <rPh sb="45" eb="46">
      <t>ト</t>
    </rPh>
    <phoneticPr fontId="3"/>
  </si>
  <si>
    <t>職　　　　員　　　　数</t>
  </si>
  <si>
    <t xml:space="preserve"> Full-time Non-teaching Staff</t>
    <phoneticPr fontId="3"/>
  </si>
  <si>
    <t>区  分</t>
    <phoneticPr fontId="3"/>
  </si>
  <si>
    <t>国  立</t>
    <phoneticPr fontId="3"/>
  </si>
  <si>
    <t>公  立</t>
    <phoneticPr fontId="3"/>
  </si>
  <si>
    <t>私  立</t>
    <phoneticPr fontId="3"/>
  </si>
  <si>
    <t>（％）</t>
  </si>
  <si>
    <t xml:space="preserve">Percentage of female </t>
  </si>
  <si>
    <t xml:space="preserve">  昭和30年('55)</t>
    <phoneticPr fontId="3"/>
  </si>
  <si>
    <t xml:space="preserve">      35('60)</t>
    <phoneticPr fontId="3"/>
  </si>
  <si>
    <t xml:space="preserve">      40('65)</t>
    <phoneticPr fontId="3"/>
  </si>
  <si>
    <t xml:space="preserve">      45('70)</t>
    <phoneticPr fontId="3"/>
  </si>
  <si>
    <t xml:space="preserve">      50('75)</t>
    <phoneticPr fontId="3"/>
  </si>
  <si>
    <t xml:space="preserve">      55('80)</t>
    <phoneticPr fontId="3"/>
  </si>
  <si>
    <t xml:space="preserve">    　60('85)</t>
    <phoneticPr fontId="3"/>
  </si>
  <si>
    <t xml:space="preserve">  平成 2('90)</t>
    <phoneticPr fontId="3"/>
  </si>
  <si>
    <t xml:space="preserve">       7('95)</t>
    <phoneticPr fontId="3"/>
  </si>
  <si>
    <t xml:space="preserve">      12('00)</t>
    <phoneticPr fontId="3"/>
  </si>
  <si>
    <t xml:space="preserve">      22('10)</t>
    <phoneticPr fontId="3"/>
  </si>
  <si>
    <t>事務職員</t>
  </si>
  <si>
    <t>Administrative personnel</t>
    <phoneticPr fontId="3"/>
  </si>
  <si>
    <t>養護職員</t>
  </si>
  <si>
    <t>School nurse</t>
  </si>
  <si>
    <t>そ の 他</t>
  </si>
  <si>
    <t>Others</t>
  </si>
  <si>
    <t xml:space="preserve"> (注)1  本務職員である。</t>
    <phoneticPr fontId="3"/>
  </si>
  <si>
    <t>入　　園　　者　　数</t>
  </si>
  <si>
    <t>New Entrants</t>
    <phoneticPr fontId="3"/>
  </si>
  <si>
    <t>区  分</t>
    <phoneticPr fontId="3"/>
  </si>
  <si>
    <t>３    歳</t>
    <phoneticPr fontId="3"/>
  </si>
  <si>
    <t>４    歳</t>
    <phoneticPr fontId="3"/>
  </si>
  <si>
    <t>５    歳</t>
    <phoneticPr fontId="3"/>
  </si>
  <si>
    <t>3-year-olds</t>
  </si>
  <si>
    <t>4-year-olds</t>
  </si>
  <si>
    <t>5-year-olds</t>
  </si>
  <si>
    <t xml:space="preserve">   昭和30年('55)</t>
    <phoneticPr fontId="3"/>
  </si>
  <si>
    <t xml:space="preserve">       35('60)</t>
    <phoneticPr fontId="3"/>
  </si>
  <si>
    <t xml:space="preserve">       40('65)</t>
    <phoneticPr fontId="3"/>
  </si>
  <si>
    <t xml:space="preserve">       45('70)</t>
    <phoneticPr fontId="3"/>
  </si>
  <si>
    <t xml:space="preserve">       50('75)</t>
    <phoneticPr fontId="3"/>
  </si>
  <si>
    <t xml:space="preserve">       55('80)</t>
    <phoneticPr fontId="3"/>
  </si>
  <si>
    <t xml:space="preserve">     　60('85)</t>
    <phoneticPr fontId="3"/>
  </si>
  <si>
    <t xml:space="preserve">   平成 2('90)</t>
    <phoneticPr fontId="3"/>
  </si>
  <si>
    <t xml:space="preserve">        7('95)</t>
    <phoneticPr fontId="3"/>
  </si>
  <si>
    <t xml:space="preserve">       12('00)</t>
    <phoneticPr fontId="3"/>
  </si>
  <si>
    <t xml:space="preserve">       17('05)</t>
  </si>
  <si>
    <t xml:space="preserve">       22('10)</t>
    <phoneticPr fontId="3"/>
  </si>
  <si>
    <t xml:space="preserve">   国立  National</t>
    <phoneticPr fontId="3"/>
  </si>
  <si>
    <t xml:space="preserve">   公立  Local</t>
    <phoneticPr fontId="3"/>
  </si>
  <si>
    <t xml:space="preserve">   私立  Private</t>
    <phoneticPr fontId="3"/>
  </si>
  <si>
    <t>入園者数入力エリア</t>
  </si>
  <si>
    <t>区分</t>
  </si>
  <si>
    <t>３歳児</t>
  </si>
  <si>
    <t>４歳児</t>
  </si>
  <si>
    <t>５歳児</t>
  </si>
  <si>
    <t>男</t>
  </si>
  <si>
    <t>女</t>
  </si>
  <si>
    <t>入園者計</t>
  </si>
  <si>
    <t>国立</t>
  </si>
  <si>
    <t>公立</t>
  </si>
  <si>
    <t>私立</t>
  </si>
  <si>
    <t>本務者計のコピー用</t>
  </si>
  <si>
    <t>文字のみの貼り付け</t>
  </si>
  <si>
    <t>　    2  「その他」とは用務員，警備員等である。</t>
    <phoneticPr fontId="3"/>
  </si>
  <si>
    <t xml:space="preserve">  男 Male</t>
    <phoneticPr fontId="3"/>
  </si>
  <si>
    <t xml:space="preserve">  女 Female</t>
    <phoneticPr fontId="3"/>
  </si>
  <si>
    <t xml:space="preserve">  3歳児 3-year-olds</t>
    <phoneticPr fontId="3"/>
  </si>
  <si>
    <t xml:space="preserve">  4歳児 4-year-olds</t>
    <phoneticPr fontId="3"/>
  </si>
  <si>
    <t xml:space="preserve">  5歳児 5-year-olds</t>
    <phoneticPr fontId="3"/>
  </si>
  <si>
    <t xml:space="preserve">   男 Male</t>
    <phoneticPr fontId="3"/>
  </si>
  <si>
    <t xml:space="preserve">   女 Female</t>
    <phoneticPr fontId="3"/>
  </si>
  <si>
    <t>養護教員は養護教諭と養護助教諭を合算</t>
    <rPh sb="0" eb="2">
      <t>ヨウゴ</t>
    </rPh>
    <rPh sb="2" eb="4">
      <t>キョウイン</t>
    </rPh>
    <rPh sb="5" eb="7">
      <t>ヨウゴ</t>
    </rPh>
    <rPh sb="7" eb="9">
      <t>キョウユ</t>
    </rPh>
    <rPh sb="10" eb="12">
      <t>ヨウゴ</t>
    </rPh>
    <rPh sb="12" eb="15">
      <t>ジョキョウユ</t>
    </rPh>
    <rPh sb="16" eb="18">
      <t>ガッサン</t>
    </rPh>
    <phoneticPr fontId="3"/>
  </si>
  <si>
    <t>62　幼　稚　園</t>
    <phoneticPr fontId="3"/>
  </si>
  <si>
    <t>Kindergarten　63</t>
    <phoneticPr fontId="4"/>
  </si>
  <si>
    <t xml:space="preserve">  　　   27('15)</t>
    <phoneticPr fontId="13"/>
  </si>
  <si>
    <t xml:space="preserve">     27('15)</t>
    <phoneticPr fontId="3"/>
  </si>
  <si>
    <t xml:space="preserve">      27('15)</t>
    <phoneticPr fontId="13"/>
  </si>
  <si>
    <t xml:space="preserve">       27('15)</t>
    <phoneticPr fontId="13"/>
  </si>
  <si>
    <t>幼　稚　園／Kindergarten　61</t>
    <rPh sb="0" eb="1">
      <t>ヨウ</t>
    </rPh>
    <rPh sb="2" eb="3">
      <t>ワカ</t>
    </rPh>
    <rPh sb="4" eb="5">
      <t>エン</t>
    </rPh>
    <phoneticPr fontId="4"/>
  </si>
  <si>
    <t xml:space="preserve">     28('16)</t>
    <phoneticPr fontId="3"/>
  </si>
  <si>
    <t xml:space="preserve">        27('15)</t>
    <phoneticPr fontId="3"/>
  </si>
  <si>
    <t xml:space="preserve">        28('16)</t>
    <phoneticPr fontId="3"/>
  </si>
  <si>
    <t xml:space="preserve">  　　   28('16)</t>
    <phoneticPr fontId="13"/>
  </si>
  <si>
    <t xml:space="preserve">      28('16)</t>
    <phoneticPr fontId="13"/>
  </si>
  <si>
    <t xml:space="preserve">       28('16)</t>
    <phoneticPr fontId="13"/>
  </si>
  <si>
    <t xml:space="preserve">     29('17)</t>
    <phoneticPr fontId="3"/>
  </si>
  <si>
    <t xml:space="preserve">  　　   29('17)</t>
    <phoneticPr fontId="13"/>
  </si>
  <si>
    <t xml:space="preserve">      29('17)</t>
    <phoneticPr fontId="13"/>
  </si>
  <si>
    <t xml:space="preserve">       29('17)</t>
    <phoneticPr fontId="13"/>
  </si>
  <si>
    <t xml:space="preserve">        29('17)</t>
    <phoneticPr fontId="3"/>
  </si>
  <si>
    <t>私立の
割合(％)</t>
    <phoneticPr fontId="3"/>
  </si>
  <si>
    <t xml:space="preserve">     30('18)</t>
    <phoneticPr fontId="3"/>
  </si>
  <si>
    <t xml:space="preserve">        30('18)</t>
    <phoneticPr fontId="3"/>
  </si>
  <si>
    <t xml:space="preserve">  　　   30('18)</t>
    <phoneticPr fontId="13"/>
  </si>
  <si>
    <t xml:space="preserve">      30('18)</t>
    <phoneticPr fontId="13"/>
  </si>
  <si>
    <t xml:space="preserve">       30('18)</t>
    <phoneticPr fontId="13"/>
  </si>
  <si>
    <t xml:space="preserve">    令和元('19)</t>
    <rPh sb="4" eb="6">
      <t>レイワ</t>
    </rPh>
    <rPh sb="6" eb="7">
      <t>ガン</t>
    </rPh>
    <phoneticPr fontId="3"/>
  </si>
  <si>
    <t xml:space="preserve">  　 令和元('19)</t>
    <rPh sb="4" eb="6">
      <t>レイワ</t>
    </rPh>
    <rPh sb="6" eb="7">
      <t>ガン</t>
    </rPh>
    <phoneticPr fontId="13"/>
  </si>
  <si>
    <t xml:space="preserve">  令和元('19)</t>
    <rPh sb="2" eb="4">
      <t>レイワ</t>
    </rPh>
    <rPh sb="4" eb="5">
      <t>ガン</t>
    </rPh>
    <phoneticPr fontId="13"/>
  </si>
  <si>
    <t xml:space="preserve">   令和元('19)</t>
    <rPh sb="3" eb="4">
      <t>レイ</t>
    </rPh>
    <rPh sb="4" eb="5">
      <t>ワ</t>
    </rPh>
    <rPh sb="5" eb="6">
      <t>ガン</t>
    </rPh>
    <phoneticPr fontId="3"/>
  </si>
  <si>
    <t xml:space="preserve"> 令和元('19)</t>
    <rPh sb="1" eb="2">
      <t>レイ</t>
    </rPh>
    <rPh sb="2" eb="3">
      <t>カズ</t>
    </rPh>
    <rPh sb="3" eb="4">
      <t>モト</t>
    </rPh>
    <phoneticPr fontId="3"/>
  </si>
  <si>
    <t xml:space="preserve">   2('20)</t>
    <phoneticPr fontId="3"/>
  </si>
  <si>
    <t xml:space="preserve">   3('21)</t>
    <phoneticPr fontId="3"/>
  </si>
  <si>
    <t xml:space="preserve">        2('20)</t>
    <phoneticPr fontId="13"/>
  </si>
  <si>
    <t xml:space="preserve">          2('20)</t>
    <phoneticPr fontId="13"/>
  </si>
  <si>
    <t xml:space="preserve">          3('21)</t>
    <phoneticPr fontId="13"/>
  </si>
  <si>
    <t xml:space="preserve">       2('20)</t>
    <phoneticPr fontId="13"/>
  </si>
  <si>
    <t xml:space="preserve">       3('21)</t>
    <phoneticPr fontId="13"/>
  </si>
  <si>
    <t xml:space="preserve">        3('21)</t>
    <phoneticPr fontId="13"/>
  </si>
  <si>
    <t>（注）3歳児には，満3歳児を含む。</t>
    <rPh sb="1" eb="2">
      <t>チュウ</t>
    </rPh>
    <rPh sb="4" eb="6">
      <t>サイジ</t>
    </rPh>
    <rPh sb="9" eb="10">
      <t>マン</t>
    </rPh>
    <rPh sb="11" eb="13">
      <t>サイジ</t>
    </rPh>
    <rPh sb="14" eb="15">
      <t>フク</t>
    </rPh>
    <phoneticPr fontId="3"/>
  </si>
  <si>
    <r>
      <t xml:space="preserve">園　　長 </t>
    </r>
    <r>
      <rPr>
        <sz val="11"/>
        <rFont val="ＭＳ 明朝"/>
        <family val="1"/>
        <charset val="128"/>
      </rPr>
      <t>Principal</t>
    </r>
    <phoneticPr fontId="3"/>
  </si>
  <si>
    <r>
      <t>副 園 長</t>
    </r>
    <r>
      <rPr>
        <sz val="11"/>
        <rFont val="ＭＳ 明朝"/>
        <family val="1"/>
        <charset val="128"/>
      </rPr>
      <t xml:space="preserve"> Vice-Principal</t>
    </r>
    <rPh sb="0" eb="1">
      <t>フク</t>
    </rPh>
    <rPh sb="2" eb="3">
      <t>エン</t>
    </rPh>
    <rPh sb="4" eb="5">
      <t>ナガ</t>
    </rPh>
    <phoneticPr fontId="3"/>
  </si>
  <si>
    <r>
      <t xml:space="preserve">教　　頭 </t>
    </r>
    <r>
      <rPr>
        <sz val="11"/>
        <rFont val="ＭＳ 明朝"/>
        <family val="1"/>
        <charset val="128"/>
      </rPr>
      <t>Vice-Principal</t>
    </r>
    <phoneticPr fontId="3"/>
  </si>
  <si>
    <r>
      <t xml:space="preserve">主幹教諭 </t>
    </r>
    <r>
      <rPr>
        <sz val="11"/>
        <rFont val="ＭＳ 明朝"/>
        <family val="1"/>
        <charset val="128"/>
      </rPr>
      <t>Senior teacher</t>
    </r>
    <rPh sb="0" eb="2">
      <t>シュカン</t>
    </rPh>
    <rPh sb="2" eb="4">
      <t>キョウユ</t>
    </rPh>
    <phoneticPr fontId="3"/>
  </si>
  <si>
    <r>
      <t xml:space="preserve">指導教諭 </t>
    </r>
    <r>
      <rPr>
        <sz val="11"/>
        <rFont val="ＭＳ 明朝"/>
        <family val="1"/>
        <charset val="128"/>
      </rPr>
      <t>Advanced skill teacher</t>
    </r>
    <rPh sb="0" eb="2">
      <t>シドウ</t>
    </rPh>
    <rPh sb="2" eb="4">
      <t>キョウユ</t>
    </rPh>
    <phoneticPr fontId="3"/>
  </si>
  <si>
    <r>
      <t xml:space="preserve">教　　諭 </t>
    </r>
    <r>
      <rPr>
        <sz val="11"/>
        <rFont val="ＭＳ 明朝"/>
        <family val="1"/>
        <charset val="128"/>
      </rPr>
      <t>Teacher</t>
    </r>
    <phoneticPr fontId="3"/>
  </si>
  <si>
    <r>
      <t xml:space="preserve">助 教 諭  </t>
    </r>
    <r>
      <rPr>
        <sz val="11"/>
        <rFont val="ＭＳ 明朝"/>
        <family val="1"/>
        <charset val="128"/>
      </rPr>
      <t>Assistant teacher</t>
    </r>
    <phoneticPr fontId="3"/>
  </si>
  <si>
    <r>
      <t xml:space="preserve">養護教員 </t>
    </r>
    <r>
      <rPr>
        <sz val="11"/>
        <rFont val="ＭＳ 明朝"/>
        <family val="1"/>
        <charset val="128"/>
      </rPr>
      <t>Nursing teacher</t>
    </r>
    <phoneticPr fontId="3"/>
  </si>
  <si>
    <r>
      <t xml:space="preserve">栄養教諭 </t>
    </r>
    <r>
      <rPr>
        <sz val="10"/>
        <rFont val="ＭＳ 明朝"/>
        <family val="1"/>
        <charset val="128"/>
      </rPr>
      <t>Diet and nutrition teacher</t>
    </r>
    <rPh sb="0" eb="2">
      <t>エイヨウ</t>
    </rPh>
    <rPh sb="2" eb="4">
      <t>キョウユ</t>
    </rPh>
    <phoneticPr fontId="3"/>
  </si>
  <si>
    <r>
      <t xml:space="preserve">講　　師 </t>
    </r>
    <r>
      <rPr>
        <sz val="11"/>
        <rFont val="ＭＳ 明朝"/>
        <family val="1"/>
        <charset val="128"/>
      </rPr>
      <t>Temporary instructor</t>
    </r>
    <phoneticPr fontId="3"/>
  </si>
  <si>
    <r>
      <t>兼 務 者</t>
    </r>
    <r>
      <rPr>
        <sz val="11"/>
        <rFont val="ＭＳ 明朝"/>
        <family val="1"/>
        <charset val="128"/>
      </rPr>
      <t xml:space="preserve"> Part-time</t>
    </r>
    <phoneticPr fontId="3"/>
  </si>
  <si>
    <t xml:space="preserve">   4('22)</t>
    <phoneticPr fontId="3"/>
  </si>
  <si>
    <t xml:space="preserve">   4('22)</t>
    <phoneticPr fontId="13"/>
  </si>
  <si>
    <t xml:space="preserve">          4('22)</t>
    <phoneticPr fontId="13"/>
  </si>
  <si>
    <t xml:space="preserve">       4('22)</t>
    <phoneticPr fontId="13"/>
  </si>
  <si>
    <t xml:space="preserve">        4('22)</t>
    <phoneticPr fontId="13"/>
  </si>
  <si>
    <t xml:space="preserve">教員の年齢構成  Percentage of Full-time Teachers by Age </t>
    <phoneticPr fontId="3"/>
  </si>
  <si>
    <t>（単位：％）</t>
  </si>
  <si>
    <t>計 Total</t>
    <rPh sb="0" eb="1">
      <t>ケイ</t>
    </rPh>
    <phoneticPr fontId="3"/>
  </si>
  <si>
    <t>男 Male</t>
    <rPh sb="0" eb="1">
      <t>オトコ</t>
    </rPh>
    <phoneticPr fontId="3"/>
  </si>
  <si>
    <t>女 Female</t>
    <rPh sb="0" eb="1">
      <t>オンナ</t>
    </rPh>
    <phoneticPr fontId="3"/>
  </si>
  <si>
    <t>平成</t>
  </si>
  <si>
    <t>令和</t>
    <rPh sb="0" eb="2">
      <t>レイワ</t>
    </rPh>
    <phoneticPr fontId="3"/>
  </si>
  <si>
    <t>25年</t>
  </si>
  <si>
    <t>28年</t>
    <phoneticPr fontId="3"/>
  </si>
  <si>
    <t>元年</t>
    <rPh sb="0" eb="1">
      <t>ガン</t>
    </rPh>
    <phoneticPr fontId="3"/>
  </si>
  <si>
    <t>(2013)</t>
  </si>
  <si>
    <t>(2016)</t>
  </si>
  <si>
    <t>(2019)</t>
    <phoneticPr fontId="3"/>
  </si>
  <si>
    <t xml:space="preserve">計 </t>
    <phoneticPr fontId="3"/>
  </si>
  <si>
    <t>Age at 1 Oct.</t>
  </si>
  <si>
    <t>25  歳  未  満</t>
    <phoneticPr fontId="13"/>
  </si>
  <si>
    <t xml:space="preserve"> Under 25</t>
  </si>
  <si>
    <t>25～30歳未満</t>
    <phoneticPr fontId="13"/>
  </si>
  <si>
    <t>25 ～ 29</t>
    <phoneticPr fontId="3"/>
  </si>
  <si>
    <t>30～35歳未満</t>
    <phoneticPr fontId="13"/>
  </si>
  <si>
    <t>30 ～ 34</t>
    <phoneticPr fontId="3"/>
  </si>
  <si>
    <t>35～40歳未満</t>
    <phoneticPr fontId="13"/>
  </si>
  <si>
    <t>35 ～ 39</t>
  </si>
  <si>
    <t>40～45歳未満</t>
    <phoneticPr fontId="13"/>
  </si>
  <si>
    <t>40 ～ 44</t>
  </si>
  <si>
    <t>45～50歳未満</t>
    <phoneticPr fontId="13"/>
  </si>
  <si>
    <t>45 ～ 49</t>
    <phoneticPr fontId="3"/>
  </si>
  <si>
    <t>50～55歳未満</t>
    <phoneticPr fontId="13"/>
  </si>
  <si>
    <t>50 ～ 54</t>
    <phoneticPr fontId="3"/>
  </si>
  <si>
    <t>55～60歳未満</t>
    <phoneticPr fontId="13"/>
  </si>
  <si>
    <t>55 ～ 59</t>
  </si>
  <si>
    <t>60  歳  以  上</t>
    <phoneticPr fontId="13"/>
  </si>
  <si>
    <t>60 and over</t>
    <phoneticPr fontId="3"/>
  </si>
  <si>
    <t>平均年齢（歳）</t>
    <rPh sb="0" eb="2">
      <t>ヘイキン</t>
    </rPh>
    <rPh sb="2" eb="4">
      <t>ネンレイ</t>
    </rPh>
    <rPh sb="5" eb="6">
      <t>サイ</t>
    </rPh>
    <phoneticPr fontId="3"/>
  </si>
  <si>
    <t>Average Age</t>
    <phoneticPr fontId="3"/>
  </si>
  <si>
    <t xml:space="preserve"> (注)  各年10月1日現在の本務教員数を構成比で示した。</t>
    <phoneticPr fontId="3"/>
  </si>
  <si>
    <t xml:space="preserve"> 資料　文部科学省「学校教員統計（学校教員統計調査報告書）」</t>
    <rPh sb="6" eb="8">
      <t>カガク</t>
    </rPh>
    <rPh sb="10" eb="12">
      <t>ガッコウ</t>
    </rPh>
    <rPh sb="12" eb="14">
      <t>キョウイン</t>
    </rPh>
    <rPh sb="14" eb="16">
      <t>トウケイ</t>
    </rPh>
    <rPh sb="25" eb="28">
      <t>ホウコクショ</t>
    </rPh>
    <phoneticPr fontId="3"/>
  </si>
  <si>
    <t>　    2 平成13年より｢3歳」には，満3歳児を含む。</t>
    <rPh sb="7" eb="9">
      <t>ヘイセイ</t>
    </rPh>
    <rPh sb="11" eb="12">
      <t>ネン</t>
    </rPh>
    <rPh sb="16" eb="17">
      <t>サイ</t>
    </rPh>
    <rPh sb="21" eb="22">
      <t>マン</t>
    </rPh>
    <rPh sb="23" eb="25">
      <t>サイジ</t>
    </rPh>
    <rPh sb="26" eb="27">
      <t>フク</t>
    </rPh>
    <phoneticPr fontId="3"/>
  </si>
  <si>
    <t xml:space="preserve"> (注)1 当該年4月1日から同5月1日までの入園者数である。</t>
    <rPh sb="6" eb="8">
      <t>トウガイ</t>
    </rPh>
    <rPh sb="8" eb="9">
      <t>ネン</t>
    </rPh>
    <rPh sb="10" eb="11">
      <t>ガツ</t>
    </rPh>
    <rPh sb="12" eb="13">
      <t>ニチ</t>
    </rPh>
    <rPh sb="15" eb="16">
      <t>ドウ</t>
    </rPh>
    <rPh sb="17" eb="18">
      <t>ガツ</t>
    </rPh>
    <rPh sb="19" eb="20">
      <t>ニチ</t>
    </rPh>
    <rPh sb="23" eb="26">
      <t>ニュウエンシャ</t>
    </rPh>
    <rPh sb="26" eb="27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</si>
</sst>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,##0;0;&quot;－&quot;"/>
    <numFmt numFmtId="178" formatCode="0.0\ "/>
    <numFmt numFmtId="179" formatCode="#,##0.0;0.0;&quot;－&quot;"/>
    <numFmt numFmtId="180" formatCode="0.0%"/>
    <numFmt numFmtId="181" formatCode="#,##0.0;\-#,##0.0"/>
    <numFmt numFmtId="182" formatCode="#,##0.0000000000000000000;0.0000000000000000000;&quot;－&quot;"/>
    <numFmt numFmtId="183" formatCode="0.000000000000000000"/>
    <numFmt numFmtId="184" formatCode="0.0_);[Red]\(0.0\)"/>
  </numFmts>
  <fonts count="29"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i/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i/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ｺﾞｼｯｸ"/>
      <family val="3"/>
      <charset val="128"/>
    </font>
    <font>
      <b/>
      <sz val="11"/>
      <name val="明朝"/>
      <family val="1"/>
      <charset val="128"/>
    </font>
    <font>
      <sz val="8"/>
      <name val="明朝"/>
      <family val="1"/>
      <charset val="128"/>
    </font>
    <font>
      <sz val="10"/>
      <name val="ＭＳ 明朝"/>
      <family val="1"/>
      <charset val="128"/>
    </font>
    <font>
      <i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9">
    <xf numFmtId="0" fontId="0" fillId="2" borderId="0"/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0" borderId="0"/>
  </cellStyleXfs>
  <cellXfs count="305">
    <xf numFmtId="0" fontId="0" fillId="2" borderId="0" xfId="0"/>
    <xf numFmtId="0" fontId="4" fillId="0" borderId="0" xfId="0" applyFont="1" applyFill="1"/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77" fontId="4" fillId="0" borderId="0" xfId="0" applyNumberFormat="1" applyFont="1" applyFill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49" fontId="4" fillId="0" borderId="4" xfId="0" quotePrefix="1" applyNumberFormat="1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right"/>
    </xf>
    <xf numFmtId="177" fontId="4" fillId="0" borderId="4" xfId="0" applyNumberFormat="1" applyFont="1" applyFill="1" applyBorder="1"/>
    <xf numFmtId="0" fontId="6" fillId="0" borderId="0" xfId="0" applyFont="1" applyFill="1"/>
    <xf numFmtId="0" fontId="4" fillId="0" borderId="0" xfId="0" quotePrefix="1" applyFont="1" applyFill="1" applyAlignment="1">
      <alignment horizontal="left"/>
    </xf>
    <xf numFmtId="177" fontId="8" fillId="0" borderId="0" xfId="0" applyNumberFormat="1" applyFont="1" applyFill="1"/>
    <xf numFmtId="178" fontId="9" fillId="0" borderId="0" xfId="0" applyNumberFormat="1" applyFont="1" applyFill="1" applyAlignment="1">
      <alignment horizontal="right"/>
    </xf>
    <xf numFmtId="0" fontId="8" fillId="0" borderId="0" xfId="0" applyFont="1" applyFill="1"/>
    <xf numFmtId="49" fontId="8" fillId="0" borderId="2" xfId="0" quotePrefix="1" applyNumberFormat="1" applyFont="1" applyFill="1" applyBorder="1" applyAlignment="1">
      <alignment horizontal="center"/>
    </xf>
    <xf numFmtId="177" fontId="8" fillId="0" borderId="0" xfId="0" applyNumberFormat="1" applyFont="1" applyFill="1" applyAlignment="1">
      <alignment horizontal="right"/>
    </xf>
    <xf numFmtId="178" fontId="9" fillId="0" borderId="0" xfId="0" applyNumberFormat="1" applyFont="1" applyFill="1"/>
    <xf numFmtId="49" fontId="8" fillId="0" borderId="2" xfId="0" applyNumberFormat="1" applyFont="1" applyFill="1" applyBorder="1"/>
    <xf numFmtId="49" fontId="8" fillId="0" borderId="2" xfId="0" quotePrefix="1" applyNumberFormat="1" applyFont="1" applyFill="1" applyBorder="1"/>
    <xf numFmtId="177" fontId="5" fillId="0" borderId="0" xfId="0" applyNumberFormat="1" applyFont="1" applyFill="1"/>
    <xf numFmtId="49" fontId="8" fillId="0" borderId="0" xfId="0" quotePrefix="1" applyNumberFormat="1" applyFont="1" applyFill="1"/>
    <xf numFmtId="49" fontId="8" fillId="0" borderId="0" xfId="0" applyNumberFormat="1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wrapText="1"/>
    </xf>
    <xf numFmtId="0" fontId="4" fillId="0" borderId="6" xfId="0" quotePrefix="1" applyFont="1" applyFill="1" applyBorder="1" applyAlignment="1">
      <alignment wrapText="1"/>
    </xf>
    <xf numFmtId="49" fontId="10" fillId="0" borderId="2" xfId="0" quotePrefix="1" applyNumberFormat="1" applyFont="1" applyFill="1" applyBorder="1" applyAlignment="1">
      <alignment horizontal="center"/>
    </xf>
    <xf numFmtId="49" fontId="10" fillId="0" borderId="0" xfId="0" quotePrefix="1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quotePrefix="1" applyFont="1" applyFill="1" applyBorder="1" applyAlignment="1">
      <alignment horizontal="center" wrapText="1"/>
    </xf>
    <xf numFmtId="0" fontId="12" fillId="0" borderId="10" xfId="0" quotePrefix="1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7" fontId="8" fillId="0" borderId="14" xfId="0" applyNumberFormat="1" applyFont="1" applyFill="1" applyBorder="1"/>
    <xf numFmtId="0" fontId="4" fillId="0" borderId="0" xfId="3" applyFont="1" applyFill="1" applyAlignment="1">
      <alignment horizontal="right" vertical="top"/>
    </xf>
    <xf numFmtId="0" fontId="11" fillId="0" borderId="3" xfId="3" applyFill="1" applyBorder="1"/>
    <xf numFmtId="0" fontId="11" fillId="0" borderId="0" xfId="3" applyFill="1"/>
    <xf numFmtId="0" fontId="11" fillId="4" borderId="0" xfId="3" applyFill="1"/>
    <xf numFmtId="177" fontId="16" fillId="4" borderId="0" xfId="3" applyNumberFormat="1" applyFont="1" applyFill="1" applyProtection="1">
      <protection locked="0"/>
    </xf>
    <xf numFmtId="177" fontId="11" fillId="0" borderId="0" xfId="3" applyNumberFormat="1" applyFill="1"/>
    <xf numFmtId="0" fontId="11" fillId="5" borderId="0" xfId="3" applyFill="1"/>
    <xf numFmtId="177" fontId="11" fillId="5" borderId="0" xfId="3" applyNumberFormat="1" applyFill="1"/>
    <xf numFmtId="0" fontId="18" fillId="0" borderId="0" xfId="3" applyFont="1" applyFill="1"/>
    <xf numFmtId="0" fontId="4" fillId="0" borderId="0" xfId="4" quotePrefix="1" applyFont="1" applyFill="1" applyAlignment="1">
      <alignment horizontal="left"/>
    </xf>
    <xf numFmtId="0" fontId="4" fillId="0" borderId="0" xfId="4" applyFont="1" applyFill="1"/>
    <xf numFmtId="0" fontId="4" fillId="0" borderId="0" xfId="4" quotePrefix="1" applyFont="1" applyFill="1" applyAlignment="1">
      <alignment horizontal="centerContinuous" vertical="center"/>
    </xf>
    <xf numFmtId="0" fontId="4" fillId="0" borderId="0" xfId="4" applyFont="1" applyFill="1" applyAlignment="1">
      <alignment horizontal="centerContinuous"/>
    </xf>
    <xf numFmtId="0" fontId="4" fillId="0" borderId="15" xfId="4" applyFont="1" applyFill="1" applyBorder="1" applyAlignment="1">
      <alignment horizontal="distributed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8" xfId="4" applyFont="1" applyFill="1" applyBorder="1" applyAlignment="1">
      <alignment horizontal="center"/>
    </xf>
    <xf numFmtId="0" fontId="12" fillId="0" borderId="8" xfId="4" applyFont="1" applyFill="1" applyBorder="1" applyAlignment="1">
      <alignment horizontal="center" vertical="center"/>
    </xf>
    <xf numFmtId="0" fontId="12" fillId="0" borderId="8" xfId="4" quotePrefix="1" applyFont="1" applyFill="1" applyBorder="1" applyAlignment="1">
      <alignment horizontal="center" vertical="center"/>
    </xf>
    <xf numFmtId="0" fontId="12" fillId="0" borderId="7" xfId="4" quotePrefix="1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horizontal="center" wrapText="1"/>
    </xf>
    <xf numFmtId="49" fontId="8" fillId="0" borderId="2" xfId="4" applyNumberFormat="1" applyFont="1" applyFill="1" applyBorder="1"/>
    <xf numFmtId="177" fontId="8" fillId="0" borderId="0" xfId="4" applyNumberFormat="1" applyFont="1" applyFill="1"/>
    <xf numFmtId="49" fontId="8" fillId="0" borderId="2" xfId="4" quotePrefix="1" applyNumberFormat="1" applyFont="1" applyFill="1" applyBorder="1"/>
    <xf numFmtId="0" fontId="8" fillId="0" borderId="0" xfId="4" applyFont="1" applyFill="1"/>
    <xf numFmtId="0" fontId="6" fillId="0" borderId="0" xfId="4" applyFont="1" applyFill="1"/>
    <xf numFmtId="0" fontId="4" fillId="0" borderId="0" xfId="4" quotePrefix="1" applyFont="1" applyFill="1" applyAlignment="1">
      <alignment horizontal="center"/>
    </xf>
    <xf numFmtId="177" fontId="4" fillId="0" borderId="20" xfId="4" applyNumberFormat="1" applyFont="1" applyFill="1" applyBorder="1"/>
    <xf numFmtId="177" fontId="4" fillId="0" borderId="0" xfId="4" applyNumberFormat="1" applyFont="1" applyFill="1"/>
    <xf numFmtId="176" fontId="5" fillId="0" borderId="0" xfId="4" applyNumberFormat="1" applyFont="1" applyFill="1"/>
    <xf numFmtId="0" fontId="12" fillId="0" borderId="0" xfId="4" quotePrefix="1" applyFont="1" applyFill="1" applyAlignment="1">
      <alignment horizontal="left"/>
    </xf>
    <xf numFmtId="0" fontId="15" fillId="0" borderId="0" xfId="4" applyFont="1" applyFill="1"/>
    <xf numFmtId="0" fontId="19" fillId="0" borderId="0" xfId="3" applyFont="1" applyFill="1"/>
    <xf numFmtId="0" fontId="11" fillId="0" borderId="15" xfId="3" applyFill="1" applyBorder="1" applyAlignment="1">
      <alignment horizontal="distributed"/>
    </xf>
    <xf numFmtId="0" fontId="11" fillId="0" borderId="3" xfId="3" applyFill="1" applyBorder="1" applyAlignment="1">
      <alignment horizontal="centerContinuous" vertical="center"/>
    </xf>
    <xf numFmtId="0" fontId="11" fillId="0" borderId="15" xfId="3" applyFill="1" applyBorder="1" applyAlignment="1">
      <alignment horizontal="centerContinuous" vertical="center"/>
    </xf>
    <xf numFmtId="0" fontId="11" fillId="0" borderId="21" xfId="3" applyFill="1" applyBorder="1" applyAlignment="1">
      <alignment horizontal="centerContinuous" vertical="center"/>
    </xf>
    <xf numFmtId="0" fontId="11" fillId="0" borderId="3" xfId="3" applyFill="1" applyBorder="1" applyAlignment="1">
      <alignment horizontal="center"/>
    </xf>
    <xf numFmtId="0" fontId="11" fillId="0" borderId="22" xfId="3" applyFill="1" applyBorder="1" applyAlignment="1">
      <alignment horizontal="center" vertical="center"/>
    </xf>
    <xf numFmtId="0" fontId="11" fillId="0" borderId="23" xfId="3" applyFill="1" applyBorder="1" applyAlignment="1">
      <alignment horizontal="center" vertical="center"/>
    </xf>
    <xf numFmtId="0" fontId="11" fillId="0" borderId="10" xfId="3" applyFill="1" applyBorder="1" applyAlignment="1">
      <alignment horizontal="center" vertical="center"/>
    </xf>
    <xf numFmtId="0" fontId="11" fillId="0" borderId="2" xfId="3" applyFill="1" applyBorder="1" applyAlignment="1">
      <alignment horizontal="center"/>
    </xf>
    <xf numFmtId="177" fontId="1" fillId="0" borderId="0" xfId="3" applyNumberFormat="1" applyFont="1" applyFill="1"/>
    <xf numFmtId="0" fontId="11" fillId="0" borderId="2" xfId="3" applyFill="1" applyBorder="1" applyAlignment="1">
      <alignment horizontal="distributed"/>
    </xf>
    <xf numFmtId="177" fontId="20" fillId="0" borderId="0" xfId="3" applyNumberFormat="1" applyFont="1" applyFill="1" applyAlignment="1">
      <alignment horizontal="center"/>
    </xf>
    <xf numFmtId="0" fontId="20" fillId="0" borderId="0" xfId="3" applyFont="1" applyFill="1"/>
    <xf numFmtId="0" fontId="11" fillId="0" borderId="0" xfId="3" quotePrefix="1" applyFill="1" applyAlignment="1">
      <alignment horizontal="centerContinuous"/>
    </xf>
    <xf numFmtId="0" fontId="11" fillId="0" borderId="0" xfId="3" applyFill="1" applyAlignment="1">
      <alignment horizontal="centerContinuous"/>
    </xf>
    <xf numFmtId="178" fontId="5" fillId="0" borderId="4" xfId="0" applyNumberFormat="1" applyFont="1" applyFill="1" applyBorder="1"/>
    <xf numFmtId="177" fontId="4" fillId="0" borderId="20" xfId="0" applyNumberFormat="1" applyFont="1" applyFill="1" applyBorder="1" applyAlignment="1">
      <alignment horizontal="right"/>
    </xf>
    <xf numFmtId="178" fontId="5" fillId="0" borderId="4" xfId="0" applyNumberFormat="1" applyFont="1" applyFill="1" applyBorder="1" applyAlignment="1">
      <alignment horizontal="right"/>
    </xf>
    <xf numFmtId="177" fontId="4" fillId="0" borderId="20" xfId="0" applyNumberFormat="1" applyFont="1" applyFill="1" applyBorder="1"/>
    <xf numFmtId="177" fontId="6" fillId="0" borderId="0" xfId="0" applyNumberFormat="1" applyFont="1" applyFill="1"/>
    <xf numFmtId="0" fontId="4" fillId="0" borderId="24" xfId="0" applyFont="1" applyFill="1" applyBorder="1" applyAlignment="1">
      <alignment horizontal="distributed" vertical="center" wrapText="1"/>
    </xf>
    <xf numFmtId="0" fontId="4" fillId="0" borderId="24" xfId="0" quotePrefix="1" applyFont="1" applyFill="1" applyBorder="1" applyAlignment="1">
      <alignment horizontal="center" vertical="center" wrapText="1"/>
    </xf>
    <xf numFmtId="177" fontId="6" fillId="0" borderId="0" xfId="4" applyNumberFormat="1" applyFont="1" applyFill="1"/>
    <xf numFmtId="180" fontId="4" fillId="0" borderId="0" xfId="1" applyNumberFormat="1" applyFont="1" applyFill="1" applyAlignment="1"/>
    <xf numFmtId="180" fontId="8" fillId="0" borderId="0" xfId="1" applyNumberFormat="1" applyFont="1" applyFill="1" applyAlignment="1"/>
    <xf numFmtId="180" fontId="6" fillId="0" borderId="0" xfId="1" applyNumberFormat="1" applyFont="1" applyFill="1" applyAlignment="1"/>
    <xf numFmtId="182" fontId="8" fillId="0" borderId="0" xfId="0" applyNumberFormat="1" applyFont="1" applyFill="1"/>
    <xf numFmtId="49" fontId="8" fillId="0" borderId="2" xfId="3" quotePrefix="1" applyNumberFormat="1" applyFont="1" applyFill="1" applyBorder="1"/>
    <xf numFmtId="183" fontId="6" fillId="0" borderId="0" xfId="4" applyNumberFormat="1" applyFont="1" applyFill="1"/>
    <xf numFmtId="0" fontId="4" fillId="0" borderId="0" xfId="3" quotePrefix="1" applyFont="1" applyFill="1" applyAlignment="1">
      <alignment horizontal="left"/>
    </xf>
    <xf numFmtId="0" fontId="4" fillId="0" borderId="0" xfId="3" applyFont="1" applyFill="1"/>
    <xf numFmtId="0" fontId="4" fillId="0" borderId="0" xfId="3" quotePrefix="1" applyFont="1" applyFill="1" applyAlignment="1">
      <alignment horizontal="centerContinuous" vertical="center"/>
    </xf>
    <xf numFmtId="0" fontId="4" fillId="0" borderId="0" xfId="3" applyFont="1" applyFill="1" applyAlignment="1">
      <alignment horizontal="centerContinuous" vertical="center"/>
    </xf>
    <xf numFmtId="0" fontId="4" fillId="0" borderId="1" xfId="3" applyFont="1" applyFill="1" applyBorder="1" applyAlignment="1">
      <alignment horizontal="distributed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11" fillId="0" borderId="11" xfId="3" applyFill="1" applyBorder="1" applyAlignment="1">
      <alignment horizontal="distributed" vertical="center"/>
    </xf>
    <xf numFmtId="0" fontId="11" fillId="0" borderId="12" xfId="3" applyFill="1" applyBorder="1" applyAlignment="1">
      <alignment horizontal="center" vertical="center"/>
    </xf>
    <xf numFmtId="0" fontId="11" fillId="0" borderId="11" xfId="3" applyFill="1" applyBorder="1" applyAlignment="1">
      <alignment horizontal="center" vertical="center"/>
    </xf>
    <xf numFmtId="49" fontId="8" fillId="0" borderId="2" xfId="3" applyNumberFormat="1" applyFont="1" applyFill="1" applyBorder="1"/>
    <xf numFmtId="177" fontId="8" fillId="0" borderId="0" xfId="3" applyNumberFormat="1" applyFont="1" applyFill="1"/>
    <xf numFmtId="49" fontId="8" fillId="0" borderId="2" xfId="3" quotePrefix="1" applyNumberFormat="1" applyFont="1" applyFill="1" applyBorder="1" applyAlignment="1">
      <alignment horizontal="left"/>
    </xf>
    <xf numFmtId="0" fontId="8" fillId="0" borderId="0" xfId="3" applyFont="1" applyFill="1"/>
    <xf numFmtId="0" fontId="6" fillId="0" borderId="0" xfId="3" applyFont="1" applyFill="1"/>
    <xf numFmtId="49" fontId="6" fillId="0" borderId="2" xfId="3" quotePrefix="1" applyNumberFormat="1" applyFont="1" applyFill="1" applyBorder="1"/>
    <xf numFmtId="0" fontId="4" fillId="0" borderId="2" xfId="3" applyFont="1" applyFill="1" applyBorder="1" applyAlignment="1">
      <alignment horizontal="center"/>
    </xf>
    <xf numFmtId="177" fontId="4" fillId="0" borderId="0" xfId="3" applyNumberFormat="1" applyFont="1" applyFill="1"/>
    <xf numFmtId="0" fontId="8" fillId="0" borderId="2" xfId="3" applyFont="1" applyFill="1" applyBorder="1" applyAlignment="1">
      <alignment horizontal="left"/>
    </xf>
    <xf numFmtId="0" fontId="8" fillId="0" borderId="2" xfId="3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77" fontId="4" fillId="0" borderId="20" xfId="3" applyNumberFormat="1" applyFont="1" applyFill="1" applyBorder="1"/>
    <xf numFmtId="0" fontId="4" fillId="0" borderId="3" xfId="3" applyFont="1" applyFill="1" applyBorder="1"/>
    <xf numFmtId="177" fontId="16" fillId="0" borderId="0" xfId="3" applyNumberFormat="1" applyFont="1" applyFill="1" applyProtection="1">
      <protection locked="0"/>
    </xf>
    <xf numFmtId="49" fontId="8" fillId="0" borderId="2" xfId="4" quotePrefix="1" applyNumberFormat="1" applyFont="1" applyFill="1" applyBorder="1" applyAlignment="1">
      <alignment horizontal="left"/>
    </xf>
    <xf numFmtId="0" fontId="4" fillId="0" borderId="2" xfId="4" applyFont="1" applyFill="1" applyBorder="1" applyAlignment="1">
      <alignment horizontal="center"/>
    </xf>
    <xf numFmtId="177" fontId="9" fillId="0" borderId="0" xfId="4" applyNumberFormat="1" applyFont="1" applyFill="1"/>
    <xf numFmtId="0" fontId="8" fillId="0" borderId="2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 wrapText="1"/>
    </xf>
    <xf numFmtId="0" fontId="8" fillId="0" borderId="2" xfId="4" quotePrefix="1" applyFont="1" applyFill="1" applyBorder="1" applyAlignment="1">
      <alignment horizontal="center"/>
    </xf>
    <xf numFmtId="176" fontId="9" fillId="0" borderId="0" xfId="4" applyNumberFormat="1" applyFont="1" applyFill="1"/>
    <xf numFmtId="177" fontId="8" fillId="0" borderId="26" xfId="4" applyNumberFormat="1" applyFont="1" applyFill="1" applyBorder="1"/>
    <xf numFmtId="0" fontId="11" fillId="0" borderId="3" xfId="4" applyFill="1" applyBorder="1"/>
    <xf numFmtId="0" fontId="11" fillId="0" borderId="0" xfId="4" applyFill="1"/>
    <xf numFmtId="177" fontId="11" fillId="0" borderId="0" xfId="4" applyNumberFormat="1" applyFill="1"/>
    <xf numFmtId="0" fontId="7" fillId="0" borderId="0" xfId="3" applyFont="1" applyFill="1"/>
    <xf numFmtId="0" fontId="4" fillId="0" borderId="0" xfId="3" quotePrefix="1" applyFont="1" applyFill="1" applyAlignment="1">
      <alignment horizontal="left" vertical="top"/>
    </xf>
    <xf numFmtId="0" fontId="4" fillId="0" borderId="15" xfId="3" applyFont="1" applyFill="1" applyBorder="1" applyAlignment="1">
      <alignment horizontal="distributed" vertical="center"/>
    </xf>
    <xf numFmtId="0" fontId="4" fillId="0" borderId="16" xfId="3" applyFont="1" applyFill="1" applyBorder="1" applyAlignment="1">
      <alignment horizontal="center"/>
    </xf>
    <xf numFmtId="0" fontId="4" fillId="0" borderId="17" xfId="3" applyFont="1" applyFill="1" applyBorder="1" applyAlignment="1">
      <alignment horizontal="center" vertical="center"/>
    </xf>
    <xf numFmtId="0" fontId="11" fillId="0" borderId="18" xfId="3" applyFill="1" applyBorder="1" applyAlignment="1">
      <alignment horizontal="center"/>
    </xf>
    <xf numFmtId="0" fontId="11" fillId="0" borderId="8" xfId="3" applyFill="1" applyBorder="1" applyAlignment="1">
      <alignment horizontal="center" vertical="center"/>
    </xf>
    <xf numFmtId="0" fontId="11" fillId="0" borderId="8" xfId="3" quotePrefix="1" applyFill="1" applyBorder="1" applyAlignment="1">
      <alignment horizontal="center" vertical="center"/>
    </xf>
    <xf numFmtId="0" fontId="11" fillId="0" borderId="9" xfId="3" quotePrefix="1" applyFill="1" applyBorder="1" applyAlignment="1">
      <alignment horizontal="center" vertical="center"/>
    </xf>
    <xf numFmtId="0" fontId="11" fillId="0" borderId="10" xfId="3" applyFill="1" applyBorder="1" applyAlignment="1">
      <alignment horizontal="center" wrapText="1"/>
    </xf>
    <xf numFmtId="177" fontId="8" fillId="0" borderId="0" xfId="3" applyNumberFormat="1" applyFont="1" applyFill="1" applyAlignment="1">
      <alignment horizontal="right"/>
    </xf>
    <xf numFmtId="0" fontId="9" fillId="0" borderId="0" xfId="3" applyFont="1" applyFill="1" applyAlignment="1">
      <alignment horizontal="right"/>
    </xf>
    <xf numFmtId="176" fontId="9" fillId="0" borderId="0" xfId="3" applyNumberFormat="1" applyFont="1" applyFill="1"/>
    <xf numFmtId="0" fontId="8" fillId="0" borderId="2" xfId="3" applyFont="1" applyFill="1" applyBorder="1"/>
    <xf numFmtId="0" fontId="8" fillId="0" borderId="27" xfId="3" applyFont="1" applyFill="1" applyBorder="1" applyAlignment="1">
      <alignment horizontal="center"/>
    </xf>
    <xf numFmtId="177" fontId="8" fillId="0" borderId="28" xfId="3" applyNumberFormat="1" applyFont="1" applyFill="1" applyBorder="1"/>
    <xf numFmtId="0" fontId="4" fillId="0" borderId="0" xfId="3" quotePrefix="1" applyFont="1" applyFill="1" applyAlignment="1">
      <alignment horizontal="center"/>
    </xf>
    <xf numFmtId="176" fontId="5" fillId="0" borderId="0" xfId="3" applyNumberFormat="1" applyFont="1" applyFill="1"/>
    <xf numFmtId="180" fontId="11" fillId="0" borderId="0" xfId="1" applyNumberFormat="1" applyFont="1" applyFill="1" applyAlignment="1"/>
    <xf numFmtId="0" fontId="12" fillId="0" borderId="0" xfId="3" quotePrefix="1" applyFont="1" applyFill="1" applyAlignment="1">
      <alignment horizontal="left"/>
    </xf>
    <xf numFmtId="0" fontId="15" fillId="0" borderId="0" xfId="3" applyFont="1" applyFill="1"/>
    <xf numFmtId="180" fontId="15" fillId="0" borderId="0" xfId="1" applyNumberFormat="1" applyFont="1" applyFill="1" applyAlignment="1"/>
    <xf numFmtId="177" fontId="6" fillId="0" borderId="14" xfId="0" applyNumberFormat="1" applyFont="1" applyFill="1" applyBorder="1"/>
    <xf numFmtId="177" fontId="4" fillId="0" borderId="14" xfId="0" applyNumberFormat="1" applyFont="1" applyFill="1" applyBorder="1"/>
    <xf numFmtId="0" fontId="11" fillId="0" borderId="0" xfId="0" applyFont="1" applyFill="1"/>
    <xf numFmtId="177" fontId="11" fillId="0" borderId="0" xfId="0" applyNumberFormat="1" applyFont="1" applyFill="1"/>
    <xf numFmtId="0" fontId="11" fillId="0" borderId="4" xfId="0" applyFont="1" applyFill="1" applyBorder="1"/>
    <xf numFmtId="177" fontId="27" fillId="0" borderId="26" xfId="0" applyNumberFormat="1" applyFont="1" applyFill="1" applyBorder="1" applyAlignment="1">
      <alignment horizontal="right"/>
    </xf>
    <xf numFmtId="0" fontId="28" fillId="0" borderId="0" xfId="0" applyFont="1" applyFill="1"/>
    <xf numFmtId="178" fontId="22" fillId="0" borderId="0" xfId="0" applyNumberFormat="1" applyFont="1" applyFill="1" applyAlignment="1">
      <alignment horizontal="right"/>
    </xf>
    <xf numFmtId="178" fontId="22" fillId="0" borderId="0" xfId="0" applyNumberFormat="1" applyFont="1" applyFill="1"/>
    <xf numFmtId="176" fontId="22" fillId="0" borderId="0" xfId="3" applyNumberFormat="1" applyFont="1" applyFill="1"/>
    <xf numFmtId="176" fontId="8" fillId="0" borderId="0" xfId="1" applyNumberFormat="1" applyFont="1" applyFill="1" applyAlignment="1"/>
    <xf numFmtId="179" fontId="6" fillId="0" borderId="0" xfId="4" applyNumberFormat="1" applyFont="1" applyFill="1"/>
    <xf numFmtId="177" fontId="8" fillId="0" borderId="26" xfId="0" applyNumberFormat="1" applyFont="1" applyFill="1" applyBorder="1" applyAlignment="1">
      <alignment horizontal="right"/>
    </xf>
    <xf numFmtId="0" fontId="10" fillId="0" borderId="0" xfId="0" applyFont="1" applyFill="1"/>
    <xf numFmtId="184" fontId="9" fillId="0" borderId="0" xfId="1" applyNumberFormat="1" applyFont="1" applyFill="1" applyAlignment="1"/>
    <xf numFmtId="184" fontId="22" fillId="0" borderId="0" xfId="1" applyNumberFormat="1" applyFont="1" applyFill="1" applyAlignment="1"/>
    <xf numFmtId="49" fontId="6" fillId="0" borderId="2" xfId="0" quotePrefix="1" applyNumberFormat="1" applyFont="1" applyFill="1" applyBorder="1" applyAlignment="1">
      <alignment horizontal="center"/>
    </xf>
    <xf numFmtId="177" fontId="8" fillId="0" borderId="0" xfId="8" applyNumberFormat="1" applyFont="1"/>
    <xf numFmtId="177" fontId="6" fillId="0" borderId="0" xfId="3" applyNumberFormat="1" applyFont="1" applyFill="1"/>
    <xf numFmtId="177" fontId="8" fillId="0" borderId="29" xfId="3" applyNumberFormat="1" applyFont="1" applyFill="1" applyBorder="1"/>
    <xf numFmtId="177" fontId="8" fillId="0" borderId="30" xfId="3" applyNumberFormat="1" applyFont="1" applyFill="1" applyBorder="1"/>
    <xf numFmtId="49" fontId="6" fillId="0" borderId="2" xfId="4" quotePrefix="1" applyNumberFormat="1" applyFont="1" applyFill="1" applyBorder="1"/>
    <xf numFmtId="0" fontId="8" fillId="0" borderId="0" xfId="7" applyFont="1" applyFill="1"/>
    <xf numFmtId="0" fontId="6" fillId="0" borderId="0" xfId="7" applyFont="1" applyFill="1"/>
    <xf numFmtId="0" fontId="8" fillId="0" borderId="0" xfId="7" quotePrefix="1" applyFont="1" applyFill="1" applyAlignment="1">
      <alignment horizontal="left" vertical="top"/>
    </xf>
    <xf numFmtId="0" fontId="8" fillId="0" borderId="0" xfId="7" applyFont="1" applyFill="1" applyAlignment="1">
      <alignment horizontal="right"/>
    </xf>
    <xf numFmtId="0" fontId="8" fillId="0" borderId="0" xfId="7" applyFont="1" applyFill="1" applyAlignment="1">
      <alignment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/>
    </xf>
    <xf numFmtId="0" fontId="8" fillId="0" borderId="17" xfId="7" applyFont="1" applyFill="1" applyBorder="1" applyAlignment="1">
      <alignment horizontal="center"/>
    </xf>
    <xf numFmtId="0" fontId="6" fillId="0" borderId="32" xfId="7" applyFont="1" applyFill="1" applyBorder="1" applyAlignment="1">
      <alignment horizontal="center"/>
    </xf>
    <xf numFmtId="0" fontId="6" fillId="0" borderId="2" xfId="7" applyFont="1" applyFill="1" applyBorder="1" applyAlignment="1">
      <alignment horizontal="center" vertical="center"/>
    </xf>
    <xf numFmtId="0" fontId="21" fillId="0" borderId="8" xfId="7" quotePrefix="1" applyFont="1" applyFill="1" applyBorder="1" applyAlignment="1">
      <alignment horizontal="center" vertical="center"/>
    </xf>
    <xf numFmtId="0" fontId="23" fillId="0" borderId="8" xfId="7" quotePrefix="1" applyFont="1" applyFill="1" applyBorder="1" applyAlignment="1">
      <alignment horizontal="center" vertical="center"/>
    </xf>
    <xf numFmtId="0" fontId="8" fillId="0" borderId="33" xfId="7" applyFont="1" applyFill="1" applyBorder="1" applyAlignment="1">
      <alignment horizontal="center"/>
    </xf>
    <xf numFmtId="176" fontId="8" fillId="0" borderId="31" xfId="7" applyNumberFormat="1" applyFont="1" applyFill="1" applyBorder="1"/>
    <xf numFmtId="176" fontId="8" fillId="0" borderId="33" xfId="7" applyNumberFormat="1" applyFont="1" applyFill="1" applyBorder="1"/>
    <xf numFmtId="176" fontId="6" fillId="0" borderId="33" xfId="7" applyNumberFormat="1" applyFont="1" applyFill="1" applyBorder="1"/>
    <xf numFmtId="0" fontId="8" fillId="0" borderId="0" xfId="7" applyFont="1" applyFill="1" applyAlignment="1">
      <alignment horizontal="center"/>
    </xf>
    <xf numFmtId="176" fontId="8" fillId="0" borderId="26" xfId="7" applyNumberFormat="1" applyFont="1" applyFill="1" applyBorder="1"/>
    <xf numFmtId="176" fontId="8" fillId="0" borderId="0" xfId="7" applyNumberFormat="1" applyFont="1" applyFill="1"/>
    <xf numFmtId="176" fontId="6" fillId="0" borderId="0" xfId="7" applyNumberFormat="1" applyFont="1" applyFill="1"/>
    <xf numFmtId="0" fontId="8" fillId="0" borderId="26" xfId="7" applyFont="1" applyFill="1" applyBorder="1" applyAlignment="1">
      <alignment horizontal="center"/>
    </xf>
    <xf numFmtId="181" fontId="8" fillId="0" borderId="0" xfId="7" applyNumberFormat="1" applyFont="1" applyFill="1" applyAlignment="1" applyProtection="1">
      <alignment horizontal="center" vertical="center" shrinkToFit="1"/>
      <protection locked="0"/>
    </xf>
    <xf numFmtId="176" fontId="8" fillId="0" borderId="26" xfId="7" applyNumberFormat="1" applyFont="1" applyFill="1" applyBorder="1" applyAlignment="1">
      <alignment vertical="center"/>
    </xf>
    <xf numFmtId="176" fontId="8" fillId="0" borderId="0" xfId="7" applyNumberFormat="1" applyFont="1" applyFill="1" applyAlignment="1">
      <alignment vertical="center"/>
    </xf>
    <xf numFmtId="176" fontId="6" fillId="0" borderId="0" xfId="7" applyNumberFormat="1" applyFont="1" applyFill="1" applyAlignment="1">
      <alignment vertical="center"/>
    </xf>
    <xf numFmtId="181" fontId="8" fillId="0" borderId="26" xfId="7" applyNumberFormat="1" applyFont="1" applyFill="1" applyBorder="1" applyAlignment="1" applyProtection="1">
      <alignment horizontal="center" vertical="center" shrinkToFit="1"/>
      <protection locked="0"/>
    </xf>
    <xf numFmtId="181" fontId="8" fillId="0" borderId="34" xfId="7" applyNumberFormat="1" applyFont="1" applyFill="1" applyBorder="1" applyAlignment="1" applyProtection="1">
      <alignment horizontal="center" vertical="center" shrinkToFit="1"/>
      <protection locked="0"/>
    </xf>
    <xf numFmtId="181" fontId="8" fillId="0" borderId="2" xfId="7" applyNumberFormat="1" applyFont="1" applyFill="1" applyBorder="1" applyAlignment="1" applyProtection="1">
      <alignment horizontal="center" vertical="center" shrinkToFit="1"/>
      <protection locked="0"/>
    </xf>
    <xf numFmtId="181" fontId="8" fillId="0" borderId="35" xfId="7" applyNumberFormat="1" applyFont="1" applyFill="1" applyBorder="1" applyAlignment="1" applyProtection="1">
      <alignment horizontal="center" vertical="center" shrinkToFit="1"/>
      <protection locked="0"/>
    </xf>
    <xf numFmtId="176" fontId="8" fillId="0" borderId="30" xfId="7" applyNumberFormat="1" applyFont="1" applyFill="1" applyBorder="1"/>
    <xf numFmtId="176" fontId="6" fillId="0" borderId="30" xfId="7" applyNumberFormat="1" applyFont="1" applyFill="1" applyBorder="1"/>
    <xf numFmtId="181" fontId="8" fillId="0" borderId="29" xfId="7" applyNumberFormat="1" applyFont="1" applyFill="1" applyBorder="1" applyAlignment="1" applyProtection="1">
      <alignment horizontal="center" vertical="center" shrinkToFit="1"/>
      <protection locked="0"/>
    </xf>
    <xf numFmtId="181" fontId="8" fillId="0" borderId="2" xfId="7" applyNumberFormat="1" applyFont="1" applyFill="1" applyBorder="1" applyAlignment="1" applyProtection="1">
      <alignment horizontal="center" vertical="center" wrapText="1" shrinkToFit="1"/>
      <protection locked="0"/>
    </xf>
    <xf numFmtId="181" fontId="8" fillId="0" borderId="26" xfId="7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6" xfId="7" applyFont="1" applyFill="1" applyBorder="1"/>
    <xf numFmtId="176" fontId="8" fillId="0" borderId="4" xfId="7" applyNumberFormat="1" applyFont="1" applyFill="1" applyBorder="1"/>
    <xf numFmtId="176" fontId="6" fillId="0" borderId="4" xfId="7" applyNumberFormat="1" applyFont="1" applyFill="1" applyBorder="1"/>
    <xf numFmtId="0" fontId="8" fillId="0" borderId="20" xfId="7" applyFont="1" applyFill="1" applyBorder="1"/>
    <xf numFmtId="0" fontId="10" fillId="0" borderId="0" xfId="7" applyFont="1" applyFill="1"/>
    <xf numFmtId="0" fontId="24" fillId="0" borderId="0" xfId="7" applyFont="1" applyFill="1"/>
    <xf numFmtId="0" fontId="21" fillId="0" borderId="0" xfId="7" quotePrefix="1" applyFont="1" applyFill="1" applyAlignment="1">
      <alignment horizontal="left" vertical="center"/>
    </xf>
    <xf numFmtId="0" fontId="10" fillId="0" borderId="0" xfId="7" applyFont="1" applyFill="1" applyAlignment="1">
      <alignment vertical="center"/>
    </xf>
    <xf numFmtId="0" fontId="24" fillId="0" borderId="0" xfId="7" applyFont="1" applyFill="1" applyAlignment="1">
      <alignment vertical="center"/>
    </xf>
    <xf numFmtId="0" fontId="25" fillId="0" borderId="0" xfId="7" applyFont="1" applyFill="1" applyAlignment="1">
      <alignment vertical="center"/>
    </xf>
    <xf numFmtId="0" fontId="26" fillId="0" borderId="0" xfId="7" applyFont="1" applyFill="1" applyAlignment="1">
      <alignment vertical="center"/>
    </xf>
    <xf numFmtId="0" fontId="8" fillId="0" borderId="0" xfId="7" quotePrefix="1" applyFont="1" applyFill="1"/>
    <xf numFmtId="0" fontId="0" fillId="0" borderId="0" xfId="3" quotePrefix="1" applyFont="1" applyFill="1"/>
    <xf numFmtId="177" fontId="8" fillId="0" borderId="26" xfId="0" applyNumberFormat="1" applyFont="1" applyFill="1" applyBorder="1" applyAlignment="1">
      <alignment horizontal="right"/>
    </xf>
    <xf numFmtId="0" fontId="10" fillId="0" borderId="0" xfId="0" applyFont="1" applyFill="1"/>
    <xf numFmtId="0" fontId="12" fillId="0" borderId="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38" fontId="6" fillId="0" borderId="26" xfId="2" applyFont="1" applyFill="1" applyBorder="1" applyAlignment="1">
      <alignment horizontal="right"/>
    </xf>
    <xf numFmtId="38" fontId="6" fillId="0" borderId="0" xfId="2" applyFont="1" applyFill="1" applyAlignment="1">
      <alignment horizontal="right"/>
    </xf>
    <xf numFmtId="49" fontId="5" fillId="0" borderId="26" xfId="0" applyNumberFormat="1" applyFont="1" applyFill="1" applyBorder="1" applyAlignment="1">
      <alignment horizontal="center"/>
    </xf>
    <xf numFmtId="0" fontId="2" fillId="0" borderId="0" xfId="0" applyFont="1" applyFill="1"/>
    <xf numFmtId="177" fontId="8" fillId="0" borderId="0" xfId="0" applyNumberFormat="1" applyFont="1" applyFill="1" applyAlignment="1">
      <alignment horizontal="right"/>
    </xf>
    <xf numFmtId="0" fontId="4" fillId="0" borderId="2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3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left"/>
    </xf>
    <xf numFmtId="49" fontId="8" fillId="0" borderId="2" xfId="0" quotePrefix="1" applyNumberFormat="1" applyFont="1" applyFill="1" applyBorder="1"/>
    <xf numFmtId="49" fontId="8" fillId="0" borderId="0" xfId="0" applyNumberFormat="1" applyFont="1" applyFill="1"/>
    <xf numFmtId="49" fontId="8" fillId="0" borderId="0" xfId="0" quotePrefix="1" applyNumberFormat="1" applyFont="1" applyFill="1" applyAlignment="1">
      <alignment horizontal="center"/>
    </xf>
    <xf numFmtId="49" fontId="8" fillId="0" borderId="34" xfId="0" quotePrefix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6" fillId="0" borderId="0" xfId="0" quotePrefix="1" applyNumberFormat="1" applyFont="1" applyFill="1" applyAlignment="1">
      <alignment horizontal="center"/>
    </xf>
    <xf numFmtId="49" fontId="6" fillId="0" borderId="34" xfId="0" quotePrefix="1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/>
    </xf>
    <xf numFmtId="0" fontId="4" fillId="0" borderId="15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2" xfId="3" applyFont="1" applyFill="1" applyBorder="1" applyAlignment="1">
      <alignment horizontal="center" vertical="center"/>
    </xf>
    <xf numFmtId="0" fontId="4" fillId="0" borderId="21" xfId="3" applyFont="1" applyFill="1" applyBorder="1" applyAlignment="1">
      <alignment horizontal="center" vertical="center"/>
    </xf>
    <xf numFmtId="0" fontId="4" fillId="0" borderId="26" xfId="3" applyFont="1" applyFill="1" applyBorder="1" applyAlignment="1">
      <alignment horizontal="center" vertical="center"/>
    </xf>
    <xf numFmtId="0" fontId="4" fillId="0" borderId="42" xfId="3" quotePrefix="1" applyFont="1" applyFill="1" applyBorder="1" applyAlignment="1">
      <alignment horizontal="center" vertical="center"/>
    </xf>
    <xf numFmtId="0" fontId="4" fillId="0" borderId="43" xfId="3" quotePrefix="1" applyFont="1" applyFill="1" applyBorder="1" applyAlignment="1">
      <alignment horizontal="center" vertical="center"/>
    </xf>
    <xf numFmtId="0" fontId="4" fillId="0" borderId="44" xfId="3" quotePrefix="1" applyFont="1" applyFill="1" applyBorder="1" applyAlignment="1">
      <alignment horizontal="center" vertical="center"/>
    </xf>
    <xf numFmtId="0" fontId="4" fillId="0" borderId="45" xfId="3" quotePrefix="1" applyFont="1" applyFill="1" applyBorder="1" applyAlignment="1">
      <alignment horizontal="center" vertical="center"/>
    </xf>
    <xf numFmtId="0" fontId="14" fillId="3" borderId="46" xfId="3" applyFont="1" applyBorder="1" applyAlignment="1">
      <alignment horizontal="distributed" vertical="center" justifyLastLine="1"/>
    </xf>
    <xf numFmtId="0" fontId="14" fillId="3" borderId="23" xfId="3" applyFont="1" applyBorder="1" applyAlignment="1">
      <alignment horizontal="distributed" vertical="center" justifyLastLine="1"/>
    </xf>
    <xf numFmtId="0" fontId="14" fillId="3" borderId="47" xfId="3" applyFont="1" applyBorder="1" applyAlignment="1">
      <alignment horizontal="distributed" vertical="center" justifyLastLine="1"/>
    </xf>
    <xf numFmtId="0" fontId="14" fillId="3" borderId="48" xfId="3" applyFont="1" applyBorder="1" applyAlignment="1">
      <alignment horizontal="distributed" vertical="center" justifyLastLine="1"/>
    </xf>
    <xf numFmtId="0" fontId="8" fillId="0" borderId="21" xfId="7" applyFont="1" applyFill="1" applyBorder="1" applyAlignment="1">
      <alignment horizontal="center" vertical="center"/>
    </xf>
    <xf numFmtId="0" fontId="8" fillId="0" borderId="26" xfId="7" applyFont="1" applyFill="1" applyBorder="1" applyAlignment="1">
      <alignment horizontal="center" vertical="center"/>
    </xf>
    <xf numFmtId="0" fontId="8" fillId="0" borderId="7" xfId="7" applyFont="1" applyFill="1" applyBorder="1" applyAlignment="1">
      <alignment horizontal="center" vertical="center"/>
    </xf>
    <xf numFmtId="0" fontId="8" fillId="0" borderId="0" xfId="7" applyFont="1" applyFill="1" applyAlignment="1">
      <alignment horizontal="center"/>
    </xf>
    <xf numFmtId="181" fontId="8" fillId="0" borderId="0" xfId="7" applyNumberFormat="1" applyFont="1" applyFill="1" applyAlignment="1" applyProtection="1">
      <alignment horizontal="center" vertical="center" shrinkToFit="1"/>
      <protection locked="0"/>
    </xf>
    <xf numFmtId="0" fontId="8" fillId="0" borderId="15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22" xfId="7" applyFont="1" applyFill="1" applyBorder="1" applyAlignment="1">
      <alignment horizontal="center" vertical="center"/>
    </xf>
    <xf numFmtId="0" fontId="8" fillId="0" borderId="50" xfId="7" applyFont="1" applyFill="1" applyBorder="1" applyAlignment="1">
      <alignment horizontal="center" vertical="center"/>
    </xf>
    <xf numFmtId="0" fontId="8" fillId="0" borderId="51" xfId="7" applyFont="1" applyFill="1" applyBorder="1" applyAlignment="1">
      <alignment horizontal="center" vertical="center"/>
    </xf>
    <xf numFmtId="0" fontId="8" fillId="0" borderId="52" xfId="7" applyFont="1" applyFill="1" applyBorder="1" applyAlignment="1">
      <alignment horizontal="center" vertical="center"/>
    </xf>
    <xf numFmtId="0" fontId="8" fillId="0" borderId="49" xfId="7" applyFont="1" applyFill="1" applyBorder="1" applyAlignment="1">
      <alignment horizontal="center"/>
    </xf>
    <xf numFmtId="0" fontId="10" fillId="0" borderId="0" xfId="7" applyFont="1" applyFill="1" applyAlignment="1">
      <alignment horizontal="center"/>
    </xf>
    <xf numFmtId="0" fontId="7" fillId="0" borderId="0" xfId="4" quotePrefix="1" applyFont="1" applyFill="1" applyAlignment="1">
      <alignment horizontal="center" vertical="center"/>
    </xf>
    <xf numFmtId="0" fontId="4" fillId="0" borderId="0" xfId="4" applyFont="1" applyFill="1" applyAlignment="1">
      <alignment horizontal="center"/>
    </xf>
    <xf numFmtId="0" fontId="4" fillId="0" borderId="15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22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0" fontId="4" fillId="0" borderId="26" xfId="4" applyFont="1" applyFill="1" applyBorder="1" applyAlignment="1">
      <alignment horizontal="center" vertical="center"/>
    </xf>
    <xf numFmtId="0" fontId="4" fillId="0" borderId="42" xfId="4" quotePrefix="1" applyFont="1" applyFill="1" applyBorder="1" applyAlignment="1">
      <alignment horizontal="center" vertical="center"/>
    </xf>
    <xf numFmtId="0" fontId="4" fillId="0" borderId="43" xfId="4" quotePrefix="1" applyFont="1" applyFill="1" applyBorder="1" applyAlignment="1">
      <alignment horizontal="center" vertical="center"/>
    </xf>
    <xf numFmtId="0" fontId="4" fillId="0" borderId="44" xfId="4" quotePrefix="1" applyFont="1" applyFill="1" applyBorder="1" applyAlignment="1">
      <alignment horizontal="center" vertical="center"/>
    </xf>
    <xf numFmtId="0" fontId="4" fillId="0" borderId="45" xfId="4" quotePrefix="1" applyFont="1" applyFill="1" applyBorder="1" applyAlignment="1">
      <alignment horizontal="center" vertical="center"/>
    </xf>
    <xf numFmtId="0" fontId="7" fillId="0" borderId="0" xfId="3" quotePrefix="1" applyFont="1" applyFill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_RP-29-35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57150</xdr:rowOff>
    </xdr:from>
    <xdr:to>
      <xdr:col>0</xdr:col>
      <xdr:colOff>104775</xdr:colOff>
      <xdr:row>29</xdr:row>
      <xdr:rowOff>190500</xdr:rowOff>
    </xdr:to>
    <xdr:grpSp>
      <xdr:nvGrpSpPr>
        <xdr:cNvPr id="13269" name="Group 1">
          <a:extLst>
            <a:ext uri="{FF2B5EF4-FFF2-40B4-BE49-F238E27FC236}">
              <a16:creationId xmlns:a16="http://schemas.microsoft.com/office/drawing/2014/main" id="{A166275F-3F11-4FF7-14A5-6D104BF440F7}"/>
            </a:ext>
          </a:extLst>
        </xdr:cNvPr>
        <xdr:cNvGrpSpPr>
          <a:grpSpLocks/>
        </xdr:cNvGrpSpPr>
      </xdr:nvGrpSpPr>
      <xdr:grpSpPr bwMode="auto">
        <a:xfrm>
          <a:off x="47625" y="6486525"/>
          <a:ext cx="57150" cy="342900"/>
          <a:chOff x="-74" y="-544000"/>
          <a:chExt cx="7" cy="288"/>
        </a:xfrm>
      </xdr:grpSpPr>
      <xdr:sp macro="" textlink="">
        <xdr:nvSpPr>
          <xdr:cNvPr id="13275" name="Line 2">
            <a:extLst>
              <a:ext uri="{FF2B5EF4-FFF2-40B4-BE49-F238E27FC236}">
                <a16:creationId xmlns:a16="http://schemas.microsoft.com/office/drawing/2014/main" id="{0638E7B2-1755-954C-369E-CFF2FC8A6539}"/>
              </a:ext>
            </a:extLst>
          </xdr:cNvPr>
          <xdr:cNvSpPr>
            <a:spLocks noChangeShapeType="1"/>
          </xdr:cNvSpPr>
        </xdr:nvSpPr>
        <xdr:spPr bwMode="auto">
          <a:xfrm>
            <a:off x="-74" y="-543973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3276" name="Group 3">
            <a:extLst>
              <a:ext uri="{FF2B5EF4-FFF2-40B4-BE49-F238E27FC236}">
                <a16:creationId xmlns:a16="http://schemas.microsoft.com/office/drawing/2014/main" id="{B8C3B51D-BB19-BBB3-A0DD-CAF54C944524}"/>
              </a:ext>
            </a:extLst>
          </xdr:cNvPr>
          <xdr:cNvGrpSpPr>
            <a:grpSpLocks/>
          </xdr:cNvGrpSpPr>
        </xdr:nvGrpSpPr>
        <xdr:grpSpPr bwMode="auto">
          <a:xfrm>
            <a:off x="-74" y="-544000"/>
            <a:ext cx="7" cy="288"/>
            <a:chOff x="720000" y="16440000"/>
            <a:chExt cx="140000" cy="640000"/>
          </a:xfrm>
        </xdr:grpSpPr>
        <xdr:sp macro="" textlink="">
          <xdr:nvSpPr>
            <xdr:cNvPr id="13277" name="Arc 4">
              <a:extLst>
                <a:ext uri="{FF2B5EF4-FFF2-40B4-BE49-F238E27FC236}">
                  <a16:creationId xmlns:a16="http://schemas.microsoft.com/office/drawing/2014/main" id="{27ED3749-17CA-5111-4BDB-782B73995324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644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278" name="Arc 5">
              <a:extLst>
                <a:ext uri="{FF2B5EF4-FFF2-40B4-BE49-F238E27FC236}">
                  <a16:creationId xmlns:a16="http://schemas.microsoft.com/office/drawing/2014/main" id="{A7951716-9B29-D074-B2E9-3575C922DCE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700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30</xdr:row>
      <xdr:rowOff>171450</xdr:rowOff>
    </xdr:from>
    <xdr:to>
      <xdr:col>0</xdr:col>
      <xdr:colOff>104775</xdr:colOff>
      <xdr:row>34</xdr:row>
      <xdr:rowOff>47625</xdr:rowOff>
    </xdr:to>
    <xdr:grpSp>
      <xdr:nvGrpSpPr>
        <xdr:cNvPr id="13270" name="Group 6">
          <a:extLst>
            <a:ext uri="{FF2B5EF4-FFF2-40B4-BE49-F238E27FC236}">
              <a16:creationId xmlns:a16="http://schemas.microsoft.com/office/drawing/2014/main" id="{5BC254F6-60F9-433F-BD83-D2308772AAD3}"/>
            </a:ext>
          </a:extLst>
        </xdr:cNvPr>
        <xdr:cNvGrpSpPr>
          <a:grpSpLocks/>
        </xdr:cNvGrpSpPr>
      </xdr:nvGrpSpPr>
      <xdr:grpSpPr bwMode="auto">
        <a:xfrm>
          <a:off x="47625" y="7019925"/>
          <a:ext cx="57150" cy="714375"/>
          <a:chOff x="-74" y="-328561"/>
          <a:chExt cx="8" cy="250"/>
        </a:xfrm>
      </xdr:grpSpPr>
      <xdr:sp macro="" textlink="">
        <xdr:nvSpPr>
          <xdr:cNvPr id="13271" name="Line 7">
            <a:extLst>
              <a:ext uri="{FF2B5EF4-FFF2-40B4-BE49-F238E27FC236}">
                <a16:creationId xmlns:a16="http://schemas.microsoft.com/office/drawing/2014/main" id="{24A3E97E-5B92-C855-1A42-66916BFB9061}"/>
              </a:ext>
            </a:extLst>
          </xdr:cNvPr>
          <xdr:cNvSpPr>
            <a:spLocks noChangeShapeType="1"/>
          </xdr:cNvSpPr>
        </xdr:nvSpPr>
        <xdr:spPr bwMode="auto">
          <a:xfrm>
            <a:off x="-74" y="-328536"/>
            <a:ext cx="0" cy="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3272" name="Group 8">
            <a:extLst>
              <a:ext uri="{FF2B5EF4-FFF2-40B4-BE49-F238E27FC236}">
                <a16:creationId xmlns:a16="http://schemas.microsoft.com/office/drawing/2014/main" id="{B2B326F4-CFE7-5A67-2190-B2B70B515288}"/>
              </a:ext>
            </a:extLst>
          </xdr:cNvPr>
          <xdr:cNvGrpSpPr>
            <a:grpSpLocks/>
          </xdr:cNvGrpSpPr>
        </xdr:nvGrpSpPr>
        <xdr:grpSpPr bwMode="auto">
          <a:xfrm>
            <a:off x="-74" y="-328561"/>
            <a:ext cx="8" cy="250"/>
            <a:chOff x="720000" y="17520000"/>
            <a:chExt cx="160000" cy="1000000"/>
          </a:xfrm>
        </xdr:grpSpPr>
        <xdr:sp macro="" textlink="">
          <xdr:nvSpPr>
            <xdr:cNvPr id="13273" name="Arc 9">
              <a:extLst>
                <a:ext uri="{FF2B5EF4-FFF2-40B4-BE49-F238E27FC236}">
                  <a16:creationId xmlns:a16="http://schemas.microsoft.com/office/drawing/2014/main" id="{18ABFC17-C61E-AE6C-52FE-21017688C22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75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274" name="Arc 10">
              <a:extLst>
                <a:ext uri="{FF2B5EF4-FFF2-40B4-BE49-F238E27FC236}">
                  <a16:creationId xmlns:a16="http://schemas.microsoft.com/office/drawing/2014/main" id="{F766C55A-414D-6E54-0B04-9308C09679E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84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57150</xdr:rowOff>
    </xdr:from>
    <xdr:to>
      <xdr:col>0</xdr:col>
      <xdr:colOff>180975</xdr:colOff>
      <xdr:row>29</xdr:row>
      <xdr:rowOff>19050</xdr:rowOff>
    </xdr:to>
    <xdr:grpSp>
      <xdr:nvGrpSpPr>
        <xdr:cNvPr id="14889" name="Group 1">
          <a:extLst>
            <a:ext uri="{FF2B5EF4-FFF2-40B4-BE49-F238E27FC236}">
              <a16:creationId xmlns:a16="http://schemas.microsoft.com/office/drawing/2014/main" id="{1DE82242-069F-5AEE-3B1A-4E0D18C9C645}"/>
            </a:ext>
          </a:extLst>
        </xdr:cNvPr>
        <xdr:cNvGrpSpPr>
          <a:grpSpLocks/>
        </xdr:cNvGrpSpPr>
      </xdr:nvGrpSpPr>
      <xdr:grpSpPr bwMode="auto">
        <a:xfrm>
          <a:off x="104775" y="5657850"/>
          <a:ext cx="76200" cy="381000"/>
          <a:chOff x="-78" y="-573656"/>
          <a:chExt cx="8" cy="306"/>
        </a:xfrm>
      </xdr:grpSpPr>
      <xdr:sp macro="" textlink="">
        <xdr:nvSpPr>
          <xdr:cNvPr id="14895" name="Line 2">
            <a:extLst>
              <a:ext uri="{FF2B5EF4-FFF2-40B4-BE49-F238E27FC236}">
                <a16:creationId xmlns:a16="http://schemas.microsoft.com/office/drawing/2014/main" id="{CE40F25A-1446-D1A4-D4BB-6582475D2C76}"/>
              </a:ext>
            </a:extLst>
          </xdr:cNvPr>
          <xdr:cNvSpPr>
            <a:spLocks noChangeShapeType="1"/>
          </xdr:cNvSpPr>
        </xdr:nvSpPr>
        <xdr:spPr bwMode="auto">
          <a:xfrm>
            <a:off x="-78" y="-573620"/>
            <a:ext cx="0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896" name="Group 3">
            <a:extLst>
              <a:ext uri="{FF2B5EF4-FFF2-40B4-BE49-F238E27FC236}">
                <a16:creationId xmlns:a16="http://schemas.microsoft.com/office/drawing/2014/main" id="{6234D285-CE2F-0795-3159-B195AF7A4B07}"/>
              </a:ext>
            </a:extLst>
          </xdr:cNvPr>
          <xdr:cNvGrpSpPr>
            <a:grpSpLocks/>
          </xdr:cNvGrpSpPr>
        </xdr:nvGrpSpPr>
        <xdr:grpSpPr bwMode="auto">
          <a:xfrm>
            <a:off x="-78" y="-573656"/>
            <a:ext cx="8" cy="306"/>
            <a:chOff x="760000" y="17220000"/>
            <a:chExt cx="160000" cy="680000"/>
          </a:xfrm>
        </xdr:grpSpPr>
        <xdr:sp macro="" textlink="">
          <xdr:nvSpPr>
            <xdr:cNvPr id="14897" name="Arc 4">
              <a:extLst>
                <a:ext uri="{FF2B5EF4-FFF2-40B4-BE49-F238E27FC236}">
                  <a16:creationId xmlns:a16="http://schemas.microsoft.com/office/drawing/2014/main" id="{032FB719-FA60-B1AA-9210-B342DB47CC48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72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898" name="Arc 5">
              <a:extLst>
                <a:ext uri="{FF2B5EF4-FFF2-40B4-BE49-F238E27FC236}">
                  <a16:creationId xmlns:a16="http://schemas.microsoft.com/office/drawing/2014/main" id="{8D9869F0-F8DC-BAAD-0580-A76B66B5AF9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782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30</xdr:row>
      <xdr:rowOff>66675</xdr:rowOff>
    </xdr:from>
    <xdr:to>
      <xdr:col>0</xdr:col>
      <xdr:colOff>180975</xdr:colOff>
      <xdr:row>32</xdr:row>
      <xdr:rowOff>190500</xdr:rowOff>
    </xdr:to>
    <xdr:grpSp>
      <xdr:nvGrpSpPr>
        <xdr:cNvPr id="14890" name="Group 6">
          <a:extLst>
            <a:ext uri="{FF2B5EF4-FFF2-40B4-BE49-F238E27FC236}">
              <a16:creationId xmlns:a16="http://schemas.microsoft.com/office/drawing/2014/main" id="{4D6003E3-78E1-BB11-D748-9844BCBB7A9A}"/>
            </a:ext>
          </a:extLst>
        </xdr:cNvPr>
        <xdr:cNvGrpSpPr>
          <a:grpSpLocks/>
        </xdr:cNvGrpSpPr>
      </xdr:nvGrpSpPr>
      <xdr:grpSpPr bwMode="auto">
        <a:xfrm>
          <a:off x="104775" y="6296025"/>
          <a:ext cx="76200" cy="542925"/>
          <a:chOff x="-78" y="-347374"/>
          <a:chExt cx="8" cy="245"/>
        </a:xfrm>
      </xdr:grpSpPr>
      <xdr:sp macro="" textlink="">
        <xdr:nvSpPr>
          <xdr:cNvPr id="14891" name="Line 7">
            <a:extLst>
              <a:ext uri="{FF2B5EF4-FFF2-40B4-BE49-F238E27FC236}">
                <a16:creationId xmlns:a16="http://schemas.microsoft.com/office/drawing/2014/main" id="{A8285A18-DACC-6D94-56A9-E2BAA042B10D}"/>
              </a:ext>
            </a:extLst>
          </xdr:cNvPr>
          <xdr:cNvSpPr>
            <a:spLocks noChangeShapeType="1"/>
          </xdr:cNvSpPr>
        </xdr:nvSpPr>
        <xdr:spPr bwMode="auto">
          <a:xfrm>
            <a:off x="-78" y="-34733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892" name="Group 8">
            <a:extLst>
              <a:ext uri="{FF2B5EF4-FFF2-40B4-BE49-F238E27FC236}">
                <a16:creationId xmlns:a16="http://schemas.microsoft.com/office/drawing/2014/main" id="{6264A9BE-94D5-728D-8D4F-0CB92BB2CF3F}"/>
              </a:ext>
            </a:extLst>
          </xdr:cNvPr>
          <xdr:cNvGrpSpPr>
            <a:grpSpLocks/>
          </xdr:cNvGrpSpPr>
        </xdr:nvGrpSpPr>
        <xdr:grpSpPr bwMode="auto">
          <a:xfrm>
            <a:off x="-78" y="-347374"/>
            <a:ext cx="8" cy="245"/>
            <a:chOff x="760000" y="18300000"/>
            <a:chExt cx="160000" cy="980000"/>
          </a:xfrm>
        </xdr:grpSpPr>
        <xdr:sp macro="" textlink="">
          <xdr:nvSpPr>
            <xdr:cNvPr id="14893" name="Arc 9">
              <a:extLst>
                <a:ext uri="{FF2B5EF4-FFF2-40B4-BE49-F238E27FC236}">
                  <a16:creationId xmlns:a16="http://schemas.microsoft.com/office/drawing/2014/main" id="{5BBC377A-80CD-E736-2FAE-068DC2EB532F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83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894" name="Arc 10">
              <a:extLst>
                <a:ext uri="{FF2B5EF4-FFF2-40B4-BE49-F238E27FC236}">
                  <a16:creationId xmlns:a16="http://schemas.microsoft.com/office/drawing/2014/main" id="{FC326016-0C63-3E5F-33C9-C45B93D7460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918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9"/>
  <sheetViews>
    <sheetView tabSelected="1" showOutlineSymbols="0" zoomScaleNormal="100" zoomScaleSheetLayoutView="100" workbookViewId="0"/>
  </sheetViews>
  <sheetFormatPr defaultColWidth="10.75" defaultRowHeight="13.5"/>
  <cols>
    <col min="1" max="1" width="15.625" style="160" customWidth="1"/>
    <col min="2" max="3" width="6.875" style="160" customWidth="1"/>
    <col min="4" max="4" width="14.125" style="160" customWidth="1"/>
    <col min="5" max="6" width="11.75" style="160" customWidth="1"/>
    <col min="7" max="7" width="14.125" style="160" customWidth="1"/>
    <col min="8" max="8" width="12.5" style="160" customWidth="1"/>
    <col min="9" max="9" width="10.75" style="154"/>
    <col min="10" max="10" width="10.875" style="160" customWidth="1"/>
    <col min="11" max="11" width="10.75" style="160" customWidth="1"/>
    <col min="12" max="16384" width="10.75" style="160"/>
  </cols>
  <sheetData>
    <row r="1" spans="1:9" s="1" customFormat="1" ht="14.25" customHeight="1">
      <c r="A1" s="13"/>
      <c r="B1" s="13"/>
      <c r="H1" s="39" t="s">
        <v>177</v>
      </c>
      <c r="I1" s="95"/>
    </row>
    <row r="2" spans="1:9" s="1" customFormat="1" ht="14.25" customHeight="1">
      <c r="A2" s="13"/>
      <c r="B2" s="13"/>
      <c r="I2" s="95"/>
    </row>
    <row r="3" spans="1:9" s="1" customFormat="1" ht="14.25" customHeight="1">
      <c r="A3" s="240" t="s">
        <v>0</v>
      </c>
      <c r="B3" s="240"/>
      <c r="C3" s="240"/>
      <c r="D3" s="240"/>
      <c r="E3" s="240"/>
      <c r="F3" s="240"/>
      <c r="G3" s="240"/>
      <c r="H3" s="240"/>
      <c r="I3" s="95"/>
    </row>
    <row r="4" spans="1:9" s="1" customFormat="1" ht="14.25" customHeight="1">
      <c r="A4" s="241" t="s">
        <v>11</v>
      </c>
      <c r="B4" s="241"/>
      <c r="C4" s="241"/>
      <c r="D4" s="241"/>
      <c r="E4" s="241"/>
      <c r="F4" s="241"/>
      <c r="G4" s="241"/>
      <c r="H4" s="241"/>
      <c r="I4" s="95"/>
    </row>
    <row r="5" spans="1:9" s="1" customFormat="1" ht="14.25" customHeight="1" thickBot="1">
      <c r="A5" s="2"/>
      <c r="B5" s="2"/>
      <c r="C5" s="3"/>
      <c r="D5" s="3"/>
      <c r="E5" s="3"/>
      <c r="F5" s="3"/>
      <c r="G5" s="3"/>
      <c r="H5" s="3"/>
      <c r="I5" s="95"/>
    </row>
    <row r="6" spans="1:9" s="1" customFormat="1" ht="15.75" customHeight="1">
      <c r="A6" s="243" t="s">
        <v>7</v>
      </c>
      <c r="B6" s="236" t="s">
        <v>2</v>
      </c>
      <c r="C6" s="237"/>
      <c r="D6" s="246" t="s">
        <v>8</v>
      </c>
      <c r="E6" s="246" t="s">
        <v>9</v>
      </c>
      <c r="F6" s="237" t="s">
        <v>10</v>
      </c>
      <c r="G6" s="4"/>
      <c r="H6" s="93" t="s">
        <v>1</v>
      </c>
      <c r="I6" s="95"/>
    </row>
    <row r="7" spans="1:9" s="1" customFormat="1" ht="27.75" customHeight="1">
      <c r="A7" s="244"/>
      <c r="B7" s="238"/>
      <c r="C7" s="239"/>
      <c r="D7" s="247"/>
      <c r="E7" s="247"/>
      <c r="F7" s="239"/>
      <c r="G7" s="27" t="s">
        <v>13</v>
      </c>
      <c r="H7" s="26" t="s">
        <v>6</v>
      </c>
      <c r="I7" s="95"/>
    </row>
    <row r="8" spans="1:9" s="1" customFormat="1" ht="29.25" customHeight="1">
      <c r="A8" s="245"/>
      <c r="B8" s="229" t="s">
        <v>16</v>
      </c>
      <c r="C8" s="230"/>
      <c r="D8" s="31" t="s">
        <v>18</v>
      </c>
      <c r="E8" s="31" t="s">
        <v>20</v>
      </c>
      <c r="F8" s="30" t="s">
        <v>22</v>
      </c>
      <c r="G8" s="32" t="s">
        <v>23</v>
      </c>
      <c r="H8" s="33" t="s">
        <v>24</v>
      </c>
      <c r="I8" s="95"/>
    </row>
    <row r="9" spans="1:9" s="1" customFormat="1" ht="16.5" customHeight="1">
      <c r="A9" s="20" t="s">
        <v>25</v>
      </c>
      <c r="B9" s="227">
        <v>5426</v>
      </c>
      <c r="C9" s="228"/>
      <c r="D9" s="14">
        <v>32</v>
      </c>
      <c r="E9" s="14">
        <v>1893</v>
      </c>
      <c r="F9" s="14">
        <v>3501</v>
      </c>
      <c r="G9" s="14">
        <v>532</v>
      </c>
      <c r="H9" s="15">
        <v>64.5</v>
      </c>
      <c r="I9" s="95"/>
    </row>
    <row r="10" spans="1:9" s="1" customFormat="1" ht="16.5" customHeight="1">
      <c r="A10" s="21" t="s">
        <v>26</v>
      </c>
      <c r="B10" s="227">
        <v>7207</v>
      </c>
      <c r="C10" s="228"/>
      <c r="D10" s="14">
        <v>35</v>
      </c>
      <c r="E10" s="14">
        <v>2573</v>
      </c>
      <c r="F10" s="14">
        <v>4599</v>
      </c>
      <c r="G10" s="14">
        <v>786</v>
      </c>
      <c r="H10" s="15">
        <v>63.8</v>
      </c>
      <c r="I10" s="95"/>
    </row>
    <row r="11" spans="1:9" s="1" customFormat="1" ht="16.5" customHeight="1">
      <c r="A11" s="21" t="s">
        <v>27</v>
      </c>
      <c r="B11" s="227">
        <v>8551</v>
      </c>
      <c r="C11" s="228"/>
      <c r="D11" s="14">
        <v>35</v>
      </c>
      <c r="E11" s="14">
        <v>3134</v>
      </c>
      <c r="F11" s="14">
        <v>5382</v>
      </c>
      <c r="G11" s="14">
        <v>1027</v>
      </c>
      <c r="H11" s="15">
        <v>62.9</v>
      </c>
      <c r="I11" s="95"/>
    </row>
    <row r="12" spans="1:9" s="1" customFormat="1" ht="16.5" customHeight="1">
      <c r="A12" s="21" t="s">
        <v>28</v>
      </c>
      <c r="B12" s="227">
        <v>10796</v>
      </c>
      <c r="C12" s="228"/>
      <c r="D12" s="14">
        <v>45</v>
      </c>
      <c r="E12" s="14">
        <v>3908</v>
      </c>
      <c r="F12" s="14">
        <v>6843</v>
      </c>
      <c r="G12" s="14">
        <v>2003</v>
      </c>
      <c r="H12" s="15">
        <v>63.4</v>
      </c>
      <c r="I12" s="95"/>
    </row>
    <row r="13" spans="1:9" s="1" customFormat="1" ht="16.5" customHeight="1">
      <c r="A13" s="21" t="s">
        <v>29</v>
      </c>
      <c r="B13" s="227">
        <v>13106</v>
      </c>
      <c r="C13" s="228"/>
      <c r="D13" s="14">
        <v>47</v>
      </c>
      <c r="E13" s="14">
        <v>5263</v>
      </c>
      <c r="F13" s="14">
        <v>7796</v>
      </c>
      <c r="G13" s="14">
        <v>3111</v>
      </c>
      <c r="H13" s="15">
        <v>59.5</v>
      </c>
      <c r="I13" s="95"/>
    </row>
    <row r="14" spans="1:9" s="1" customFormat="1" ht="16.5" customHeight="1">
      <c r="A14" s="21" t="s">
        <v>30</v>
      </c>
      <c r="B14" s="227">
        <v>14893</v>
      </c>
      <c r="C14" s="228"/>
      <c r="D14" s="14">
        <v>48</v>
      </c>
      <c r="E14" s="14">
        <v>6064</v>
      </c>
      <c r="F14" s="14">
        <v>8781</v>
      </c>
      <c r="G14" s="14">
        <v>4818</v>
      </c>
      <c r="H14" s="15">
        <v>59</v>
      </c>
      <c r="I14" s="95"/>
    </row>
    <row r="15" spans="1:9" s="1" customFormat="1" ht="16.5" customHeight="1">
      <c r="A15" s="21" t="s">
        <v>31</v>
      </c>
      <c r="B15" s="227">
        <v>15220</v>
      </c>
      <c r="C15" s="228"/>
      <c r="D15" s="14">
        <v>48</v>
      </c>
      <c r="E15" s="14">
        <v>6269</v>
      </c>
      <c r="F15" s="14">
        <v>8903</v>
      </c>
      <c r="G15" s="14">
        <v>6356</v>
      </c>
      <c r="H15" s="15">
        <v>58.5</v>
      </c>
      <c r="I15" s="95"/>
    </row>
    <row r="16" spans="1:9" s="1" customFormat="1" ht="16.5" customHeight="1">
      <c r="A16" s="21" t="s">
        <v>32</v>
      </c>
      <c r="B16" s="227">
        <v>15076</v>
      </c>
      <c r="C16" s="228"/>
      <c r="D16" s="14">
        <v>48</v>
      </c>
      <c r="E16" s="14">
        <v>6243</v>
      </c>
      <c r="F16" s="14">
        <v>8785</v>
      </c>
      <c r="G16" s="14">
        <v>6770</v>
      </c>
      <c r="H16" s="15">
        <v>58.3</v>
      </c>
      <c r="I16" s="95"/>
    </row>
    <row r="17" spans="1:14" s="1" customFormat="1" ht="16.5" customHeight="1">
      <c r="A17" s="21" t="s">
        <v>33</v>
      </c>
      <c r="B17" s="227">
        <v>14856</v>
      </c>
      <c r="C17" s="228"/>
      <c r="D17" s="14">
        <v>49</v>
      </c>
      <c r="E17" s="14">
        <v>6168</v>
      </c>
      <c r="F17" s="14">
        <v>8639</v>
      </c>
      <c r="G17" s="14">
        <v>6986</v>
      </c>
      <c r="H17" s="15">
        <v>58.151588583737215</v>
      </c>
      <c r="I17" s="95"/>
    </row>
    <row r="18" spans="1:14" s="1" customFormat="1" ht="16.5" customHeight="1">
      <c r="A18" s="21" t="s">
        <v>34</v>
      </c>
      <c r="B18" s="227">
        <v>14451</v>
      </c>
      <c r="C18" s="228"/>
      <c r="D18" s="14">
        <v>49</v>
      </c>
      <c r="E18" s="14">
        <v>5923</v>
      </c>
      <c r="F18" s="14">
        <v>8479</v>
      </c>
      <c r="G18" s="14">
        <v>7119</v>
      </c>
      <c r="H18" s="15">
        <v>58.674140197910177</v>
      </c>
      <c r="I18" s="95"/>
    </row>
    <row r="19" spans="1:14" s="1" customFormat="1" ht="16.5" customHeight="1">
      <c r="A19" s="21" t="s">
        <v>46</v>
      </c>
      <c r="B19" s="227">
        <v>13949</v>
      </c>
      <c r="C19" s="242"/>
      <c r="D19" s="14">
        <v>49</v>
      </c>
      <c r="E19" s="14">
        <v>5546</v>
      </c>
      <c r="F19" s="14">
        <v>8354</v>
      </c>
      <c r="G19" s="14">
        <v>7254</v>
      </c>
      <c r="H19" s="15">
        <v>59.889597820632304</v>
      </c>
      <c r="I19" s="95"/>
    </row>
    <row r="20" spans="1:14" s="16" customFormat="1" ht="16.5" customHeight="1">
      <c r="A20" s="21" t="s">
        <v>50</v>
      </c>
      <c r="B20" s="227">
        <v>13392</v>
      </c>
      <c r="C20" s="228"/>
      <c r="D20" s="14">
        <v>49</v>
      </c>
      <c r="E20" s="14">
        <v>5107</v>
      </c>
      <c r="F20" s="14">
        <v>8236</v>
      </c>
      <c r="G20" s="14">
        <v>7332</v>
      </c>
      <c r="H20" s="15">
        <f>F20/B20*100</f>
        <v>61.499402628434886</v>
      </c>
      <c r="I20" s="96"/>
    </row>
    <row r="21" spans="1:14" s="12" customFormat="1" ht="16.5" customHeight="1">
      <c r="A21" s="21" t="s">
        <v>174</v>
      </c>
      <c r="B21" s="227">
        <v>11674</v>
      </c>
      <c r="C21" s="235"/>
      <c r="D21" s="14">
        <v>49</v>
      </c>
      <c r="E21" s="14">
        <v>4321</v>
      </c>
      <c r="F21" s="14">
        <v>7304</v>
      </c>
      <c r="G21" s="14">
        <v>6589</v>
      </c>
      <c r="H21" s="15">
        <f>F21/B21*100</f>
        <v>62.566386842556113</v>
      </c>
      <c r="I21" s="97"/>
    </row>
    <row r="22" spans="1:14" s="16" customFormat="1" ht="16.5" customHeight="1">
      <c r="A22" s="21" t="s">
        <v>178</v>
      </c>
      <c r="B22" s="227">
        <v>11252</v>
      </c>
      <c r="C22" s="228"/>
      <c r="D22" s="14">
        <v>49</v>
      </c>
      <c r="E22" s="14">
        <v>4127</v>
      </c>
      <c r="F22" s="14">
        <v>7076</v>
      </c>
      <c r="G22" s="14">
        <v>6390</v>
      </c>
      <c r="H22" s="15">
        <f>F22/B22*100</f>
        <v>62.886597938144327</v>
      </c>
      <c r="I22" s="96"/>
    </row>
    <row r="23" spans="1:14" s="16" customFormat="1" ht="16.5" customHeight="1">
      <c r="A23" s="21" t="s">
        <v>184</v>
      </c>
      <c r="B23" s="227">
        <v>10878</v>
      </c>
      <c r="C23" s="228"/>
      <c r="D23" s="14">
        <v>49</v>
      </c>
      <c r="E23" s="14">
        <v>3952</v>
      </c>
      <c r="F23" s="14">
        <v>6877</v>
      </c>
      <c r="G23" s="14">
        <v>6219</v>
      </c>
      <c r="H23" s="15">
        <v>63.219341790770365</v>
      </c>
      <c r="I23" s="96"/>
      <c r="J23" s="96"/>
    </row>
    <row r="24" spans="1:14" s="16" customFormat="1" ht="16.5" customHeight="1">
      <c r="A24" s="21" t="s">
        <v>190</v>
      </c>
      <c r="B24" s="227">
        <v>10474</v>
      </c>
      <c r="C24" s="228"/>
      <c r="D24" s="14">
        <v>49</v>
      </c>
      <c r="E24" s="14">
        <v>3737</v>
      </c>
      <c r="F24" s="14">
        <v>6688</v>
      </c>
      <c r="G24" s="14">
        <v>6051</v>
      </c>
      <c r="H24" s="15">
        <v>63.853351155241555</v>
      </c>
      <c r="I24" s="96"/>
      <c r="J24" s="96"/>
    </row>
    <row r="25" spans="1:14" s="16" customFormat="1" ht="16.5" customHeight="1">
      <c r="A25" s="21" t="s">
        <v>199</v>
      </c>
      <c r="B25" s="227">
        <v>10070</v>
      </c>
      <c r="C25" s="228"/>
      <c r="D25" s="14">
        <v>49</v>
      </c>
      <c r="E25" s="14">
        <v>3483</v>
      </c>
      <c r="F25" s="14">
        <v>6538</v>
      </c>
      <c r="G25" s="14">
        <v>5924</v>
      </c>
      <c r="H25" s="15">
        <v>64.925521350546177</v>
      </c>
      <c r="I25" s="96"/>
      <c r="J25" s="96"/>
    </row>
    <row r="26" spans="1:14" s="16" customFormat="1" ht="16.5" customHeight="1">
      <c r="A26" s="17" t="s">
        <v>200</v>
      </c>
      <c r="B26" s="227">
        <v>9698</v>
      </c>
      <c r="C26" s="228"/>
      <c r="D26" s="14">
        <v>49</v>
      </c>
      <c r="E26" s="14">
        <v>3251</v>
      </c>
      <c r="F26" s="14">
        <v>6398</v>
      </c>
      <c r="G26" s="14">
        <v>5802</v>
      </c>
      <c r="H26" s="15">
        <v>65.97236543617241</v>
      </c>
      <c r="I26" s="96"/>
      <c r="J26" s="96"/>
    </row>
    <row r="27" spans="1:14" s="16" customFormat="1" ht="16.5" customHeight="1">
      <c r="A27" s="17" t="s">
        <v>201</v>
      </c>
      <c r="B27" s="227">
        <v>9418</v>
      </c>
      <c r="C27" s="228"/>
      <c r="D27" s="14">
        <v>49</v>
      </c>
      <c r="E27" s="14">
        <v>3103</v>
      </c>
      <c r="F27" s="14">
        <v>6266</v>
      </c>
      <c r="G27" s="14">
        <v>5681</v>
      </c>
      <c r="H27" s="15">
        <v>66.532172435761311</v>
      </c>
      <c r="I27" s="168"/>
      <c r="J27" s="98"/>
    </row>
    <row r="28" spans="1:14" s="16" customFormat="1" ht="16.5" customHeight="1">
      <c r="A28" s="174" t="s">
        <v>220</v>
      </c>
      <c r="B28" s="231">
        <v>9111</v>
      </c>
      <c r="C28" s="232"/>
      <c r="D28" s="91">
        <v>49</v>
      </c>
      <c r="E28" s="91">
        <v>2910</v>
      </c>
      <c r="F28" s="91">
        <v>6152</v>
      </c>
      <c r="G28" s="91">
        <v>5582</v>
      </c>
      <c r="H28" s="165">
        <v>67.522774667983754</v>
      </c>
      <c r="I28" s="168"/>
      <c r="J28" s="98"/>
    </row>
    <row r="29" spans="1:14" s="1" customFormat="1" ht="16.5" customHeight="1">
      <c r="A29" s="5"/>
      <c r="B29" s="233"/>
      <c r="C29" s="234"/>
      <c r="D29" s="22"/>
      <c r="E29" s="22"/>
      <c r="F29" s="22"/>
      <c r="G29" s="22"/>
      <c r="H29" s="15"/>
      <c r="I29" s="168"/>
    </row>
    <row r="30" spans="1:14" s="16" customFormat="1" ht="16.5" customHeight="1">
      <c r="A30" s="17" t="s">
        <v>3</v>
      </c>
      <c r="B30" s="227">
        <v>9097</v>
      </c>
      <c r="C30" s="228"/>
      <c r="D30" s="14">
        <v>49</v>
      </c>
      <c r="E30" s="14">
        <v>2901</v>
      </c>
      <c r="F30" s="14">
        <v>6147</v>
      </c>
      <c r="G30" s="14">
        <v>5578</v>
      </c>
      <c r="H30" s="15">
        <v>67.571726942948231</v>
      </c>
      <c r="I30" s="168"/>
      <c r="J30" s="98"/>
    </row>
    <row r="31" spans="1:14" s="16" customFormat="1" ht="14.25" customHeight="1">
      <c r="A31" s="28" t="s">
        <v>49</v>
      </c>
      <c r="B31" s="170"/>
      <c r="C31" s="171"/>
      <c r="D31" s="14"/>
      <c r="E31" s="14"/>
      <c r="F31" s="14"/>
      <c r="G31" s="14"/>
      <c r="H31" s="15"/>
      <c r="I31" s="168"/>
      <c r="J31" s="98"/>
    </row>
    <row r="32" spans="1:14" s="16" customFormat="1" ht="16.5" customHeight="1">
      <c r="A32" s="17" t="s">
        <v>4</v>
      </c>
      <c r="B32" s="227">
        <v>14</v>
      </c>
      <c r="C32" s="228"/>
      <c r="D32" s="18">
        <v>0</v>
      </c>
      <c r="E32" s="14">
        <v>9</v>
      </c>
      <c r="F32" s="14">
        <v>5</v>
      </c>
      <c r="G32" s="14">
        <v>4</v>
      </c>
      <c r="H32" s="15">
        <v>35.714285714285715</v>
      </c>
      <c r="I32" s="168"/>
      <c r="J32" s="98"/>
      <c r="K32" s="14"/>
      <c r="L32" s="14"/>
      <c r="M32" s="14"/>
      <c r="N32" s="14"/>
    </row>
    <row r="33" spans="1:9" s="16" customFormat="1" ht="14.25" customHeight="1">
      <c r="A33" s="29" t="s">
        <v>35</v>
      </c>
      <c r="B33" s="163"/>
      <c r="C33" s="164"/>
      <c r="D33" s="18"/>
      <c r="E33" s="14"/>
      <c r="F33" s="14"/>
      <c r="G33" s="14"/>
      <c r="H33" s="15"/>
      <c r="I33" s="96"/>
    </row>
    <row r="34" spans="1:9" s="1" customFormat="1" ht="6" customHeight="1" thickBot="1">
      <c r="A34" s="9"/>
      <c r="B34" s="88"/>
      <c r="C34" s="162"/>
      <c r="D34" s="10"/>
      <c r="E34" s="11"/>
      <c r="F34" s="11"/>
      <c r="G34" s="11"/>
      <c r="H34" s="89"/>
      <c r="I34" s="95"/>
    </row>
    <row r="35" spans="1:9" s="1" customFormat="1" ht="14.25" customHeight="1">
      <c r="A35" s="7"/>
      <c r="B35" s="7"/>
      <c r="C35" s="7"/>
      <c r="D35" s="7"/>
      <c r="E35" s="7"/>
      <c r="F35" s="7"/>
      <c r="G35" s="7"/>
      <c r="H35" s="7"/>
      <c r="I35" s="95"/>
    </row>
    <row r="36" spans="1:9" s="1" customFormat="1" ht="14.25" customHeight="1">
      <c r="I36" s="95"/>
    </row>
    <row r="37" spans="1:9">
      <c r="D37" s="161"/>
      <c r="E37" s="161"/>
      <c r="F37" s="161"/>
      <c r="G37" s="161"/>
    </row>
    <row r="39" spans="1:9">
      <c r="D39" s="161"/>
      <c r="E39" s="161"/>
      <c r="F39" s="161"/>
      <c r="G39" s="161"/>
    </row>
  </sheetData>
  <mergeCells count="31">
    <mergeCell ref="B23:C23"/>
    <mergeCell ref="B6:C7"/>
    <mergeCell ref="B20:C20"/>
    <mergeCell ref="A3:H3"/>
    <mergeCell ref="A4:H4"/>
    <mergeCell ref="B12:C12"/>
    <mergeCell ref="B16:C16"/>
    <mergeCell ref="B15:C15"/>
    <mergeCell ref="B19:C19"/>
    <mergeCell ref="F6:F7"/>
    <mergeCell ref="B18:C18"/>
    <mergeCell ref="B14:C14"/>
    <mergeCell ref="A6:A8"/>
    <mergeCell ref="D6:D7"/>
    <mergeCell ref="E6:E7"/>
    <mergeCell ref="B32:C32"/>
    <mergeCell ref="B30:C30"/>
    <mergeCell ref="B8:C8"/>
    <mergeCell ref="B17:C17"/>
    <mergeCell ref="B13:C13"/>
    <mergeCell ref="B28:C28"/>
    <mergeCell ref="B27:C27"/>
    <mergeCell ref="B26:C26"/>
    <mergeCell ref="B11:C11"/>
    <mergeCell ref="B9:C9"/>
    <mergeCell ref="B10:C10"/>
    <mergeCell ref="B25:C25"/>
    <mergeCell ref="B24:C24"/>
    <mergeCell ref="B29:C29"/>
    <mergeCell ref="B21:C21"/>
    <mergeCell ref="B22:C22"/>
  </mergeCells>
  <phoneticPr fontId="3"/>
  <printOptions horizontalCentered="1"/>
  <pageMargins left="0" right="0" top="0" bottom="0" header="0" footer="0"/>
  <pageSetup paperSize="9" scale="7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2"/>
  <sheetViews>
    <sheetView showOutlineSymbols="0" zoomScaleNormal="100" zoomScaleSheetLayoutView="100" workbookViewId="0"/>
  </sheetViews>
  <sheetFormatPr defaultColWidth="10.75" defaultRowHeight="13.5"/>
  <cols>
    <col min="1" max="1" width="15.625" style="160" customWidth="1"/>
    <col min="2" max="3" width="6.875" style="160" customWidth="1"/>
    <col min="4" max="4" width="14.125" style="160" customWidth="1"/>
    <col min="5" max="6" width="11.75" style="160" customWidth="1"/>
    <col min="7" max="7" width="14.125" style="160" customWidth="1"/>
    <col min="8" max="8" width="12.5" style="160" customWidth="1"/>
    <col min="9" max="9" width="10.75" style="154"/>
    <col min="10" max="16384" width="10.75" style="160"/>
  </cols>
  <sheetData>
    <row r="1" spans="1:9" s="1" customFormat="1" ht="14.25" customHeight="1">
      <c r="A1" s="13"/>
      <c r="B1" s="13"/>
      <c r="H1" s="39" t="s">
        <v>177</v>
      </c>
      <c r="I1" s="95"/>
    </row>
    <row r="2" spans="1:9" s="1" customFormat="1" ht="14.25" customHeight="1">
      <c r="A2" s="13"/>
      <c r="B2" s="13"/>
      <c r="I2" s="95"/>
    </row>
    <row r="3" spans="1:9" s="1" customFormat="1" ht="14.25" customHeight="1">
      <c r="A3" s="240" t="s">
        <v>14</v>
      </c>
      <c r="B3" s="240"/>
      <c r="C3" s="240"/>
      <c r="D3" s="240"/>
      <c r="E3" s="240"/>
      <c r="F3" s="240"/>
      <c r="G3" s="240"/>
      <c r="H3" s="240"/>
      <c r="I3" s="95"/>
    </row>
    <row r="4" spans="1:9" s="1" customFormat="1" ht="14.25" customHeight="1">
      <c r="A4" s="241" t="s">
        <v>12</v>
      </c>
      <c r="B4" s="241"/>
      <c r="C4" s="241"/>
      <c r="D4" s="241"/>
      <c r="E4" s="241"/>
      <c r="F4" s="241"/>
      <c r="G4" s="241"/>
      <c r="H4" s="241"/>
      <c r="I4" s="95"/>
    </row>
    <row r="5" spans="1:9" s="1" customFormat="1" ht="14.25" customHeight="1" thickBot="1">
      <c r="A5" s="2"/>
      <c r="B5" s="2"/>
      <c r="C5" s="3"/>
      <c r="D5" s="3"/>
      <c r="E5" s="3"/>
      <c r="F5" s="3"/>
      <c r="G5" s="3"/>
      <c r="H5" s="3"/>
      <c r="I5" s="95"/>
    </row>
    <row r="6" spans="1:9" s="1" customFormat="1" ht="33" customHeight="1">
      <c r="A6" s="237" t="s">
        <v>5</v>
      </c>
      <c r="B6" s="237"/>
      <c r="C6" s="236" t="s">
        <v>2</v>
      </c>
      <c r="D6" s="243"/>
      <c r="E6" s="25" t="s">
        <v>8</v>
      </c>
      <c r="F6" s="25" t="s">
        <v>9</v>
      </c>
      <c r="G6" s="25" t="s">
        <v>10</v>
      </c>
      <c r="H6" s="92" t="s">
        <v>189</v>
      </c>
      <c r="I6" s="95"/>
    </row>
    <row r="7" spans="1:9" s="1" customFormat="1" ht="55.5" customHeight="1">
      <c r="A7" s="260"/>
      <c r="B7" s="260"/>
      <c r="C7" s="261" t="s">
        <v>15</v>
      </c>
      <c r="D7" s="262"/>
      <c r="E7" s="34" t="s">
        <v>17</v>
      </c>
      <c r="F7" s="35" t="s">
        <v>19</v>
      </c>
      <c r="G7" s="36" t="s">
        <v>21</v>
      </c>
      <c r="H7" s="37" t="s">
        <v>48</v>
      </c>
      <c r="I7" s="95"/>
    </row>
    <row r="8" spans="1:9" s="1" customFormat="1" ht="16.5" customHeight="1">
      <c r="A8" s="254" t="s">
        <v>36</v>
      </c>
      <c r="B8" s="254"/>
      <c r="C8" s="38"/>
      <c r="D8" s="14">
        <v>643683</v>
      </c>
      <c r="E8" s="14">
        <v>2961</v>
      </c>
      <c r="F8" s="14">
        <v>237994</v>
      </c>
      <c r="G8" s="14">
        <v>402728</v>
      </c>
      <c r="H8" s="19">
        <v>62.6</v>
      </c>
      <c r="I8" s="95"/>
    </row>
    <row r="9" spans="1:9" s="1" customFormat="1" ht="16.5" customHeight="1">
      <c r="A9" s="253" t="s">
        <v>37</v>
      </c>
      <c r="B9" s="254"/>
      <c r="C9" s="38"/>
      <c r="D9" s="14">
        <v>742367</v>
      </c>
      <c r="E9" s="14">
        <v>3400</v>
      </c>
      <c r="F9" s="14">
        <v>228045</v>
      </c>
      <c r="G9" s="14">
        <v>510922</v>
      </c>
      <c r="H9" s="19">
        <v>68.8</v>
      </c>
      <c r="I9" s="95"/>
    </row>
    <row r="10" spans="1:9" s="1" customFormat="1" ht="16.5" customHeight="1">
      <c r="A10" s="253" t="s">
        <v>38</v>
      </c>
      <c r="B10" s="254"/>
      <c r="C10" s="38"/>
      <c r="D10" s="14">
        <v>1137733</v>
      </c>
      <c r="E10" s="14">
        <v>3472</v>
      </c>
      <c r="F10" s="14">
        <v>297308</v>
      </c>
      <c r="G10" s="14">
        <v>836953</v>
      </c>
      <c r="H10" s="19">
        <v>73.599999999999994</v>
      </c>
      <c r="I10" s="95"/>
    </row>
    <row r="11" spans="1:9" s="1" customFormat="1" ht="16.5" customHeight="1">
      <c r="A11" s="253" t="s">
        <v>39</v>
      </c>
      <c r="B11" s="254"/>
      <c r="C11" s="38"/>
      <c r="D11" s="14">
        <v>1674625</v>
      </c>
      <c r="E11" s="14">
        <v>4210</v>
      </c>
      <c r="F11" s="14">
        <v>397834</v>
      </c>
      <c r="G11" s="14">
        <v>1272581</v>
      </c>
      <c r="H11" s="19">
        <v>76</v>
      </c>
      <c r="I11" s="95"/>
    </row>
    <row r="12" spans="1:9" s="1" customFormat="1" ht="16.5" customHeight="1">
      <c r="A12" s="253" t="s">
        <v>40</v>
      </c>
      <c r="B12" s="254"/>
      <c r="C12" s="38"/>
      <c r="D12" s="14">
        <v>2292591</v>
      </c>
      <c r="E12" s="14">
        <v>5575</v>
      </c>
      <c r="F12" s="14">
        <v>565146</v>
      </c>
      <c r="G12" s="14">
        <v>1721870</v>
      </c>
      <c r="H12" s="19">
        <v>75.099999999999994</v>
      </c>
      <c r="I12" s="95"/>
    </row>
    <row r="13" spans="1:9" s="1" customFormat="1" ht="16.5" customHeight="1">
      <c r="A13" s="253" t="s">
        <v>41</v>
      </c>
      <c r="B13" s="254"/>
      <c r="C13" s="38"/>
      <c r="D13" s="14">
        <v>2407093</v>
      </c>
      <c r="E13" s="14">
        <v>6357</v>
      </c>
      <c r="F13" s="14">
        <v>633248</v>
      </c>
      <c r="G13" s="14">
        <v>1767488</v>
      </c>
      <c r="H13" s="19">
        <v>73.400000000000006</v>
      </c>
      <c r="I13" s="95"/>
    </row>
    <row r="14" spans="1:9" s="1" customFormat="1" ht="16.5" customHeight="1">
      <c r="A14" s="253" t="s">
        <v>42</v>
      </c>
      <c r="B14" s="254"/>
      <c r="C14" s="38"/>
      <c r="D14" s="14">
        <v>2067951</v>
      </c>
      <c r="E14" s="14">
        <v>6609</v>
      </c>
      <c r="F14" s="14">
        <v>504461</v>
      </c>
      <c r="G14" s="14">
        <v>1556881</v>
      </c>
      <c r="H14" s="19">
        <v>75.3</v>
      </c>
      <c r="I14" s="95"/>
    </row>
    <row r="15" spans="1:9" s="1" customFormat="1" ht="16.5" customHeight="1">
      <c r="A15" s="253" t="s">
        <v>43</v>
      </c>
      <c r="B15" s="253"/>
      <c r="C15" s="14"/>
      <c r="D15" s="14">
        <v>2007964</v>
      </c>
      <c r="E15" s="14">
        <v>6581</v>
      </c>
      <c r="F15" s="14">
        <v>433242</v>
      </c>
      <c r="G15" s="14">
        <v>1568141</v>
      </c>
      <c r="H15" s="19">
        <v>78.099999999999994</v>
      </c>
      <c r="I15" s="95"/>
    </row>
    <row r="16" spans="1:9" s="1" customFormat="1" ht="16.5" customHeight="1">
      <c r="A16" s="253" t="s">
        <v>44</v>
      </c>
      <c r="B16" s="254"/>
      <c r="C16" s="38"/>
      <c r="D16" s="14">
        <v>1808432</v>
      </c>
      <c r="E16" s="14">
        <v>6778</v>
      </c>
      <c r="F16" s="14">
        <v>361662</v>
      </c>
      <c r="G16" s="14">
        <v>1439992</v>
      </c>
      <c r="H16" s="19">
        <v>79.626549408548399</v>
      </c>
      <c r="I16" s="95"/>
    </row>
    <row r="17" spans="1:9" s="1" customFormat="1" ht="16.5" customHeight="1">
      <c r="A17" s="253" t="s">
        <v>45</v>
      </c>
      <c r="B17" s="254"/>
      <c r="C17" s="38"/>
      <c r="D17" s="14">
        <v>1773682</v>
      </c>
      <c r="E17" s="14">
        <v>6889</v>
      </c>
      <c r="F17" s="14">
        <v>363851</v>
      </c>
      <c r="G17" s="14">
        <v>1402942</v>
      </c>
      <c r="H17" s="19">
        <v>79.09771875680083</v>
      </c>
      <c r="I17" s="95"/>
    </row>
    <row r="18" spans="1:9" s="12" customFormat="1" ht="16.5" customHeight="1">
      <c r="A18" s="23" t="s">
        <v>47</v>
      </c>
      <c r="B18" s="24"/>
      <c r="C18" s="38"/>
      <c r="D18" s="14">
        <v>1738766</v>
      </c>
      <c r="E18" s="14">
        <v>6572</v>
      </c>
      <c r="F18" s="14">
        <v>348945</v>
      </c>
      <c r="G18" s="14">
        <v>1383249</v>
      </c>
      <c r="H18" s="19">
        <v>79.55348793339644</v>
      </c>
      <c r="I18" s="97"/>
    </row>
    <row r="19" spans="1:9" s="16" customFormat="1" ht="16.5" customHeight="1">
      <c r="A19" s="253" t="s">
        <v>51</v>
      </c>
      <c r="B19" s="254"/>
      <c r="C19" s="38"/>
      <c r="D19" s="14">
        <f>SUM(E19:G19)</f>
        <v>1605912</v>
      </c>
      <c r="E19" s="14">
        <v>6215</v>
      </c>
      <c r="F19" s="14">
        <v>294731</v>
      </c>
      <c r="G19" s="14">
        <v>1304966</v>
      </c>
      <c r="H19" s="19">
        <f t="shared" ref="H19:H24" si="0">G19/D19*100</f>
        <v>81.2601188608093</v>
      </c>
      <c r="I19" s="96"/>
    </row>
    <row r="20" spans="1:9" s="12" customFormat="1" ht="16.5" customHeight="1">
      <c r="A20" s="253" t="s">
        <v>179</v>
      </c>
      <c r="B20" s="254"/>
      <c r="C20" s="38"/>
      <c r="D20" s="14">
        <v>1402448</v>
      </c>
      <c r="E20" s="14">
        <v>5510</v>
      </c>
      <c r="F20" s="14">
        <v>238036</v>
      </c>
      <c r="G20" s="14">
        <v>1158902</v>
      </c>
      <c r="H20" s="19">
        <f t="shared" si="0"/>
        <v>82.634222445324184</v>
      </c>
      <c r="I20" s="97"/>
    </row>
    <row r="21" spans="1:9" s="16" customFormat="1" ht="16.5" customHeight="1">
      <c r="A21" s="253" t="s">
        <v>180</v>
      </c>
      <c r="B21" s="254"/>
      <c r="C21" s="38"/>
      <c r="D21" s="14">
        <v>1339761</v>
      </c>
      <c r="E21" s="14">
        <v>5394</v>
      </c>
      <c r="F21" s="14">
        <v>223066</v>
      </c>
      <c r="G21" s="14">
        <v>1111301</v>
      </c>
      <c r="H21" s="19">
        <f t="shared" si="0"/>
        <v>82.94770485183551</v>
      </c>
      <c r="I21" s="96"/>
    </row>
    <row r="22" spans="1:9" s="16" customFormat="1" ht="16.5" customHeight="1">
      <c r="A22" s="253" t="s">
        <v>188</v>
      </c>
      <c r="B22" s="254"/>
      <c r="C22" s="38"/>
      <c r="D22" s="14">
        <v>1271918</v>
      </c>
      <c r="E22" s="14">
        <v>5288</v>
      </c>
      <c r="F22" s="14">
        <v>204795</v>
      </c>
      <c r="G22" s="14">
        <v>1061835</v>
      </c>
      <c r="H22" s="19">
        <f t="shared" si="0"/>
        <v>83.482976103805427</v>
      </c>
      <c r="I22" s="96"/>
    </row>
    <row r="23" spans="1:9" s="16" customFormat="1" ht="16.5" customHeight="1">
      <c r="A23" s="253" t="s">
        <v>191</v>
      </c>
      <c r="B23" s="254"/>
      <c r="C23" s="38"/>
      <c r="D23" s="14">
        <v>1207884</v>
      </c>
      <c r="E23" s="14">
        <v>5330</v>
      </c>
      <c r="F23" s="14">
        <v>186762</v>
      </c>
      <c r="G23" s="14">
        <v>1015792</v>
      </c>
      <c r="H23" s="19">
        <f t="shared" si="0"/>
        <v>84.096817244039983</v>
      </c>
      <c r="I23" s="96"/>
    </row>
    <row r="24" spans="1:9" s="16" customFormat="1" ht="16.5" customHeight="1">
      <c r="A24" s="253" t="s">
        <v>195</v>
      </c>
      <c r="B24" s="254"/>
      <c r="C24" s="38"/>
      <c r="D24" s="14">
        <v>1145576</v>
      </c>
      <c r="E24" s="14">
        <v>5243</v>
      </c>
      <c r="F24" s="14">
        <v>168037</v>
      </c>
      <c r="G24" s="14">
        <v>972296</v>
      </c>
      <c r="H24" s="19">
        <f t="shared" si="0"/>
        <v>84.873984790184153</v>
      </c>
      <c r="I24" s="96"/>
    </row>
    <row r="25" spans="1:9" s="16" customFormat="1" ht="16.5" customHeight="1">
      <c r="A25" s="255" t="s">
        <v>200</v>
      </c>
      <c r="B25" s="256"/>
      <c r="C25" s="38"/>
      <c r="D25" s="14">
        <v>1078496</v>
      </c>
      <c r="E25" s="14">
        <v>5114</v>
      </c>
      <c r="F25" s="14">
        <v>145486</v>
      </c>
      <c r="G25" s="14">
        <v>927896</v>
      </c>
      <c r="H25" s="19">
        <v>86.036109545144342</v>
      </c>
      <c r="I25" s="96"/>
    </row>
    <row r="26" spans="1:9" s="16" customFormat="1" ht="16.5" customHeight="1">
      <c r="A26" s="255" t="s">
        <v>201</v>
      </c>
      <c r="B26" s="256"/>
      <c r="C26" s="38"/>
      <c r="D26" s="14">
        <v>1008815</v>
      </c>
      <c r="E26" s="14">
        <v>4902</v>
      </c>
      <c r="F26" s="14">
        <v>128534</v>
      </c>
      <c r="G26" s="14">
        <v>875379</v>
      </c>
      <c r="H26" s="19">
        <v>86.772996039908207</v>
      </c>
      <c r="I26" s="168"/>
    </row>
    <row r="27" spans="1:9" s="16" customFormat="1" ht="16.5" customHeight="1">
      <c r="A27" s="258" t="s">
        <v>221</v>
      </c>
      <c r="B27" s="259"/>
      <c r="C27" s="158"/>
      <c r="D27" s="91">
        <v>923295</v>
      </c>
      <c r="E27" s="91">
        <v>4751</v>
      </c>
      <c r="F27" s="91">
        <v>110766</v>
      </c>
      <c r="G27" s="91">
        <v>807778</v>
      </c>
      <c r="H27" s="166">
        <v>87.488614148240799</v>
      </c>
      <c r="I27" s="168"/>
    </row>
    <row r="28" spans="1:9" s="1" customFormat="1" ht="16.5" customHeight="1">
      <c r="A28" s="257"/>
      <c r="B28" s="241"/>
      <c r="C28" s="159"/>
      <c r="D28" s="14"/>
      <c r="E28" s="14"/>
      <c r="F28" s="14"/>
      <c r="G28" s="14"/>
      <c r="H28" s="19"/>
      <c r="I28" s="168"/>
    </row>
    <row r="29" spans="1:9" s="1" customFormat="1" ht="16.5" customHeight="1">
      <c r="A29" s="248" t="s">
        <v>163</v>
      </c>
      <c r="B29" s="249"/>
      <c r="C29" s="38"/>
      <c r="D29" s="14">
        <v>466450</v>
      </c>
      <c r="E29" s="175">
        <v>2392</v>
      </c>
      <c r="F29" s="175">
        <v>57063</v>
      </c>
      <c r="G29" s="175">
        <v>406995</v>
      </c>
      <c r="H29" s="19">
        <v>87.253724943723881</v>
      </c>
      <c r="I29" s="168"/>
    </row>
    <row r="30" spans="1:9" s="1" customFormat="1" ht="16.5" customHeight="1">
      <c r="A30" s="248" t="s">
        <v>164</v>
      </c>
      <c r="B30" s="249"/>
      <c r="C30" s="38"/>
      <c r="D30" s="14">
        <v>456845</v>
      </c>
      <c r="E30" s="175">
        <v>2359</v>
      </c>
      <c r="F30" s="175">
        <v>53703</v>
      </c>
      <c r="G30" s="175">
        <v>400783</v>
      </c>
      <c r="H30" s="19">
        <v>87.728441812868695</v>
      </c>
      <c r="I30" s="168"/>
    </row>
    <row r="31" spans="1:9" s="1" customFormat="1" ht="16.5" customHeight="1">
      <c r="A31" s="250"/>
      <c r="B31" s="251"/>
      <c r="C31" s="38"/>
      <c r="D31" s="14"/>
      <c r="E31" s="14"/>
      <c r="F31" s="14"/>
      <c r="G31" s="14"/>
      <c r="H31" s="19"/>
      <c r="I31" s="168"/>
    </row>
    <row r="32" spans="1:9" s="1" customFormat="1" ht="16.5" customHeight="1">
      <c r="A32" s="248" t="s">
        <v>165</v>
      </c>
      <c r="B32" s="248"/>
      <c r="C32" s="38"/>
      <c r="D32" s="14">
        <v>273187</v>
      </c>
      <c r="E32" s="14">
        <v>1214</v>
      </c>
      <c r="F32" s="14">
        <v>23921</v>
      </c>
      <c r="G32" s="14">
        <v>248052</v>
      </c>
      <c r="H32" s="19">
        <v>90.799342574866301</v>
      </c>
      <c r="I32" s="168"/>
    </row>
    <row r="33" spans="1:9" s="1" customFormat="1" ht="16.5" customHeight="1">
      <c r="A33" s="252" t="s">
        <v>166</v>
      </c>
      <c r="B33" s="248"/>
      <c r="C33" s="38"/>
      <c r="D33" s="14">
        <v>310873</v>
      </c>
      <c r="E33" s="14">
        <v>1742</v>
      </c>
      <c r="F33" s="14">
        <v>38183</v>
      </c>
      <c r="G33" s="14">
        <v>270948</v>
      </c>
      <c r="H33" s="19">
        <v>87.157134907180748</v>
      </c>
      <c r="I33" s="168"/>
    </row>
    <row r="34" spans="1:9" s="1" customFormat="1" ht="16.5" customHeight="1">
      <c r="A34" s="248" t="s">
        <v>167</v>
      </c>
      <c r="B34" s="248"/>
      <c r="C34" s="38"/>
      <c r="D34" s="14">
        <v>339235</v>
      </c>
      <c r="E34" s="14">
        <v>1795</v>
      </c>
      <c r="F34" s="14">
        <v>48662</v>
      </c>
      <c r="G34" s="14">
        <v>288778</v>
      </c>
      <c r="H34" s="19">
        <v>85.126239922177831</v>
      </c>
      <c r="I34" s="168"/>
    </row>
    <row r="35" spans="1:9" s="1" customFormat="1" ht="6" customHeight="1" thickBot="1">
      <c r="A35" s="8"/>
      <c r="B35" s="8"/>
      <c r="C35" s="90"/>
      <c r="D35" s="11"/>
      <c r="E35" s="11"/>
      <c r="F35" s="11"/>
      <c r="G35" s="11"/>
      <c r="H35" s="87"/>
      <c r="I35" s="95"/>
    </row>
    <row r="36" spans="1:9" s="1" customFormat="1" ht="14.25">
      <c r="A36" s="160" t="s">
        <v>208</v>
      </c>
      <c r="D36" s="6"/>
      <c r="I36" s="95"/>
    </row>
    <row r="38" spans="1:9">
      <c r="C38" s="161"/>
      <c r="D38" s="161"/>
      <c r="E38" s="161"/>
      <c r="F38" s="161"/>
      <c r="G38" s="161"/>
    </row>
    <row r="39" spans="1:9">
      <c r="C39" s="161"/>
      <c r="D39" s="161"/>
      <c r="E39" s="161"/>
      <c r="F39" s="161"/>
      <c r="G39" s="161"/>
    </row>
    <row r="40" spans="1:9">
      <c r="D40" s="161"/>
      <c r="E40" s="161"/>
      <c r="F40" s="161"/>
      <c r="G40" s="161"/>
    </row>
    <row r="42" spans="1:9">
      <c r="D42" s="161"/>
      <c r="E42" s="161"/>
      <c r="F42" s="161"/>
      <c r="G42" s="161"/>
    </row>
  </sheetData>
  <mergeCells count="31">
    <mergeCell ref="A14:B14"/>
    <mergeCell ref="A3:H3"/>
    <mergeCell ref="A4:H4"/>
    <mergeCell ref="A6:B7"/>
    <mergeCell ref="C6:D6"/>
    <mergeCell ref="C7:D7"/>
    <mergeCell ref="A8:B8"/>
    <mergeCell ref="A9:B9"/>
    <mergeCell ref="A10:B10"/>
    <mergeCell ref="A11:B11"/>
    <mergeCell ref="A12:B12"/>
    <mergeCell ref="A13:B13"/>
    <mergeCell ref="A19:B19"/>
    <mergeCell ref="A29:B29"/>
    <mergeCell ref="A17:B17"/>
    <mergeCell ref="A15:B15"/>
    <mergeCell ref="A16:B16"/>
    <mergeCell ref="A20:B20"/>
    <mergeCell ref="A21:B21"/>
    <mergeCell ref="A22:B22"/>
    <mergeCell ref="A23:B23"/>
    <mergeCell ref="A24:B24"/>
    <mergeCell ref="A25:B25"/>
    <mergeCell ref="A28:B28"/>
    <mergeCell ref="A26:B26"/>
    <mergeCell ref="A27:B27"/>
    <mergeCell ref="A30:B30"/>
    <mergeCell ref="A31:B31"/>
    <mergeCell ref="A32:B32"/>
    <mergeCell ref="A33:B33"/>
    <mergeCell ref="A34:B34"/>
  </mergeCells>
  <phoneticPr fontId="13"/>
  <printOptions horizontalCentered="1"/>
  <pageMargins left="0" right="0" top="0" bottom="0" header="0" footer="0"/>
  <pageSetup paperSize="9" scale="77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4"/>
  <sheetViews>
    <sheetView zoomScaleNormal="100" zoomScaleSheetLayoutView="100" workbookViewId="0">
      <pane xSplit="1" ySplit="8" topLeftCell="B9" activePane="bottomRight" state="frozen"/>
      <selection activeCell="R17" sqref="Q17:R18"/>
      <selection pane="topRight" activeCell="R17" sqref="Q17:R18"/>
      <selection pane="bottomLeft" activeCell="R17" sqref="Q17:R18"/>
      <selection pane="bottomRight"/>
    </sheetView>
  </sheetViews>
  <sheetFormatPr defaultColWidth="10.75" defaultRowHeight="13.5"/>
  <cols>
    <col min="1" max="1" width="31.25" style="41" customWidth="1"/>
    <col min="2" max="7" width="11.625" style="41" customWidth="1"/>
    <col min="8" max="8" width="3.375" style="154" customWidth="1"/>
    <col min="9" max="16384" width="10.75" style="41"/>
  </cols>
  <sheetData>
    <row r="1" spans="1:8" s="102" customFormat="1" ht="14.25" customHeight="1">
      <c r="A1" s="13" t="s">
        <v>171</v>
      </c>
      <c r="C1" s="136"/>
      <c r="G1" s="39"/>
      <c r="H1" s="95"/>
    </row>
    <row r="2" spans="1:8" s="102" customFormat="1" ht="14.25" customHeight="1">
      <c r="C2" s="136"/>
      <c r="H2" s="95"/>
    </row>
    <row r="3" spans="1:8" s="102" customFormat="1" ht="14.25" customHeight="1">
      <c r="A3" s="263" t="s">
        <v>52</v>
      </c>
      <c r="B3" s="263"/>
      <c r="C3" s="263"/>
      <c r="D3" s="263"/>
      <c r="E3" s="263"/>
      <c r="F3" s="263"/>
      <c r="G3" s="263"/>
      <c r="H3" s="95"/>
    </row>
    <row r="4" spans="1:8" s="102" customFormat="1" ht="14.25" customHeight="1">
      <c r="A4" s="264" t="s">
        <v>53</v>
      </c>
      <c r="B4" s="264"/>
      <c r="C4" s="264"/>
      <c r="D4" s="264"/>
      <c r="E4" s="264"/>
      <c r="F4" s="264"/>
      <c r="G4" s="264"/>
      <c r="H4" s="95"/>
    </row>
    <row r="5" spans="1:8" s="102" customFormat="1" ht="18" customHeight="1" thickBot="1">
      <c r="A5" s="137"/>
      <c r="H5" s="95"/>
    </row>
    <row r="6" spans="1:8" s="102" customFormat="1" ht="21" customHeight="1">
      <c r="A6" s="265" t="s">
        <v>54</v>
      </c>
      <c r="B6" s="268" t="s">
        <v>2</v>
      </c>
      <c r="C6" s="138"/>
      <c r="D6" s="270" t="s">
        <v>55</v>
      </c>
      <c r="E6" s="270" t="s">
        <v>56</v>
      </c>
      <c r="F6" s="272" t="s">
        <v>10</v>
      </c>
      <c r="G6" s="139" t="s">
        <v>57</v>
      </c>
      <c r="H6" s="95"/>
    </row>
    <row r="7" spans="1:8" s="102" customFormat="1" ht="14.25">
      <c r="A7" s="266"/>
      <c r="B7" s="269"/>
      <c r="C7" s="140" t="s">
        <v>58</v>
      </c>
      <c r="D7" s="271"/>
      <c r="E7" s="271"/>
      <c r="F7" s="273"/>
      <c r="G7" s="141" t="s">
        <v>59</v>
      </c>
      <c r="H7" s="95"/>
    </row>
    <row r="8" spans="1:8" s="102" customFormat="1" ht="27">
      <c r="A8" s="267"/>
      <c r="B8" s="142" t="s">
        <v>15</v>
      </c>
      <c r="C8" s="142" t="s">
        <v>60</v>
      </c>
      <c r="D8" s="143" t="s">
        <v>17</v>
      </c>
      <c r="E8" s="143" t="s">
        <v>19</v>
      </c>
      <c r="F8" s="144" t="s">
        <v>21</v>
      </c>
      <c r="G8" s="145" t="s">
        <v>61</v>
      </c>
      <c r="H8" s="95"/>
    </row>
    <row r="9" spans="1:8" s="102" customFormat="1" ht="16.5" customHeight="1">
      <c r="A9" s="111" t="s">
        <v>62</v>
      </c>
      <c r="B9" s="146">
        <v>24983</v>
      </c>
      <c r="C9" s="146">
        <v>22894</v>
      </c>
      <c r="D9" s="146">
        <v>91</v>
      </c>
      <c r="E9" s="146">
        <v>6832</v>
      </c>
      <c r="F9" s="146">
        <v>18060</v>
      </c>
      <c r="G9" s="147">
        <v>91.6</v>
      </c>
      <c r="H9" s="95"/>
    </row>
    <row r="10" spans="1:8" s="102" customFormat="1" ht="16.5" customHeight="1">
      <c r="A10" s="99" t="s">
        <v>63</v>
      </c>
      <c r="B10" s="146">
        <v>31330</v>
      </c>
      <c r="C10" s="146">
        <v>28842</v>
      </c>
      <c r="D10" s="146">
        <v>103</v>
      </c>
      <c r="E10" s="146">
        <v>8049</v>
      </c>
      <c r="F10" s="146">
        <v>23178</v>
      </c>
      <c r="G10" s="147">
        <v>92.1</v>
      </c>
      <c r="H10" s="95"/>
    </row>
    <row r="11" spans="1:8" s="102" customFormat="1" ht="16.5" customHeight="1">
      <c r="A11" s="99" t="s">
        <v>64</v>
      </c>
      <c r="B11" s="146">
        <v>45193</v>
      </c>
      <c r="C11" s="146">
        <v>41948</v>
      </c>
      <c r="D11" s="146">
        <v>125</v>
      </c>
      <c r="E11" s="146">
        <v>10328</v>
      </c>
      <c r="F11" s="146">
        <v>34740</v>
      </c>
      <c r="G11" s="147">
        <v>92.8</v>
      </c>
      <c r="H11" s="95"/>
    </row>
    <row r="12" spans="1:8" s="102" customFormat="1" ht="16.5" customHeight="1">
      <c r="A12" s="99" t="s">
        <v>65</v>
      </c>
      <c r="B12" s="146">
        <v>66579</v>
      </c>
      <c r="C12" s="146">
        <v>62370</v>
      </c>
      <c r="D12" s="146">
        <v>170</v>
      </c>
      <c r="E12" s="146">
        <v>14509</v>
      </c>
      <c r="F12" s="146">
        <v>51900</v>
      </c>
      <c r="G12" s="147">
        <v>93.7</v>
      </c>
      <c r="H12" s="95"/>
    </row>
    <row r="13" spans="1:8" s="102" customFormat="1" ht="16.5" customHeight="1">
      <c r="A13" s="99" t="s">
        <v>66</v>
      </c>
      <c r="B13" s="146">
        <v>85680</v>
      </c>
      <c r="C13" s="146">
        <v>80673</v>
      </c>
      <c r="D13" s="146">
        <v>237</v>
      </c>
      <c r="E13" s="146">
        <v>22393</v>
      </c>
      <c r="F13" s="146">
        <v>63050</v>
      </c>
      <c r="G13" s="147">
        <v>94.2</v>
      </c>
      <c r="H13" s="95"/>
    </row>
    <row r="14" spans="1:8" s="102" customFormat="1" ht="16.5" customHeight="1">
      <c r="A14" s="99" t="s">
        <v>67</v>
      </c>
      <c r="B14" s="146">
        <v>100958</v>
      </c>
      <c r="C14" s="146">
        <v>94920</v>
      </c>
      <c r="D14" s="146">
        <v>278</v>
      </c>
      <c r="E14" s="146">
        <v>27576</v>
      </c>
      <c r="F14" s="146">
        <v>73104</v>
      </c>
      <c r="G14" s="147">
        <v>98.9</v>
      </c>
      <c r="H14" s="95"/>
    </row>
    <row r="15" spans="1:8" s="102" customFormat="1" ht="16.5" customHeight="1">
      <c r="A15" s="99" t="s">
        <v>68</v>
      </c>
      <c r="B15" s="146">
        <v>98455</v>
      </c>
      <c r="C15" s="146">
        <v>92313</v>
      </c>
      <c r="D15" s="146">
        <v>273</v>
      </c>
      <c r="E15" s="146">
        <v>26400</v>
      </c>
      <c r="F15" s="146">
        <v>71782</v>
      </c>
      <c r="G15" s="147">
        <v>93.8</v>
      </c>
      <c r="H15" s="95"/>
    </row>
    <row r="16" spans="1:8" s="102" customFormat="1" ht="16.5" customHeight="1">
      <c r="A16" s="99" t="s">
        <v>69</v>
      </c>
      <c r="B16" s="146">
        <v>100932</v>
      </c>
      <c r="C16" s="146">
        <v>94614</v>
      </c>
      <c r="D16" s="146">
        <v>278</v>
      </c>
      <c r="E16" s="146">
        <v>25234</v>
      </c>
      <c r="F16" s="146">
        <v>75420</v>
      </c>
      <c r="G16" s="147">
        <v>93.7</v>
      </c>
      <c r="H16" s="95"/>
    </row>
    <row r="17" spans="1:8" s="102" customFormat="1" ht="16.5" customHeight="1">
      <c r="A17" s="99" t="s">
        <v>70</v>
      </c>
      <c r="B17" s="112">
        <v>102992</v>
      </c>
      <c r="C17" s="112">
        <v>96757</v>
      </c>
      <c r="D17" s="112">
        <v>293</v>
      </c>
      <c r="E17" s="112">
        <v>24921</v>
      </c>
      <c r="F17" s="112">
        <v>77778</v>
      </c>
      <c r="G17" s="148">
        <v>93.94613173838745</v>
      </c>
      <c r="H17" s="95"/>
    </row>
    <row r="18" spans="1:8" s="102" customFormat="1" ht="16.5" customHeight="1">
      <c r="A18" s="99" t="s">
        <v>71</v>
      </c>
      <c r="B18" s="112">
        <v>106067</v>
      </c>
      <c r="C18" s="112">
        <v>99785</v>
      </c>
      <c r="D18" s="112">
        <v>313</v>
      </c>
      <c r="E18" s="112">
        <v>25310</v>
      </c>
      <c r="F18" s="112">
        <v>80444</v>
      </c>
      <c r="G18" s="148">
        <v>94.077328481054423</v>
      </c>
      <c r="H18" s="95"/>
    </row>
    <row r="19" spans="1:8" s="114" customFormat="1" ht="16.5" customHeight="1">
      <c r="A19" s="99" t="s">
        <v>72</v>
      </c>
      <c r="B19" s="112">
        <v>110393</v>
      </c>
      <c r="C19" s="112">
        <v>103586</v>
      </c>
      <c r="D19" s="112">
        <v>332</v>
      </c>
      <c r="E19" s="112">
        <v>25493</v>
      </c>
      <c r="F19" s="112">
        <v>84568</v>
      </c>
      <c r="G19" s="148">
        <v>93.8</v>
      </c>
      <c r="H19" s="96"/>
    </row>
    <row r="20" spans="1:8" s="114" customFormat="1" ht="16.5" customHeight="1">
      <c r="A20" s="99" t="s">
        <v>73</v>
      </c>
      <c r="B20" s="112">
        <v>110580</v>
      </c>
      <c r="C20" s="112">
        <v>103330</v>
      </c>
      <c r="D20" s="112">
        <v>340</v>
      </c>
      <c r="E20" s="112">
        <v>24170</v>
      </c>
      <c r="F20" s="112">
        <v>86070</v>
      </c>
      <c r="G20" s="148">
        <f>C20/B20*100</f>
        <v>93.443660698137094</v>
      </c>
      <c r="H20" s="96"/>
    </row>
    <row r="21" spans="1:8" s="114" customFormat="1" ht="16.5" customHeight="1">
      <c r="A21" s="99" t="s">
        <v>173</v>
      </c>
      <c r="B21" s="112">
        <v>101497</v>
      </c>
      <c r="C21" s="112">
        <v>94769</v>
      </c>
      <c r="D21" s="112">
        <v>352</v>
      </c>
      <c r="E21" s="112">
        <v>21295</v>
      </c>
      <c r="F21" s="112">
        <v>79850</v>
      </c>
      <c r="G21" s="148">
        <f t="shared" ref="G21:G26" si="0">C21/B21*100</f>
        <v>93.371232647270361</v>
      </c>
      <c r="H21" s="96"/>
    </row>
    <row r="22" spans="1:8" s="114" customFormat="1" ht="16.5" customHeight="1">
      <c r="A22" s="99" t="s">
        <v>181</v>
      </c>
      <c r="B22" s="112">
        <v>99957</v>
      </c>
      <c r="C22" s="112">
        <v>93450</v>
      </c>
      <c r="D22" s="112">
        <v>341</v>
      </c>
      <c r="E22" s="112">
        <v>20675</v>
      </c>
      <c r="F22" s="112">
        <v>78941</v>
      </c>
      <c r="G22" s="148">
        <f t="shared" si="0"/>
        <v>93.490200786338136</v>
      </c>
      <c r="H22" s="96"/>
    </row>
    <row r="23" spans="1:8" s="114" customFormat="1" ht="16.5" customHeight="1">
      <c r="A23" s="99" t="s">
        <v>185</v>
      </c>
      <c r="B23" s="112">
        <v>97840</v>
      </c>
      <c r="C23" s="112">
        <v>91444</v>
      </c>
      <c r="D23" s="112">
        <v>337</v>
      </c>
      <c r="E23" s="112">
        <v>19836</v>
      </c>
      <c r="F23" s="112">
        <v>77667</v>
      </c>
      <c r="G23" s="148">
        <f t="shared" si="0"/>
        <v>93.462796402289456</v>
      </c>
      <c r="H23" s="96"/>
    </row>
    <row r="24" spans="1:8" s="114" customFormat="1" ht="16.5" customHeight="1">
      <c r="A24" s="99" t="s">
        <v>192</v>
      </c>
      <c r="B24" s="112">
        <v>95592</v>
      </c>
      <c r="C24" s="112">
        <v>89341</v>
      </c>
      <c r="D24" s="112">
        <v>351</v>
      </c>
      <c r="E24" s="112">
        <v>18932</v>
      </c>
      <c r="F24" s="112">
        <v>76309</v>
      </c>
      <c r="G24" s="148">
        <f t="shared" si="0"/>
        <v>93.460749853544229</v>
      </c>
      <c r="H24" s="96"/>
    </row>
    <row r="25" spans="1:8" s="114" customFormat="1" ht="16.5" customHeight="1">
      <c r="A25" s="99" t="s">
        <v>196</v>
      </c>
      <c r="B25" s="112">
        <v>93579</v>
      </c>
      <c r="C25" s="112">
        <v>87386</v>
      </c>
      <c r="D25" s="112">
        <v>351</v>
      </c>
      <c r="E25" s="112">
        <v>17866</v>
      </c>
      <c r="F25" s="112">
        <v>75362</v>
      </c>
      <c r="G25" s="148">
        <f t="shared" si="0"/>
        <v>93.38206221481316</v>
      </c>
      <c r="H25" s="96"/>
    </row>
    <row r="26" spans="1:8" s="114" customFormat="1" ht="16.5" customHeight="1">
      <c r="A26" s="99" t="s">
        <v>203</v>
      </c>
      <c r="B26" s="112">
        <v>91785</v>
      </c>
      <c r="C26" s="112">
        <v>85759</v>
      </c>
      <c r="D26" s="112">
        <v>357</v>
      </c>
      <c r="E26" s="112">
        <v>16685</v>
      </c>
      <c r="F26" s="112">
        <v>74743</v>
      </c>
      <c r="G26" s="148">
        <f t="shared" si="0"/>
        <v>93.434657079043419</v>
      </c>
      <c r="H26" s="96"/>
    </row>
    <row r="27" spans="1:8" s="114" customFormat="1" ht="16.5" customHeight="1">
      <c r="A27" s="99" t="s">
        <v>204</v>
      </c>
      <c r="B27" s="112">
        <v>90140</v>
      </c>
      <c r="C27" s="112">
        <v>84204</v>
      </c>
      <c r="D27" s="112">
        <v>354</v>
      </c>
      <c r="E27" s="112">
        <v>15424</v>
      </c>
      <c r="F27" s="112">
        <v>74362</v>
      </c>
      <c r="G27" s="148">
        <v>93.414688262702455</v>
      </c>
      <c r="H27" s="96"/>
    </row>
    <row r="28" spans="1:8" s="114" customFormat="1" ht="16.5" customHeight="1">
      <c r="A28" s="116" t="s">
        <v>222</v>
      </c>
      <c r="B28" s="176">
        <v>87752</v>
      </c>
      <c r="C28" s="176">
        <v>81961</v>
      </c>
      <c r="D28" s="176">
        <v>357</v>
      </c>
      <c r="E28" s="176">
        <v>14355</v>
      </c>
      <c r="F28" s="176">
        <v>73040</v>
      </c>
      <c r="G28" s="167">
        <v>93.400720211505146</v>
      </c>
      <c r="H28" s="96"/>
    </row>
    <row r="29" spans="1:8" s="102" customFormat="1" ht="15.95" customHeight="1">
      <c r="A29" s="117"/>
      <c r="B29" s="118"/>
      <c r="C29" s="118"/>
      <c r="D29" s="118"/>
      <c r="E29" s="118"/>
      <c r="F29" s="118"/>
      <c r="G29" s="148"/>
      <c r="H29" s="96"/>
    </row>
    <row r="30" spans="1:8" s="114" customFormat="1" ht="16.5" customHeight="1">
      <c r="A30" s="149" t="s">
        <v>209</v>
      </c>
      <c r="B30" s="112">
        <v>7390</v>
      </c>
      <c r="C30" s="112">
        <v>4378</v>
      </c>
      <c r="D30" s="112">
        <v>15</v>
      </c>
      <c r="E30" s="112">
        <v>1964</v>
      </c>
      <c r="F30" s="112">
        <v>5411</v>
      </c>
      <c r="G30" s="148">
        <v>59.242219215155615</v>
      </c>
      <c r="H30" s="96"/>
    </row>
    <row r="31" spans="1:8" s="114" customFormat="1" ht="16.5" customHeight="1">
      <c r="A31" s="149" t="s">
        <v>210</v>
      </c>
      <c r="B31" s="112">
        <v>3116</v>
      </c>
      <c r="C31" s="112">
        <v>2448</v>
      </c>
      <c r="D31" s="112">
        <v>31</v>
      </c>
      <c r="E31" s="112">
        <v>408</v>
      </c>
      <c r="F31" s="112">
        <v>2677</v>
      </c>
      <c r="G31" s="148">
        <v>78.562259306803597</v>
      </c>
      <c r="H31" s="96"/>
    </row>
    <row r="32" spans="1:8" s="114" customFormat="1" ht="16.5" customHeight="1">
      <c r="A32" s="149" t="s">
        <v>211</v>
      </c>
      <c r="B32" s="112">
        <v>1288</v>
      </c>
      <c r="C32" s="112">
        <v>1192</v>
      </c>
      <c r="D32" s="112">
        <v>11</v>
      </c>
      <c r="E32" s="112">
        <v>427</v>
      </c>
      <c r="F32" s="112">
        <v>850</v>
      </c>
      <c r="G32" s="148">
        <v>92.546583850931668</v>
      </c>
      <c r="H32" s="96"/>
    </row>
    <row r="33" spans="1:8" s="114" customFormat="1" ht="16.5" customHeight="1">
      <c r="A33" s="149" t="s">
        <v>212</v>
      </c>
      <c r="B33" s="112">
        <v>3652</v>
      </c>
      <c r="C33" s="112">
        <v>3495</v>
      </c>
      <c r="D33" s="112">
        <v>7</v>
      </c>
      <c r="E33" s="112">
        <v>274</v>
      </c>
      <c r="F33" s="112">
        <v>3371</v>
      </c>
      <c r="G33" s="148">
        <v>95.700985761226718</v>
      </c>
      <c r="H33" s="96"/>
    </row>
    <row r="34" spans="1:8" s="114" customFormat="1" ht="16.5" customHeight="1">
      <c r="A34" s="149" t="s">
        <v>213</v>
      </c>
      <c r="B34" s="112">
        <v>1440</v>
      </c>
      <c r="C34" s="112">
        <v>1377</v>
      </c>
      <c r="D34" s="112">
        <v>1</v>
      </c>
      <c r="E34" s="112">
        <v>63</v>
      </c>
      <c r="F34" s="112">
        <v>1376</v>
      </c>
      <c r="G34" s="148">
        <v>95.625</v>
      </c>
      <c r="H34" s="96"/>
    </row>
    <row r="35" spans="1:8" s="114" customFormat="1" ht="16.5" customHeight="1">
      <c r="A35" s="149" t="s">
        <v>214</v>
      </c>
      <c r="B35" s="112">
        <v>67026</v>
      </c>
      <c r="C35" s="112">
        <v>65411</v>
      </c>
      <c r="D35" s="112">
        <v>241</v>
      </c>
      <c r="E35" s="112">
        <v>9306</v>
      </c>
      <c r="F35" s="112">
        <v>57479</v>
      </c>
      <c r="G35" s="148">
        <v>97.590487273595315</v>
      </c>
      <c r="H35" s="96"/>
    </row>
    <row r="36" spans="1:8" s="114" customFormat="1" ht="16.5" customHeight="1">
      <c r="A36" s="149" t="s">
        <v>215</v>
      </c>
      <c r="B36" s="112">
        <v>1059</v>
      </c>
      <c r="C36" s="112">
        <v>1030</v>
      </c>
      <c r="D36" s="112">
        <v>1</v>
      </c>
      <c r="E36" s="112">
        <v>305</v>
      </c>
      <c r="F36" s="112">
        <v>753</v>
      </c>
      <c r="G36" s="148">
        <v>97.261567516525034</v>
      </c>
      <c r="H36" s="96"/>
    </row>
    <row r="37" spans="1:8" s="114" customFormat="1" ht="16.5" customHeight="1">
      <c r="A37" s="149" t="s">
        <v>216</v>
      </c>
      <c r="B37" s="112">
        <v>381</v>
      </c>
      <c r="C37" s="112">
        <v>380</v>
      </c>
      <c r="D37" s="112">
        <v>43</v>
      </c>
      <c r="E37" s="112">
        <v>256</v>
      </c>
      <c r="F37" s="112">
        <v>82</v>
      </c>
      <c r="G37" s="148">
        <v>99.737532808398953</v>
      </c>
      <c r="H37" s="96"/>
    </row>
    <row r="38" spans="1:8" s="114" customFormat="1" ht="16.5" customHeight="1">
      <c r="A38" s="149" t="s">
        <v>217</v>
      </c>
      <c r="B38" s="112">
        <v>122</v>
      </c>
      <c r="C38" s="112">
        <v>121</v>
      </c>
      <c r="D38" s="112">
        <v>0</v>
      </c>
      <c r="E38" s="112">
        <v>6</v>
      </c>
      <c r="F38" s="112">
        <v>116</v>
      </c>
      <c r="G38" s="148">
        <v>99.180327868852459</v>
      </c>
      <c r="H38" s="96"/>
    </row>
    <row r="39" spans="1:8" s="114" customFormat="1" ht="16.5" customHeight="1">
      <c r="A39" s="149" t="s">
        <v>218</v>
      </c>
      <c r="B39" s="177">
        <v>2278</v>
      </c>
      <c r="C39" s="112">
        <v>2129</v>
      </c>
      <c r="D39" s="178">
        <v>7</v>
      </c>
      <c r="E39" s="178">
        <v>1346</v>
      </c>
      <c r="F39" s="178">
        <v>925</v>
      </c>
      <c r="G39" s="148">
        <v>93.459174714661984</v>
      </c>
      <c r="H39" s="96"/>
    </row>
    <row r="40" spans="1:8" s="114" customFormat="1" ht="16.5" customHeight="1">
      <c r="A40" s="150" t="s">
        <v>74</v>
      </c>
      <c r="B40" s="112"/>
      <c r="C40" s="151"/>
      <c r="D40" s="151"/>
      <c r="E40" s="151"/>
      <c r="F40" s="151"/>
      <c r="G40" s="148"/>
      <c r="H40" s="96"/>
    </row>
    <row r="41" spans="1:8" s="114" customFormat="1" ht="16.5" customHeight="1">
      <c r="A41" s="119" t="s">
        <v>219</v>
      </c>
      <c r="B41" s="112">
        <v>22287</v>
      </c>
      <c r="C41" s="112">
        <v>20313</v>
      </c>
      <c r="D41" s="112">
        <v>206</v>
      </c>
      <c r="E41" s="112">
        <v>4236</v>
      </c>
      <c r="F41" s="112">
        <v>17845</v>
      </c>
      <c r="G41" s="148">
        <v>91.142818683537485</v>
      </c>
      <c r="H41" s="96"/>
    </row>
    <row r="42" spans="1:8" s="102" customFormat="1" ht="6" customHeight="1" thickBot="1">
      <c r="A42" s="152"/>
      <c r="B42" s="122"/>
      <c r="C42" s="118"/>
      <c r="D42" s="118"/>
      <c r="E42" s="118"/>
      <c r="F42" s="118"/>
      <c r="G42" s="153"/>
      <c r="H42" s="95"/>
    </row>
    <row r="43" spans="1:8" ht="3.75" customHeight="1">
      <c r="A43" s="40"/>
      <c r="B43" s="40"/>
      <c r="C43" s="40"/>
      <c r="D43" s="40"/>
      <c r="E43" s="40"/>
      <c r="F43" s="40"/>
      <c r="G43" s="40"/>
    </row>
    <row r="44" spans="1:8" s="156" customFormat="1" ht="12.75" customHeight="1">
      <c r="A44" s="155" t="s">
        <v>75</v>
      </c>
      <c r="H44" s="157"/>
    </row>
    <row r="45" spans="1:8" s="102" customFormat="1" ht="14.25" customHeight="1">
      <c r="H45" s="95"/>
    </row>
    <row r="48" spans="1:8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124"/>
    </row>
    <row r="51" spans="2:6">
      <c r="B51" s="124"/>
    </row>
    <row r="52" spans="2:6">
      <c r="B52" s="124"/>
    </row>
    <row r="53" spans="2:6">
      <c r="B53" s="124"/>
    </row>
    <row r="54" spans="2:6">
      <c r="B54" s="124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3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</sheetPr>
  <dimension ref="A3:BK22"/>
  <sheetViews>
    <sheetView workbookViewId="0">
      <selection activeCell="A3" sqref="A3"/>
    </sheetView>
  </sheetViews>
  <sheetFormatPr defaultRowHeight="13.5"/>
  <cols>
    <col min="1" max="1" width="11" style="41" customWidth="1"/>
    <col min="2" max="12" width="5.75" style="41" customWidth="1"/>
    <col min="13" max="13" width="8.375" style="41" customWidth="1"/>
    <col min="14" max="23" width="5.75" style="41" customWidth="1"/>
    <col min="24" max="16384" width="9" style="41"/>
  </cols>
  <sheetData>
    <row r="3" spans="1:63">
      <c r="B3" s="274" t="s">
        <v>76</v>
      </c>
      <c r="C3" s="275"/>
      <c r="D3" s="274" t="s">
        <v>77</v>
      </c>
      <c r="E3" s="275"/>
      <c r="F3" s="274" t="s">
        <v>78</v>
      </c>
      <c r="G3" s="275"/>
      <c r="H3" s="274" t="s">
        <v>79</v>
      </c>
      <c r="I3" s="275"/>
      <c r="J3" s="274" t="s">
        <v>80</v>
      </c>
      <c r="K3" s="275"/>
      <c r="L3" s="274" t="s">
        <v>81</v>
      </c>
      <c r="M3" s="275"/>
      <c r="N3" s="276" t="s">
        <v>82</v>
      </c>
      <c r="O3" s="275"/>
      <c r="P3" s="274" t="s">
        <v>83</v>
      </c>
      <c r="Q3" s="275"/>
      <c r="R3" s="274" t="s">
        <v>84</v>
      </c>
      <c r="S3" s="275"/>
      <c r="T3" s="274" t="s">
        <v>85</v>
      </c>
      <c r="U3" s="275"/>
      <c r="V3" s="274" t="s">
        <v>86</v>
      </c>
      <c r="W3" s="277"/>
      <c r="X3" s="41" t="s">
        <v>87</v>
      </c>
      <c r="Y3" s="41" t="s">
        <v>88</v>
      </c>
    </row>
    <row r="4" spans="1:63">
      <c r="B4" s="41" t="s">
        <v>89</v>
      </c>
      <c r="C4" s="41" t="s">
        <v>90</v>
      </c>
      <c r="D4" s="41" t="s">
        <v>89</v>
      </c>
      <c r="E4" s="41" t="s">
        <v>90</v>
      </c>
      <c r="F4" s="41" t="s">
        <v>89</v>
      </c>
      <c r="G4" s="41" t="s">
        <v>90</v>
      </c>
      <c r="H4" s="41" t="s">
        <v>89</v>
      </c>
      <c r="I4" s="41" t="s">
        <v>90</v>
      </c>
      <c r="J4" s="41" t="s">
        <v>89</v>
      </c>
      <c r="K4" s="41" t="s">
        <v>90</v>
      </c>
      <c r="L4" s="41" t="s">
        <v>89</v>
      </c>
      <c r="M4" s="41" t="s">
        <v>90</v>
      </c>
      <c r="N4" s="41" t="s">
        <v>89</v>
      </c>
      <c r="O4" s="41" t="s">
        <v>90</v>
      </c>
      <c r="P4" s="41" t="s">
        <v>89</v>
      </c>
      <c r="Q4" s="41" t="s">
        <v>90</v>
      </c>
      <c r="R4" s="41" t="s">
        <v>89</v>
      </c>
      <c r="S4" s="41" t="s">
        <v>90</v>
      </c>
      <c r="T4" s="41" t="s">
        <v>89</v>
      </c>
      <c r="U4" s="41" t="s">
        <v>90</v>
      </c>
      <c r="V4" s="41" t="s">
        <v>89</v>
      </c>
      <c r="W4" s="41" t="s">
        <v>90</v>
      </c>
    </row>
    <row r="6" spans="1:63" s="42" customFormat="1">
      <c r="A6" s="42" t="s">
        <v>91</v>
      </c>
      <c r="B6" s="43">
        <v>2</v>
      </c>
      <c r="C6" s="43">
        <v>3</v>
      </c>
      <c r="D6" s="43">
        <v>9</v>
      </c>
      <c r="E6" s="43">
        <v>29</v>
      </c>
      <c r="F6" s="43">
        <v>1</v>
      </c>
      <c r="G6" s="43">
        <v>12</v>
      </c>
      <c r="H6" s="43">
        <v>0</v>
      </c>
      <c r="I6" s="43">
        <v>4</v>
      </c>
      <c r="J6" s="43">
        <v>0</v>
      </c>
      <c r="K6" s="43">
        <v>1</v>
      </c>
      <c r="L6" s="43">
        <v>37</v>
      </c>
      <c r="M6" s="43">
        <v>201</v>
      </c>
      <c r="N6" s="43">
        <v>0</v>
      </c>
      <c r="O6" s="43">
        <v>0</v>
      </c>
      <c r="P6" s="43">
        <v>0</v>
      </c>
      <c r="Q6" s="43">
        <v>47</v>
      </c>
      <c r="R6" s="43">
        <v>0</v>
      </c>
      <c r="S6" s="43">
        <v>0</v>
      </c>
      <c r="T6" s="43">
        <v>0</v>
      </c>
      <c r="U6" s="43">
        <v>0</v>
      </c>
      <c r="V6" s="43">
        <v>1</v>
      </c>
      <c r="W6" s="43">
        <v>5</v>
      </c>
      <c r="X6" s="44">
        <f>SUM(B6:W6)</f>
        <v>352</v>
      </c>
      <c r="Y6" s="44">
        <f>C6+E6+G6+I6+K6+M6+O6+Q6+S6+U6+W6</f>
        <v>302</v>
      </c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spans="1:63">
      <c r="A7" s="45" t="s">
        <v>92</v>
      </c>
      <c r="C7" s="45">
        <f>SUM(B6:C6)</f>
        <v>5</v>
      </c>
      <c r="E7" s="45">
        <f>SUM(D6:E6)</f>
        <v>38</v>
      </c>
      <c r="G7" s="45">
        <f>SUM(F6:G6)</f>
        <v>13</v>
      </c>
      <c r="I7" s="45">
        <f>SUM(H6:I6)</f>
        <v>4</v>
      </c>
      <c r="K7" s="45">
        <f>SUM(J6:K6)</f>
        <v>1</v>
      </c>
      <c r="M7" s="45">
        <f>SUM(L6:M6)</f>
        <v>238</v>
      </c>
      <c r="O7" s="45">
        <f>SUM(N6:O6)</f>
        <v>0</v>
      </c>
      <c r="Q7" s="46">
        <f>SUM(P6:Q6)</f>
        <v>47</v>
      </c>
      <c r="S7" s="46">
        <f>SUM(R6:S6)</f>
        <v>0</v>
      </c>
      <c r="U7" s="45">
        <f>SUM(T6:U6)</f>
        <v>0</v>
      </c>
      <c r="W7" s="45">
        <f>SUM(V6:W6)</f>
        <v>6</v>
      </c>
      <c r="X7" s="44"/>
      <c r="Y7" s="44"/>
    </row>
    <row r="8" spans="1:63" s="42" customFormat="1">
      <c r="A8" s="42" t="s">
        <v>93</v>
      </c>
      <c r="B8" s="43">
        <v>294</v>
      </c>
      <c r="C8" s="43">
        <v>2424</v>
      </c>
      <c r="D8" s="43">
        <v>6</v>
      </c>
      <c r="E8" s="43">
        <v>433</v>
      </c>
      <c r="F8" s="43">
        <v>20</v>
      </c>
      <c r="G8" s="43">
        <v>668</v>
      </c>
      <c r="H8" s="43">
        <v>1</v>
      </c>
      <c r="I8" s="43">
        <v>130</v>
      </c>
      <c r="J8" s="43">
        <v>0</v>
      </c>
      <c r="K8" s="43">
        <v>22</v>
      </c>
      <c r="L8" s="43">
        <v>467</v>
      </c>
      <c r="M8" s="43">
        <v>12434</v>
      </c>
      <c r="N8" s="43">
        <v>17</v>
      </c>
      <c r="O8" s="43">
        <v>602</v>
      </c>
      <c r="P8" s="43">
        <v>1</v>
      </c>
      <c r="Q8" s="43">
        <v>182</v>
      </c>
      <c r="R8" s="43">
        <v>1</v>
      </c>
      <c r="S8" s="43">
        <v>108</v>
      </c>
      <c r="T8" s="43">
        <v>0</v>
      </c>
      <c r="U8" s="43">
        <v>5</v>
      </c>
      <c r="V8" s="43">
        <v>54</v>
      </c>
      <c r="W8" s="43">
        <v>3426</v>
      </c>
      <c r="X8" s="44">
        <f>SUM(B8:W8)</f>
        <v>21295</v>
      </c>
      <c r="Y8" s="44">
        <f>C8+E8+G8+I8+K8+M8+O8+Q8+S8+U8+W8</f>
        <v>20434</v>
      </c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spans="1:63">
      <c r="A9" s="45" t="s">
        <v>94</v>
      </c>
      <c r="C9" s="45">
        <f>SUM(B8:C8)</f>
        <v>2718</v>
      </c>
      <c r="E9" s="45">
        <f>SUM(D8:E8)</f>
        <v>439</v>
      </c>
      <c r="G9" s="45">
        <f>SUM(F8:G8)</f>
        <v>688</v>
      </c>
      <c r="I9" s="45">
        <f>SUM(H8:I8)</f>
        <v>131</v>
      </c>
      <c r="K9" s="45">
        <f>SUM(J8:K8)</f>
        <v>22</v>
      </c>
      <c r="M9" s="45">
        <f>SUM(L8:M8)</f>
        <v>12901</v>
      </c>
      <c r="O9" s="45">
        <f>SUM(N8:O8)</f>
        <v>619</v>
      </c>
      <c r="Q9" s="46">
        <f>SUM(P8:Q8)</f>
        <v>183</v>
      </c>
      <c r="S9" s="46">
        <f>SUM(R8:S8)</f>
        <v>109</v>
      </c>
      <c r="U9" s="45">
        <f>SUM(T8:U8)</f>
        <v>5</v>
      </c>
      <c r="W9" s="45">
        <f>SUM(V8:W8)</f>
        <v>3480</v>
      </c>
      <c r="X9" s="44"/>
      <c r="Y9" s="44"/>
    </row>
    <row r="10" spans="1:63" s="42" customFormat="1">
      <c r="A10" s="42" t="s">
        <v>95</v>
      </c>
      <c r="B10" s="43">
        <v>3274</v>
      </c>
      <c r="C10" s="43">
        <v>3035</v>
      </c>
      <c r="D10" s="43">
        <v>626</v>
      </c>
      <c r="E10" s="43">
        <v>1849</v>
      </c>
      <c r="F10" s="43">
        <v>87</v>
      </c>
      <c r="G10" s="43">
        <v>934</v>
      </c>
      <c r="H10" s="43">
        <v>101</v>
      </c>
      <c r="I10" s="43">
        <v>1960</v>
      </c>
      <c r="J10" s="43">
        <v>37</v>
      </c>
      <c r="K10" s="43">
        <v>823</v>
      </c>
      <c r="L10" s="43">
        <v>1515</v>
      </c>
      <c r="M10" s="43">
        <v>63365</v>
      </c>
      <c r="N10" s="43">
        <v>38</v>
      </c>
      <c r="O10" s="43">
        <v>862</v>
      </c>
      <c r="P10" s="43">
        <v>2</v>
      </c>
      <c r="Q10" s="43">
        <v>63</v>
      </c>
      <c r="R10" s="43">
        <v>1</v>
      </c>
      <c r="S10" s="43">
        <v>2</v>
      </c>
      <c r="T10" s="43">
        <v>0</v>
      </c>
      <c r="U10" s="43">
        <v>59</v>
      </c>
      <c r="V10" s="43">
        <v>136</v>
      </c>
      <c r="W10" s="43">
        <v>1081</v>
      </c>
      <c r="X10" s="44">
        <f>SUM(B10:W10)</f>
        <v>79850</v>
      </c>
      <c r="Y10" s="44">
        <f>C10+E10+G10+I10+K10+M10+O10+Q10+S10+U10+W10</f>
        <v>74033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spans="1:63">
      <c r="A11" s="45" t="s">
        <v>96</v>
      </c>
      <c r="C11" s="45">
        <f>SUM(B10:C10)</f>
        <v>6309</v>
      </c>
      <c r="E11" s="45">
        <f>SUM(D10:E10)</f>
        <v>2475</v>
      </c>
      <c r="G11" s="45">
        <f>SUM(F10:G10)</f>
        <v>1021</v>
      </c>
      <c r="I11" s="45">
        <f>SUM(H10:I10)</f>
        <v>2061</v>
      </c>
      <c r="K11" s="45">
        <f>SUM(J10:K10)</f>
        <v>860</v>
      </c>
      <c r="M11" s="45">
        <f>SUM(L10:M10)</f>
        <v>64880</v>
      </c>
      <c r="O11" s="45">
        <f>SUM(N10:O10)</f>
        <v>900</v>
      </c>
      <c r="Q11" s="46">
        <f>SUM(P10:Q10)</f>
        <v>65</v>
      </c>
      <c r="S11" s="46">
        <f>SUM(R10:S10)</f>
        <v>3</v>
      </c>
      <c r="U11" s="45">
        <f>SUM(T10:U10)</f>
        <v>59</v>
      </c>
      <c r="W11" s="45">
        <f>SUM(V10:W10)</f>
        <v>1217</v>
      </c>
      <c r="X11" s="44"/>
    </row>
    <row r="13" spans="1:63">
      <c r="A13" s="45" t="s">
        <v>97</v>
      </c>
      <c r="C13" s="46">
        <f>C6+C8+C10</f>
        <v>5462</v>
      </c>
      <c r="D13" s="44"/>
      <c r="E13" s="46">
        <f>E6+E8+E10</f>
        <v>2311</v>
      </c>
      <c r="F13" s="44"/>
      <c r="G13" s="46">
        <f>G6+G8+G10</f>
        <v>1614</v>
      </c>
      <c r="H13" s="44"/>
      <c r="I13" s="46">
        <f>I6+I8+I10</f>
        <v>2094</v>
      </c>
      <c r="J13" s="44"/>
      <c r="K13" s="46">
        <f>K6+K8+K10</f>
        <v>846</v>
      </c>
      <c r="L13" s="44"/>
      <c r="M13" s="46">
        <f>M6+M8+M10</f>
        <v>76000</v>
      </c>
      <c r="N13" s="44"/>
      <c r="O13" s="46">
        <f>O6+O8+O10</f>
        <v>1464</v>
      </c>
      <c r="P13" s="44"/>
      <c r="Q13" s="46">
        <f>Q6+Q8+Q10</f>
        <v>292</v>
      </c>
      <c r="R13" s="44"/>
      <c r="S13" s="46">
        <f>S6+S8+S10</f>
        <v>110</v>
      </c>
      <c r="T13" s="44"/>
      <c r="U13" s="46">
        <f>U6+U8+U10</f>
        <v>64</v>
      </c>
      <c r="V13" s="44"/>
      <c r="W13" s="46">
        <f>W6+W8+W10</f>
        <v>4512</v>
      </c>
      <c r="Y13" s="44">
        <f>Y6+Y8+Y10</f>
        <v>94769</v>
      </c>
      <c r="Z13" s="44">
        <f>SUM(C13:W13)</f>
        <v>94769</v>
      </c>
    </row>
    <row r="14" spans="1:63">
      <c r="X14" s="44"/>
    </row>
    <row r="15" spans="1:63">
      <c r="B15" s="47" t="s">
        <v>98</v>
      </c>
    </row>
    <row r="16" spans="1:63">
      <c r="B16" s="47" t="s">
        <v>170</v>
      </c>
    </row>
    <row r="22" spans="16:16">
      <c r="P22" s="44">
        <f>SUM(Q7,Q9,Q11,S7,S9,S11)-P10</f>
        <v>405</v>
      </c>
    </row>
  </sheetData>
  <mergeCells count="11">
    <mergeCell ref="N3:O3"/>
    <mergeCell ref="P3:Q3"/>
    <mergeCell ref="R3:S3"/>
    <mergeCell ref="T3:U3"/>
    <mergeCell ref="V3:W3"/>
    <mergeCell ref="L3:M3"/>
    <mergeCell ref="B3:C3"/>
    <mergeCell ref="D3:E3"/>
    <mergeCell ref="F3:G3"/>
    <mergeCell ref="H3:I3"/>
    <mergeCell ref="J3:K3"/>
  </mergeCells>
  <phoneticPr fontId="13"/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41"/>
  <sheetViews>
    <sheetView zoomScaleNormal="100" zoomScaleSheetLayoutView="75" workbookViewId="0"/>
  </sheetViews>
  <sheetFormatPr defaultColWidth="10.75" defaultRowHeight="13.5"/>
  <cols>
    <col min="1" max="1" width="3.75" style="218" customWidth="1"/>
    <col min="2" max="2" width="16.375" style="218" customWidth="1"/>
    <col min="3" max="4" width="8.125" style="218" customWidth="1"/>
    <col min="5" max="5" width="8.125" style="219" customWidth="1"/>
    <col min="6" max="7" width="8.125" style="218" customWidth="1"/>
    <col min="8" max="8" width="8.125" style="219" customWidth="1"/>
    <col min="9" max="10" width="8.125" style="218" customWidth="1"/>
    <col min="11" max="11" width="8.125" style="219" customWidth="1"/>
    <col min="12" max="12" width="16.375" style="218" customWidth="1"/>
    <col min="13" max="18" width="7.75" style="218" customWidth="1"/>
    <col min="19" max="16384" width="10.75" style="218"/>
  </cols>
  <sheetData>
    <row r="1" spans="2:12" s="180" customFormat="1" ht="14.25" customHeight="1">
      <c r="B1" s="225" t="s">
        <v>171</v>
      </c>
      <c r="E1" s="181"/>
      <c r="H1" s="181"/>
      <c r="K1" s="181"/>
    </row>
    <row r="2" spans="2:12" s="180" customFormat="1" ht="14.25" customHeight="1">
      <c r="E2" s="181"/>
      <c r="H2" s="181"/>
      <c r="K2" s="181"/>
    </row>
    <row r="3" spans="2:12" s="180" customFormat="1" ht="14.25" customHeight="1">
      <c r="E3" s="181"/>
      <c r="H3" s="181"/>
      <c r="K3" s="181"/>
    </row>
    <row r="4" spans="2:12" s="180" customFormat="1" ht="18" customHeight="1" thickBot="1">
      <c r="B4" s="182" t="s">
        <v>225</v>
      </c>
      <c r="E4" s="181"/>
      <c r="H4" s="181"/>
      <c r="I4" s="183"/>
      <c r="J4" s="183"/>
      <c r="K4" s="181"/>
      <c r="L4" s="183" t="s">
        <v>226</v>
      </c>
    </row>
    <row r="5" spans="2:12" s="184" customFormat="1" ht="16.5" customHeight="1">
      <c r="B5" s="283" t="s">
        <v>5</v>
      </c>
      <c r="C5" s="286" t="s">
        <v>227</v>
      </c>
      <c r="D5" s="287"/>
      <c r="E5" s="288"/>
      <c r="F5" s="286" t="s">
        <v>228</v>
      </c>
      <c r="G5" s="287"/>
      <c r="H5" s="288"/>
      <c r="I5" s="286" t="s">
        <v>229</v>
      </c>
      <c r="J5" s="287"/>
      <c r="K5" s="288"/>
      <c r="L5" s="278" t="s">
        <v>5</v>
      </c>
    </row>
    <row r="6" spans="2:12" s="180" customFormat="1" ht="16.5" customHeight="1">
      <c r="B6" s="284"/>
      <c r="C6" s="186" t="s">
        <v>230</v>
      </c>
      <c r="D6" s="187"/>
      <c r="E6" s="188" t="s">
        <v>231</v>
      </c>
      <c r="F6" s="186" t="s">
        <v>230</v>
      </c>
      <c r="G6" s="187"/>
      <c r="H6" s="188" t="s">
        <v>231</v>
      </c>
      <c r="I6" s="186" t="s">
        <v>230</v>
      </c>
      <c r="J6" s="187"/>
      <c r="K6" s="188" t="s">
        <v>231</v>
      </c>
      <c r="L6" s="279"/>
    </row>
    <row r="7" spans="2:12" s="180" customFormat="1" ht="16.5" customHeight="1">
      <c r="B7" s="284"/>
      <c r="C7" s="185" t="s">
        <v>232</v>
      </c>
      <c r="D7" s="185" t="s">
        <v>233</v>
      </c>
      <c r="E7" s="189" t="s">
        <v>234</v>
      </c>
      <c r="F7" s="185" t="s">
        <v>232</v>
      </c>
      <c r="G7" s="185" t="s">
        <v>233</v>
      </c>
      <c r="H7" s="189" t="s">
        <v>234</v>
      </c>
      <c r="I7" s="185" t="s">
        <v>232</v>
      </c>
      <c r="J7" s="185" t="s">
        <v>233</v>
      </c>
      <c r="K7" s="189" t="s">
        <v>234</v>
      </c>
      <c r="L7" s="279"/>
    </row>
    <row r="8" spans="2:12" s="180" customFormat="1" ht="16.5" customHeight="1">
      <c r="B8" s="285"/>
      <c r="C8" s="190" t="s">
        <v>235</v>
      </c>
      <c r="D8" s="190" t="s">
        <v>236</v>
      </c>
      <c r="E8" s="191" t="s">
        <v>237</v>
      </c>
      <c r="F8" s="190" t="s">
        <v>235</v>
      </c>
      <c r="G8" s="190" t="s">
        <v>236</v>
      </c>
      <c r="H8" s="191" t="s">
        <v>237</v>
      </c>
      <c r="I8" s="190" t="s">
        <v>235</v>
      </c>
      <c r="J8" s="190" t="s">
        <v>236</v>
      </c>
      <c r="K8" s="191" t="s">
        <v>237</v>
      </c>
      <c r="L8" s="280"/>
    </row>
    <row r="9" spans="2:12" s="180" customFormat="1" ht="19.5" customHeight="1">
      <c r="B9" s="192" t="s">
        <v>238</v>
      </c>
      <c r="C9" s="193">
        <v>100</v>
      </c>
      <c r="D9" s="194">
        <v>100</v>
      </c>
      <c r="E9" s="195">
        <v>100</v>
      </c>
      <c r="F9" s="194">
        <v>100</v>
      </c>
      <c r="G9" s="194">
        <v>100</v>
      </c>
      <c r="H9" s="195">
        <v>100</v>
      </c>
      <c r="I9" s="194">
        <v>100</v>
      </c>
      <c r="J9" s="194">
        <v>100</v>
      </c>
      <c r="K9" s="195">
        <v>100</v>
      </c>
      <c r="L9" s="186" t="s">
        <v>16</v>
      </c>
    </row>
    <row r="10" spans="2:12" s="180" customFormat="1" ht="6" customHeight="1">
      <c r="B10" s="196"/>
      <c r="C10" s="197"/>
      <c r="D10" s="198"/>
      <c r="E10" s="199"/>
      <c r="F10" s="198"/>
      <c r="G10" s="198"/>
      <c r="H10" s="199"/>
      <c r="I10" s="198"/>
      <c r="J10" s="198"/>
      <c r="K10" s="199"/>
      <c r="L10" s="200"/>
    </row>
    <row r="11" spans="2:12" s="180" customFormat="1" ht="17.25" customHeight="1">
      <c r="B11" s="196"/>
      <c r="C11" s="197"/>
      <c r="D11" s="198"/>
      <c r="E11" s="199"/>
      <c r="F11" s="198"/>
      <c r="G11" s="198"/>
      <c r="H11" s="199"/>
      <c r="I11" s="198"/>
      <c r="J11" s="198"/>
      <c r="K11" s="199"/>
      <c r="L11" s="200" t="s">
        <v>239</v>
      </c>
    </row>
    <row r="12" spans="2:12" s="180" customFormat="1" ht="20.25" customHeight="1">
      <c r="B12" s="201" t="s">
        <v>240</v>
      </c>
      <c r="C12" s="202">
        <v>24.8</v>
      </c>
      <c r="D12" s="203">
        <v>25.3</v>
      </c>
      <c r="E12" s="204">
        <v>23.2</v>
      </c>
      <c r="F12" s="203">
        <v>6.3</v>
      </c>
      <c r="G12" s="203">
        <v>5.7</v>
      </c>
      <c r="H12" s="204">
        <v>5.8605798889574334</v>
      </c>
      <c r="I12" s="203">
        <v>26.3</v>
      </c>
      <c r="J12" s="203">
        <v>26.8</v>
      </c>
      <c r="K12" s="204">
        <v>24.587860959356426</v>
      </c>
      <c r="L12" s="205" t="s">
        <v>241</v>
      </c>
    </row>
    <row r="13" spans="2:12" s="180" customFormat="1" ht="20.25" customHeight="1">
      <c r="B13" s="201" t="s">
        <v>242</v>
      </c>
      <c r="C13" s="202">
        <v>22.6</v>
      </c>
      <c r="D13" s="203">
        <v>19.5</v>
      </c>
      <c r="E13" s="204">
        <v>18.7</v>
      </c>
      <c r="F13" s="203">
        <v>11.9</v>
      </c>
      <c r="G13" s="203">
        <v>8.9</v>
      </c>
      <c r="H13" s="204">
        <v>7.4953732264034549</v>
      </c>
      <c r="I13" s="203">
        <v>23.4</v>
      </c>
      <c r="J13" s="203">
        <v>20.399999999999999</v>
      </c>
      <c r="K13" s="204">
        <v>19.548538152128234</v>
      </c>
      <c r="L13" s="205" t="s">
        <v>243</v>
      </c>
    </row>
    <row r="14" spans="2:12" s="180" customFormat="1" ht="20.25" customHeight="1">
      <c r="B14" s="206" t="s">
        <v>244</v>
      </c>
      <c r="C14" s="203">
        <v>11.1</v>
      </c>
      <c r="D14" s="203">
        <v>11.7</v>
      </c>
      <c r="E14" s="204">
        <v>11.1</v>
      </c>
      <c r="F14" s="203">
        <v>8.9</v>
      </c>
      <c r="G14" s="203">
        <v>10.5</v>
      </c>
      <c r="H14" s="204">
        <v>10.00925354719309</v>
      </c>
      <c r="I14" s="203">
        <v>11.2</v>
      </c>
      <c r="J14" s="203">
        <v>11.8</v>
      </c>
      <c r="K14" s="204">
        <v>11.231314162214085</v>
      </c>
      <c r="L14" s="205" t="s">
        <v>245</v>
      </c>
    </row>
    <row r="15" spans="2:12" s="180" customFormat="1" ht="20.25" customHeight="1">
      <c r="B15" s="206" t="s">
        <v>246</v>
      </c>
      <c r="C15" s="203">
        <v>8.4</v>
      </c>
      <c r="D15" s="203">
        <v>8.6</v>
      </c>
      <c r="E15" s="204">
        <v>9.1</v>
      </c>
      <c r="F15" s="203">
        <v>8.3000000000000007</v>
      </c>
      <c r="G15" s="203">
        <v>9</v>
      </c>
      <c r="H15" s="204">
        <v>9.6391116594694637</v>
      </c>
      <c r="I15" s="203">
        <v>8.4</v>
      </c>
      <c r="J15" s="203">
        <v>8.5</v>
      </c>
      <c r="K15" s="204">
        <v>9.0388425286666276</v>
      </c>
      <c r="L15" s="205" t="s">
        <v>247</v>
      </c>
    </row>
    <row r="16" spans="2:12" s="180" customFormat="1" ht="20.25" customHeight="1">
      <c r="B16" s="206" t="s">
        <v>248</v>
      </c>
      <c r="C16" s="203">
        <v>7.6</v>
      </c>
      <c r="D16" s="203">
        <v>8.5</v>
      </c>
      <c r="E16" s="204">
        <v>9</v>
      </c>
      <c r="F16" s="203">
        <v>6.7</v>
      </c>
      <c r="G16" s="203">
        <v>7.7</v>
      </c>
      <c r="H16" s="204">
        <v>9.0376310919185681</v>
      </c>
      <c r="I16" s="203">
        <v>7.7</v>
      </c>
      <c r="J16" s="203">
        <v>8.6</v>
      </c>
      <c r="K16" s="204">
        <v>8.9607972624121981</v>
      </c>
      <c r="L16" s="205" t="s">
        <v>249</v>
      </c>
    </row>
    <row r="17" spans="2:12" s="180" customFormat="1" ht="20.25" customHeight="1">
      <c r="B17" s="206" t="s">
        <v>250</v>
      </c>
      <c r="C17" s="203">
        <v>6.5</v>
      </c>
      <c r="D17" s="203">
        <v>7.4</v>
      </c>
      <c r="E17" s="204">
        <v>8.6999999999999993</v>
      </c>
      <c r="F17" s="203">
        <v>6.4</v>
      </c>
      <c r="G17" s="203">
        <v>6.8</v>
      </c>
      <c r="H17" s="204">
        <v>7.9734731647131412</v>
      </c>
      <c r="I17" s="203">
        <v>6.5</v>
      </c>
      <c r="J17" s="203">
        <v>7.4</v>
      </c>
      <c r="K17" s="204">
        <v>8.7602809629585163</v>
      </c>
      <c r="L17" s="205" t="s">
        <v>251</v>
      </c>
    </row>
    <row r="18" spans="2:12" s="180" customFormat="1" ht="20.25" customHeight="1">
      <c r="B18" s="206" t="s">
        <v>252</v>
      </c>
      <c r="C18" s="203">
        <v>6.3</v>
      </c>
      <c r="D18" s="203">
        <v>6.1</v>
      </c>
      <c r="E18" s="204">
        <v>6.7</v>
      </c>
      <c r="F18" s="203">
        <v>7.6</v>
      </c>
      <c r="G18" s="203">
        <v>7.3</v>
      </c>
      <c r="H18" s="204">
        <v>7.279457125231338</v>
      </c>
      <c r="I18" s="203">
        <v>6.2</v>
      </c>
      <c r="J18" s="203">
        <v>6</v>
      </c>
      <c r="K18" s="204">
        <v>6.6554601668968001</v>
      </c>
      <c r="L18" s="205" t="s">
        <v>253</v>
      </c>
    </row>
    <row r="19" spans="2:12" s="180" customFormat="1" ht="20.25" customHeight="1">
      <c r="B19" s="206" t="s">
        <v>254</v>
      </c>
      <c r="C19" s="203">
        <v>6.2</v>
      </c>
      <c r="D19" s="203">
        <v>5.9</v>
      </c>
      <c r="E19" s="204">
        <v>5.7</v>
      </c>
      <c r="F19" s="203">
        <v>9.6</v>
      </c>
      <c r="G19" s="203">
        <v>9.1</v>
      </c>
      <c r="H19" s="204">
        <v>7.4182603331276988</v>
      </c>
      <c r="I19" s="203">
        <v>5.9</v>
      </c>
      <c r="J19" s="203">
        <v>5.7</v>
      </c>
      <c r="K19" s="204">
        <v>5.5904424566248423</v>
      </c>
      <c r="L19" s="205" t="s">
        <v>255</v>
      </c>
    </row>
    <row r="20" spans="2:12" s="180" customFormat="1" ht="20.25" customHeight="1">
      <c r="B20" s="207" t="s">
        <v>256</v>
      </c>
      <c r="C20" s="203">
        <v>6.5</v>
      </c>
      <c r="D20" s="203">
        <v>7</v>
      </c>
      <c r="E20" s="204">
        <v>7.8</v>
      </c>
      <c r="F20" s="203">
        <v>34.4</v>
      </c>
      <c r="G20" s="203">
        <v>35</v>
      </c>
      <c r="H20" s="204">
        <v>35.286859962985808</v>
      </c>
      <c r="I20" s="203">
        <v>4.3</v>
      </c>
      <c r="J20" s="203">
        <v>4.8</v>
      </c>
      <c r="K20" s="204">
        <v>5.6264633487422708</v>
      </c>
      <c r="L20" s="205" t="s">
        <v>257</v>
      </c>
    </row>
    <row r="21" spans="2:12" s="180" customFormat="1" ht="7.5" customHeight="1">
      <c r="B21" s="208"/>
      <c r="C21" s="209"/>
      <c r="D21" s="209"/>
      <c r="E21" s="210"/>
      <c r="F21" s="209"/>
      <c r="G21" s="209"/>
      <c r="H21" s="210"/>
      <c r="I21" s="209"/>
      <c r="J21" s="209"/>
      <c r="K21" s="210"/>
      <c r="L21" s="211"/>
    </row>
    <row r="22" spans="2:12" s="180" customFormat="1" ht="7.5" customHeight="1">
      <c r="B22" s="207"/>
      <c r="C22" s="198"/>
      <c r="D22" s="198"/>
      <c r="E22" s="199"/>
      <c r="F22" s="198"/>
      <c r="G22" s="198"/>
      <c r="H22" s="199"/>
      <c r="I22" s="198"/>
      <c r="J22" s="198"/>
      <c r="K22" s="199"/>
      <c r="L22" s="205"/>
    </row>
    <row r="23" spans="2:12" s="184" customFormat="1" ht="20.25" customHeight="1">
      <c r="B23" s="212" t="s">
        <v>258</v>
      </c>
      <c r="C23" s="203">
        <v>35.9</v>
      </c>
      <c r="D23" s="203">
        <v>36.299999999999997</v>
      </c>
      <c r="E23" s="204">
        <v>37.200000000000003</v>
      </c>
      <c r="F23" s="203">
        <v>48.4</v>
      </c>
      <c r="G23" s="203">
        <v>48.9</v>
      </c>
      <c r="H23" s="204">
        <v>48.9</v>
      </c>
      <c r="I23" s="203">
        <v>34.9</v>
      </c>
      <c r="J23" s="203">
        <v>35.4</v>
      </c>
      <c r="K23" s="204">
        <v>36.200000000000003</v>
      </c>
      <c r="L23" s="213" t="s">
        <v>259</v>
      </c>
    </row>
    <row r="24" spans="2:12" s="180" customFormat="1" ht="6" customHeight="1" thickBot="1">
      <c r="B24" s="214"/>
      <c r="C24" s="215"/>
      <c r="D24" s="215"/>
      <c r="E24" s="216"/>
      <c r="F24" s="215"/>
      <c r="G24" s="215"/>
      <c r="H24" s="216"/>
      <c r="I24" s="215"/>
      <c r="J24" s="215"/>
      <c r="K24" s="216"/>
      <c r="L24" s="217"/>
    </row>
    <row r="25" spans="2:12" ht="3.75" customHeight="1"/>
    <row r="26" spans="2:12" s="223" customFormat="1">
      <c r="B26" s="220" t="s">
        <v>260</v>
      </c>
      <c r="C26" s="221"/>
      <c r="D26" s="221"/>
      <c r="E26" s="222"/>
      <c r="H26" s="224"/>
      <c r="K26" s="224"/>
    </row>
    <row r="27" spans="2:12" s="221" customFormat="1">
      <c r="B27" s="220" t="s">
        <v>261</v>
      </c>
      <c r="E27" s="222"/>
      <c r="H27" s="222"/>
      <c r="K27" s="222"/>
    </row>
    <row r="30" spans="2:12" ht="14.25">
      <c r="D30" s="281"/>
      <c r="E30" s="281"/>
    </row>
    <row r="31" spans="2:12" ht="14.25">
      <c r="D31" s="289"/>
      <c r="E31" s="281"/>
    </row>
    <row r="32" spans="2:12" ht="14.25">
      <c r="D32" s="282"/>
      <c r="E32" s="282"/>
    </row>
    <row r="33" spans="4:5" ht="14.25">
      <c r="D33" s="282"/>
      <c r="E33" s="282"/>
    </row>
    <row r="34" spans="4:5" ht="14.25">
      <c r="D34" s="282"/>
      <c r="E34" s="282"/>
    </row>
    <row r="35" spans="4:5" ht="14.25">
      <c r="D35" s="282"/>
      <c r="E35" s="282"/>
    </row>
    <row r="36" spans="4:5" ht="14.25">
      <c r="D36" s="282"/>
      <c r="E36" s="282"/>
    </row>
    <row r="37" spans="4:5" ht="14.25">
      <c r="D37" s="282"/>
      <c r="E37" s="282"/>
    </row>
    <row r="38" spans="4:5" ht="14.25">
      <c r="D38" s="282"/>
      <c r="E38" s="282"/>
    </row>
    <row r="39" spans="4:5" ht="14.25">
      <c r="D39" s="282"/>
      <c r="E39" s="282"/>
    </row>
    <row r="40" spans="4:5" ht="14.25">
      <c r="D40" s="282"/>
      <c r="E40" s="282"/>
    </row>
    <row r="41" spans="4:5">
      <c r="D41" s="290"/>
      <c r="E41" s="290"/>
    </row>
  </sheetData>
  <mergeCells count="17">
    <mergeCell ref="D37:E37"/>
    <mergeCell ref="D38:E38"/>
    <mergeCell ref="D39:E39"/>
    <mergeCell ref="D40:E40"/>
    <mergeCell ref="D41:E41"/>
    <mergeCell ref="L5:L8"/>
    <mergeCell ref="D30:E30"/>
    <mergeCell ref="D36:E36"/>
    <mergeCell ref="B5:B8"/>
    <mergeCell ref="C5:E5"/>
    <mergeCell ref="F5:H5"/>
    <mergeCell ref="I5:K5"/>
    <mergeCell ref="D31:E31"/>
    <mergeCell ref="D32:E32"/>
    <mergeCell ref="D33:E33"/>
    <mergeCell ref="D34:E34"/>
    <mergeCell ref="D35:E35"/>
  </mergeCells>
  <phoneticPr fontId="13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1"/>
  <sheetViews>
    <sheetView showOutlineSymbols="0" zoomScaleNormal="100" zoomScaleSheetLayoutView="115" workbookViewId="0"/>
  </sheetViews>
  <sheetFormatPr defaultColWidth="10.75" defaultRowHeight="13.5"/>
  <cols>
    <col min="1" max="1" width="18.375" style="134" customWidth="1"/>
    <col min="2" max="7" width="11.625" style="134" customWidth="1"/>
    <col min="8" max="8" width="10.75" style="134"/>
    <col min="9" max="10" width="10.75" style="134" customWidth="1"/>
    <col min="11" max="16384" width="10.75" style="134"/>
  </cols>
  <sheetData>
    <row r="1" spans="1:9" s="49" customFormat="1" ht="14.25" customHeight="1">
      <c r="A1" s="48"/>
      <c r="G1" s="39" t="s">
        <v>172</v>
      </c>
    </row>
    <row r="2" spans="1:9" s="49" customFormat="1" ht="14.25" customHeight="1">
      <c r="A2" s="48"/>
    </row>
    <row r="3" spans="1:9" s="49" customFormat="1" ht="14.25" customHeight="1">
      <c r="A3" s="291" t="s">
        <v>99</v>
      </c>
      <c r="B3" s="291"/>
      <c r="C3" s="291"/>
      <c r="D3" s="291"/>
      <c r="E3" s="291"/>
      <c r="F3" s="291"/>
      <c r="G3" s="291"/>
    </row>
    <row r="4" spans="1:9" s="49" customFormat="1" ht="14.25" customHeight="1">
      <c r="A4" s="292" t="s">
        <v>100</v>
      </c>
      <c r="B4" s="292"/>
      <c r="C4" s="292"/>
      <c r="D4" s="292"/>
      <c r="E4" s="292"/>
      <c r="F4" s="292"/>
      <c r="G4" s="292"/>
    </row>
    <row r="5" spans="1:9" s="49" customFormat="1" ht="14.25" customHeight="1" thickBot="1">
      <c r="A5" s="50"/>
      <c r="B5" s="51"/>
      <c r="C5" s="51"/>
      <c r="D5" s="51"/>
      <c r="E5" s="51"/>
      <c r="F5" s="51"/>
      <c r="G5" s="51"/>
    </row>
    <row r="6" spans="1:9" s="49" customFormat="1" ht="18" customHeight="1">
      <c r="A6" s="293" t="s">
        <v>101</v>
      </c>
      <c r="B6" s="296" t="s">
        <v>2</v>
      </c>
      <c r="C6" s="52"/>
      <c r="D6" s="298" t="s">
        <v>102</v>
      </c>
      <c r="E6" s="298" t="s">
        <v>103</v>
      </c>
      <c r="F6" s="300" t="s">
        <v>104</v>
      </c>
      <c r="G6" s="53" t="s">
        <v>57</v>
      </c>
    </row>
    <row r="7" spans="1:9" s="49" customFormat="1" ht="14.25">
      <c r="A7" s="294"/>
      <c r="B7" s="297"/>
      <c r="C7" s="54" t="s">
        <v>58</v>
      </c>
      <c r="D7" s="299"/>
      <c r="E7" s="299"/>
      <c r="F7" s="301"/>
      <c r="G7" s="55" t="s">
        <v>105</v>
      </c>
    </row>
    <row r="8" spans="1:9" s="49" customFormat="1" ht="24">
      <c r="A8" s="295"/>
      <c r="B8" s="56" t="s">
        <v>15</v>
      </c>
      <c r="C8" s="56" t="s">
        <v>60</v>
      </c>
      <c r="D8" s="57" t="s">
        <v>17</v>
      </c>
      <c r="E8" s="57" t="s">
        <v>19</v>
      </c>
      <c r="F8" s="58" t="s">
        <v>21</v>
      </c>
      <c r="G8" s="59" t="s">
        <v>106</v>
      </c>
    </row>
    <row r="9" spans="1:9" s="49" customFormat="1" ht="16.5" customHeight="1">
      <c r="A9" s="60" t="s">
        <v>107</v>
      </c>
      <c r="B9" s="61">
        <v>4145</v>
      </c>
      <c r="C9" s="61">
        <v>3119</v>
      </c>
      <c r="D9" s="61">
        <v>50</v>
      </c>
      <c r="E9" s="61">
        <v>946</v>
      </c>
      <c r="F9" s="61">
        <v>3149</v>
      </c>
      <c r="G9" s="172">
        <f>$C9/$B9*100</f>
        <v>75.247285886610371</v>
      </c>
      <c r="I9" s="95"/>
    </row>
    <row r="10" spans="1:9" s="49" customFormat="1" ht="16.5" customHeight="1">
      <c r="A10" s="62" t="s">
        <v>108</v>
      </c>
      <c r="B10" s="61">
        <v>4843</v>
      </c>
      <c r="C10" s="61">
        <v>3426</v>
      </c>
      <c r="D10" s="61">
        <v>51</v>
      </c>
      <c r="E10" s="61">
        <v>1049</v>
      </c>
      <c r="F10" s="61">
        <v>3743</v>
      </c>
      <c r="G10" s="172">
        <f t="shared" ref="G10:G23" si="0">$C10/$B10*100</f>
        <v>70.741276068552551</v>
      </c>
      <c r="I10" s="95"/>
    </row>
    <row r="11" spans="1:9" s="49" customFormat="1" ht="16.5" customHeight="1">
      <c r="A11" s="62" t="s">
        <v>109</v>
      </c>
      <c r="B11" s="61">
        <v>6820</v>
      </c>
      <c r="C11" s="61">
        <v>4681</v>
      </c>
      <c r="D11" s="61">
        <v>60</v>
      </c>
      <c r="E11" s="61">
        <v>1136</v>
      </c>
      <c r="F11" s="61">
        <v>5624</v>
      </c>
      <c r="G11" s="172">
        <f t="shared" si="0"/>
        <v>68.63636363636364</v>
      </c>
      <c r="I11" s="95"/>
    </row>
    <row r="12" spans="1:9" s="49" customFormat="1" ht="16.5" customHeight="1">
      <c r="A12" s="62" t="s">
        <v>110</v>
      </c>
      <c r="B12" s="61">
        <v>11274</v>
      </c>
      <c r="C12" s="61">
        <v>6829</v>
      </c>
      <c r="D12" s="61">
        <v>83</v>
      </c>
      <c r="E12" s="61">
        <v>1772</v>
      </c>
      <c r="F12" s="61">
        <v>9419</v>
      </c>
      <c r="G12" s="172">
        <f t="shared" si="0"/>
        <v>60.572999822600671</v>
      </c>
      <c r="I12" s="95"/>
    </row>
    <row r="13" spans="1:9" s="49" customFormat="1" ht="16.5" customHeight="1">
      <c r="A13" s="62" t="s">
        <v>111</v>
      </c>
      <c r="B13" s="61">
        <v>16440</v>
      </c>
      <c r="C13" s="61">
        <v>9324</v>
      </c>
      <c r="D13" s="61">
        <v>99</v>
      </c>
      <c r="E13" s="61">
        <v>2841</v>
      </c>
      <c r="F13" s="61">
        <v>13500</v>
      </c>
      <c r="G13" s="172">
        <f t="shared" si="0"/>
        <v>56.715328467153284</v>
      </c>
      <c r="I13" s="95"/>
    </row>
    <row r="14" spans="1:9" s="49" customFormat="1" ht="16.5" customHeight="1">
      <c r="A14" s="62" t="s">
        <v>112</v>
      </c>
      <c r="B14" s="61">
        <v>20735</v>
      </c>
      <c r="C14" s="61">
        <v>11226</v>
      </c>
      <c r="D14" s="61">
        <v>82</v>
      </c>
      <c r="E14" s="61">
        <v>3289</v>
      </c>
      <c r="F14" s="61">
        <v>17364</v>
      </c>
      <c r="G14" s="172">
        <f t="shared" si="0"/>
        <v>54.14034241620449</v>
      </c>
      <c r="I14" s="95"/>
    </row>
    <row r="15" spans="1:9" s="49" customFormat="1" ht="16.5" customHeight="1">
      <c r="A15" s="62" t="s">
        <v>113</v>
      </c>
      <c r="B15" s="61">
        <v>20993</v>
      </c>
      <c r="C15" s="61">
        <v>10844</v>
      </c>
      <c r="D15" s="61">
        <v>71</v>
      </c>
      <c r="E15" s="61">
        <v>3181</v>
      </c>
      <c r="F15" s="61">
        <v>17741</v>
      </c>
      <c r="G15" s="172">
        <f t="shared" si="0"/>
        <v>51.655313675987237</v>
      </c>
      <c r="I15" s="95"/>
    </row>
    <row r="16" spans="1:9" s="49" customFormat="1" ht="16.5" customHeight="1">
      <c r="A16" s="62" t="s">
        <v>114</v>
      </c>
      <c r="B16" s="61">
        <v>21078</v>
      </c>
      <c r="C16" s="61">
        <v>10375</v>
      </c>
      <c r="D16" s="61">
        <v>60</v>
      </c>
      <c r="E16" s="61">
        <v>2931</v>
      </c>
      <c r="F16" s="61">
        <v>18087</v>
      </c>
      <c r="G16" s="172">
        <f t="shared" si="0"/>
        <v>49.221937565233894</v>
      </c>
      <c r="I16" s="95"/>
    </row>
    <row r="17" spans="1:9" s="49" customFormat="1" ht="16.5" customHeight="1">
      <c r="A17" s="62" t="s">
        <v>115</v>
      </c>
      <c r="B17" s="61">
        <v>21518</v>
      </c>
      <c r="C17" s="61">
        <v>10242</v>
      </c>
      <c r="D17" s="61">
        <v>51</v>
      </c>
      <c r="E17" s="61">
        <v>2782</v>
      </c>
      <c r="F17" s="61">
        <v>18685</v>
      </c>
      <c r="G17" s="172">
        <f t="shared" si="0"/>
        <v>47.597360349474862</v>
      </c>
      <c r="I17" s="95"/>
    </row>
    <row r="18" spans="1:9" s="49" customFormat="1" ht="16.5" customHeight="1">
      <c r="A18" s="62" t="s">
        <v>116</v>
      </c>
      <c r="B18" s="61">
        <v>20728</v>
      </c>
      <c r="C18" s="61">
        <v>9559</v>
      </c>
      <c r="D18" s="61">
        <v>41</v>
      </c>
      <c r="E18" s="61">
        <v>2466</v>
      </c>
      <c r="F18" s="61">
        <v>18221</v>
      </c>
      <c r="G18" s="172">
        <f t="shared" si="0"/>
        <v>46.116364338093405</v>
      </c>
      <c r="I18" s="95"/>
    </row>
    <row r="19" spans="1:9" s="63" customFormat="1" ht="16.5" customHeight="1">
      <c r="A19" s="62" t="s">
        <v>117</v>
      </c>
      <c r="B19" s="61">
        <v>20072</v>
      </c>
      <c r="C19" s="61">
        <v>9334</v>
      </c>
      <c r="D19" s="61">
        <v>45</v>
      </c>
      <c r="E19" s="61">
        <v>1904</v>
      </c>
      <c r="F19" s="61">
        <v>18123</v>
      </c>
      <c r="G19" s="172">
        <f t="shared" si="0"/>
        <v>46.502590673575128</v>
      </c>
      <c r="I19" s="95"/>
    </row>
    <row r="20" spans="1:9" s="63" customFormat="1" ht="16.5" customHeight="1">
      <c r="A20" s="62" t="s">
        <v>175</v>
      </c>
      <c r="B20" s="61">
        <v>18176</v>
      </c>
      <c r="C20" s="61">
        <v>8898</v>
      </c>
      <c r="D20" s="61">
        <v>31</v>
      </c>
      <c r="E20" s="61">
        <v>1654</v>
      </c>
      <c r="F20" s="61">
        <v>16491</v>
      </c>
      <c r="G20" s="172">
        <f t="shared" si="0"/>
        <v>48.954665492957744</v>
      </c>
      <c r="I20" s="95"/>
    </row>
    <row r="21" spans="1:9" s="63" customFormat="1" ht="16.5" customHeight="1">
      <c r="A21" s="62" t="s">
        <v>182</v>
      </c>
      <c r="B21" s="61">
        <v>17798</v>
      </c>
      <c r="C21" s="61">
        <v>8709</v>
      </c>
      <c r="D21" s="61">
        <v>34</v>
      </c>
      <c r="E21" s="61">
        <v>1594</v>
      </c>
      <c r="F21" s="61">
        <v>16170</v>
      </c>
      <c r="G21" s="172">
        <f t="shared" si="0"/>
        <v>48.932464321833912</v>
      </c>
      <c r="I21" s="95"/>
    </row>
    <row r="22" spans="1:9" s="63" customFormat="1" ht="16.5" customHeight="1">
      <c r="A22" s="62" t="s">
        <v>186</v>
      </c>
      <c r="B22" s="61">
        <v>17236</v>
      </c>
      <c r="C22" s="61">
        <v>8517</v>
      </c>
      <c r="D22" s="61">
        <v>35</v>
      </c>
      <c r="E22" s="61">
        <v>1514</v>
      </c>
      <c r="F22" s="61">
        <v>15687</v>
      </c>
      <c r="G22" s="172">
        <f t="shared" si="0"/>
        <v>49.41401717335809</v>
      </c>
      <c r="I22" s="95"/>
    </row>
    <row r="23" spans="1:9" s="63" customFormat="1" ht="16.5" customHeight="1">
      <c r="A23" s="62" t="s">
        <v>193</v>
      </c>
      <c r="B23" s="61">
        <v>17022</v>
      </c>
      <c r="C23" s="61">
        <v>8541</v>
      </c>
      <c r="D23" s="61">
        <v>33</v>
      </c>
      <c r="E23" s="61">
        <v>1455</v>
      </c>
      <c r="F23" s="61">
        <v>15534</v>
      </c>
      <c r="G23" s="172">
        <f t="shared" si="0"/>
        <v>50.176242509693338</v>
      </c>
      <c r="H23" s="61"/>
      <c r="I23" s="95"/>
    </row>
    <row r="24" spans="1:9" s="64" customFormat="1" ht="16.5" customHeight="1">
      <c r="A24" s="62" t="s">
        <v>197</v>
      </c>
      <c r="B24" s="61">
        <v>16709</v>
      </c>
      <c r="C24" s="61">
        <v>8531</v>
      </c>
      <c r="D24" s="61">
        <v>36</v>
      </c>
      <c r="E24" s="61">
        <v>1382</v>
      </c>
      <c r="F24" s="61">
        <v>15291</v>
      </c>
      <c r="G24" s="172">
        <v>51.056316954934466</v>
      </c>
      <c r="H24" s="94"/>
      <c r="I24" s="95"/>
    </row>
    <row r="25" spans="1:9" s="64" customFormat="1" ht="16.5" customHeight="1">
      <c r="A25" s="125" t="s">
        <v>205</v>
      </c>
      <c r="B25" s="61">
        <v>16718</v>
      </c>
      <c r="C25" s="61">
        <v>8785</v>
      </c>
      <c r="D25" s="61">
        <v>34</v>
      </c>
      <c r="E25" s="61">
        <v>1327</v>
      </c>
      <c r="F25" s="61">
        <v>15357</v>
      </c>
      <c r="G25" s="172">
        <v>52.548151692786213</v>
      </c>
      <c r="H25" s="94"/>
      <c r="I25" s="95"/>
    </row>
    <row r="26" spans="1:9" s="64" customFormat="1" ht="16.5" customHeight="1">
      <c r="A26" s="62" t="s">
        <v>206</v>
      </c>
      <c r="B26" s="61">
        <v>16105</v>
      </c>
      <c r="C26" s="61">
        <v>8474</v>
      </c>
      <c r="D26" s="61">
        <v>39</v>
      </c>
      <c r="E26" s="61">
        <v>1221</v>
      </c>
      <c r="F26" s="61">
        <v>14845</v>
      </c>
      <c r="G26" s="172">
        <v>52.61719962744489</v>
      </c>
      <c r="H26" s="169"/>
      <c r="I26" s="95"/>
    </row>
    <row r="27" spans="1:9" s="64" customFormat="1" ht="16.5" customHeight="1">
      <c r="A27" s="179" t="s">
        <v>223</v>
      </c>
      <c r="B27" s="94">
        <v>15702</v>
      </c>
      <c r="C27" s="94">
        <v>8290</v>
      </c>
      <c r="D27" s="94">
        <v>43</v>
      </c>
      <c r="E27" s="94">
        <v>1123</v>
      </c>
      <c r="F27" s="94">
        <v>14536</v>
      </c>
      <c r="G27" s="173">
        <v>52.795822188256267</v>
      </c>
      <c r="H27" s="169"/>
      <c r="I27" s="100"/>
    </row>
    <row r="28" spans="1:9" s="49" customFormat="1" ht="15.95" customHeight="1">
      <c r="A28" s="126"/>
      <c r="B28" s="127"/>
      <c r="C28" s="127"/>
      <c r="D28" s="127"/>
      <c r="E28" s="127"/>
      <c r="F28" s="127"/>
      <c r="G28" s="172"/>
      <c r="H28" s="169"/>
      <c r="I28" s="100"/>
    </row>
    <row r="29" spans="1:9" s="49" customFormat="1" ht="16.5" customHeight="1">
      <c r="A29" s="128" t="s">
        <v>118</v>
      </c>
      <c r="B29" s="61">
        <v>7937</v>
      </c>
      <c r="C29" s="61">
        <v>5256</v>
      </c>
      <c r="D29" s="61">
        <v>30</v>
      </c>
      <c r="E29" s="61">
        <v>259</v>
      </c>
      <c r="F29" s="61">
        <v>7648</v>
      </c>
      <c r="G29" s="172">
        <v>66.221494267355425</v>
      </c>
      <c r="H29" s="169"/>
      <c r="I29" s="100"/>
    </row>
    <row r="30" spans="1:9" s="49" customFormat="1" ht="26.25" customHeight="1">
      <c r="A30" s="129" t="s">
        <v>119</v>
      </c>
      <c r="B30" s="61"/>
      <c r="C30" s="61"/>
      <c r="D30" s="61"/>
      <c r="E30" s="61"/>
      <c r="F30" s="61"/>
      <c r="G30" s="172"/>
      <c r="H30" s="169"/>
      <c r="I30" s="100"/>
    </row>
    <row r="31" spans="1:9" s="49" customFormat="1" ht="16.5" customHeight="1">
      <c r="A31" s="128" t="s">
        <v>120</v>
      </c>
      <c r="B31" s="61">
        <v>208</v>
      </c>
      <c r="C31" s="61">
        <v>201</v>
      </c>
      <c r="D31" s="61">
        <v>1</v>
      </c>
      <c r="E31" s="61">
        <v>102</v>
      </c>
      <c r="F31" s="61">
        <v>105</v>
      </c>
      <c r="G31" s="172">
        <v>96.634615384615387</v>
      </c>
      <c r="H31" s="169"/>
      <c r="I31" s="100"/>
    </row>
    <row r="32" spans="1:9" s="49" customFormat="1" ht="16.5" customHeight="1">
      <c r="A32" s="128" t="s">
        <v>121</v>
      </c>
      <c r="B32" s="61"/>
      <c r="C32" s="61"/>
      <c r="D32" s="61"/>
      <c r="E32" s="61"/>
      <c r="F32" s="61"/>
      <c r="G32" s="172"/>
      <c r="H32" s="169"/>
      <c r="I32" s="100"/>
    </row>
    <row r="33" spans="1:9" s="49" customFormat="1" ht="16.5" customHeight="1">
      <c r="A33" s="130" t="s">
        <v>122</v>
      </c>
      <c r="B33" s="61">
        <v>7557</v>
      </c>
      <c r="C33" s="61">
        <v>2833</v>
      </c>
      <c r="D33" s="61">
        <v>12</v>
      </c>
      <c r="E33" s="61">
        <v>762</v>
      </c>
      <c r="F33" s="61">
        <v>6783</v>
      </c>
      <c r="G33" s="172">
        <v>37.488421331216095</v>
      </c>
      <c r="H33" s="169"/>
      <c r="I33" s="100"/>
    </row>
    <row r="34" spans="1:9" s="49" customFormat="1" ht="16.5" customHeight="1">
      <c r="A34" s="65" t="s">
        <v>123</v>
      </c>
      <c r="B34" s="132"/>
      <c r="C34" s="61"/>
      <c r="D34" s="61"/>
      <c r="E34" s="61"/>
      <c r="F34" s="61"/>
      <c r="G34" s="131"/>
    </row>
    <row r="35" spans="1:9" s="49" customFormat="1" ht="6" customHeight="1" thickBot="1">
      <c r="A35" s="65"/>
      <c r="B35" s="66"/>
      <c r="C35" s="67"/>
      <c r="D35" s="67"/>
      <c r="E35" s="67"/>
      <c r="F35" s="67"/>
      <c r="G35" s="68"/>
    </row>
    <row r="36" spans="1:9" ht="3.75" customHeight="1">
      <c r="A36" s="133"/>
      <c r="B36" s="133"/>
      <c r="C36" s="133"/>
      <c r="D36" s="133"/>
      <c r="E36" s="133"/>
      <c r="F36" s="133"/>
      <c r="G36" s="133"/>
    </row>
    <row r="37" spans="1:9" s="70" customFormat="1" ht="12.75" customHeight="1">
      <c r="A37" s="69" t="s">
        <v>124</v>
      </c>
    </row>
    <row r="38" spans="1:9" s="70" customFormat="1" ht="12.75" customHeight="1">
      <c r="A38" s="69" t="s">
        <v>162</v>
      </c>
    </row>
    <row r="39" spans="1:9" s="49" customFormat="1" ht="14.25" customHeight="1"/>
    <row r="40" spans="1:9">
      <c r="B40" s="135"/>
      <c r="C40" s="135"/>
      <c r="D40" s="135"/>
      <c r="E40" s="135"/>
      <c r="F40" s="135"/>
    </row>
    <row r="41" spans="1:9">
      <c r="B41" s="135"/>
      <c r="C41" s="135"/>
      <c r="D41" s="135"/>
      <c r="E41" s="135"/>
      <c r="F41" s="135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3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39"/>
  <sheetViews>
    <sheetView zoomScaleNormal="100" zoomScaleSheetLayoutView="115" workbookViewId="0"/>
  </sheetViews>
  <sheetFormatPr defaultColWidth="10.75" defaultRowHeight="13.5"/>
  <cols>
    <col min="1" max="1" width="19.125" style="41" customWidth="1"/>
    <col min="2" max="5" width="17.125" style="41" customWidth="1"/>
    <col min="6" max="16384" width="10.75" style="41"/>
  </cols>
  <sheetData>
    <row r="1" spans="1:5" s="102" customFormat="1" ht="14.25" customHeight="1">
      <c r="A1" s="101"/>
    </row>
    <row r="2" spans="1:5" s="102" customFormat="1" ht="14.25" customHeight="1">
      <c r="A2" s="302" t="s">
        <v>125</v>
      </c>
      <c r="B2" s="302"/>
      <c r="C2" s="302"/>
      <c r="D2" s="302"/>
      <c r="E2" s="302"/>
    </row>
    <row r="3" spans="1:5" s="102" customFormat="1" ht="14.25" customHeight="1">
      <c r="A3" s="264" t="s">
        <v>126</v>
      </c>
      <c r="B3" s="264"/>
      <c r="C3" s="264"/>
      <c r="D3" s="264"/>
      <c r="E3" s="264"/>
    </row>
    <row r="4" spans="1:5" s="102" customFormat="1" ht="14.25" customHeight="1" thickBot="1">
      <c r="A4" s="103"/>
      <c r="B4" s="104"/>
      <c r="C4" s="104"/>
      <c r="D4" s="104"/>
      <c r="E4" s="104"/>
    </row>
    <row r="5" spans="1:5" s="102" customFormat="1" ht="18.75" customHeight="1">
      <c r="A5" s="303" t="s">
        <v>127</v>
      </c>
      <c r="B5" s="105" t="s">
        <v>2</v>
      </c>
      <c r="C5" s="106" t="s">
        <v>128</v>
      </c>
      <c r="D5" s="106" t="s">
        <v>129</v>
      </c>
      <c r="E5" s="107" t="s">
        <v>130</v>
      </c>
    </row>
    <row r="6" spans="1:5" s="102" customFormat="1" ht="18.75" customHeight="1">
      <c r="A6" s="304"/>
      <c r="B6" s="108" t="s">
        <v>15</v>
      </c>
      <c r="C6" s="109" t="s">
        <v>131</v>
      </c>
      <c r="D6" s="109" t="s">
        <v>132</v>
      </c>
      <c r="E6" s="110" t="s">
        <v>133</v>
      </c>
    </row>
    <row r="7" spans="1:5" s="102" customFormat="1" ht="16.5" customHeight="1">
      <c r="A7" s="111" t="s">
        <v>134</v>
      </c>
      <c r="B7" s="112">
        <v>517889</v>
      </c>
      <c r="C7" s="112">
        <v>11163</v>
      </c>
      <c r="D7" s="112">
        <v>103116</v>
      </c>
      <c r="E7" s="112">
        <v>403610</v>
      </c>
    </row>
    <row r="8" spans="1:5" s="102" customFormat="1" ht="16.5" customHeight="1">
      <c r="A8" s="99" t="s">
        <v>135</v>
      </c>
      <c r="B8" s="112">
        <v>555356</v>
      </c>
      <c r="C8" s="112">
        <v>25950</v>
      </c>
      <c r="D8" s="112">
        <v>157758</v>
      </c>
      <c r="E8" s="112">
        <v>371648</v>
      </c>
    </row>
    <row r="9" spans="1:5" s="102" customFormat="1" ht="16.5" customHeight="1">
      <c r="A9" s="99" t="s">
        <v>136</v>
      </c>
      <c r="B9" s="112">
        <v>755488</v>
      </c>
      <c r="C9" s="112">
        <v>45521</v>
      </c>
      <c r="D9" s="112">
        <v>347183</v>
      </c>
      <c r="E9" s="112">
        <v>362784</v>
      </c>
    </row>
    <row r="10" spans="1:5" s="102" customFormat="1" ht="16.5" customHeight="1">
      <c r="A10" s="99" t="s">
        <v>137</v>
      </c>
      <c r="B10" s="112">
        <v>1011640</v>
      </c>
      <c r="C10" s="112">
        <v>66294</v>
      </c>
      <c r="D10" s="112">
        <v>569498</v>
      </c>
      <c r="E10" s="112">
        <v>375848</v>
      </c>
    </row>
    <row r="11" spans="1:5" s="102" customFormat="1" ht="16.5" customHeight="1">
      <c r="A11" s="99" t="s">
        <v>138</v>
      </c>
      <c r="B11" s="112">
        <v>1310732</v>
      </c>
      <c r="C11" s="112">
        <v>131002</v>
      </c>
      <c r="D11" s="112">
        <v>821585</v>
      </c>
      <c r="E11" s="112">
        <v>358145</v>
      </c>
    </row>
    <row r="12" spans="1:5" s="102" customFormat="1" ht="16.5" customHeight="1">
      <c r="A12" s="99" t="s">
        <v>139</v>
      </c>
      <c r="B12" s="112">
        <v>1299741</v>
      </c>
      <c r="C12" s="112">
        <v>174191</v>
      </c>
      <c r="D12" s="112">
        <v>793475</v>
      </c>
      <c r="E12" s="112">
        <v>332075</v>
      </c>
    </row>
    <row r="13" spans="1:5" s="102" customFormat="1" ht="16.5" customHeight="1">
      <c r="A13" s="99" t="s">
        <v>140</v>
      </c>
      <c r="B13" s="112">
        <v>1043684</v>
      </c>
      <c r="C13" s="112">
        <v>210662</v>
      </c>
      <c r="D13" s="112">
        <v>623165</v>
      </c>
      <c r="E13" s="112">
        <v>209857</v>
      </c>
    </row>
    <row r="14" spans="1:5" s="102" customFormat="1" ht="16.5" customHeight="1">
      <c r="A14" s="99" t="s">
        <v>141</v>
      </c>
      <c r="B14" s="112">
        <v>968422</v>
      </c>
      <c r="C14" s="112">
        <v>275201</v>
      </c>
      <c r="D14" s="112">
        <v>542759</v>
      </c>
      <c r="E14" s="112">
        <v>150462</v>
      </c>
    </row>
    <row r="15" spans="1:5" s="102" customFormat="1" ht="16.5" customHeight="1">
      <c r="A15" s="99" t="s">
        <v>142</v>
      </c>
      <c r="B15" s="112">
        <v>818048</v>
      </c>
      <c r="C15" s="112">
        <v>341515</v>
      </c>
      <c r="D15" s="112">
        <v>375966</v>
      </c>
      <c r="E15" s="112">
        <v>100567</v>
      </c>
    </row>
    <row r="16" spans="1:5" s="102" customFormat="1" ht="16.5" customHeight="1">
      <c r="A16" s="113" t="s">
        <v>143</v>
      </c>
      <c r="B16" s="112">
        <v>759342</v>
      </c>
      <c r="C16" s="112">
        <v>370237</v>
      </c>
      <c r="D16" s="112">
        <v>311503</v>
      </c>
      <c r="E16" s="112">
        <v>77602</v>
      </c>
    </row>
    <row r="17" spans="1:6" s="102" customFormat="1" ht="16.5" customHeight="1">
      <c r="A17" s="113" t="s">
        <v>144</v>
      </c>
      <c r="B17" s="112">
        <v>692013</v>
      </c>
      <c r="C17" s="112">
        <v>393114</v>
      </c>
      <c r="D17" s="112">
        <v>242647</v>
      </c>
      <c r="E17" s="112">
        <v>56252</v>
      </c>
    </row>
    <row r="18" spans="1:6" s="114" customFormat="1" ht="16.5" customHeight="1">
      <c r="A18" s="113" t="s">
        <v>145</v>
      </c>
      <c r="B18" s="112">
        <f>SUM(C18:E18)</f>
        <v>596586</v>
      </c>
      <c r="C18" s="112">
        <v>398175</v>
      </c>
      <c r="D18" s="112">
        <v>158090</v>
      </c>
      <c r="E18" s="112">
        <v>40321</v>
      </c>
    </row>
    <row r="19" spans="1:6" s="114" customFormat="1" ht="16.5" customHeight="1">
      <c r="A19" s="113" t="s">
        <v>176</v>
      </c>
      <c r="B19" s="112">
        <f>SUM(C19:E19)</f>
        <v>481788</v>
      </c>
      <c r="C19" s="112">
        <v>353472</v>
      </c>
      <c r="D19" s="112">
        <v>99381</v>
      </c>
      <c r="E19" s="112">
        <v>28935</v>
      </c>
      <c r="F19" s="16"/>
    </row>
    <row r="20" spans="1:6" s="114" customFormat="1" ht="16.5" customHeight="1">
      <c r="A20" s="113" t="s">
        <v>183</v>
      </c>
      <c r="B20" s="112">
        <v>451206</v>
      </c>
      <c r="C20" s="112">
        <v>338018</v>
      </c>
      <c r="D20" s="112">
        <v>86368</v>
      </c>
      <c r="E20" s="112">
        <v>26820</v>
      </c>
      <c r="F20" s="16"/>
    </row>
    <row r="21" spans="1:6" s="114" customFormat="1" ht="16.5" customHeight="1">
      <c r="A21" s="113" t="s">
        <v>187</v>
      </c>
      <c r="B21" s="112">
        <v>421062</v>
      </c>
      <c r="C21" s="112">
        <v>322959</v>
      </c>
      <c r="D21" s="112">
        <v>74572</v>
      </c>
      <c r="E21" s="112">
        <v>23531</v>
      </c>
      <c r="F21" s="14"/>
    </row>
    <row r="22" spans="1:6" s="114" customFormat="1" ht="16.5" customHeight="1">
      <c r="A22" s="113" t="s">
        <v>194</v>
      </c>
      <c r="B22" s="112">
        <v>392550</v>
      </c>
      <c r="C22" s="112">
        <v>309329</v>
      </c>
      <c r="D22" s="112">
        <v>62972</v>
      </c>
      <c r="E22" s="112">
        <v>20249</v>
      </c>
      <c r="F22" s="14"/>
    </row>
    <row r="23" spans="1:6" s="115" customFormat="1" ht="16.5" customHeight="1">
      <c r="A23" s="99" t="s">
        <v>198</v>
      </c>
      <c r="B23" s="112">
        <v>365177</v>
      </c>
      <c r="C23" s="112">
        <v>293406</v>
      </c>
      <c r="D23" s="112">
        <v>53803</v>
      </c>
      <c r="E23" s="112">
        <v>17968</v>
      </c>
      <c r="F23" s="91"/>
    </row>
    <row r="24" spans="1:6" s="115" customFormat="1" ht="16.5" customHeight="1">
      <c r="A24" s="99" t="s">
        <v>202</v>
      </c>
      <c r="B24" s="112">
        <v>324029</v>
      </c>
      <c r="C24" s="112">
        <v>265704</v>
      </c>
      <c r="D24" s="112">
        <v>43346</v>
      </c>
      <c r="E24" s="112">
        <v>14979</v>
      </c>
      <c r="F24" s="91"/>
    </row>
    <row r="25" spans="1:6" s="115" customFormat="1" ht="16.5" customHeight="1">
      <c r="A25" s="99" t="s">
        <v>207</v>
      </c>
      <c r="B25" s="112">
        <v>290021</v>
      </c>
      <c r="C25" s="112">
        <v>241644</v>
      </c>
      <c r="D25" s="112">
        <v>33429</v>
      </c>
      <c r="E25" s="112">
        <v>14948</v>
      </c>
      <c r="F25" s="91"/>
    </row>
    <row r="26" spans="1:6" s="115" customFormat="1" ht="16.5" customHeight="1">
      <c r="A26" s="116" t="s">
        <v>224</v>
      </c>
      <c r="B26" s="176">
        <v>254443</v>
      </c>
      <c r="C26" s="176">
        <v>212220</v>
      </c>
      <c r="D26" s="176">
        <v>28696</v>
      </c>
      <c r="E26" s="176">
        <v>13527</v>
      </c>
      <c r="F26" s="91"/>
    </row>
    <row r="27" spans="1:6" s="102" customFormat="1" ht="16.5" customHeight="1">
      <c r="A27" s="117"/>
      <c r="B27" s="118"/>
      <c r="C27" s="118"/>
      <c r="D27" s="118"/>
      <c r="E27" s="118"/>
    </row>
    <row r="28" spans="1:6" s="102" customFormat="1" ht="16.5" customHeight="1">
      <c r="A28" s="119" t="s">
        <v>168</v>
      </c>
      <c r="B28" s="112">
        <v>128081</v>
      </c>
      <c r="C28" s="112">
        <v>106372</v>
      </c>
      <c r="D28" s="112">
        <v>14684</v>
      </c>
      <c r="E28" s="112">
        <v>7025</v>
      </c>
      <c r="F28" s="91"/>
    </row>
    <row r="29" spans="1:6" s="102" customFormat="1" ht="16.5" customHeight="1">
      <c r="A29" s="119" t="s">
        <v>169</v>
      </c>
      <c r="B29" s="112">
        <v>126362</v>
      </c>
      <c r="C29" s="112">
        <v>105848</v>
      </c>
      <c r="D29" s="112">
        <v>14012</v>
      </c>
      <c r="E29" s="112">
        <v>6502</v>
      </c>
      <c r="F29" s="91"/>
    </row>
    <row r="30" spans="1:6" s="102" customFormat="1" ht="16.5" customHeight="1">
      <c r="A30" s="120"/>
      <c r="B30" s="112"/>
      <c r="C30" s="112"/>
      <c r="D30" s="112"/>
      <c r="E30" s="112"/>
    </row>
    <row r="31" spans="1:6" s="102" customFormat="1" ht="16.5" customHeight="1">
      <c r="A31" s="119" t="s">
        <v>146</v>
      </c>
      <c r="B31" s="112">
        <v>1768</v>
      </c>
      <c r="C31" s="112">
        <v>1214</v>
      </c>
      <c r="D31" s="112">
        <v>511</v>
      </c>
      <c r="E31" s="112">
        <v>43</v>
      </c>
      <c r="F31" s="91"/>
    </row>
    <row r="32" spans="1:6" s="102" customFormat="1" ht="16.5" customHeight="1">
      <c r="A32" s="119" t="s">
        <v>147</v>
      </c>
      <c r="B32" s="112">
        <v>44262</v>
      </c>
      <c r="C32" s="112">
        <v>23717</v>
      </c>
      <c r="D32" s="112">
        <v>13328</v>
      </c>
      <c r="E32" s="112">
        <v>7217</v>
      </c>
      <c r="F32" s="91"/>
    </row>
    <row r="33" spans="1:6" s="102" customFormat="1" ht="16.5" customHeight="1">
      <c r="A33" s="119" t="s">
        <v>148</v>
      </c>
      <c r="B33" s="112">
        <v>208413</v>
      </c>
      <c r="C33" s="112">
        <v>187289</v>
      </c>
      <c r="D33" s="112">
        <v>14857</v>
      </c>
      <c r="E33" s="112">
        <v>6267</v>
      </c>
      <c r="F33" s="91"/>
    </row>
    <row r="34" spans="1:6" s="102" customFormat="1" ht="6" customHeight="1" thickBot="1">
      <c r="A34" s="121"/>
      <c r="B34" s="122"/>
      <c r="C34" s="118"/>
      <c r="D34" s="118"/>
      <c r="E34" s="118"/>
    </row>
    <row r="35" spans="1:6" s="102" customFormat="1" ht="3" customHeight="1">
      <c r="A35" s="123"/>
      <c r="B35" s="123"/>
      <c r="C35" s="123"/>
      <c r="D35" s="123"/>
      <c r="E35" s="123"/>
    </row>
    <row r="36" spans="1:6" s="102" customFormat="1" ht="14.25">
      <c r="A36" s="226" t="s">
        <v>263</v>
      </c>
      <c r="F36" s="118"/>
    </row>
    <row r="37" spans="1:6">
      <c r="A37" s="226" t="s">
        <v>262</v>
      </c>
    </row>
    <row r="38" spans="1:6">
      <c r="B38" s="44"/>
      <c r="C38" s="44"/>
      <c r="D38" s="44"/>
      <c r="E38" s="44"/>
    </row>
    <row r="39" spans="1:6">
      <c r="B39" s="44"/>
      <c r="C39" s="44"/>
      <c r="D39" s="44"/>
      <c r="E39" s="44"/>
    </row>
  </sheetData>
  <mergeCells count="3">
    <mergeCell ref="A2:E2"/>
    <mergeCell ref="A3:E3"/>
    <mergeCell ref="A5:A6"/>
  </mergeCells>
  <phoneticPr fontId="13"/>
  <printOptions horizontalCentered="1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0"/>
  </sheetPr>
  <dimension ref="B2:I12"/>
  <sheetViews>
    <sheetView workbookViewId="0">
      <selection activeCell="I6" sqref="I6"/>
    </sheetView>
  </sheetViews>
  <sheetFormatPr defaultRowHeight="13.5"/>
  <cols>
    <col min="1" max="1" width="9" style="41"/>
    <col min="2" max="2" width="12.25" style="41" customWidth="1"/>
    <col min="3" max="16384" width="9" style="41"/>
  </cols>
  <sheetData>
    <row r="2" spans="2:9" ht="14.25" thickBot="1">
      <c r="B2" s="71" t="s">
        <v>149</v>
      </c>
    </row>
    <row r="3" spans="2:9" ht="21" customHeight="1">
      <c r="B3" s="72" t="s">
        <v>150</v>
      </c>
      <c r="C3" s="73" t="s">
        <v>151</v>
      </c>
      <c r="D3" s="74"/>
      <c r="E3" s="75" t="s">
        <v>152</v>
      </c>
      <c r="F3" s="74"/>
      <c r="G3" s="75" t="s">
        <v>153</v>
      </c>
      <c r="H3" s="74"/>
      <c r="I3" s="76" t="s">
        <v>2</v>
      </c>
    </row>
    <row r="4" spans="2:9" ht="15" customHeight="1">
      <c r="B4" s="77"/>
      <c r="C4" s="78" t="s">
        <v>154</v>
      </c>
      <c r="D4" s="78" t="s">
        <v>155</v>
      </c>
      <c r="E4" s="78" t="s">
        <v>154</v>
      </c>
      <c r="F4" s="78" t="s">
        <v>155</v>
      </c>
      <c r="G4" s="78" t="s">
        <v>154</v>
      </c>
      <c r="H4" s="78" t="s">
        <v>155</v>
      </c>
      <c r="I4" s="79"/>
    </row>
    <row r="5" spans="2:9">
      <c r="B5" s="80" t="s">
        <v>156</v>
      </c>
      <c r="C5" s="81">
        <f t="shared" ref="C5:H5" si="0">SUM(C6:C8)</f>
        <v>201517</v>
      </c>
      <c r="D5" s="81">
        <f t="shared" si="0"/>
        <v>196537</v>
      </c>
      <c r="E5" s="81">
        <f t="shared" si="0"/>
        <v>50303</v>
      </c>
      <c r="F5" s="81">
        <f t="shared" si="0"/>
        <v>49078</v>
      </c>
      <c r="G5" s="81">
        <f t="shared" si="0"/>
        <v>14900</v>
      </c>
      <c r="H5" s="81">
        <f t="shared" si="0"/>
        <v>14035</v>
      </c>
      <c r="I5" s="81">
        <f>SUM(C5:H5)</f>
        <v>526370</v>
      </c>
    </row>
    <row r="6" spans="2:9">
      <c r="B6" s="82" t="s">
        <v>157</v>
      </c>
      <c r="C6" s="44">
        <v>646</v>
      </c>
      <c r="D6" s="44">
        <v>642</v>
      </c>
      <c r="E6" s="44">
        <v>430</v>
      </c>
      <c r="F6" s="44">
        <v>401</v>
      </c>
      <c r="G6" s="44">
        <v>11</v>
      </c>
      <c r="H6" s="44">
        <v>10</v>
      </c>
      <c r="I6" s="81">
        <f>SUM(C6:H6)</f>
        <v>2140</v>
      </c>
    </row>
    <row r="7" spans="2:9">
      <c r="B7" s="82" t="s">
        <v>158</v>
      </c>
      <c r="C7" s="44">
        <v>19560</v>
      </c>
      <c r="D7" s="44">
        <v>18878</v>
      </c>
      <c r="E7" s="44">
        <v>26630</v>
      </c>
      <c r="F7" s="44">
        <v>25532</v>
      </c>
      <c r="G7" s="44">
        <v>9984</v>
      </c>
      <c r="H7" s="44">
        <v>9307</v>
      </c>
      <c r="I7" s="81">
        <f>SUM(C7:H7)</f>
        <v>109891</v>
      </c>
    </row>
    <row r="8" spans="2:9" ht="14.25" thickBot="1">
      <c r="B8" s="82" t="s">
        <v>159</v>
      </c>
      <c r="C8" s="44">
        <v>181311</v>
      </c>
      <c r="D8" s="44">
        <v>177017</v>
      </c>
      <c r="E8" s="44">
        <v>23243</v>
      </c>
      <c r="F8" s="44">
        <v>23145</v>
      </c>
      <c r="G8" s="44">
        <v>4905</v>
      </c>
      <c r="H8" s="44">
        <v>4718</v>
      </c>
      <c r="I8" s="81">
        <f>SUM(C8:H8)</f>
        <v>414339</v>
      </c>
    </row>
    <row r="9" spans="2:9">
      <c r="B9" s="40"/>
      <c r="C9" s="40"/>
      <c r="D9" s="40"/>
      <c r="E9" s="40"/>
      <c r="F9" s="40"/>
      <c r="G9" s="40"/>
      <c r="H9" s="40"/>
      <c r="I9" s="40"/>
    </row>
    <row r="10" spans="2:9">
      <c r="C10" s="83" t="s">
        <v>151</v>
      </c>
      <c r="D10" s="83" t="s">
        <v>152</v>
      </c>
      <c r="E10" s="83" t="s">
        <v>153</v>
      </c>
    </row>
    <row r="11" spans="2:9">
      <c r="B11" s="84" t="s">
        <v>160</v>
      </c>
      <c r="C11" s="81">
        <f>SUM(C5:D5)</f>
        <v>398054</v>
      </c>
      <c r="D11" s="81">
        <f>SUM(E5:F5)</f>
        <v>99381</v>
      </c>
      <c r="E11" s="81">
        <f>SUM(G5:H5)</f>
        <v>28935</v>
      </c>
    </row>
    <row r="12" spans="2:9">
      <c r="B12" s="85" t="s">
        <v>161</v>
      </c>
      <c r="C12" s="86"/>
      <c r="D12" s="86"/>
      <c r="E12" s="86"/>
      <c r="F12" s="86"/>
    </row>
  </sheetData>
  <phoneticPr fontId="13"/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61学校数</vt:lpstr>
      <vt:lpstr>61園児数</vt:lpstr>
      <vt:lpstr>62教員数</vt:lpstr>
      <vt:lpstr>入力</vt:lpstr>
      <vt:lpstr>62教員の年齢構成</vt:lpstr>
      <vt:lpstr>63職員数</vt:lpstr>
      <vt:lpstr>63入園者数</vt:lpstr>
      <vt:lpstr>入力 (2)</vt:lpstr>
      <vt:lpstr>'61園児数'!Print_Area</vt:lpstr>
      <vt:lpstr>'61学校数'!Print_Area</vt:lpstr>
      <vt:lpstr>'62教員の年齢構成'!Print_Area</vt:lpstr>
      <vt:lpstr>'62教員数'!Print_Area</vt:lpstr>
      <vt:lpstr>'63職員数'!Print_Area</vt:lpstr>
      <vt:lpstr>'63入園者数'!Print_Area</vt:lpstr>
      <vt:lpstr>'61園児数'!PRINT_AREA1</vt:lpstr>
      <vt:lpstr>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2022-02-03T08:27:29Z</dcterms:created>
  <dcterms:modified xsi:type="dcterms:W3CDTF">2023-04-13T01:28:17Z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2023-01-12T05:11:35Z</vt:lpwstr>
  </property>
  <property fmtid="{D5CDD505-2E9C-101B-9397-08002B2CF9AE}" pid="4" name="MSIP_Label_d899a617-f30e-4fb8-b81c-fb6d0b94ac5b_Method">
    <vt:lpwstr>Privileged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932c793b-79f6-4ae6-8427-518bf07a6ec4</vt:lpwstr>
  </property>
  <property fmtid="{D5CDD505-2E9C-101B-9397-08002B2CF9AE}" pid="8" name="MSIP_Label_d899a617-f30e-4fb8-b81c-fb6d0b94ac5b_ContentBits">
    <vt:lpwstr>0</vt:lpwstr>
  </property>
</Properties>
</file>