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8_{0F1DAF27-BEA3-46B7-8036-ACF1B6709ED3}" xr6:coauthVersionLast="47" xr6:coauthVersionMax="47" xr10:uidLastSave="{00000000-0000-0000-0000-000000000000}"/>
  <bookViews>
    <workbookView xWindow="-22440" yWindow="9900" windowWidth="15780" windowHeight="13170" xr2:uid="{00000000-000D-0000-FFFF-FFFF00000000}"/>
  </bookViews>
  <sheets>
    <sheet name="学部（収容定員・入学定員）" sheetId="2" r:id="rId1"/>
    <sheet name="研究科（収容定員・入学定員）" sheetId="3" r:id="rId2"/>
  </sheets>
  <definedNames>
    <definedName name="_C1法学">#REF!</definedName>
    <definedName name="_C2商学">#REF!</definedName>
    <definedName name="_C3社会">#REF!</definedName>
    <definedName name="_R9その">#REF!</definedName>
    <definedName name="A1文学">#REF!</definedName>
    <definedName name="A2史学">#REF!</definedName>
    <definedName name="A3哲学">#REF!</definedName>
    <definedName name="B9その">#REF!</definedName>
    <definedName name="D9その">#REF!</definedName>
    <definedName name="E1数学">#REF!</definedName>
    <definedName name="E2物理">#REF!</definedName>
    <definedName name="E3化学">#REF!</definedName>
    <definedName name="E4生物">#REF!</definedName>
    <definedName name="E5地学">#REF!</definedName>
    <definedName name="F9その">#REF!</definedName>
    <definedName name="G1機械">#REF!</definedName>
    <definedName name="G2電気">#REF!</definedName>
    <definedName name="G3土木">#REF!</definedName>
    <definedName name="G4応用">#REF!</definedName>
    <definedName name="G5応用">#REF!</definedName>
    <definedName name="G6原子">#REF!</definedName>
    <definedName name="G7鉱山">#REF!</definedName>
    <definedName name="G8金属">#REF!</definedName>
    <definedName name="H1繊維">#REF!</definedName>
    <definedName name="H2船舶">#REF!</definedName>
    <definedName name="H3航空">#REF!</definedName>
    <definedName name="H4経営">#REF!</definedName>
    <definedName name="H5工芸">#REF!</definedName>
    <definedName name="J9その">#REF!</definedName>
    <definedName name="K1農学">#REF!</definedName>
    <definedName name="K2農芸">#REF!</definedName>
    <definedName name="K3農業">#REF!</definedName>
    <definedName name="K4農業">#REF!</definedName>
    <definedName name="K5林学">#REF!</definedName>
    <definedName name="K6林産">#REF!</definedName>
    <definedName name="K7獣医">#REF!</definedName>
    <definedName name="K8水産">#REF!</definedName>
    <definedName name="L9その">#REF!</definedName>
    <definedName name="M2医学">#REF!</definedName>
    <definedName name="M4歯学">#REF!</definedName>
    <definedName name="M5薬学">#REF!</definedName>
    <definedName name="M6看護">#REF!</definedName>
    <definedName name="O9その">#REF!</definedName>
    <definedName name="P1商船">#REF!</definedName>
    <definedName name="_xlnm.Print_Area" localSheetId="0">'学部（収容定員・入学定員）'!$A$1:$H$115</definedName>
    <definedName name="_xlnm.Print_Area" localSheetId="1">'研究科（収容定員・入学定員）'!$A$1:$H$110</definedName>
    <definedName name="_xlnm.Print_Titles" localSheetId="0">'学部（収容定員・入学定員）'!$59:$60</definedName>
    <definedName name="_xlnm.Print_Titles" localSheetId="1">'研究科（収容定員・入学定員）'!$55:$56</definedName>
    <definedName name="Q1家政">#REF!</definedName>
    <definedName name="Q2食物">#REF!</definedName>
    <definedName name="Q3被服">#REF!</definedName>
    <definedName name="Q4住居">#REF!</definedName>
    <definedName name="Q5児童">#REF!</definedName>
    <definedName name="S1教育">#REF!</definedName>
    <definedName name="S2小学">#REF!</definedName>
    <definedName name="S4中学">#REF!</definedName>
    <definedName name="S5高等">#REF!</definedName>
    <definedName name="S6特別">#REF!</definedName>
    <definedName name="S7盲学">#REF!</definedName>
    <definedName name="S8聾学">#REF!</definedName>
    <definedName name="S9中等">#REF!</definedName>
    <definedName name="T1養護">#REF!</definedName>
    <definedName name="T2幼稚">#REF!</definedName>
    <definedName name="T3体育">#REF!</definedName>
    <definedName name="T5障害">#REF!</definedName>
    <definedName name="T6特別">#REF!</definedName>
    <definedName name="U9その">#REF!</definedName>
    <definedName name="V1美術">#REF!</definedName>
    <definedName name="V2デザ">#REF!</definedName>
    <definedName name="V3音楽">#REF!</definedName>
    <definedName name="W9その">#REF!</definedName>
    <definedName name="X1教養">#REF!</definedName>
    <definedName name="X2総合">#REF!</definedName>
    <definedName name="X3教養">#REF!</definedName>
    <definedName name="X4教養">#REF!</definedName>
    <definedName name="X5教養">#REF!</definedName>
    <definedName name="X6人文">#REF!</definedName>
    <definedName name="X7国際">#REF!</definedName>
    <definedName name="X8人間">#REF!</definedName>
    <definedName name="X9その">#REF!</definedName>
    <definedName name="その他">#REF!</definedName>
    <definedName name="家政">#REF!</definedName>
    <definedName name="教育">#REF!</definedName>
    <definedName name="芸術">#REF!</definedName>
    <definedName name="工学">#REF!</definedName>
    <definedName name="社会科学">#REF!</definedName>
    <definedName name="商船">#REF!</definedName>
    <definedName name="人文科学">#REF!</definedName>
    <definedName name="大分類">#REF!</definedName>
    <definedName name="農学">#REF!</definedName>
    <definedName name="保健">#REF!</definedName>
    <definedName name="理学">#REF!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1" i="3" l="1"/>
  <c r="F101" i="3"/>
  <c r="E101" i="3"/>
  <c r="D101" i="3"/>
  <c r="G100" i="3"/>
  <c r="G99" i="3" s="1"/>
  <c r="F100" i="3"/>
  <c r="E100" i="3"/>
  <c r="D100" i="3"/>
  <c r="F99" i="3"/>
  <c r="E99" i="3"/>
  <c r="D99" i="3"/>
  <c r="H99" i="3" s="1"/>
  <c r="G96" i="3"/>
  <c r="F96" i="3"/>
  <c r="E96" i="3"/>
  <c r="D96" i="3"/>
  <c r="H96" i="3" s="1"/>
  <c r="G93" i="3"/>
  <c r="F93" i="3"/>
  <c r="E93" i="3"/>
  <c r="D93" i="3"/>
  <c r="H93" i="3" s="1"/>
  <c r="H90" i="3"/>
  <c r="G90" i="3"/>
  <c r="F90" i="3"/>
  <c r="E90" i="3"/>
  <c r="D90" i="3"/>
  <c r="G87" i="3"/>
  <c r="F87" i="3"/>
  <c r="E87" i="3"/>
  <c r="D87" i="3"/>
  <c r="H87" i="3" s="1"/>
  <c r="G84" i="3"/>
  <c r="F84" i="3"/>
  <c r="E84" i="3"/>
  <c r="D84" i="3"/>
  <c r="H84" i="3" s="1"/>
  <c r="G81" i="3"/>
  <c r="F81" i="3"/>
  <c r="E81" i="3"/>
  <c r="D81" i="3"/>
  <c r="H81" i="3" s="1"/>
  <c r="G78" i="3"/>
  <c r="F78" i="3"/>
  <c r="E78" i="3"/>
  <c r="D78" i="3"/>
  <c r="H78" i="3" s="1"/>
  <c r="G75" i="3"/>
  <c r="F75" i="3"/>
  <c r="E75" i="3"/>
  <c r="D75" i="3"/>
  <c r="H75" i="3" s="1"/>
  <c r="G72" i="3"/>
  <c r="F72" i="3"/>
  <c r="E72" i="3"/>
  <c r="D72" i="3"/>
  <c r="H72" i="3" s="1"/>
  <c r="G69" i="3"/>
  <c r="F69" i="3"/>
  <c r="E69" i="3"/>
  <c r="D69" i="3"/>
  <c r="H69" i="3" s="1"/>
  <c r="G66" i="3"/>
  <c r="F66" i="3"/>
  <c r="E66" i="3"/>
  <c r="D66" i="3"/>
  <c r="H66" i="3" s="1"/>
  <c r="G63" i="3"/>
  <c r="F63" i="3"/>
  <c r="E63" i="3"/>
  <c r="D63" i="3"/>
  <c r="H63" i="3" s="1"/>
  <c r="G60" i="3"/>
  <c r="F60" i="3"/>
  <c r="E60" i="3"/>
  <c r="D60" i="3"/>
  <c r="H60" i="3" s="1"/>
  <c r="G57" i="3"/>
  <c r="F57" i="3"/>
  <c r="E57" i="3"/>
  <c r="D57" i="3"/>
  <c r="H57" i="3" s="1"/>
  <c r="H52" i="3"/>
  <c r="D52" i="3"/>
  <c r="H51" i="3"/>
  <c r="G51" i="3"/>
  <c r="F51" i="3"/>
  <c r="E51" i="3"/>
  <c r="E49" i="3" s="1"/>
  <c r="D51" i="3"/>
  <c r="H50" i="3"/>
  <c r="H49" i="3" s="1"/>
  <c r="G50" i="3"/>
  <c r="G52" i="3" s="1"/>
  <c r="F50" i="3"/>
  <c r="F49" i="3" s="1"/>
  <c r="E50" i="3"/>
  <c r="E52" i="3" s="1"/>
  <c r="D50" i="3"/>
  <c r="D49" i="3" s="1"/>
  <c r="G49" i="3"/>
  <c r="H46" i="3"/>
  <c r="G46" i="3"/>
  <c r="F46" i="3"/>
  <c r="E46" i="3"/>
  <c r="D46" i="3"/>
  <c r="H43" i="3"/>
  <c r="G43" i="3"/>
  <c r="F43" i="3"/>
  <c r="E43" i="3"/>
  <c r="D43" i="3"/>
  <c r="H40" i="3"/>
  <c r="G40" i="3"/>
  <c r="F40" i="3"/>
  <c r="E40" i="3"/>
  <c r="D40" i="3"/>
  <c r="H37" i="3"/>
  <c r="G37" i="3"/>
  <c r="F37" i="3"/>
  <c r="E37" i="3"/>
  <c r="D37" i="3"/>
  <c r="H34" i="3"/>
  <c r="G34" i="3"/>
  <c r="F34" i="3"/>
  <c r="E34" i="3"/>
  <c r="D34" i="3"/>
  <c r="H31" i="3"/>
  <c r="G31" i="3"/>
  <c r="F31" i="3"/>
  <c r="E31" i="3"/>
  <c r="D31" i="3"/>
  <c r="H28" i="3"/>
  <c r="G28" i="3"/>
  <c r="F28" i="3"/>
  <c r="E28" i="3"/>
  <c r="D28" i="3"/>
  <c r="H25" i="3"/>
  <c r="G25" i="3"/>
  <c r="F25" i="3"/>
  <c r="E25" i="3"/>
  <c r="D25" i="3"/>
  <c r="H22" i="3"/>
  <c r="G22" i="3"/>
  <c r="F22" i="3"/>
  <c r="E22" i="3"/>
  <c r="D22" i="3"/>
  <c r="H19" i="3"/>
  <c r="G19" i="3"/>
  <c r="F19" i="3"/>
  <c r="E19" i="3"/>
  <c r="D19" i="3"/>
  <c r="H16" i="3"/>
  <c r="G16" i="3"/>
  <c r="F16" i="3"/>
  <c r="E16" i="3"/>
  <c r="D16" i="3"/>
  <c r="H13" i="3"/>
  <c r="G13" i="3"/>
  <c r="F13" i="3"/>
  <c r="E13" i="3"/>
  <c r="D13" i="3"/>
  <c r="H10" i="3"/>
  <c r="G10" i="3"/>
  <c r="F10" i="3"/>
  <c r="E10" i="3"/>
  <c r="D10" i="3"/>
  <c r="H7" i="3"/>
  <c r="G7" i="3"/>
  <c r="F7" i="3"/>
  <c r="E7" i="3"/>
  <c r="D7" i="3"/>
  <c r="C54" i="2"/>
  <c r="C11" i="2"/>
  <c r="F52" i="3" l="1"/>
  <c r="L62" i="2"/>
  <c r="C47" i="2"/>
  <c r="D47" i="2"/>
  <c r="E47" i="2"/>
  <c r="F47" i="2"/>
  <c r="G47" i="2"/>
  <c r="H47" i="2"/>
  <c r="C50" i="2"/>
  <c r="D50" i="2"/>
  <c r="E50" i="2"/>
  <c r="F50" i="2"/>
  <c r="G50" i="2"/>
  <c r="H50" i="2"/>
  <c r="D54" i="2" l="1"/>
  <c r="E54" i="2"/>
  <c r="F54" i="2"/>
  <c r="G54" i="2"/>
  <c r="H54" i="2"/>
  <c r="C55" i="2"/>
  <c r="D55" i="2"/>
  <c r="E55" i="2"/>
  <c r="F55" i="2"/>
  <c r="G55" i="2"/>
  <c r="H55" i="2"/>
  <c r="H44" i="2"/>
  <c r="G44" i="2"/>
  <c r="F44" i="2"/>
  <c r="E44" i="2"/>
  <c r="D44" i="2"/>
  <c r="C44" i="2"/>
  <c r="H41" i="2"/>
  <c r="G41" i="2"/>
  <c r="F41" i="2"/>
  <c r="E41" i="2"/>
  <c r="D41" i="2"/>
  <c r="C41" i="2"/>
  <c r="H38" i="2"/>
  <c r="G38" i="2"/>
  <c r="F38" i="2"/>
  <c r="E38" i="2"/>
  <c r="D38" i="2"/>
  <c r="C38" i="2"/>
  <c r="H35" i="2"/>
  <c r="G35" i="2"/>
  <c r="F35" i="2"/>
  <c r="E35" i="2"/>
  <c r="D35" i="2"/>
  <c r="C35" i="2"/>
  <c r="H32" i="2"/>
  <c r="G32" i="2"/>
  <c r="F32" i="2"/>
  <c r="E32" i="2"/>
  <c r="D32" i="2"/>
  <c r="C32" i="2"/>
  <c r="H29" i="2"/>
  <c r="G29" i="2"/>
  <c r="F29" i="2"/>
  <c r="E29" i="2"/>
  <c r="D29" i="2"/>
  <c r="C29" i="2"/>
  <c r="H26" i="2"/>
  <c r="G26" i="2"/>
  <c r="F26" i="2"/>
  <c r="E26" i="2"/>
  <c r="D26" i="2"/>
  <c r="C26" i="2"/>
  <c r="H23" i="2"/>
  <c r="G23" i="2"/>
  <c r="F23" i="2"/>
  <c r="E23" i="2"/>
  <c r="D23" i="2"/>
  <c r="C23" i="2"/>
  <c r="H20" i="2"/>
  <c r="G20" i="2"/>
  <c r="F20" i="2"/>
  <c r="E20" i="2"/>
  <c r="D20" i="2"/>
  <c r="C20" i="2"/>
  <c r="H17" i="2"/>
  <c r="G17" i="2"/>
  <c r="F17" i="2"/>
  <c r="E17" i="2"/>
  <c r="D17" i="2"/>
  <c r="C17" i="2"/>
  <c r="H14" i="2"/>
  <c r="G14" i="2"/>
  <c r="F14" i="2"/>
  <c r="E14" i="2"/>
  <c r="D14" i="2"/>
  <c r="C14" i="2"/>
  <c r="H11" i="2"/>
  <c r="G11" i="2"/>
  <c r="F11" i="2"/>
  <c r="E11" i="2"/>
  <c r="D11" i="2"/>
  <c r="M8" i="2"/>
  <c r="F53" i="2" l="1"/>
  <c r="E53" i="2"/>
  <c r="H53" i="2"/>
  <c r="D53" i="2"/>
  <c r="G53" i="2"/>
  <c r="C53" i="2"/>
  <c r="C56" i="2" s="1"/>
  <c r="D104" i="2" l="1"/>
  <c r="E104" i="2"/>
  <c r="F104" i="2"/>
  <c r="D105" i="2"/>
  <c r="E105" i="2"/>
  <c r="F105" i="2"/>
  <c r="C105" i="2"/>
  <c r="C104" i="2"/>
  <c r="F103" i="2" l="1"/>
  <c r="F100" i="2"/>
  <c r="F97" i="2"/>
  <c r="F94" i="2"/>
  <c r="F91" i="2"/>
  <c r="F88" i="2"/>
  <c r="F85" i="2"/>
  <c r="F82" i="2"/>
  <c r="F79" i="2"/>
  <c r="F76" i="2"/>
  <c r="F73" i="2"/>
  <c r="F70" i="2"/>
  <c r="F67" i="2"/>
  <c r="F64" i="2"/>
  <c r="F61" i="2"/>
  <c r="C61" i="2" l="1"/>
  <c r="D61" i="2"/>
  <c r="E61" i="2"/>
  <c r="E103" i="2"/>
  <c r="D103" i="2"/>
  <c r="C103" i="2"/>
  <c r="E100" i="2"/>
  <c r="D100" i="2"/>
  <c r="C100" i="2"/>
  <c r="E97" i="2"/>
  <c r="D97" i="2"/>
  <c r="C97" i="2"/>
  <c r="E94" i="2"/>
  <c r="D94" i="2"/>
  <c r="C94" i="2"/>
  <c r="E91" i="2"/>
  <c r="D91" i="2"/>
  <c r="C91" i="2"/>
  <c r="E88" i="2"/>
  <c r="D88" i="2"/>
  <c r="C88" i="2"/>
  <c r="E85" i="2"/>
  <c r="D85" i="2"/>
  <c r="C85" i="2"/>
  <c r="E82" i="2"/>
  <c r="D82" i="2"/>
  <c r="C82" i="2"/>
  <c r="E79" i="2"/>
  <c r="D79" i="2"/>
  <c r="C79" i="2"/>
  <c r="E76" i="2"/>
  <c r="D76" i="2"/>
  <c r="C76" i="2"/>
  <c r="E73" i="2"/>
  <c r="D73" i="2"/>
  <c r="C73" i="2"/>
  <c r="G73" i="2" s="1"/>
  <c r="E70" i="2"/>
  <c r="D70" i="2"/>
  <c r="C70" i="2"/>
  <c r="E67" i="2"/>
  <c r="D67" i="2"/>
  <c r="C67" i="2"/>
  <c r="E64" i="2"/>
  <c r="D64" i="2"/>
  <c r="C64" i="2"/>
  <c r="G61" i="2" l="1"/>
  <c r="G70" i="2"/>
  <c r="G67" i="2"/>
  <c r="G64" i="2"/>
  <c r="G76" i="2"/>
  <c r="G79" i="2"/>
  <c r="L49" i="2"/>
  <c r="M49" i="2" s="1"/>
  <c r="L51" i="2"/>
  <c r="M51" i="2" s="1"/>
  <c r="L48" i="2"/>
  <c r="M48" i="2" s="1"/>
  <c r="L52" i="2"/>
  <c r="M52" i="2" s="1"/>
  <c r="G82" i="2"/>
  <c r="G85" i="2"/>
  <c r="G88" i="2"/>
  <c r="G91" i="2"/>
  <c r="G94" i="2"/>
  <c r="L54" i="2"/>
  <c r="M54" i="2" s="1"/>
  <c r="L55" i="2"/>
  <c r="M55" i="2" s="1"/>
  <c r="G97" i="2"/>
  <c r="G100" i="2"/>
  <c r="L45" i="2"/>
  <c r="M45" i="2" s="1"/>
  <c r="L42" i="2"/>
  <c r="M42" i="2" s="1"/>
  <c r="L40" i="2"/>
  <c r="M40" i="2" s="1"/>
  <c r="L37" i="2"/>
  <c r="M37" i="2" s="1"/>
  <c r="L34" i="2"/>
  <c r="M34" i="2" s="1"/>
  <c r="L31" i="2"/>
  <c r="M31" i="2" s="1"/>
  <c r="L12" i="2"/>
  <c r="M12" i="2" s="1"/>
  <c r="L46" i="2"/>
  <c r="M46" i="2" s="1"/>
  <c r="L39" i="2"/>
  <c r="M39" i="2" s="1"/>
  <c r="L36" i="2"/>
  <c r="M36" i="2" s="1"/>
  <c r="L33" i="2"/>
  <c r="M33" i="2" s="1"/>
  <c r="L30" i="2"/>
  <c r="M30" i="2" s="1"/>
  <c r="L28" i="2"/>
  <c r="M28" i="2" s="1"/>
  <c r="L25" i="2"/>
  <c r="M25" i="2" s="1"/>
  <c r="L22" i="2"/>
  <c r="M22" i="2" s="1"/>
  <c r="L19" i="2"/>
  <c r="M19" i="2" s="1"/>
  <c r="L27" i="2"/>
  <c r="M27" i="2" s="1"/>
  <c r="L24" i="2"/>
  <c r="M24" i="2" s="1"/>
  <c r="L21" i="2"/>
  <c r="M21" i="2" s="1"/>
  <c r="L18" i="2"/>
  <c r="M18" i="2" s="1"/>
  <c r="L16" i="2"/>
  <c r="M16" i="2" s="1"/>
  <c r="L43" i="2"/>
  <c r="M43" i="2" s="1"/>
  <c r="L15" i="2"/>
  <c r="M15" i="2" s="1"/>
  <c r="L13" i="2"/>
  <c r="M13" i="2" s="1"/>
  <c r="G103" i="2"/>
  <c r="L63" i="2"/>
  <c r="L101" i="2"/>
  <c r="L104" i="2"/>
  <c r="L90" i="2"/>
  <c r="L74" i="2"/>
  <c r="L98" i="2"/>
  <c r="L68" i="2"/>
  <c r="L65" i="2"/>
  <c r="L89" i="2"/>
  <c r="L96" i="2"/>
  <c r="L87" i="2"/>
  <c r="L71" i="2"/>
  <c r="L95" i="2"/>
  <c r="L81" i="2"/>
  <c r="L75" i="2"/>
  <c r="L72" i="2"/>
  <c r="L69" i="2"/>
  <c r="L66" i="2"/>
  <c r="L92" i="2"/>
  <c r="L78" i="2"/>
  <c r="L102" i="2"/>
  <c r="L86" i="2"/>
  <c r="L105" i="2"/>
  <c r="L80" i="2"/>
  <c r="L77" i="2"/>
  <c r="L99" i="2"/>
  <c r="L83" i="2"/>
  <c r="L93" i="2"/>
  <c r="L84" i="2"/>
  <c r="M84" i="2" l="1"/>
  <c r="M93" i="2"/>
  <c r="M83" i="2"/>
  <c r="M99" i="2"/>
  <c r="M105" i="2"/>
  <c r="M102" i="2"/>
  <c r="M78" i="2"/>
  <c r="M92" i="2"/>
  <c r="M66" i="2"/>
  <c r="M69" i="2"/>
  <c r="M72" i="2"/>
  <c r="M75" i="2"/>
  <c r="M81" i="2"/>
  <c r="M71" i="2"/>
  <c r="M87" i="2"/>
  <c r="M63" i="2"/>
  <c r="M96" i="2"/>
  <c r="M74" i="2"/>
  <c r="M90" i="2"/>
  <c r="M101" i="2"/>
  <c r="M65" i="2"/>
  <c r="M104" i="2"/>
  <c r="M68" i="2"/>
  <c r="M77" i="2"/>
  <c r="M80" i="2"/>
  <c r="M89" i="2"/>
  <c r="M86" i="2"/>
  <c r="M95" i="2"/>
  <c r="M98" i="2"/>
  <c r="M62" i="2"/>
</calcChain>
</file>

<file path=xl/sharedStrings.xml><?xml version="1.0" encoding="utf-8"?>
<sst xmlns="http://schemas.openxmlformats.org/spreadsheetml/2006/main" count="374" uniqueCount="59">
  <si>
    <t>収容定員充足及び入学定員超過の状況</t>
    <rPh sb="0" eb="2">
      <t>シュウヨウ</t>
    </rPh>
    <rPh sb="2" eb="4">
      <t>テイイン</t>
    </rPh>
    <rPh sb="4" eb="6">
      <t>ジュウソク</t>
    </rPh>
    <rPh sb="6" eb="7">
      <t>オヨ</t>
    </rPh>
    <rPh sb="8" eb="10">
      <t>ニュウガク</t>
    </rPh>
    <rPh sb="10" eb="12">
      <t>テイイン</t>
    </rPh>
    <rPh sb="12" eb="14">
      <t>チョウカ</t>
    </rPh>
    <rPh sb="15" eb="17">
      <t>ジョウキョウ</t>
    </rPh>
    <phoneticPr fontId="1"/>
  </si>
  <si>
    <t>○○大学</t>
    <rPh sb="2" eb="4">
      <t>ダイガク</t>
    </rPh>
    <phoneticPr fontId="1"/>
  </si>
  <si>
    <t>チェックリスト</t>
    <phoneticPr fontId="1"/>
  </si>
  <si>
    <t>◆各学部（学科）の収容定員充足率（直近修業年限期間中）</t>
    <rPh sb="1" eb="4">
      <t>カクガクブ</t>
    </rPh>
    <rPh sb="5" eb="7">
      <t>ガッカ</t>
    </rPh>
    <rPh sb="9" eb="11">
      <t>シュウヨウ</t>
    </rPh>
    <rPh sb="11" eb="13">
      <t>テイイン</t>
    </rPh>
    <rPh sb="13" eb="16">
      <t>ジュウソクリツ</t>
    </rPh>
    <rPh sb="17" eb="19">
      <t>チョッキン</t>
    </rPh>
    <rPh sb="25" eb="26">
      <t>チュウ</t>
    </rPh>
    <phoneticPr fontId="1"/>
  </si>
  <si>
    <t>4000人以上</t>
    <rPh sb="4" eb="7">
      <t>ニンイジョウ</t>
    </rPh>
    <phoneticPr fontId="1"/>
  </si>
  <si>
    <t>学部等名</t>
    <rPh sb="0" eb="1">
      <t>ガク</t>
    </rPh>
    <rPh sb="1" eb="2">
      <t>ブ</t>
    </rPh>
    <rPh sb="2" eb="3">
      <t>トウ</t>
    </rPh>
    <rPh sb="3" eb="4">
      <t>メイ</t>
    </rPh>
    <phoneticPr fontId="1"/>
  </si>
  <si>
    <t>項目</t>
    <rPh sb="0" eb="2">
      <t>コウモク</t>
    </rPh>
    <phoneticPr fontId="1"/>
  </si>
  <si>
    <t>年度</t>
    <rPh sb="0" eb="2">
      <t>ネンド</t>
    </rPh>
    <phoneticPr fontId="1"/>
  </si>
  <si>
    <t>摘要率</t>
    <rPh sb="0" eb="2">
      <t>テキヨウ</t>
    </rPh>
    <rPh sb="2" eb="3">
      <t>リツ</t>
    </rPh>
    <phoneticPr fontId="1"/>
  </si>
  <si>
    <t>チェック</t>
    <phoneticPr fontId="1"/>
  </si>
  <si>
    <t>○○学部</t>
    <rPh sb="2" eb="4">
      <t>ガクブ</t>
    </rPh>
    <phoneticPr fontId="1"/>
  </si>
  <si>
    <t>収容定員充足率</t>
    <rPh sb="0" eb="2">
      <t>シュウヨウ</t>
    </rPh>
    <rPh sb="2" eb="4">
      <t>テイイン</t>
    </rPh>
    <rPh sb="4" eb="6">
      <t>ジュウソク</t>
    </rPh>
    <rPh sb="6" eb="7">
      <t>リツ</t>
    </rPh>
    <phoneticPr fontId="1"/>
  </si>
  <si>
    <t>在籍者数</t>
    <rPh sb="0" eb="2">
      <t>ザイセキ</t>
    </rPh>
    <rPh sb="2" eb="3">
      <t>シャ</t>
    </rPh>
    <rPh sb="3" eb="4">
      <t>スウ</t>
    </rPh>
    <phoneticPr fontId="1"/>
  </si>
  <si>
    <t>修業年限平均</t>
    <rPh sb="0" eb="2">
      <t>シュウギョウ</t>
    </rPh>
    <rPh sb="2" eb="4">
      <t>ネンゲン</t>
    </rPh>
    <rPh sb="4" eb="6">
      <t>ヘイキン</t>
    </rPh>
    <phoneticPr fontId="1"/>
  </si>
  <si>
    <t>収容定員</t>
    <rPh sb="0" eb="2">
      <t>シュウヨウ</t>
    </rPh>
    <rPh sb="2" eb="4">
      <t>テイイン</t>
    </rPh>
    <phoneticPr fontId="1"/>
  </si>
  <si>
    <t>単年度</t>
    <rPh sb="0" eb="3">
      <t>タンネンド</t>
    </rPh>
    <phoneticPr fontId="1"/>
  </si>
  <si>
    <t>全学部</t>
    <rPh sb="0" eb="1">
      <t>ゼン</t>
    </rPh>
    <rPh sb="1" eb="3">
      <t>ガクブ</t>
    </rPh>
    <phoneticPr fontId="1"/>
  </si>
  <si>
    <t>平均入学定員
超過率(直近4カ年）</t>
    <rPh sb="0" eb="2">
      <t>ヘイキン</t>
    </rPh>
    <rPh sb="2" eb="4">
      <t>ニュウガク</t>
    </rPh>
    <rPh sb="4" eb="6">
      <t>テイイン</t>
    </rPh>
    <rPh sb="7" eb="9">
      <t>チョウカ</t>
    </rPh>
    <rPh sb="9" eb="10">
      <t>リツ</t>
    </rPh>
    <rPh sb="11" eb="13">
      <t>チョッキン</t>
    </rPh>
    <rPh sb="15" eb="16">
      <t>ネン</t>
    </rPh>
    <phoneticPr fontId="1"/>
  </si>
  <si>
    <t>令和3年度</t>
    <phoneticPr fontId="1"/>
  </si>
  <si>
    <t>入学定員超過率</t>
    <rPh sb="0" eb="2">
      <t>ニュウガク</t>
    </rPh>
    <rPh sb="2" eb="4">
      <t>テイイン</t>
    </rPh>
    <rPh sb="4" eb="6">
      <t>チョウカ</t>
    </rPh>
    <rPh sb="6" eb="7">
      <t>リツ</t>
    </rPh>
    <phoneticPr fontId="1"/>
  </si>
  <si>
    <t>入学者数</t>
    <rPh sb="0" eb="2">
      <t>ニュウガク</t>
    </rPh>
    <rPh sb="2" eb="3">
      <t>シャ</t>
    </rPh>
    <rPh sb="3" eb="4">
      <t>スウ</t>
    </rPh>
    <phoneticPr fontId="1"/>
  </si>
  <si>
    <t>入学定員</t>
    <rPh sb="0" eb="2">
      <t>ニュウガク</t>
    </rPh>
    <rPh sb="2" eb="4">
      <t>テイイン</t>
    </rPh>
    <phoneticPr fontId="1"/>
  </si>
  <si>
    <t>入学定員超過率</t>
    <phoneticPr fontId="1"/>
  </si>
  <si>
    <t>入学者数</t>
    <phoneticPr fontId="1"/>
  </si>
  <si>
    <t>入学定員</t>
    <phoneticPr fontId="1"/>
  </si>
  <si>
    <t>【記入要領】</t>
    <rPh sb="1" eb="3">
      <t>キニュウ</t>
    </rPh>
    <rPh sb="3" eb="5">
      <t>ヨウリョウ</t>
    </rPh>
    <phoneticPr fontId="1"/>
  </si>
  <si>
    <t>1．本調査票は大学ごとに作成してください。</t>
    <rPh sb="2" eb="3">
      <t>ホン</t>
    </rPh>
    <rPh sb="3" eb="6">
      <t>チョウサヒョウ</t>
    </rPh>
    <rPh sb="7" eb="9">
      <t>ダイガク</t>
    </rPh>
    <rPh sb="12" eb="14">
      <t>サクセイ</t>
    </rPh>
    <phoneticPr fontId="1"/>
  </si>
  <si>
    <t>2．学部等名、項目（収容定員・在籍者数・入学定員・入学者数）の各欄を記入して下さい。</t>
    <rPh sb="2" eb="4">
      <t>ガクブ</t>
    </rPh>
    <rPh sb="4" eb="5">
      <t>トウ</t>
    </rPh>
    <rPh sb="5" eb="6">
      <t>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
  </si>
  <si>
    <t>4．行が足りない場合は適宜追加挿入して下さい。</t>
    <rPh sb="2" eb="3">
      <t>ギョウ</t>
    </rPh>
    <rPh sb="4" eb="5">
      <t>タ</t>
    </rPh>
    <rPh sb="8" eb="10">
      <t>バアイ</t>
    </rPh>
    <rPh sb="11" eb="13">
      <t>テキギ</t>
    </rPh>
    <rPh sb="13" eb="15">
      <t>ツイカ</t>
    </rPh>
    <rPh sb="15" eb="17">
      <t>ソウニュウ</t>
    </rPh>
    <rPh sb="19" eb="20">
      <t>クダ</t>
    </rPh>
    <phoneticPr fontId="1"/>
  </si>
  <si>
    <t>5．入学者数は各年度の5月1日時点の人数を記入して下さい。</t>
    <rPh sb="2" eb="4">
      <t>ニュウガク</t>
    </rPh>
    <rPh sb="4" eb="5">
      <t>シャ</t>
    </rPh>
    <rPh sb="5" eb="6">
      <t>スウ</t>
    </rPh>
    <rPh sb="7" eb="10">
      <t>カクネンド</t>
    </rPh>
    <rPh sb="12" eb="13">
      <t>ガツ</t>
    </rPh>
    <rPh sb="14" eb="15">
      <t>ニチ</t>
    </rPh>
    <rPh sb="15" eb="17">
      <t>ジテン</t>
    </rPh>
    <rPh sb="18" eb="20">
      <t>ニンズウ</t>
    </rPh>
    <rPh sb="21" eb="23">
      <t>キニュウ</t>
    </rPh>
    <rPh sb="25" eb="26">
      <t>クダ</t>
    </rPh>
    <phoneticPr fontId="1"/>
  </si>
  <si>
    <t>6．収容定員充足率及び入学定員超過率は小数点第2位まで（第3位切り捨て）自動計算されます。</t>
    <rPh sb="2" eb="4">
      <t>シュウヨウ</t>
    </rPh>
    <rPh sb="4" eb="6">
      <t>テイイン</t>
    </rPh>
    <rPh sb="6" eb="9">
      <t>ジュウソクリツ</t>
    </rPh>
    <rPh sb="9" eb="10">
      <t>オヨ</t>
    </rPh>
    <rPh sb="11" eb="13">
      <t>ニュウガク</t>
    </rPh>
    <rPh sb="13" eb="15">
      <t>テイイン</t>
    </rPh>
    <rPh sb="15" eb="17">
      <t>チョウカ</t>
    </rPh>
    <rPh sb="17" eb="18">
      <t>リツ</t>
    </rPh>
    <rPh sb="19" eb="22">
      <t>ショウスウテン</t>
    </rPh>
    <rPh sb="22" eb="23">
      <t>ダイ</t>
    </rPh>
    <rPh sb="24" eb="25">
      <t>イ</t>
    </rPh>
    <rPh sb="28" eb="29">
      <t>ダイ</t>
    </rPh>
    <rPh sb="30" eb="31">
      <t>イ</t>
    </rPh>
    <rPh sb="31" eb="32">
      <t>キ</t>
    </rPh>
    <rPh sb="33" eb="34">
      <t>ス</t>
    </rPh>
    <phoneticPr fontId="1"/>
  </si>
  <si>
    <t>7．入学定員に編入学定員は含めないでください。</t>
    <rPh sb="2" eb="4">
      <t>ニュウガク</t>
    </rPh>
    <rPh sb="4" eb="6">
      <t>テイイン</t>
    </rPh>
    <rPh sb="13" eb="14">
      <t>フク</t>
    </rPh>
    <phoneticPr fontId="1"/>
  </si>
  <si>
    <t>令和5年度</t>
    <rPh sb="0" eb="2">
      <t>レイワ</t>
    </rPh>
    <rPh sb="3" eb="4">
      <t>ネン</t>
    </rPh>
    <rPh sb="4" eb="5">
      <t>ド</t>
    </rPh>
    <phoneticPr fontId="1"/>
  </si>
  <si>
    <t>令和4年度</t>
    <rPh sb="0" eb="2">
      <t>レイワ</t>
    </rPh>
    <rPh sb="3" eb="5">
      <t>ネンド</t>
    </rPh>
    <rPh sb="4" eb="5">
      <t>ド</t>
    </rPh>
    <phoneticPr fontId="1"/>
  </si>
  <si>
    <t>令和3年度</t>
    <rPh sb="0" eb="2">
      <t>レイワ</t>
    </rPh>
    <rPh sb="3" eb="4">
      <t>ネン</t>
    </rPh>
    <rPh sb="4" eb="5">
      <t>ド</t>
    </rPh>
    <phoneticPr fontId="1"/>
  </si>
  <si>
    <t>令和2年度</t>
    <rPh sb="0" eb="2">
      <t>レイワ</t>
    </rPh>
    <rPh sb="3" eb="5">
      <t>ネンド</t>
    </rPh>
    <rPh sb="4" eb="5">
      <t>ド</t>
    </rPh>
    <phoneticPr fontId="1"/>
  </si>
  <si>
    <t>平成30年度</t>
    <rPh sb="0" eb="2">
      <t>ヘイセイ</t>
    </rPh>
    <rPh sb="4" eb="6">
      <t>ネンド</t>
    </rPh>
    <rPh sb="5" eb="6">
      <t>ド</t>
    </rPh>
    <phoneticPr fontId="1"/>
  </si>
  <si>
    <t>令和元年度</t>
    <rPh sb="0" eb="2">
      <t>レイワ</t>
    </rPh>
    <rPh sb="2" eb="3">
      <t>ガン</t>
    </rPh>
    <rPh sb="3" eb="4">
      <t>ネン</t>
    </rPh>
    <rPh sb="4" eb="5">
      <t>ド</t>
    </rPh>
    <phoneticPr fontId="1"/>
  </si>
  <si>
    <t>令和4年度</t>
    <phoneticPr fontId="1"/>
  </si>
  <si>
    <t>3．学部毎に令和5年度を含む直近の情報を記入してください。なお、学科で修業年限が異なる場合は、学科ごとに記入してください。（例：医学部（医学科）、医学部（看護学科）　等）</t>
    <rPh sb="2" eb="4">
      <t>ガクブ</t>
    </rPh>
    <rPh sb="4" eb="5">
      <t>ゴト</t>
    </rPh>
    <rPh sb="6" eb="8">
      <t>レイワ</t>
    </rPh>
    <rPh sb="9" eb="11">
      <t>ネンド</t>
    </rPh>
    <rPh sb="12" eb="13">
      <t>フク</t>
    </rPh>
    <rPh sb="14" eb="16">
      <t>チョッキン</t>
    </rPh>
    <rPh sb="17" eb="19">
      <t>ジョウホウ</t>
    </rPh>
    <rPh sb="20" eb="22">
      <t>キニュウ</t>
    </rPh>
    <rPh sb="32" eb="34">
      <t>ガッカ</t>
    </rPh>
    <rPh sb="35" eb="37">
      <t>シュウギョウ</t>
    </rPh>
    <rPh sb="37" eb="39">
      <t>ネンゲン</t>
    </rPh>
    <rPh sb="40" eb="41">
      <t>コト</t>
    </rPh>
    <rPh sb="43" eb="45">
      <t>バアイ</t>
    </rPh>
    <rPh sb="47" eb="49">
      <t>ガッカ</t>
    </rPh>
    <rPh sb="52" eb="54">
      <t>キニュウ</t>
    </rPh>
    <rPh sb="62" eb="63">
      <t>レイ</t>
    </rPh>
    <rPh sb="64" eb="66">
      <t>イガク</t>
    </rPh>
    <rPh sb="66" eb="67">
      <t>ブ</t>
    </rPh>
    <rPh sb="68" eb="70">
      <t>イガク</t>
    </rPh>
    <rPh sb="70" eb="71">
      <t>カ</t>
    </rPh>
    <rPh sb="73" eb="75">
      <t>イガク</t>
    </rPh>
    <rPh sb="75" eb="76">
      <t>ブ</t>
    </rPh>
    <rPh sb="77" eb="79">
      <t>カンゴ</t>
    </rPh>
    <rPh sb="79" eb="81">
      <t>ガッカ</t>
    </rPh>
    <rPh sb="83" eb="84">
      <t>トウ</t>
    </rPh>
    <phoneticPr fontId="1"/>
  </si>
  <si>
    <t>8．完成年度を迎えていない学部の設置以前の年度の各欄及び修業年限が4年の学部における平成30・令和元年度の収容定員・在籍者数欄については、いずれも空欄で結構です。</t>
    <rPh sb="47" eb="49">
      <t>レイワ</t>
    </rPh>
    <rPh sb="49" eb="50">
      <t>ガン</t>
    </rPh>
    <phoneticPr fontId="1"/>
  </si>
  <si>
    <t>大学規模（収容定員）</t>
    <rPh sb="0" eb="2">
      <t>ダイガク</t>
    </rPh>
    <rPh sb="2" eb="4">
      <t>キボ</t>
    </rPh>
    <rPh sb="5" eb="7">
      <t>シュウヨウ</t>
    </rPh>
    <rPh sb="7" eb="9">
      <t>テイイン</t>
    </rPh>
    <phoneticPr fontId="1"/>
  </si>
  <si>
    <t>※プルダウンリストから選択</t>
    <rPh sb="11" eb="13">
      <t>センタク</t>
    </rPh>
    <phoneticPr fontId="1"/>
  </si>
  <si>
    <t>学部規模（入学定員）</t>
    <rPh sb="0" eb="2">
      <t>ガクブ</t>
    </rPh>
    <rPh sb="2" eb="4">
      <t>キボ</t>
    </rPh>
    <rPh sb="5" eb="7">
      <t>ニュウガク</t>
    </rPh>
    <rPh sb="7" eb="9">
      <t>テイイン</t>
    </rPh>
    <phoneticPr fontId="1"/>
  </si>
  <si>
    <t>※数値を入力</t>
    <rPh sb="1" eb="3">
      <t>スウチ</t>
    </rPh>
    <rPh sb="4" eb="6">
      <t>ニュウリョク</t>
    </rPh>
    <phoneticPr fontId="1"/>
  </si>
  <si>
    <t>学部規模（入学定員）区分</t>
    <rPh sb="0" eb="2">
      <t>ガクブ</t>
    </rPh>
    <rPh sb="2" eb="4">
      <t>キボ</t>
    </rPh>
    <rPh sb="5" eb="7">
      <t>ニュウガク</t>
    </rPh>
    <rPh sb="7" eb="9">
      <t>テイイン</t>
    </rPh>
    <rPh sb="10" eb="12">
      <t>クブン</t>
    </rPh>
    <phoneticPr fontId="1"/>
  </si>
  <si>
    <t>令和２年度から令和５年度の平均収容定員充足率</t>
    <rPh sb="0" eb="2">
      <t>レイワ</t>
    </rPh>
    <rPh sb="3" eb="5">
      <t>ネンド</t>
    </rPh>
    <rPh sb="7" eb="9">
      <t>レイワ</t>
    </rPh>
    <rPh sb="10" eb="12">
      <t>ネンド</t>
    </rPh>
    <rPh sb="13" eb="15">
      <t>ヘイキン</t>
    </rPh>
    <rPh sb="15" eb="17">
      <t>シュウヨウ</t>
    </rPh>
    <rPh sb="17" eb="19">
      <t>テイイン</t>
    </rPh>
    <rPh sb="19" eb="22">
      <t>ジュウソクリツ</t>
    </rPh>
    <phoneticPr fontId="1"/>
  </si>
  <si>
    <r>
      <t>◆各学部（学科）の入学定員超過率（直近４カ年）　　</t>
    </r>
    <r>
      <rPr>
        <b/>
        <sz val="10"/>
        <color rgb="FFFF0000"/>
        <rFont val="ＭＳ Ｐゴシック"/>
        <family val="3"/>
        <charset val="128"/>
        <scheme val="major"/>
      </rPr>
      <t>※申請資格ⅸ）及びⅹ）について、「従前の取扱い」により申請する場合のみ、必ず記入すること。</t>
    </r>
    <rPh sb="1" eb="4">
      <t>カクガクブ</t>
    </rPh>
    <rPh sb="5" eb="7">
      <t>ガッカ</t>
    </rPh>
    <rPh sb="9" eb="11">
      <t>ニュウガク</t>
    </rPh>
    <rPh sb="11" eb="13">
      <t>テイイン</t>
    </rPh>
    <rPh sb="13" eb="15">
      <t>チョウカ</t>
    </rPh>
    <rPh sb="15" eb="16">
      <t>リツ</t>
    </rPh>
    <rPh sb="26" eb="28">
      <t>シンセイ</t>
    </rPh>
    <rPh sb="28" eb="30">
      <t>シカク</t>
    </rPh>
    <rPh sb="32" eb="33">
      <t>オヨ</t>
    </rPh>
    <rPh sb="42" eb="44">
      <t>ジュウゼン</t>
    </rPh>
    <rPh sb="45" eb="47">
      <t>トリアツカ</t>
    </rPh>
    <rPh sb="52" eb="54">
      <t>シンセイ</t>
    </rPh>
    <rPh sb="56" eb="58">
      <t>バアイ</t>
    </rPh>
    <rPh sb="61" eb="62">
      <t>カナラ</t>
    </rPh>
    <rPh sb="63" eb="65">
      <t>キニュウ</t>
    </rPh>
    <phoneticPr fontId="1"/>
  </si>
  <si>
    <t>収容定員充足及び入学定員超過の状況（修士／博士／5年一貫）</t>
    <rPh sb="0" eb="2">
      <t>シュウヨウ</t>
    </rPh>
    <rPh sb="2" eb="4">
      <t>テイイン</t>
    </rPh>
    <rPh sb="4" eb="6">
      <t>ジュウソク</t>
    </rPh>
    <rPh sb="6" eb="7">
      <t>オヨ</t>
    </rPh>
    <rPh sb="8" eb="10">
      <t>ニュウガク</t>
    </rPh>
    <rPh sb="10" eb="12">
      <t>テイイン</t>
    </rPh>
    <rPh sb="12" eb="14">
      <t>チョウカ</t>
    </rPh>
    <rPh sb="15" eb="17">
      <t>ジョウキョウ</t>
    </rPh>
    <rPh sb="18" eb="20">
      <t>シュウシ</t>
    </rPh>
    <rPh sb="21" eb="23">
      <t>ハカセ</t>
    </rPh>
    <phoneticPr fontId="1"/>
  </si>
  <si>
    <t>◆本事業での取組に関係のある研究科の収容定員充足率（直近修業年限期間中）</t>
    <rPh sb="1" eb="2">
      <t>ホン</t>
    </rPh>
    <rPh sb="2" eb="4">
      <t>ジギョウ</t>
    </rPh>
    <rPh sb="6" eb="8">
      <t>トリクミ</t>
    </rPh>
    <rPh sb="9" eb="11">
      <t>カンケイ</t>
    </rPh>
    <rPh sb="14" eb="17">
      <t>ケンキュウカ</t>
    </rPh>
    <rPh sb="18" eb="20">
      <t>シュウヨウ</t>
    </rPh>
    <rPh sb="20" eb="22">
      <t>テイイン</t>
    </rPh>
    <rPh sb="22" eb="25">
      <t>ジュウソクリツ</t>
    </rPh>
    <rPh sb="26" eb="28">
      <t>チョッキン</t>
    </rPh>
    <rPh sb="34" eb="35">
      <t>チュウ</t>
    </rPh>
    <phoneticPr fontId="1"/>
  </si>
  <si>
    <t>修業
年限</t>
    <rPh sb="0" eb="2">
      <t>シュウギョウ</t>
    </rPh>
    <rPh sb="3" eb="5">
      <t>ネンゲン</t>
    </rPh>
    <phoneticPr fontId="7"/>
  </si>
  <si>
    <t>○○研究科</t>
    <rPh sb="2" eb="5">
      <t>ケンキュウカ</t>
    </rPh>
    <phoneticPr fontId="1"/>
  </si>
  <si>
    <t>全研究科</t>
    <rPh sb="0" eb="1">
      <t>ゼン</t>
    </rPh>
    <rPh sb="1" eb="4">
      <t>ケンキュウカ</t>
    </rPh>
    <phoneticPr fontId="1"/>
  </si>
  <si>
    <t>定員充足率</t>
    <rPh sb="0" eb="2">
      <t>テイイン</t>
    </rPh>
    <rPh sb="2" eb="5">
      <t>ジュウソクリツ</t>
    </rPh>
    <phoneticPr fontId="7"/>
  </si>
  <si>
    <t>◆本事業での取組に関係のある研究科の入学定員超過率（直近４カ年）</t>
    <rPh sb="1" eb="2">
      <t>ホン</t>
    </rPh>
    <rPh sb="2" eb="4">
      <t>ジギョウ</t>
    </rPh>
    <rPh sb="6" eb="8">
      <t>トリクミ</t>
    </rPh>
    <rPh sb="9" eb="11">
      <t>カンケイ</t>
    </rPh>
    <rPh sb="14" eb="17">
      <t>ケンキュウカ</t>
    </rPh>
    <rPh sb="18" eb="20">
      <t>ニュウガク</t>
    </rPh>
    <rPh sb="20" eb="22">
      <t>テイイン</t>
    </rPh>
    <rPh sb="22" eb="24">
      <t>チョウカ</t>
    </rPh>
    <rPh sb="24" eb="25">
      <t>リツ</t>
    </rPh>
    <phoneticPr fontId="1"/>
  </si>
  <si>
    <t>2．研究科名、項目（収容定員・在籍者数・入学定員・入学者数）の各欄を記入して下さい。</t>
    <rPh sb="2" eb="5">
      <t>ケンキュウカ</t>
    </rPh>
    <rPh sb="5" eb="6">
      <t>メイ</t>
    </rPh>
    <rPh sb="6" eb="7">
      <t>ガクメイ</t>
    </rPh>
    <rPh sb="7" eb="9">
      <t>コウモク</t>
    </rPh>
    <rPh sb="10" eb="12">
      <t>シュウヨウ</t>
    </rPh>
    <rPh sb="12" eb="14">
      <t>テイイン</t>
    </rPh>
    <rPh sb="15" eb="18">
      <t>ザイセキシャ</t>
    </rPh>
    <rPh sb="18" eb="19">
      <t>スウ</t>
    </rPh>
    <rPh sb="20" eb="22">
      <t>ニュウガク</t>
    </rPh>
    <rPh sb="22" eb="24">
      <t>テイイン</t>
    </rPh>
    <rPh sb="31" eb="32">
      <t>カク</t>
    </rPh>
    <rPh sb="32" eb="33">
      <t>ラン</t>
    </rPh>
    <rPh sb="34" eb="36">
      <t>キニュウ</t>
    </rPh>
    <rPh sb="38" eb="39">
      <t>クダ</t>
    </rPh>
    <phoneticPr fontId="1"/>
  </si>
  <si>
    <t>5．在籍者・入学者数は原則各年度の5月1日時点の人数を記入して下さい。</t>
    <rPh sb="2" eb="5">
      <t>ザイセキシャ</t>
    </rPh>
    <rPh sb="6" eb="8">
      <t>ニュウガク</t>
    </rPh>
    <rPh sb="8" eb="9">
      <t>シャ</t>
    </rPh>
    <rPh sb="9" eb="10">
      <t>スウ</t>
    </rPh>
    <rPh sb="11" eb="13">
      <t>ゲンソク</t>
    </rPh>
    <rPh sb="13" eb="16">
      <t>カクネンド</t>
    </rPh>
    <rPh sb="18" eb="19">
      <t>ガツ</t>
    </rPh>
    <rPh sb="20" eb="21">
      <t>ニチ</t>
    </rPh>
    <rPh sb="21" eb="23">
      <t>ジテン</t>
    </rPh>
    <rPh sb="24" eb="26">
      <t>ニンズウ</t>
    </rPh>
    <rPh sb="27" eb="29">
      <t>キニュウ</t>
    </rPh>
    <rPh sb="31" eb="32">
      <t>クダ</t>
    </rPh>
    <phoneticPr fontId="1"/>
  </si>
  <si>
    <t>7．完成年度を迎えていない研究科の設置以前の年度の各欄及び就業年度外の欄の収容定員・在籍者数欄については、いずれも空欄で結構です。</t>
    <rPh sb="2" eb="4">
      <t>カンセイ</t>
    </rPh>
    <rPh sb="4" eb="6">
      <t>ネンド</t>
    </rPh>
    <rPh sb="7" eb="8">
      <t>ムカ</t>
    </rPh>
    <rPh sb="13" eb="16">
      <t>ケンキュウカ</t>
    </rPh>
    <rPh sb="17" eb="19">
      <t>セッチ</t>
    </rPh>
    <rPh sb="19" eb="21">
      <t>イゼン</t>
    </rPh>
    <rPh sb="22" eb="24">
      <t>ネンド</t>
    </rPh>
    <rPh sb="25" eb="27">
      <t>カクラン</t>
    </rPh>
    <rPh sb="27" eb="28">
      <t>オヨ</t>
    </rPh>
    <rPh sb="29" eb="31">
      <t>シュウギョウ</t>
    </rPh>
    <rPh sb="31" eb="33">
      <t>ネンド</t>
    </rPh>
    <rPh sb="33" eb="34">
      <t>ガイ</t>
    </rPh>
    <rPh sb="35" eb="36">
      <t>ラン</t>
    </rPh>
    <rPh sb="37" eb="39">
      <t>シュウヨウ</t>
    </rPh>
    <rPh sb="39" eb="41">
      <t>テイイン</t>
    </rPh>
    <rPh sb="42" eb="45">
      <t>ザイセキシャ</t>
    </rPh>
    <rPh sb="45" eb="46">
      <t>スウ</t>
    </rPh>
    <rPh sb="46" eb="47">
      <t>ラン</t>
    </rPh>
    <rPh sb="57" eb="59">
      <t>クウラン</t>
    </rPh>
    <rPh sb="60" eb="62">
      <t>ケッコウ</t>
    </rPh>
    <phoneticPr fontId="1"/>
  </si>
  <si>
    <t>3．研究科毎に令和５年度を含む直近の情報を記入してください。</t>
    <rPh sb="2" eb="5">
      <t>ケンキュウカ</t>
    </rPh>
    <rPh sb="5" eb="6">
      <t>ゴト</t>
    </rPh>
    <rPh sb="7" eb="9">
      <t>レイワ</t>
    </rPh>
    <rPh sb="10" eb="12">
      <t>ネンド</t>
    </rPh>
    <rPh sb="13" eb="14">
      <t>フク</t>
    </rPh>
    <rPh sb="15" eb="17">
      <t>チョッキン</t>
    </rPh>
    <rPh sb="18" eb="20">
      <t>ジョウホウ</t>
    </rPh>
    <rPh sb="21" eb="2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</si>
</sst>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sz val="9"/>
      <color theme="1"/>
      <name val="ＭＳ Ｐゴシック"/>
      <family val="3"/>
      <charset val="128"/>
      <scheme val="major"/>
    </font>
    <font>
      <b/>
      <sz val="14"/>
      <color theme="1"/>
      <name val="ＭＳ Ｐゴシック"/>
      <family val="3"/>
      <charset val="128"/>
      <scheme val="major"/>
    </font>
    <font>
      <b/>
      <sz val="10"/>
      <color rgb="FFFF0000"/>
      <name val="ＭＳ Ｐゴシック"/>
      <family val="3"/>
      <charset val="128"/>
      <scheme val="maj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rgb="FF66FF99"/>
        <bgColor indexed="64"/>
      </patternFill>
    </fill>
    <fill>
      <patternFill patternType="solid">
        <fgColor theme="0" tint="-0.14996795556505021"/>
        <bgColor indexed="64"/>
      </patternFill>
    </fill>
    <fill>
      <patternFill patternType="solid">
        <fgColor theme="0" tint="-0.14999847407452621"/>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double">
        <color auto="1"/>
      </left>
      <right style="thin">
        <color auto="1"/>
      </right>
      <top style="double">
        <color auto="1"/>
      </top>
      <bottom/>
      <diagonal/>
    </border>
    <border>
      <left/>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style="thin">
        <color auto="1"/>
      </right>
      <top style="double">
        <color auto="1"/>
      </top>
      <bottom/>
      <diagonal/>
    </border>
    <border>
      <left/>
      <right style="thin">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diagonalUp="1">
      <left style="thin">
        <color indexed="64"/>
      </left>
      <right style="thin">
        <color indexed="64"/>
      </right>
      <top/>
      <bottom/>
      <diagonal style="thin">
        <color auto="1"/>
      </diagonal>
    </border>
    <border diagonalUp="1">
      <left style="thin">
        <color indexed="64"/>
      </left>
      <right style="thin">
        <color indexed="64"/>
      </right>
      <top/>
      <bottom style="thin">
        <color auto="1"/>
      </bottom>
      <diagonal style="thin">
        <color auto="1"/>
      </diagonal>
    </border>
    <border>
      <left style="thin">
        <color auto="1"/>
      </left>
      <right/>
      <top style="double">
        <color auto="1"/>
      </top>
      <bottom/>
      <diagonal/>
    </border>
    <border diagonalUp="1">
      <left style="thin">
        <color indexed="64"/>
      </left>
      <right style="double">
        <color auto="1"/>
      </right>
      <top/>
      <bottom/>
      <diagonal style="thin">
        <color auto="1"/>
      </diagonal>
    </border>
    <border>
      <left style="thin">
        <color auto="1"/>
      </left>
      <right/>
      <top/>
      <bottom style="double">
        <color auto="1"/>
      </bottom>
      <diagonal/>
    </border>
    <border diagonalUp="1">
      <left style="thin">
        <color indexed="64"/>
      </left>
      <right style="double">
        <color auto="1"/>
      </right>
      <top/>
      <bottom style="double">
        <color auto="1"/>
      </bottom>
      <diagonal style="thin">
        <color auto="1"/>
      </diagonal>
    </border>
    <border>
      <left style="double">
        <color auto="1"/>
      </left>
      <right style="double">
        <color auto="1"/>
      </right>
      <top style="double">
        <color auto="1"/>
      </top>
      <bottom/>
      <diagonal/>
    </border>
    <border>
      <left style="double">
        <color auto="1"/>
      </left>
      <right style="double">
        <color auto="1"/>
      </right>
      <top/>
      <bottom style="thin">
        <color auto="1"/>
      </bottom>
      <diagonal/>
    </border>
    <border>
      <left style="double">
        <color auto="1"/>
      </left>
      <right style="double">
        <color auto="1"/>
      </right>
      <top style="thin">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s>
  <cellStyleXfs count="3">
    <xf numFmtId="0" fontId="0" fillId="0" borderId="0">
      <alignment vertical="center"/>
    </xf>
    <xf numFmtId="0" fontId="6" fillId="0" borderId="0">
      <alignment vertical="center"/>
    </xf>
    <xf numFmtId="0" fontId="8" fillId="0" borderId="0"/>
  </cellStyleXfs>
  <cellXfs count="110">
    <xf numFmtId="0" fontId="0" fillId="0" borderId="0" xfId="0">
      <alignment vertical="center"/>
    </xf>
    <xf numFmtId="0" fontId="2" fillId="0" borderId="0" xfId="0" applyFont="1">
      <alignment vertical="center"/>
    </xf>
    <xf numFmtId="0" fontId="2" fillId="2" borderId="2" xfId="0" applyFont="1" applyFill="1" applyBorder="1">
      <alignment vertical="center"/>
    </xf>
    <xf numFmtId="0" fontId="2" fillId="2" borderId="4" xfId="0" applyFont="1" applyFill="1" applyBorder="1">
      <alignment vertical="center"/>
    </xf>
    <xf numFmtId="0" fontId="2" fillId="2" borderId="3" xfId="0" applyFont="1" applyFill="1" applyBorder="1">
      <alignment vertical="center"/>
    </xf>
    <xf numFmtId="0" fontId="2" fillId="2" borderId="6" xfId="0" applyFont="1" applyFill="1" applyBorder="1">
      <alignment vertical="center"/>
    </xf>
    <xf numFmtId="0" fontId="2" fillId="2" borderId="1" xfId="0" applyFont="1" applyFill="1" applyBorder="1" applyAlignment="1">
      <alignment horizontal="center" vertical="center"/>
    </xf>
    <xf numFmtId="0" fontId="2" fillId="0" borderId="4" xfId="0" applyFont="1" applyBorder="1">
      <alignment vertical="center"/>
    </xf>
    <xf numFmtId="177" fontId="2" fillId="3" borderId="4" xfId="0" applyNumberFormat="1" applyFont="1" applyFill="1" applyBorder="1">
      <alignment vertical="center"/>
    </xf>
    <xf numFmtId="0" fontId="2" fillId="2" borderId="5" xfId="0" applyFont="1" applyFill="1" applyBorder="1">
      <alignment vertical="center"/>
    </xf>
    <xf numFmtId="176" fontId="2" fillId="0" borderId="5" xfId="0" applyNumberFormat="1" applyFont="1" applyBorder="1">
      <alignment vertical="center"/>
    </xf>
    <xf numFmtId="176" fontId="2" fillId="0" borderId="6" xfId="0" applyNumberFormat="1" applyFont="1" applyBorder="1">
      <alignment vertical="center"/>
    </xf>
    <xf numFmtId="0" fontId="3" fillId="0" borderId="0" xfId="0" applyFont="1">
      <alignment vertical="center"/>
    </xf>
    <xf numFmtId="0" fontId="2" fillId="0" borderId="10" xfId="0" applyFont="1" applyBorder="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xf>
    <xf numFmtId="0" fontId="4" fillId="0" borderId="0" xfId="0" applyFont="1">
      <alignment vertical="center"/>
    </xf>
    <xf numFmtId="176" fontId="2" fillId="0" borderId="11" xfId="0" applyNumberFormat="1" applyFont="1" applyBorder="1">
      <alignment vertical="center"/>
    </xf>
    <xf numFmtId="177" fontId="2" fillId="3" borderId="2" xfId="0" applyNumberFormat="1" applyFont="1" applyFill="1" applyBorder="1">
      <alignment vertical="center"/>
    </xf>
    <xf numFmtId="176" fontId="2" fillId="0" borderId="12" xfId="0" applyNumberFormat="1" applyFont="1" applyBorder="1">
      <alignment vertical="center"/>
    </xf>
    <xf numFmtId="176" fontId="2" fillId="0" borderId="3" xfId="0" applyNumberFormat="1" applyFont="1" applyBorder="1">
      <alignment vertical="center"/>
    </xf>
    <xf numFmtId="0" fontId="2" fillId="2" borderId="12" xfId="0" applyFont="1" applyFill="1" applyBorder="1">
      <alignment vertical="center"/>
    </xf>
    <xf numFmtId="177" fontId="2" fillId="3" borderId="13" xfId="0" applyNumberFormat="1" applyFont="1" applyFill="1" applyBorder="1">
      <alignment vertical="center"/>
    </xf>
    <xf numFmtId="176" fontId="2" fillId="0" borderId="14" xfId="0" applyNumberFormat="1" applyFont="1" applyBorder="1">
      <alignment vertical="center"/>
    </xf>
    <xf numFmtId="0" fontId="2" fillId="2" borderId="7" xfId="0" applyFont="1" applyFill="1" applyBorder="1" applyAlignment="1">
      <alignment horizontal="center" vertical="center"/>
    </xf>
    <xf numFmtId="0" fontId="2" fillId="2" borderId="9" xfId="0" applyFont="1" applyFill="1" applyBorder="1" applyAlignment="1">
      <alignment horizontal="center" vertical="center"/>
    </xf>
    <xf numFmtId="176" fontId="2" fillId="0" borderId="0" xfId="0" applyNumberFormat="1" applyFont="1">
      <alignment vertical="center"/>
    </xf>
    <xf numFmtId="177" fontId="2" fillId="3" borderId="15" xfId="0" applyNumberFormat="1" applyFont="1" applyFill="1" applyBorder="1">
      <alignment vertical="center"/>
    </xf>
    <xf numFmtId="177" fontId="2" fillId="3" borderId="16" xfId="0" applyNumberFormat="1" applyFont="1" applyFill="1" applyBorder="1">
      <alignment vertical="center"/>
    </xf>
    <xf numFmtId="177" fontId="2" fillId="3" borderId="17" xfId="0" applyNumberFormat="1" applyFont="1" applyFill="1" applyBorder="1">
      <alignment vertical="center"/>
    </xf>
    <xf numFmtId="177" fontId="2" fillId="3" borderId="18" xfId="0" applyNumberFormat="1" applyFont="1" applyFill="1" applyBorder="1">
      <alignment vertical="center"/>
    </xf>
    <xf numFmtId="176" fontId="2" fillId="0" borderId="19" xfId="0" applyNumberFormat="1" applyFont="1" applyBorder="1">
      <alignment vertical="center"/>
    </xf>
    <xf numFmtId="176" fontId="2" fillId="0" borderId="20" xfId="0" applyNumberFormat="1" applyFont="1" applyBorder="1">
      <alignment vertical="center"/>
    </xf>
    <xf numFmtId="176" fontId="2" fillId="0" borderId="21" xfId="0" applyNumberFormat="1" applyFont="1" applyBorder="1">
      <alignment vertical="center"/>
    </xf>
    <xf numFmtId="176" fontId="2" fillId="0" borderId="22" xfId="0" applyNumberFormat="1" applyFont="1" applyBorder="1">
      <alignment vertical="center"/>
    </xf>
    <xf numFmtId="176" fontId="2" fillId="0" borderId="23" xfId="0" applyNumberFormat="1" applyFont="1" applyBorder="1">
      <alignment vertical="center"/>
    </xf>
    <xf numFmtId="177" fontId="2" fillId="3" borderId="24" xfId="0" applyNumberFormat="1" applyFont="1" applyFill="1" applyBorder="1">
      <alignment vertical="center"/>
    </xf>
    <xf numFmtId="176" fontId="2" fillId="0" borderId="25" xfId="0" applyNumberFormat="1" applyFont="1" applyBorder="1">
      <alignment vertical="center"/>
    </xf>
    <xf numFmtId="0" fontId="2" fillId="0" borderId="29" xfId="0" applyFont="1" applyBorder="1">
      <alignment vertical="center"/>
    </xf>
    <xf numFmtId="0" fontId="2" fillId="0" borderId="30" xfId="0" applyFont="1" applyBorder="1">
      <alignment vertical="center"/>
    </xf>
    <xf numFmtId="177" fontId="2" fillId="3" borderId="31" xfId="0" applyNumberFormat="1" applyFont="1" applyFill="1" applyBorder="1">
      <alignment vertical="center"/>
    </xf>
    <xf numFmtId="0" fontId="2" fillId="0" borderId="32" xfId="0" applyFont="1" applyBorder="1">
      <alignment vertical="center"/>
    </xf>
    <xf numFmtId="176" fontId="2" fillId="0" borderId="33" xfId="0" applyNumberFormat="1" applyFont="1" applyBorder="1">
      <alignment vertical="center"/>
    </xf>
    <xf numFmtId="0" fontId="2" fillId="0" borderId="34" xfId="0" applyFont="1" applyBorder="1">
      <alignment vertical="center"/>
    </xf>
    <xf numFmtId="0" fontId="4" fillId="0" borderId="0" xfId="1" applyFont="1">
      <alignment vertical="center"/>
    </xf>
    <xf numFmtId="0" fontId="2" fillId="0" borderId="0" xfId="1" applyFont="1">
      <alignment vertical="center"/>
    </xf>
    <xf numFmtId="0" fontId="2" fillId="0" borderId="10" xfId="1" applyFont="1" applyBorder="1" applyAlignment="1">
      <alignment horizontal="center" vertical="center"/>
    </xf>
    <xf numFmtId="0" fontId="2" fillId="0" borderId="0" xfId="1" applyFont="1" applyAlignment="1">
      <alignment horizontal="center" vertical="center"/>
    </xf>
    <xf numFmtId="0" fontId="6" fillId="0" borderId="0" xfId="1">
      <alignment vertical="center"/>
    </xf>
    <xf numFmtId="0" fontId="8" fillId="0" borderId="0" xfId="2"/>
    <xf numFmtId="0" fontId="2" fillId="0" borderId="4" xfId="1" applyFont="1" applyBorder="1">
      <alignment vertical="center"/>
    </xf>
    <xf numFmtId="0" fontId="2" fillId="2" borderId="4" xfId="1" applyFont="1" applyFill="1" applyBorder="1">
      <alignment vertical="center"/>
    </xf>
    <xf numFmtId="177" fontId="2" fillId="3" borderId="4" xfId="1" applyNumberFormat="1" applyFont="1" applyFill="1" applyBorder="1">
      <alignment vertical="center"/>
    </xf>
    <xf numFmtId="0" fontId="2" fillId="2" borderId="5" xfId="1" applyFont="1" applyFill="1" applyBorder="1">
      <alignment vertical="center"/>
    </xf>
    <xf numFmtId="176" fontId="2" fillId="0" borderId="5" xfId="1" applyNumberFormat="1" applyFont="1" applyBorder="1">
      <alignment vertical="center"/>
    </xf>
    <xf numFmtId="0" fontId="2" fillId="2" borderId="6" xfId="1" applyFont="1" applyFill="1" applyBorder="1">
      <alignment vertical="center"/>
    </xf>
    <xf numFmtId="176" fontId="2" fillId="0" borderId="6" xfId="1" applyNumberFormat="1" applyFont="1" applyBorder="1">
      <alignment vertical="center"/>
    </xf>
    <xf numFmtId="0" fontId="2" fillId="2" borderId="2" xfId="1" applyFont="1" applyFill="1" applyBorder="1">
      <alignment vertical="center"/>
    </xf>
    <xf numFmtId="0" fontId="2" fillId="2" borderId="12" xfId="1" applyFont="1" applyFill="1" applyBorder="1">
      <alignment vertical="center"/>
    </xf>
    <xf numFmtId="176" fontId="2" fillId="0" borderId="35" xfId="1" applyNumberFormat="1" applyFont="1" applyBorder="1">
      <alignment vertical="center"/>
    </xf>
    <xf numFmtId="176" fontId="2" fillId="0" borderId="14" xfId="1" applyNumberFormat="1" applyFont="1" applyBorder="1">
      <alignment vertical="center"/>
    </xf>
    <xf numFmtId="0" fontId="10" fillId="0" borderId="1" xfId="1" applyFont="1" applyBorder="1" applyAlignment="1">
      <alignment horizontal="center" vertical="center"/>
    </xf>
    <xf numFmtId="177" fontId="2" fillId="3" borderId="37" xfId="1" applyNumberFormat="1" applyFont="1" applyFill="1" applyBorder="1">
      <alignment vertical="center"/>
    </xf>
    <xf numFmtId="177" fontId="2" fillId="3" borderId="13" xfId="1" applyNumberFormat="1" applyFont="1" applyFill="1" applyBorder="1">
      <alignment vertical="center"/>
    </xf>
    <xf numFmtId="177" fontId="2" fillId="3" borderId="2" xfId="1" applyNumberFormat="1" applyFont="1" applyFill="1" applyBorder="1">
      <alignment vertical="center"/>
    </xf>
    <xf numFmtId="176" fontId="2" fillId="0" borderId="38" xfId="1" applyNumberFormat="1" applyFont="1" applyBorder="1">
      <alignment vertical="center"/>
    </xf>
    <xf numFmtId="176" fontId="2" fillId="0" borderId="12" xfId="1" applyNumberFormat="1" applyFont="1" applyBorder="1">
      <alignment vertical="center"/>
    </xf>
    <xf numFmtId="0" fontId="2" fillId="2" borderId="3" xfId="1" applyFont="1" applyFill="1" applyBorder="1">
      <alignment vertical="center"/>
    </xf>
    <xf numFmtId="176" fontId="2" fillId="0" borderId="36" xfId="1" applyNumberFormat="1" applyFont="1" applyBorder="1">
      <alignment vertical="center"/>
    </xf>
    <xf numFmtId="176" fontId="2" fillId="0" borderId="11" xfId="1" applyNumberFormat="1" applyFont="1" applyBorder="1">
      <alignment vertical="center"/>
    </xf>
    <xf numFmtId="176" fontId="2" fillId="0" borderId="3" xfId="1" applyNumberFormat="1" applyFont="1" applyBorder="1">
      <alignment vertical="center"/>
    </xf>
    <xf numFmtId="176" fontId="2" fillId="0" borderId="39" xfId="1" applyNumberFormat="1" applyFont="1" applyBorder="1">
      <alignment vertical="center"/>
    </xf>
    <xf numFmtId="0" fontId="3" fillId="0" borderId="0" xfId="1" applyFont="1">
      <alignment vertical="center"/>
    </xf>
    <xf numFmtId="0" fontId="2" fillId="2" borderId="4" xfId="0" applyFont="1" applyFill="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 xfId="0" applyFont="1" applyFill="1" applyBorder="1" applyAlignment="1">
      <alignment horizontal="center" vertical="center"/>
    </xf>
    <xf numFmtId="178" fontId="0" fillId="2" borderId="7" xfId="0" applyNumberFormat="1" applyFill="1" applyBorder="1" applyAlignment="1">
      <alignment horizontal="center" vertical="center" shrinkToFit="1"/>
    </xf>
    <xf numFmtId="178" fontId="0" fillId="2" borderId="8" xfId="0" applyNumberFormat="1" applyFill="1" applyBorder="1" applyAlignment="1">
      <alignment horizontal="center" vertical="center" shrinkToFit="1"/>
    </xf>
    <xf numFmtId="177" fontId="0" fillId="4" borderId="26" xfId="0" applyNumberFormat="1" applyFill="1" applyBorder="1" applyAlignment="1">
      <alignment horizontal="center" vertical="center"/>
    </xf>
    <xf numFmtId="0" fontId="0" fillId="4" borderId="27" xfId="0" applyFill="1" applyBorder="1" applyAlignment="1">
      <alignment horizontal="center" vertical="center"/>
    </xf>
    <xf numFmtId="0" fontId="0" fillId="4" borderId="28" xfId="0" applyFill="1" applyBorder="1" applyAlignment="1">
      <alignment horizontal="center" vertical="center"/>
    </xf>
    <xf numFmtId="0" fontId="2" fillId="2" borderId="7" xfId="0" applyFont="1" applyFill="1" applyBorder="1" applyAlignment="1">
      <alignment horizontal="left" vertical="center"/>
    </xf>
    <xf numFmtId="0" fontId="2" fillId="2" borderId="9" xfId="0" applyFont="1" applyFill="1" applyBorder="1" applyAlignment="1">
      <alignment horizontal="left"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177" fontId="2" fillId="3" borderId="37" xfId="1" applyNumberFormat="1" applyFont="1" applyFill="1" applyBorder="1" applyAlignment="1">
      <alignment horizontal="center" vertical="center"/>
    </xf>
    <xf numFmtId="177" fontId="2" fillId="3" borderId="38" xfId="1" applyNumberFormat="1" applyFont="1" applyFill="1" applyBorder="1" applyAlignment="1">
      <alignment horizontal="center" vertical="center"/>
    </xf>
    <xf numFmtId="177" fontId="2" fillId="3" borderId="36" xfId="1" applyNumberFormat="1" applyFont="1" applyFill="1" applyBorder="1" applyAlignment="1">
      <alignment horizontal="center" vertical="center"/>
    </xf>
    <xf numFmtId="177" fontId="2" fillId="3" borderId="35" xfId="1" applyNumberFormat="1" applyFont="1" applyFill="1" applyBorder="1" applyAlignment="1">
      <alignment horizontal="center" vertical="center"/>
    </xf>
    <xf numFmtId="177" fontId="2" fillId="3" borderId="39" xfId="1" applyNumberFormat="1" applyFont="1" applyFill="1" applyBorder="1" applyAlignment="1">
      <alignment horizontal="center" vertical="center"/>
    </xf>
    <xf numFmtId="0" fontId="9" fillId="0" borderId="1" xfId="1" applyFont="1" applyBorder="1" applyAlignment="1">
      <alignment horizontal="center" vertical="center"/>
    </xf>
    <xf numFmtId="0" fontId="6" fillId="0" borderId="6" xfId="1" applyBorder="1" applyAlignment="1">
      <alignment horizontal="center" vertical="center"/>
    </xf>
    <xf numFmtId="0" fontId="6" fillId="0" borderId="3" xfId="1" applyBorder="1" applyAlignment="1">
      <alignment horizontal="center" vertical="center"/>
    </xf>
    <xf numFmtId="0" fontId="2" fillId="2" borderId="4"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8" xfId="1" applyFont="1" applyFill="1" applyBorder="1" applyAlignment="1">
      <alignment horizontal="center" vertical="center"/>
    </xf>
    <xf numFmtId="0" fontId="3" fillId="2" borderId="35" xfId="1" applyFont="1" applyFill="1" applyBorder="1" applyAlignment="1">
      <alignment horizontal="center" vertical="center" wrapText="1"/>
    </xf>
    <xf numFmtId="0" fontId="3" fillId="2" borderId="36" xfId="1" applyFont="1" applyFill="1" applyBorder="1" applyAlignment="1">
      <alignment horizontal="center" vertical="center"/>
    </xf>
    <xf numFmtId="0" fontId="2" fillId="2" borderId="7" xfId="1" applyFont="1" applyFill="1" applyBorder="1" applyAlignment="1">
      <alignment horizontal="center" vertical="center"/>
    </xf>
  </cellXfs>
  <cellStyles count="3">
    <cellStyle name="標準" xfId="0" builtinId="0"/>
    <cellStyle name="標準 2" xfId="2" xr:uid="{06EDB2D0-9231-4934-83C4-DCA7A1FF4951}"/>
    <cellStyle name="標準 4" xfId="1" xr:uid="{B7BDFE60-9746-453F-8839-0DBA38E5A8C2}"/>
  </cellStyles>
  <dxfs count="0"/>
  <tableStyles count="0" defaultTableStyle="TableStyleMedium9" defaultPivotStyle="PivotStyleLight16"/>
  <colors>
    <mruColors>
      <color rgb="FF66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400048</xdr:colOff>
      <xdr:row>2</xdr:row>
      <xdr:rowOff>121920</xdr:rowOff>
    </xdr:from>
    <xdr:to>
      <xdr:col>15</xdr:col>
      <xdr:colOff>541020</xdr:colOff>
      <xdr:row>10</xdr:row>
      <xdr:rowOff>60959</xdr:rowOff>
    </xdr:to>
    <xdr:sp macro="" textlink="">
      <xdr:nvSpPr>
        <xdr:cNvPr id="2" name="テキスト ボックス 1">
          <a:extLst>
            <a:ext uri="{FF2B5EF4-FFF2-40B4-BE49-F238E27FC236}">
              <a16:creationId xmlns:a16="http://schemas.microsoft.com/office/drawing/2014/main" id="{95728BE1-C620-4FCC-BF33-E8409F3A4E68}"/>
            </a:ext>
          </a:extLst>
        </xdr:cNvPr>
        <xdr:cNvSpPr txBox="1"/>
      </xdr:nvSpPr>
      <xdr:spPr>
        <a:xfrm>
          <a:off x="8812528" y="548640"/>
          <a:ext cx="5513072" cy="13715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latin typeface="Meiryo UI" panose="020B0604030504040204" pitchFamily="50" charset="-128"/>
              <a:ea typeface="Meiryo UI" panose="020B0604030504040204" pitchFamily="50" charset="-128"/>
            </a:rPr>
            <a:t>・連携校がある場合は、シートを複製し、大学ごとに作成</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シート名の頭に</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○○大学</a:t>
          </a:r>
          <a:r>
            <a:rPr kumimoji="1" lang="en-US" altLang="ja-JP" sz="1400">
              <a:solidFill>
                <a:srgbClr val="FF0000"/>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と追記</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a:solidFill>
                <a:srgbClr val="FF0000"/>
              </a:solidFill>
              <a:latin typeface="Meiryo UI" panose="020B0604030504040204" pitchFamily="50" charset="-128"/>
              <a:ea typeface="Meiryo UI" panose="020B0604030504040204" pitchFamily="50" charset="-128"/>
            </a:rPr>
            <a:t>・不要な行は非表示に</a:t>
          </a:r>
          <a:endParaRPr kumimoji="1" lang="en-US" altLang="ja-JP" sz="1400">
            <a:solidFill>
              <a:srgbClr val="FF0000"/>
            </a:solidFill>
            <a:latin typeface="Meiryo UI" panose="020B0604030504040204" pitchFamily="50" charset="-128"/>
            <a:ea typeface="Meiryo UI" panose="020B0604030504040204" pitchFamily="50" charset="-128"/>
          </a:endParaRPr>
        </a:p>
        <a:p>
          <a:r>
            <a:rPr kumimoji="1" lang="ja-JP" altLang="en-US" sz="1400" u="sng">
              <a:solidFill>
                <a:srgbClr val="FF0000"/>
              </a:solidFill>
              <a:latin typeface="Meiryo UI" panose="020B0604030504040204" pitchFamily="50" charset="-128"/>
              <a:ea typeface="Meiryo UI" panose="020B0604030504040204" pitchFamily="50" charset="-128"/>
            </a:rPr>
            <a:t>・研究科については本事業での取組に関係のある研究科の情報のみ記載</a:t>
          </a:r>
          <a:endParaRPr kumimoji="1" lang="en-US" altLang="ja-JP" sz="1400" u="sng">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5"/>
  <sheetViews>
    <sheetView tabSelected="1" view="pageBreakPreview" topLeftCell="A44" zoomScale="75" zoomScaleNormal="75" zoomScaleSheetLayoutView="75" workbookViewId="0">
      <selection activeCell="N8" sqref="N8"/>
    </sheetView>
  </sheetViews>
  <sheetFormatPr defaultColWidth="9" defaultRowHeight="13.5" x14ac:dyDescent="0.15"/>
  <cols>
    <col min="1" max="1" width="20" style="1" customWidth="1"/>
    <col min="2" max="2" width="17.5" style="1" customWidth="1"/>
    <col min="3" max="8" width="15" style="1" customWidth="1"/>
    <col min="9" max="9" width="9" style="1" customWidth="1"/>
    <col min="10" max="10" width="9" style="1"/>
    <col min="11" max="13" width="9" style="1" hidden="1" customWidth="1"/>
    <col min="14" max="16384" width="9" style="1"/>
  </cols>
  <sheetData>
    <row r="1" spans="1:13" ht="17.25" customHeight="1" x14ac:dyDescent="0.15">
      <c r="A1" s="16" t="s">
        <v>0</v>
      </c>
    </row>
    <row r="2" spans="1:13" ht="17.25" customHeight="1" x14ac:dyDescent="0.15">
      <c r="H2" s="13" t="s">
        <v>1</v>
      </c>
      <c r="K2" s="1" t="s">
        <v>2</v>
      </c>
    </row>
    <row r="3" spans="1:13" ht="17.25" customHeight="1" x14ac:dyDescent="0.15">
      <c r="I3" s="15"/>
    </row>
    <row r="4" spans="1:13" ht="17.25" customHeight="1" x14ac:dyDescent="0.15">
      <c r="A4" s="87" t="s">
        <v>41</v>
      </c>
      <c r="B4" s="88"/>
      <c r="C4" s="89"/>
      <c r="D4" s="90"/>
      <c r="E4" s="12" t="s">
        <v>42</v>
      </c>
      <c r="I4" s="15"/>
    </row>
    <row r="5" spans="1:13" ht="17.25" customHeight="1" x14ac:dyDescent="0.15">
      <c r="A5" s="87" t="s">
        <v>43</v>
      </c>
      <c r="B5" s="88"/>
      <c r="C5" s="91"/>
      <c r="D5" s="92"/>
      <c r="E5" s="12" t="s">
        <v>44</v>
      </c>
      <c r="I5" s="15"/>
    </row>
    <row r="6" spans="1:13" ht="17.25" customHeight="1" x14ac:dyDescent="0.15">
      <c r="A6" s="87" t="s">
        <v>45</v>
      </c>
      <c r="B6" s="88"/>
      <c r="C6" s="89"/>
      <c r="D6" s="90"/>
      <c r="E6" s="12" t="s">
        <v>42</v>
      </c>
      <c r="I6" s="15"/>
    </row>
    <row r="7" spans="1:13" ht="17.25" customHeight="1" x14ac:dyDescent="0.15">
      <c r="I7" s="15"/>
    </row>
    <row r="8" spans="1:13" ht="17.25" customHeight="1" x14ac:dyDescent="0.15">
      <c r="A8" t="s">
        <v>3</v>
      </c>
      <c r="B8"/>
      <c r="C8"/>
      <c r="K8" s="1" t="s">
        <v>4</v>
      </c>
      <c r="M8" s="1" t="str">
        <f>IF(C8&gt;=4000,"○","×")</f>
        <v>×</v>
      </c>
    </row>
    <row r="9" spans="1:13" x14ac:dyDescent="0.15">
      <c r="A9" s="73" t="s">
        <v>5</v>
      </c>
      <c r="B9" s="73" t="s">
        <v>6</v>
      </c>
      <c r="C9" s="78" t="s">
        <v>7</v>
      </c>
      <c r="D9" s="79"/>
      <c r="E9" s="79"/>
      <c r="F9" s="79"/>
      <c r="G9" s="79"/>
      <c r="H9" s="80"/>
      <c r="I9"/>
    </row>
    <row r="10" spans="1:13" x14ac:dyDescent="0.15">
      <c r="A10" s="74"/>
      <c r="B10" s="74"/>
      <c r="C10" s="6" t="s">
        <v>32</v>
      </c>
      <c r="D10" s="6" t="s">
        <v>33</v>
      </c>
      <c r="E10" s="6" t="s">
        <v>34</v>
      </c>
      <c r="F10" s="6" t="s">
        <v>35</v>
      </c>
      <c r="G10" s="6" t="s">
        <v>37</v>
      </c>
      <c r="H10" s="6" t="s">
        <v>36</v>
      </c>
      <c r="I10"/>
      <c r="L10" s="1" t="s">
        <v>8</v>
      </c>
      <c r="M10" s="1" t="s">
        <v>9</v>
      </c>
    </row>
    <row r="11" spans="1:13" x14ac:dyDescent="0.15">
      <c r="A11" s="7" t="s">
        <v>10</v>
      </c>
      <c r="B11" s="3" t="s">
        <v>11</v>
      </c>
      <c r="C11" s="8" t="e">
        <f>ROUNDDOWN(C12/C13,2)</f>
        <v>#DIV/0!</v>
      </c>
      <c r="D11" s="8" t="e">
        <f>ROUNDDOWN(D12/D13,2)</f>
        <v>#DIV/0!</v>
      </c>
      <c r="E11" s="8" t="e">
        <f t="shared" ref="E11" si="0">ROUNDDOWN(E12/E13,2)</f>
        <v>#DIV/0!</v>
      </c>
      <c r="F11" s="8" t="e">
        <f>ROUNDDOWN(F12/F13,2)</f>
        <v>#DIV/0!</v>
      </c>
      <c r="G11" s="8" t="e">
        <f>ROUNDDOWN(G12/G13,2)</f>
        <v>#DIV/0!</v>
      </c>
      <c r="H11" s="8" t="e">
        <f>ROUNDDOWN(H12/H13,2)</f>
        <v>#DIV/0!</v>
      </c>
      <c r="I11"/>
    </row>
    <row r="12" spans="1:13" x14ac:dyDescent="0.15">
      <c r="A12" s="9"/>
      <c r="B12" s="9" t="s">
        <v>12</v>
      </c>
      <c r="C12" s="10"/>
      <c r="D12" s="10"/>
      <c r="E12" s="10"/>
      <c r="F12" s="10"/>
      <c r="G12" s="10"/>
      <c r="H12" s="10"/>
      <c r="I12"/>
      <c r="K12" s="14" t="s">
        <v>13</v>
      </c>
      <c r="L12" s="1" t="e">
        <f>IF(#REF!="○",_xludf.IFS(C13&gt;300,1.15,(C13&gt;=100)*AND(C13&lt;300),1.2,C13&lt;100,1.25),1.25)</f>
        <v>#REF!</v>
      </c>
      <c r="M12" s="1" t="e">
        <f>IF(I11&lt;L12,"○","×")</f>
        <v>#REF!</v>
      </c>
    </row>
    <row r="13" spans="1:13" x14ac:dyDescent="0.15">
      <c r="A13" s="5"/>
      <c r="B13" s="5" t="s">
        <v>14</v>
      </c>
      <c r="C13" s="11"/>
      <c r="D13" s="11"/>
      <c r="E13" s="11"/>
      <c r="F13" s="11"/>
      <c r="G13" s="11"/>
      <c r="H13" s="11"/>
      <c r="I13"/>
      <c r="K13" s="1" t="s">
        <v>15</v>
      </c>
      <c r="L13" s="1" t="e">
        <f>IF(#REF!="○",_xludf.IFS(C13&gt;300,1.05,(C13&gt;=100)*AND(C13&lt;300),1.1,C13&lt;100,1.15),1.15)</f>
        <v>#REF!</v>
      </c>
      <c r="M13" s="1" t="e">
        <f>IF(C11&lt;L13,"○","×")</f>
        <v>#DIV/0!</v>
      </c>
    </row>
    <row r="14" spans="1:13" x14ac:dyDescent="0.15">
      <c r="A14" s="7" t="s">
        <v>10</v>
      </c>
      <c r="B14" s="3" t="s">
        <v>11</v>
      </c>
      <c r="C14" s="8" t="e">
        <f t="shared" ref="C14:H14" si="1">ROUNDDOWN(C15/C16,2)</f>
        <v>#DIV/0!</v>
      </c>
      <c r="D14" s="8" t="e">
        <f t="shared" si="1"/>
        <v>#DIV/0!</v>
      </c>
      <c r="E14" s="8" t="e">
        <f t="shared" si="1"/>
        <v>#DIV/0!</v>
      </c>
      <c r="F14" s="8" t="e">
        <f t="shared" si="1"/>
        <v>#DIV/0!</v>
      </c>
      <c r="G14" s="8" t="e">
        <f t="shared" si="1"/>
        <v>#DIV/0!</v>
      </c>
      <c r="H14" s="8" t="e">
        <f t="shared" si="1"/>
        <v>#DIV/0!</v>
      </c>
      <c r="I14"/>
    </row>
    <row r="15" spans="1:13" x14ac:dyDescent="0.15">
      <c r="A15" s="9"/>
      <c r="B15" s="9" t="s">
        <v>12</v>
      </c>
      <c r="C15" s="10"/>
      <c r="D15" s="10"/>
      <c r="E15" s="10"/>
      <c r="F15" s="10"/>
      <c r="G15" s="10"/>
      <c r="H15" s="10"/>
      <c r="I15"/>
      <c r="K15" s="14" t="s">
        <v>13</v>
      </c>
      <c r="L15" s="1" t="e">
        <f>IF(#REF!="○",_xlfn.IFS(C16&gt;300,1.15,(C16&gt;=100)*AND(C16&lt;300),1.2,C16&lt;100,1.25),1.25)</f>
        <v>#REF!</v>
      </c>
      <c r="M15" s="1" t="e">
        <f t="shared" ref="M15" si="2">IF(I14&lt;L15,"○","×")</f>
        <v>#REF!</v>
      </c>
    </row>
    <row r="16" spans="1:13" x14ac:dyDescent="0.15">
      <c r="A16" s="5"/>
      <c r="B16" s="5" t="s">
        <v>14</v>
      </c>
      <c r="C16" s="11"/>
      <c r="D16" s="11"/>
      <c r="E16" s="11"/>
      <c r="F16" s="11"/>
      <c r="G16" s="11"/>
      <c r="H16" s="11"/>
      <c r="I16"/>
      <c r="K16" s="1" t="s">
        <v>15</v>
      </c>
      <c r="L16" s="1" t="e">
        <f>IF(#REF!="○",_xlfn.IFS(C16&gt;300,1.05,(C16&gt;=100)*AND(C16&lt;300),1.1,C16&lt;100,1.15),1.15)</f>
        <v>#REF!</v>
      </c>
      <c r="M16" s="1" t="e">
        <f>IF(C14&lt;L16,"○","×")</f>
        <v>#DIV/0!</v>
      </c>
    </row>
    <row r="17" spans="1:13" x14ac:dyDescent="0.15">
      <c r="A17" s="7" t="s">
        <v>10</v>
      </c>
      <c r="B17" s="3" t="s">
        <v>11</v>
      </c>
      <c r="C17" s="8" t="e">
        <f t="shared" ref="C17:H17" si="3">ROUNDDOWN(C18/C19,2)</f>
        <v>#DIV/0!</v>
      </c>
      <c r="D17" s="8" t="e">
        <f t="shared" si="3"/>
        <v>#DIV/0!</v>
      </c>
      <c r="E17" s="8" t="e">
        <f t="shared" si="3"/>
        <v>#DIV/0!</v>
      </c>
      <c r="F17" s="8" t="e">
        <f t="shared" si="3"/>
        <v>#DIV/0!</v>
      </c>
      <c r="G17" s="8" t="e">
        <f t="shared" si="3"/>
        <v>#DIV/0!</v>
      </c>
      <c r="H17" s="8" t="e">
        <f t="shared" si="3"/>
        <v>#DIV/0!</v>
      </c>
      <c r="I17"/>
    </row>
    <row r="18" spans="1:13" x14ac:dyDescent="0.15">
      <c r="A18" s="9"/>
      <c r="B18" s="9" t="s">
        <v>12</v>
      </c>
      <c r="C18" s="10"/>
      <c r="D18" s="10"/>
      <c r="E18" s="10"/>
      <c r="F18" s="10"/>
      <c r="G18" s="10"/>
      <c r="H18" s="10"/>
      <c r="I18"/>
      <c r="K18" s="14" t="s">
        <v>13</v>
      </c>
      <c r="L18" s="1" t="e">
        <f>IF(#REF!="○",_xlfn.IFS(C19&gt;300,1.15,(C19&gt;=100)*AND(C19&lt;300),1.2,C19&lt;100,1.25),1.25)</f>
        <v>#REF!</v>
      </c>
      <c r="M18" s="1" t="e">
        <f t="shared" ref="M18" si="4">IF(I17&lt;L18,"○","×")</f>
        <v>#REF!</v>
      </c>
    </row>
    <row r="19" spans="1:13" x14ac:dyDescent="0.15">
      <c r="A19" s="5"/>
      <c r="B19" s="5" t="s">
        <v>14</v>
      </c>
      <c r="C19" s="11"/>
      <c r="D19" s="11"/>
      <c r="E19" s="11"/>
      <c r="F19" s="11"/>
      <c r="G19" s="11"/>
      <c r="H19" s="11"/>
      <c r="I19"/>
      <c r="K19" s="1" t="s">
        <v>15</v>
      </c>
      <c r="L19" s="1" t="e">
        <f>IF(#REF!="○",_xlfn.IFS(C19&gt;300,1.05,(C19&gt;=100)*AND(C19&lt;300),1.1,C19&lt;100,1.15),1.15)</f>
        <v>#REF!</v>
      </c>
      <c r="M19" s="1" t="e">
        <f>IF(C17&lt;L19,"○","×")</f>
        <v>#DIV/0!</v>
      </c>
    </row>
    <row r="20" spans="1:13" x14ac:dyDescent="0.15">
      <c r="A20" s="7" t="s">
        <v>10</v>
      </c>
      <c r="B20" s="3" t="s">
        <v>11</v>
      </c>
      <c r="C20" s="8" t="e">
        <f t="shared" ref="C20:H20" si="5">ROUNDDOWN(C21/C22,2)</f>
        <v>#DIV/0!</v>
      </c>
      <c r="D20" s="8" t="e">
        <f t="shared" si="5"/>
        <v>#DIV/0!</v>
      </c>
      <c r="E20" s="8" t="e">
        <f t="shared" si="5"/>
        <v>#DIV/0!</v>
      </c>
      <c r="F20" s="8" t="e">
        <f t="shared" si="5"/>
        <v>#DIV/0!</v>
      </c>
      <c r="G20" s="8" t="e">
        <f t="shared" si="5"/>
        <v>#DIV/0!</v>
      </c>
      <c r="H20" s="8" t="e">
        <f t="shared" si="5"/>
        <v>#DIV/0!</v>
      </c>
      <c r="I20"/>
    </row>
    <row r="21" spans="1:13" x14ac:dyDescent="0.15">
      <c r="A21" s="9"/>
      <c r="B21" s="9" t="s">
        <v>12</v>
      </c>
      <c r="C21" s="10"/>
      <c r="D21" s="10"/>
      <c r="E21" s="10"/>
      <c r="F21" s="10"/>
      <c r="G21" s="10"/>
      <c r="H21" s="10"/>
      <c r="I21"/>
      <c r="K21" s="14" t="s">
        <v>13</v>
      </c>
      <c r="L21" s="1" t="e">
        <f>IF(#REF!="○",_xlfn.IFS(C22&gt;300,1.15,(C22&gt;=100)*AND(C22&lt;300),1.2,C22&lt;100,1.25),1.25)</f>
        <v>#REF!</v>
      </c>
      <c r="M21" s="1" t="e">
        <f t="shared" ref="M21" si="6">IF(I20&lt;L21,"○","×")</f>
        <v>#REF!</v>
      </c>
    </row>
    <row r="22" spans="1:13" x14ac:dyDescent="0.15">
      <c r="A22" s="5"/>
      <c r="B22" s="5" t="s">
        <v>14</v>
      </c>
      <c r="C22" s="11"/>
      <c r="D22" s="11"/>
      <c r="E22" s="11"/>
      <c r="F22" s="11"/>
      <c r="G22" s="11"/>
      <c r="H22" s="11"/>
      <c r="I22"/>
      <c r="K22" s="1" t="s">
        <v>15</v>
      </c>
      <c r="L22" s="1" t="e">
        <f>IF(#REF!="○",_xlfn.IFS(C22&gt;300,1.05,(C22&gt;=100)*AND(C22&lt;300),1.1,C22&lt;100,1.15),1.15)</f>
        <v>#REF!</v>
      </c>
      <c r="M22" s="1" t="e">
        <f>IF(C20&lt;L22,"○","×")</f>
        <v>#DIV/0!</v>
      </c>
    </row>
    <row r="23" spans="1:13" x14ac:dyDescent="0.15">
      <c r="A23" s="7" t="s">
        <v>10</v>
      </c>
      <c r="B23" s="3" t="s">
        <v>11</v>
      </c>
      <c r="C23" s="8" t="e">
        <f t="shared" ref="C23:H23" si="7">ROUNDDOWN(C24/C25,2)</f>
        <v>#DIV/0!</v>
      </c>
      <c r="D23" s="8" t="e">
        <f t="shared" si="7"/>
        <v>#DIV/0!</v>
      </c>
      <c r="E23" s="8" t="e">
        <f t="shared" si="7"/>
        <v>#DIV/0!</v>
      </c>
      <c r="F23" s="8" t="e">
        <f t="shared" si="7"/>
        <v>#DIV/0!</v>
      </c>
      <c r="G23" s="8" t="e">
        <f t="shared" si="7"/>
        <v>#DIV/0!</v>
      </c>
      <c r="H23" s="8" t="e">
        <f t="shared" si="7"/>
        <v>#DIV/0!</v>
      </c>
      <c r="I23"/>
    </row>
    <row r="24" spans="1:13" x14ac:dyDescent="0.15">
      <c r="A24" s="9"/>
      <c r="B24" s="9" t="s">
        <v>12</v>
      </c>
      <c r="C24" s="10"/>
      <c r="D24" s="10"/>
      <c r="E24" s="10"/>
      <c r="F24" s="10"/>
      <c r="G24" s="10"/>
      <c r="H24" s="10"/>
      <c r="I24"/>
      <c r="K24" s="14" t="s">
        <v>13</v>
      </c>
      <c r="L24" s="1" t="e">
        <f>IF(#REF!="○",_xlfn.IFS(C25&gt;300,1.15,(C25&gt;=100)*AND(C25&lt;300),1.2,C25&lt;100,1.25),1.25)</f>
        <v>#REF!</v>
      </c>
      <c r="M24" s="1" t="e">
        <f t="shared" ref="M24" si="8">IF(I23&lt;L24,"○","×")</f>
        <v>#REF!</v>
      </c>
    </row>
    <row r="25" spans="1:13" x14ac:dyDescent="0.15">
      <c r="A25" s="5"/>
      <c r="B25" s="5" t="s">
        <v>14</v>
      </c>
      <c r="C25" s="11"/>
      <c r="D25" s="11"/>
      <c r="E25" s="11"/>
      <c r="F25" s="11"/>
      <c r="G25" s="11"/>
      <c r="H25" s="11"/>
      <c r="I25"/>
      <c r="K25" s="1" t="s">
        <v>15</v>
      </c>
      <c r="L25" s="1" t="e">
        <f>IF(#REF!="○",_xlfn.IFS(C25&gt;300,1.05,(C25&gt;=100)*AND(C25&lt;300),1.1,C25&lt;100,1.15),1.15)</f>
        <v>#REF!</v>
      </c>
      <c r="M25" s="1" t="e">
        <f>IF(C23&lt;L25,"○","×")</f>
        <v>#DIV/0!</v>
      </c>
    </row>
    <row r="26" spans="1:13" x14ac:dyDescent="0.15">
      <c r="A26" s="7" t="s">
        <v>10</v>
      </c>
      <c r="B26" s="3" t="s">
        <v>11</v>
      </c>
      <c r="C26" s="8" t="e">
        <f t="shared" ref="C26:H26" si="9">ROUNDDOWN(C27/C28,2)</f>
        <v>#DIV/0!</v>
      </c>
      <c r="D26" s="8" t="e">
        <f t="shared" si="9"/>
        <v>#DIV/0!</v>
      </c>
      <c r="E26" s="8" t="e">
        <f t="shared" si="9"/>
        <v>#DIV/0!</v>
      </c>
      <c r="F26" s="8" t="e">
        <f t="shared" si="9"/>
        <v>#DIV/0!</v>
      </c>
      <c r="G26" s="8" t="e">
        <f t="shared" si="9"/>
        <v>#DIV/0!</v>
      </c>
      <c r="H26" s="8" t="e">
        <f t="shared" si="9"/>
        <v>#DIV/0!</v>
      </c>
      <c r="I26"/>
    </row>
    <row r="27" spans="1:13" x14ac:dyDescent="0.15">
      <c r="A27" s="9"/>
      <c r="B27" s="9" t="s">
        <v>12</v>
      </c>
      <c r="C27" s="10"/>
      <c r="D27" s="10"/>
      <c r="E27" s="10"/>
      <c r="F27" s="10"/>
      <c r="G27" s="10"/>
      <c r="H27" s="10"/>
      <c r="I27"/>
      <c r="K27" s="14" t="s">
        <v>13</v>
      </c>
      <c r="L27" s="1" t="e">
        <f>IF(#REF!="○",_xlfn.IFS(C28&gt;300,1.15,(C28&gt;=100)*AND(C28&lt;300),1.2,C28&lt;100,1.25),1.25)</f>
        <v>#REF!</v>
      </c>
      <c r="M27" s="1" t="e">
        <f t="shared" ref="M27" si="10">IF(I26&lt;L27,"○","×")</f>
        <v>#REF!</v>
      </c>
    </row>
    <row r="28" spans="1:13" x14ac:dyDescent="0.15">
      <c r="A28" s="5"/>
      <c r="B28" s="5" t="s">
        <v>14</v>
      </c>
      <c r="C28" s="11"/>
      <c r="D28" s="11"/>
      <c r="E28" s="11"/>
      <c r="F28" s="11"/>
      <c r="G28" s="11"/>
      <c r="H28" s="11"/>
      <c r="I28"/>
      <c r="K28" s="1" t="s">
        <v>15</v>
      </c>
      <c r="L28" s="1" t="e">
        <f>IF(#REF!="○",_xlfn.IFS(C28&gt;300,1.05,(C28&gt;=100)*AND(C28&lt;300),1.1,C28&lt;100,1.15),1.15)</f>
        <v>#REF!</v>
      </c>
      <c r="M28" s="1" t="e">
        <f>IF(C26&lt;L28,"○","×")</f>
        <v>#DIV/0!</v>
      </c>
    </row>
    <row r="29" spans="1:13" x14ac:dyDescent="0.15">
      <c r="A29" s="7" t="s">
        <v>10</v>
      </c>
      <c r="B29" s="3" t="s">
        <v>11</v>
      </c>
      <c r="C29" s="8" t="e">
        <f t="shared" ref="C29:H29" si="11">ROUNDDOWN(C30/C31,2)</f>
        <v>#DIV/0!</v>
      </c>
      <c r="D29" s="8" t="e">
        <f t="shared" si="11"/>
        <v>#DIV/0!</v>
      </c>
      <c r="E29" s="8" t="e">
        <f t="shared" si="11"/>
        <v>#DIV/0!</v>
      </c>
      <c r="F29" s="8" t="e">
        <f t="shared" si="11"/>
        <v>#DIV/0!</v>
      </c>
      <c r="G29" s="8" t="e">
        <f t="shared" si="11"/>
        <v>#DIV/0!</v>
      </c>
      <c r="H29" s="8" t="e">
        <f t="shared" si="11"/>
        <v>#DIV/0!</v>
      </c>
      <c r="I29"/>
    </row>
    <row r="30" spans="1:13" x14ac:dyDescent="0.15">
      <c r="A30" s="9"/>
      <c r="B30" s="9" t="s">
        <v>12</v>
      </c>
      <c r="C30" s="10"/>
      <c r="D30" s="10"/>
      <c r="E30" s="10"/>
      <c r="F30" s="10"/>
      <c r="G30" s="10"/>
      <c r="H30" s="10"/>
      <c r="I30"/>
      <c r="K30" s="14" t="s">
        <v>13</v>
      </c>
      <c r="L30" s="1" t="e">
        <f>IF(#REF!="○",_xlfn.IFS(C31&gt;300,1.15,(C31&gt;=100)*AND(C31&lt;300),1.2,C31&lt;100,1.25),1.25)</f>
        <v>#REF!</v>
      </c>
      <c r="M30" s="1" t="e">
        <f t="shared" ref="M30" si="12">IF(I29&lt;L30,"○","×")</f>
        <v>#REF!</v>
      </c>
    </row>
    <row r="31" spans="1:13" x14ac:dyDescent="0.15">
      <c r="A31" s="5"/>
      <c r="B31" s="5" t="s">
        <v>14</v>
      </c>
      <c r="C31" s="11"/>
      <c r="D31" s="11"/>
      <c r="E31" s="11"/>
      <c r="F31" s="11"/>
      <c r="G31" s="11"/>
      <c r="H31" s="11"/>
      <c r="I31"/>
      <c r="K31" s="1" t="s">
        <v>15</v>
      </c>
      <c r="L31" s="1" t="e">
        <f>IF(#REF!="○",_xlfn.IFS(C31&gt;300,1.05,(C31&gt;=100)*AND(C31&lt;300),1.1,C31&lt;100,1.15),1.15)</f>
        <v>#REF!</v>
      </c>
      <c r="M31" s="1" t="e">
        <f>IF(C29&lt;L31,"○","×")</f>
        <v>#DIV/0!</v>
      </c>
    </row>
    <row r="32" spans="1:13" x14ac:dyDescent="0.15">
      <c r="A32" s="7" t="s">
        <v>10</v>
      </c>
      <c r="B32" s="3" t="s">
        <v>11</v>
      </c>
      <c r="C32" s="8" t="e">
        <f t="shared" ref="C32:H32" si="13">ROUNDDOWN(C33/C34,2)</f>
        <v>#DIV/0!</v>
      </c>
      <c r="D32" s="8" t="e">
        <f t="shared" si="13"/>
        <v>#DIV/0!</v>
      </c>
      <c r="E32" s="8" t="e">
        <f t="shared" si="13"/>
        <v>#DIV/0!</v>
      </c>
      <c r="F32" s="8" t="e">
        <f t="shared" si="13"/>
        <v>#DIV/0!</v>
      </c>
      <c r="G32" s="8" t="e">
        <f t="shared" si="13"/>
        <v>#DIV/0!</v>
      </c>
      <c r="H32" s="8" t="e">
        <f t="shared" si="13"/>
        <v>#DIV/0!</v>
      </c>
      <c r="I32"/>
    </row>
    <row r="33" spans="1:13" x14ac:dyDescent="0.15">
      <c r="A33" s="9"/>
      <c r="B33" s="9" t="s">
        <v>12</v>
      </c>
      <c r="C33" s="10"/>
      <c r="D33" s="10"/>
      <c r="E33" s="10"/>
      <c r="F33" s="10"/>
      <c r="G33" s="10"/>
      <c r="H33" s="10"/>
      <c r="I33"/>
      <c r="K33" s="14" t="s">
        <v>13</v>
      </c>
      <c r="L33" s="1" t="e">
        <f>IF(#REF!="○",_xlfn.IFS(C34&gt;300,1.15,(C34&gt;=100)*AND(C34&lt;300),1.2,C34&lt;100,1.25),1.25)</f>
        <v>#REF!</v>
      </c>
      <c r="M33" s="1" t="e">
        <f t="shared" ref="M33" si="14">IF(I32&lt;L33,"○","×")</f>
        <v>#REF!</v>
      </c>
    </row>
    <row r="34" spans="1:13" x14ac:dyDescent="0.15">
      <c r="A34" s="5"/>
      <c r="B34" s="5" t="s">
        <v>14</v>
      </c>
      <c r="C34" s="11"/>
      <c r="D34" s="11"/>
      <c r="E34" s="11"/>
      <c r="F34" s="11"/>
      <c r="G34" s="11"/>
      <c r="H34" s="11"/>
      <c r="I34"/>
      <c r="K34" s="1" t="s">
        <v>15</v>
      </c>
      <c r="L34" s="1" t="e">
        <f>IF(#REF!="○",_xlfn.IFS(C34&gt;300,1.05,(C34&gt;=100)*AND(C34&lt;300),1.1,C34&lt;100,1.15),1.15)</f>
        <v>#REF!</v>
      </c>
      <c r="M34" s="1" t="e">
        <f>IF(C32&lt;L34,"○","×")</f>
        <v>#DIV/0!</v>
      </c>
    </row>
    <row r="35" spans="1:13" x14ac:dyDescent="0.15">
      <c r="A35" s="7" t="s">
        <v>10</v>
      </c>
      <c r="B35" s="3" t="s">
        <v>11</v>
      </c>
      <c r="C35" s="8" t="e">
        <f t="shared" ref="C35:H35" si="15">ROUNDDOWN(C36/C37,2)</f>
        <v>#DIV/0!</v>
      </c>
      <c r="D35" s="8" t="e">
        <f t="shared" si="15"/>
        <v>#DIV/0!</v>
      </c>
      <c r="E35" s="8" t="e">
        <f t="shared" si="15"/>
        <v>#DIV/0!</v>
      </c>
      <c r="F35" s="8" t="e">
        <f t="shared" si="15"/>
        <v>#DIV/0!</v>
      </c>
      <c r="G35" s="8" t="e">
        <f t="shared" si="15"/>
        <v>#DIV/0!</v>
      </c>
      <c r="H35" s="8" t="e">
        <f t="shared" si="15"/>
        <v>#DIV/0!</v>
      </c>
      <c r="I35"/>
    </row>
    <row r="36" spans="1:13" x14ac:dyDescent="0.15">
      <c r="A36" s="9"/>
      <c r="B36" s="9" t="s">
        <v>12</v>
      </c>
      <c r="C36" s="10"/>
      <c r="D36" s="10"/>
      <c r="E36" s="10"/>
      <c r="F36" s="10"/>
      <c r="G36" s="10"/>
      <c r="H36" s="10"/>
      <c r="I36"/>
      <c r="K36" s="14" t="s">
        <v>13</v>
      </c>
      <c r="L36" s="1" t="e">
        <f>IF(#REF!="○",_xlfn.IFS(C37&gt;300,1.15,(C37&gt;=100)*AND(C37&lt;300),1.2,C37&lt;100,1.25),1.25)</f>
        <v>#REF!</v>
      </c>
      <c r="M36" s="1" t="e">
        <f t="shared" ref="M36" si="16">IF(I35&lt;L36,"○","×")</f>
        <v>#REF!</v>
      </c>
    </row>
    <row r="37" spans="1:13" x14ac:dyDescent="0.15">
      <c r="A37" s="5"/>
      <c r="B37" s="5" t="s">
        <v>14</v>
      </c>
      <c r="C37" s="11"/>
      <c r="D37" s="11"/>
      <c r="E37" s="11"/>
      <c r="F37" s="11"/>
      <c r="G37" s="11"/>
      <c r="H37" s="11"/>
      <c r="I37"/>
      <c r="K37" s="1" t="s">
        <v>15</v>
      </c>
      <c r="L37" s="1" t="e">
        <f>IF(#REF!="○",_xlfn.IFS(C37&gt;300,1.05,(C37&gt;=100)*AND(C37&lt;300),1.1,C37&lt;100,1.15),1.15)</f>
        <v>#REF!</v>
      </c>
      <c r="M37" s="1" t="e">
        <f>IF(C35&lt;L37,"○","×")</f>
        <v>#DIV/0!</v>
      </c>
    </row>
    <row r="38" spans="1:13" x14ac:dyDescent="0.15">
      <c r="A38" s="7" t="s">
        <v>10</v>
      </c>
      <c r="B38" s="3" t="s">
        <v>11</v>
      </c>
      <c r="C38" s="8" t="e">
        <f t="shared" ref="C38:H38" si="17">ROUNDDOWN(C39/C40,2)</f>
        <v>#DIV/0!</v>
      </c>
      <c r="D38" s="8" t="e">
        <f t="shared" si="17"/>
        <v>#DIV/0!</v>
      </c>
      <c r="E38" s="8" t="e">
        <f t="shared" si="17"/>
        <v>#DIV/0!</v>
      </c>
      <c r="F38" s="8" t="e">
        <f t="shared" si="17"/>
        <v>#DIV/0!</v>
      </c>
      <c r="G38" s="8" t="e">
        <f t="shared" si="17"/>
        <v>#DIV/0!</v>
      </c>
      <c r="H38" s="8" t="e">
        <f t="shared" si="17"/>
        <v>#DIV/0!</v>
      </c>
      <c r="I38"/>
    </row>
    <row r="39" spans="1:13" x14ac:dyDescent="0.15">
      <c r="A39" s="9"/>
      <c r="B39" s="9" t="s">
        <v>12</v>
      </c>
      <c r="C39" s="10"/>
      <c r="D39" s="10"/>
      <c r="E39" s="10"/>
      <c r="F39" s="10"/>
      <c r="G39" s="10"/>
      <c r="H39" s="10"/>
      <c r="I39"/>
      <c r="K39" s="14" t="s">
        <v>13</v>
      </c>
      <c r="L39" s="1" t="e">
        <f>IF(#REF!="○",_xlfn.IFS(C40&gt;300,1.15,(C40&gt;=100)*AND(C40&lt;300),1.2,C40&lt;100,1.25),1.25)</f>
        <v>#REF!</v>
      </c>
      <c r="M39" s="1" t="e">
        <f t="shared" ref="M39" si="18">IF(I38&lt;L39,"○","×")</f>
        <v>#REF!</v>
      </c>
    </row>
    <row r="40" spans="1:13" x14ac:dyDescent="0.15">
      <c r="A40" s="5"/>
      <c r="B40" s="5" t="s">
        <v>14</v>
      </c>
      <c r="C40" s="11"/>
      <c r="D40" s="11"/>
      <c r="E40" s="11"/>
      <c r="F40" s="11"/>
      <c r="G40" s="11"/>
      <c r="H40" s="11"/>
      <c r="I40"/>
      <c r="K40" s="1" t="s">
        <v>15</v>
      </c>
      <c r="L40" s="1" t="e">
        <f>IF(#REF!="○",_xlfn.IFS(C40&gt;300,1.05,(C40&gt;=100)*AND(C40&lt;300),1.1,C40&lt;100,1.15),1.15)</f>
        <v>#REF!</v>
      </c>
      <c r="M40" s="1" t="e">
        <f>IF(C38&lt;L40,"○","×")</f>
        <v>#DIV/0!</v>
      </c>
    </row>
    <row r="41" spans="1:13" x14ac:dyDescent="0.15">
      <c r="A41" s="7" t="s">
        <v>10</v>
      </c>
      <c r="B41" s="3" t="s">
        <v>11</v>
      </c>
      <c r="C41" s="8" t="e">
        <f t="shared" ref="C41:H41" si="19">ROUNDDOWN(C42/C43,2)</f>
        <v>#DIV/0!</v>
      </c>
      <c r="D41" s="8" t="e">
        <f t="shared" si="19"/>
        <v>#DIV/0!</v>
      </c>
      <c r="E41" s="8" t="e">
        <f t="shared" si="19"/>
        <v>#DIV/0!</v>
      </c>
      <c r="F41" s="8" t="e">
        <f t="shared" si="19"/>
        <v>#DIV/0!</v>
      </c>
      <c r="G41" s="8" t="e">
        <f t="shared" si="19"/>
        <v>#DIV/0!</v>
      </c>
      <c r="H41" s="8" t="e">
        <f t="shared" si="19"/>
        <v>#DIV/0!</v>
      </c>
      <c r="I41"/>
    </row>
    <row r="42" spans="1:13" x14ac:dyDescent="0.15">
      <c r="A42" s="9"/>
      <c r="B42" s="9" t="s">
        <v>12</v>
      </c>
      <c r="C42" s="10"/>
      <c r="D42" s="10"/>
      <c r="E42" s="10"/>
      <c r="F42" s="10"/>
      <c r="G42" s="10"/>
      <c r="H42" s="10"/>
      <c r="I42"/>
      <c r="K42" s="14" t="s">
        <v>13</v>
      </c>
      <c r="L42" s="1" t="e">
        <f>IF(#REF!="○",_xlfn.IFS(C43&gt;300,1.15,(C43&gt;=100)*AND(C43&lt;300),1.2,C43&lt;100,1.25),1.25)</f>
        <v>#REF!</v>
      </c>
      <c r="M42" s="1" t="e">
        <f t="shared" ref="M42" si="20">IF(I41&lt;L42,"○","×")</f>
        <v>#REF!</v>
      </c>
    </row>
    <row r="43" spans="1:13" x14ac:dyDescent="0.15">
      <c r="A43" s="5"/>
      <c r="B43" s="5" t="s">
        <v>14</v>
      </c>
      <c r="C43" s="11"/>
      <c r="D43" s="11"/>
      <c r="E43" s="11"/>
      <c r="F43" s="11"/>
      <c r="G43" s="11"/>
      <c r="H43" s="11"/>
      <c r="I43"/>
      <c r="K43" s="1" t="s">
        <v>15</v>
      </c>
      <c r="L43" s="1" t="e">
        <f>IF(#REF!="○",_xlfn.IFS(C43&gt;300,1.05,(C43&gt;=100)*AND(C43&lt;300),1.1,C43&lt;100,1.15),1.15)</f>
        <v>#REF!</v>
      </c>
      <c r="M43" s="1" t="e">
        <f>IF(C41&lt;L43,"○","×")</f>
        <v>#DIV/0!</v>
      </c>
    </row>
    <row r="44" spans="1:13" x14ac:dyDescent="0.15">
      <c r="A44" s="7" t="s">
        <v>10</v>
      </c>
      <c r="B44" s="3" t="s">
        <v>11</v>
      </c>
      <c r="C44" s="8" t="e">
        <f t="shared" ref="C44:H44" si="21">ROUNDDOWN(C45/C46,2)</f>
        <v>#DIV/0!</v>
      </c>
      <c r="D44" s="8" t="e">
        <f t="shared" si="21"/>
        <v>#DIV/0!</v>
      </c>
      <c r="E44" s="8" t="e">
        <f t="shared" si="21"/>
        <v>#DIV/0!</v>
      </c>
      <c r="F44" s="8" t="e">
        <f t="shared" si="21"/>
        <v>#DIV/0!</v>
      </c>
      <c r="G44" s="8" t="e">
        <f t="shared" si="21"/>
        <v>#DIV/0!</v>
      </c>
      <c r="H44" s="8" t="e">
        <f t="shared" si="21"/>
        <v>#DIV/0!</v>
      </c>
      <c r="I44"/>
    </row>
    <row r="45" spans="1:13" x14ac:dyDescent="0.15">
      <c r="A45" s="9"/>
      <c r="B45" s="9" t="s">
        <v>12</v>
      </c>
      <c r="C45" s="10"/>
      <c r="D45" s="10"/>
      <c r="E45" s="10"/>
      <c r="F45" s="10"/>
      <c r="G45" s="10"/>
      <c r="H45" s="10"/>
      <c r="I45"/>
      <c r="K45" s="14" t="s">
        <v>13</v>
      </c>
      <c r="L45" s="1" t="e">
        <f>IF(#REF!="○",_xlfn.IFS(C46&gt;300,1.15,(C46&gt;=100)*AND(C46&lt;300),1.2,C46&lt;100,1.25),1.25)</f>
        <v>#REF!</v>
      </c>
      <c r="M45" s="1" t="e">
        <f t="shared" ref="M45" si="22">IF(I44&lt;L45,"○","×")</f>
        <v>#REF!</v>
      </c>
    </row>
    <row r="46" spans="1:13" x14ac:dyDescent="0.15">
      <c r="A46" s="5"/>
      <c r="B46" s="5" t="s">
        <v>14</v>
      </c>
      <c r="C46" s="11"/>
      <c r="D46" s="11"/>
      <c r="E46" s="11"/>
      <c r="F46" s="11"/>
      <c r="G46" s="11"/>
      <c r="H46" s="11"/>
      <c r="I46"/>
      <c r="K46" s="1" t="s">
        <v>15</v>
      </c>
      <c r="L46" s="1" t="e">
        <f>IF(#REF!="○",_xlfn.IFS(C46&gt;300,1.05,(C46&gt;=100)*AND(C46&lt;300),1.1,C46&lt;100,1.15),1.15)</f>
        <v>#REF!</v>
      </c>
      <c r="M46" s="1" t="e">
        <f>IF(C44&lt;L46,"○","×")</f>
        <v>#DIV/0!</v>
      </c>
    </row>
    <row r="47" spans="1:13" x14ac:dyDescent="0.15">
      <c r="A47" s="7" t="s">
        <v>10</v>
      </c>
      <c r="B47" s="3" t="s">
        <v>11</v>
      </c>
      <c r="C47" s="8" t="e">
        <f t="shared" ref="C47:H47" si="23">ROUNDDOWN(C48/C49,2)</f>
        <v>#DIV/0!</v>
      </c>
      <c r="D47" s="8" t="e">
        <f t="shared" si="23"/>
        <v>#DIV/0!</v>
      </c>
      <c r="E47" s="8" t="e">
        <f t="shared" si="23"/>
        <v>#DIV/0!</v>
      </c>
      <c r="F47" s="8" t="e">
        <f t="shared" si="23"/>
        <v>#DIV/0!</v>
      </c>
      <c r="G47" s="8" t="e">
        <f t="shared" si="23"/>
        <v>#DIV/0!</v>
      </c>
      <c r="H47" s="8" t="e">
        <f t="shared" si="23"/>
        <v>#DIV/0!</v>
      </c>
      <c r="I47"/>
    </row>
    <row r="48" spans="1:13" x14ac:dyDescent="0.15">
      <c r="A48" s="9"/>
      <c r="B48" s="9" t="s">
        <v>12</v>
      </c>
      <c r="C48" s="10"/>
      <c r="D48" s="10"/>
      <c r="E48" s="10"/>
      <c r="F48" s="10"/>
      <c r="G48" s="10"/>
      <c r="H48" s="10"/>
      <c r="I48"/>
      <c r="K48" s="14" t="s">
        <v>13</v>
      </c>
      <c r="L48" s="1" t="e">
        <f>IF(#REF!="○",_xlfn.IFS(C49&gt;300,1.15,(C49&gt;=100)*AND(C49&lt;300),1.2,C49&lt;100,1.25),1.25)</f>
        <v>#REF!</v>
      </c>
      <c r="M48" s="1" t="e">
        <f t="shared" ref="M48" si="24">IF(I47&lt;L48,"○","×")</f>
        <v>#REF!</v>
      </c>
    </row>
    <row r="49" spans="1:13" x14ac:dyDescent="0.15">
      <c r="A49" s="5"/>
      <c r="B49" s="5" t="s">
        <v>14</v>
      </c>
      <c r="C49" s="11"/>
      <c r="D49" s="11"/>
      <c r="E49" s="11"/>
      <c r="F49" s="11"/>
      <c r="G49" s="11"/>
      <c r="H49" s="11"/>
      <c r="I49"/>
      <c r="K49" s="1" t="s">
        <v>15</v>
      </c>
      <c r="L49" s="1" t="e">
        <f>IF(#REF!="○",_xlfn.IFS(C49&gt;300,1.05,(C49&gt;=100)*AND(C49&lt;300),1.1,C49&lt;100,1.15),1.15)</f>
        <v>#REF!</v>
      </c>
      <c r="M49" s="1" t="e">
        <f>IF(C47&lt;L49,"○","×")</f>
        <v>#DIV/0!</v>
      </c>
    </row>
    <row r="50" spans="1:13" x14ac:dyDescent="0.15">
      <c r="A50" s="7" t="s">
        <v>10</v>
      </c>
      <c r="B50" s="3" t="s">
        <v>11</v>
      </c>
      <c r="C50" s="8" t="e">
        <f t="shared" ref="C50:H50" si="25">ROUNDDOWN(C51/C52,2)</f>
        <v>#DIV/0!</v>
      </c>
      <c r="D50" s="8" t="e">
        <f t="shared" si="25"/>
        <v>#DIV/0!</v>
      </c>
      <c r="E50" s="8" t="e">
        <f t="shared" si="25"/>
        <v>#DIV/0!</v>
      </c>
      <c r="F50" s="8" t="e">
        <f t="shared" si="25"/>
        <v>#DIV/0!</v>
      </c>
      <c r="G50" s="8" t="e">
        <f t="shared" si="25"/>
        <v>#DIV/0!</v>
      </c>
      <c r="H50" s="8" t="e">
        <f t="shared" si="25"/>
        <v>#DIV/0!</v>
      </c>
      <c r="I50"/>
    </row>
    <row r="51" spans="1:13" x14ac:dyDescent="0.15">
      <c r="A51" s="9"/>
      <c r="B51" s="9" t="s">
        <v>12</v>
      </c>
      <c r="C51" s="10"/>
      <c r="D51" s="10"/>
      <c r="E51" s="10"/>
      <c r="F51" s="10"/>
      <c r="G51" s="10"/>
      <c r="H51" s="10"/>
      <c r="I51"/>
      <c r="K51" s="14" t="s">
        <v>13</v>
      </c>
      <c r="L51" s="1" t="e">
        <f>IF(#REF!="○",_xlfn.IFS(C52&gt;300,1.15,(C52&gt;=100)*AND(C52&lt;300),1.2,C52&lt;100,1.25),1.25)</f>
        <v>#REF!</v>
      </c>
      <c r="M51" s="1" t="e">
        <f t="shared" ref="M51" si="26">IF(I50&lt;L51,"○","×")</f>
        <v>#REF!</v>
      </c>
    </row>
    <row r="52" spans="1:13" ht="14.25" thickBot="1" x14ac:dyDescent="0.2">
      <c r="A52" s="9"/>
      <c r="B52" s="9" t="s">
        <v>14</v>
      </c>
      <c r="C52" s="10"/>
      <c r="D52" s="10"/>
      <c r="E52" s="10"/>
      <c r="F52" s="10"/>
      <c r="G52" s="10"/>
      <c r="H52" s="10"/>
      <c r="I52"/>
      <c r="K52" s="1" t="s">
        <v>15</v>
      </c>
      <c r="L52" s="1" t="e">
        <f>IF(#REF!="○",_xlfn.IFS(C52&gt;300,1.05,(C52&gt;=100)*AND(C52&lt;300),1.1,C52&lt;100,1.15),1.15)</f>
        <v>#REF!</v>
      </c>
      <c r="M52" s="1" t="e">
        <f>IF(C50&lt;L52,"○","×")</f>
        <v>#DIV/0!</v>
      </c>
    </row>
    <row r="53" spans="1:13" ht="14.25" thickTop="1" x14ac:dyDescent="0.15">
      <c r="A53" s="3" t="s">
        <v>16</v>
      </c>
      <c r="B53" s="2" t="s">
        <v>11</v>
      </c>
      <c r="C53" s="27" t="e">
        <f t="shared" ref="C53:H53" si="27">ROUNDDOWN(C54/C55,2)</f>
        <v>#DIV/0!</v>
      </c>
      <c r="D53" s="28" t="e">
        <f t="shared" si="27"/>
        <v>#DIV/0!</v>
      </c>
      <c r="E53" s="29" t="e">
        <f t="shared" si="27"/>
        <v>#DIV/0!</v>
      </c>
      <c r="F53" s="28" t="e">
        <f t="shared" si="27"/>
        <v>#DIV/0!</v>
      </c>
      <c r="G53" s="29" t="e">
        <f t="shared" si="27"/>
        <v>#DIV/0!</v>
      </c>
      <c r="H53" s="30" t="e">
        <f t="shared" si="27"/>
        <v>#DIV/0!</v>
      </c>
      <c r="I53"/>
    </row>
    <row r="54" spans="1:13" x14ac:dyDescent="0.15">
      <c r="A54" s="9"/>
      <c r="B54" s="21" t="s">
        <v>12</v>
      </c>
      <c r="C54" s="31">
        <f>C12+C15+C18+C21+C24+C27+C30+C33+C36+C39+C42+C45+C48+C51</f>
        <v>0</v>
      </c>
      <c r="D54" s="26">
        <f t="shared" ref="C54:H55" si="28">D12+D15+D18+D21+D24+D27+D30+D33+D36+D39+D42+D45+D48+D51</f>
        <v>0</v>
      </c>
      <c r="E54" s="10">
        <f t="shared" si="28"/>
        <v>0</v>
      </c>
      <c r="F54" s="26">
        <f t="shared" si="28"/>
        <v>0</v>
      </c>
      <c r="G54" s="10">
        <f t="shared" si="28"/>
        <v>0</v>
      </c>
      <c r="H54" s="32">
        <f t="shared" si="28"/>
        <v>0</v>
      </c>
      <c r="I54"/>
      <c r="K54" s="14" t="s">
        <v>13</v>
      </c>
      <c r="L54" s="1" t="e">
        <f>IF(#REF!="○",_xlfn.IFS(C55&gt;300,1.15,(C55&gt;=100)*AND(C55&lt;300),1.2,C55&lt;100,1.25),1.25)</f>
        <v>#REF!</v>
      </c>
      <c r="M54" s="1" t="e">
        <f t="shared" ref="M54" si="29">IF(I53&lt;L54,"○","×")</f>
        <v>#REF!</v>
      </c>
    </row>
    <row r="55" spans="1:13" ht="14.25" thickBot="1" x14ac:dyDescent="0.2">
      <c r="A55" s="5"/>
      <c r="B55" s="4" t="s">
        <v>14</v>
      </c>
      <c r="C55" s="31">
        <f t="shared" si="28"/>
        <v>0</v>
      </c>
      <c r="D55" s="26">
        <f t="shared" si="28"/>
        <v>0</v>
      </c>
      <c r="E55" s="10">
        <f t="shared" si="28"/>
        <v>0</v>
      </c>
      <c r="F55" s="26">
        <f t="shared" si="28"/>
        <v>0</v>
      </c>
      <c r="G55" s="34">
        <f t="shared" si="28"/>
        <v>0</v>
      </c>
      <c r="H55" s="35">
        <f t="shared" si="28"/>
        <v>0</v>
      </c>
      <c r="I55"/>
      <c r="K55" s="1" t="s">
        <v>15</v>
      </c>
      <c r="L55" s="1" t="e">
        <f>IF(#REF!="○",_xlfn.IFS(C55&gt;300,1.05,(C55&gt;=100)*AND(C55&lt;300),1.1,C55&lt;100,1.15),1.15)</f>
        <v>#REF!</v>
      </c>
      <c r="M55" s="1" t="e">
        <f>IF(C53&lt;L55,"○","×")</f>
        <v>#DIV/0!</v>
      </c>
    </row>
    <row r="56" spans="1:13" ht="17.25" customHeight="1" thickTop="1" thickBot="1" x14ac:dyDescent="0.2">
      <c r="A56" s="82" t="s">
        <v>46</v>
      </c>
      <c r="B56" s="83"/>
      <c r="C56" s="84" t="e">
        <f>AVERAGE(C53:F53)</f>
        <v>#DIV/0!</v>
      </c>
      <c r="D56" s="85"/>
      <c r="E56" s="85"/>
      <c r="F56" s="86"/>
      <c r="G56"/>
      <c r="H56"/>
      <c r="I56"/>
    </row>
    <row r="57" spans="1:13" ht="17.25" customHeight="1" thickTop="1" x14ac:dyDescent="0.15">
      <c r="A57"/>
      <c r="B57"/>
      <c r="C57"/>
      <c r="D57"/>
      <c r="E57"/>
      <c r="F57"/>
      <c r="G57"/>
      <c r="H57"/>
      <c r="I57"/>
    </row>
    <row r="58" spans="1:13" ht="17.25" customHeight="1" x14ac:dyDescent="0.15">
      <c r="A58" s="1" t="s">
        <v>47</v>
      </c>
    </row>
    <row r="59" spans="1:13" x14ac:dyDescent="0.15">
      <c r="A59" s="73" t="s">
        <v>5</v>
      </c>
      <c r="B59" s="73" t="s">
        <v>6</v>
      </c>
      <c r="C59" s="81" t="s">
        <v>7</v>
      </c>
      <c r="D59" s="79"/>
      <c r="E59" s="79"/>
      <c r="F59" s="79"/>
      <c r="G59" s="76" t="s">
        <v>17</v>
      </c>
      <c r="H59"/>
    </row>
    <row r="60" spans="1:13" x14ac:dyDescent="0.15">
      <c r="A60" s="74"/>
      <c r="B60" s="75"/>
      <c r="C60" s="6" t="s">
        <v>32</v>
      </c>
      <c r="D60" s="25" t="s">
        <v>38</v>
      </c>
      <c r="E60" s="6" t="s">
        <v>18</v>
      </c>
      <c r="F60" s="24" t="s">
        <v>35</v>
      </c>
      <c r="G60" s="77"/>
      <c r="H60"/>
      <c r="L60" s="1" t="s">
        <v>8</v>
      </c>
      <c r="M60" s="1" t="s">
        <v>9</v>
      </c>
    </row>
    <row r="61" spans="1:13" x14ac:dyDescent="0.15">
      <c r="A61" s="7" t="s">
        <v>10</v>
      </c>
      <c r="B61" s="2" t="s">
        <v>19</v>
      </c>
      <c r="C61" s="8" t="e">
        <f>ROUNDDOWN(C62/C63,2)</f>
        <v>#DIV/0!</v>
      </c>
      <c r="D61" s="22" t="e">
        <f>ROUNDDOWN(D62/D63,2)</f>
        <v>#DIV/0!</v>
      </c>
      <c r="E61" s="8" t="e">
        <f t="shared" ref="E61" si="30">ROUNDDOWN(E62/E63,2)</f>
        <v>#DIV/0!</v>
      </c>
      <c r="F61" s="18" t="e">
        <f>ROUNDDOWN(F62/F63,2)</f>
        <v>#DIV/0!</v>
      </c>
      <c r="G61" s="8" t="e">
        <f>ROUNDDOWN(_xlfn.AGGREGATE(1,6,C61:F61),2)</f>
        <v>#DIV/0!</v>
      </c>
      <c r="H61"/>
    </row>
    <row r="62" spans="1:13" x14ac:dyDescent="0.15">
      <c r="A62" s="9"/>
      <c r="B62" s="21" t="s">
        <v>20</v>
      </c>
      <c r="C62" s="10"/>
      <c r="D62" s="23"/>
      <c r="E62" s="10"/>
      <c r="F62" s="19"/>
      <c r="G62" s="38"/>
      <c r="H62"/>
      <c r="K62" s="14" t="s">
        <v>13</v>
      </c>
      <c r="L62" s="1" t="e">
        <f>IF(#REF!="○",_xlfn.IFS(C63&gt;300,1.15,(C63&gt;=100)*AND(C63&lt;300),1.2,C63&lt;100,1.25),1.25)</f>
        <v>#REF!</v>
      </c>
      <c r="M62" s="1" t="e">
        <f>IF(G61&lt;L62,"○","×")</f>
        <v>#DIV/0!</v>
      </c>
    </row>
    <row r="63" spans="1:13" x14ac:dyDescent="0.15">
      <c r="A63" s="5"/>
      <c r="B63" s="4" t="s">
        <v>21</v>
      </c>
      <c r="C63" s="11"/>
      <c r="D63" s="17"/>
      <c r="E63" s="11"/>
      <c r="F63" s="20"/>
      <c r="G63" s="39"/>
      <c r="H63"/>
      <c r="K63" s="1" t="s">
        <v>15</v>
      </c>
      <c r="L63" s="1" t="e">
        <f>IF(#REF!="○",_xludf.IFS(C63&gt;300,1.05,(C63&gt;=100)*AND(C63&lt;300),1.1,C63&lt;100,1.15),1.15)</f>
        <v>#REF!</v>
      </c>
      <c r="M63" s="1" t="e">
        <f>IF(C61&lt;L63,"○","×")</f>
        <v>#DIV/0!</v>
      </c>
    </row>
    <row r="64" spans="1:13" x14ac:dyDescent="0.15">
      <c r="A64" s="7" t="s">
        <v>10</v>
      </c>
      <c r="B64" s="2" t="s">
        <v>22</v>
      </c>
      <c r="C64" s="8" t="e">
        <f t="shared" ref="C64:E64" si="31">ROUNDDOWN(C65/C66,2)</f>
        <v>#DIV/0!</v>
      </c>
      <c r="D64" s="22" t="e">
        <f t="shared" si="31"/>
        <v>#DIV/0!</v>
      </c>
      <c r="E64" s="8" t="e">
        <f t="shared" si="31"/>
        <v>#DIV/0!</v>
      </c>
      <c r="F64" s="18" t="e">
        <f t="shared" ref="F64" si="32">ROUNDDOWN(F65/F66,2)</f>
        <v>#DIV/0!</v>
      </c>
      <c r="G64" s="8" t="e">
        <f>ROUNDDOWN(_xlfn.AGGREGATE(1,6,C64:F64),2)</f>
        <v>#DIV/0!</v>
      </c>
      <c r="H64"/>
    </row>
    <row r="65" spans="1:13" x14ac:dyDescent="0.15">
      <c r="A65" s="9"/>
      <c r="B65" s="21" t="s">
        <v>23</v>
      </c>
      <c r="C65" s="10"/>
      <c r="D65" s="23"/>
      <c r="E65" s="10"/>
      <c r="F65" s="19"/>
      <c r="G65" s="38"/>
      <c r="H65"/>
      <c r="K65" s="14" t="s">
        <v>13</v>
      </c>
      <c r="L65" s="1" t="e">
        <f>IF(#REF!="○",_xlfn.IFS(C66&gt;300,1.15,(C66&gt;=100)*AND(C66&lt;300),1.2,C66&lt;100,1.25),1.25)</f>
        <v>#REF!</v>
      </c>
      <c r="M65" s="1" t="e">
        <f>IF(G64&lt;L65,"○","×")</f>
        <v>#DIV/0!</v>
      </c>
    </row>
    <row r="66" spans="1:13" x14ac:dyDescent="0.15">
      <c r="A66" s="5"/>
      <c r="B66" s="4" t="s">
        <v>24</v>
      </c>
      <c r="C66" s="11"/>
      <c r="D66" s="17"/>
      <c r="E66" s="11"/>
      <c r="F66" s="20"/>
      <c r="G66" s="39"/>
      <c r="H66"/>
      <c r="K66" s="1" t="s">
        <v>15</v>
      </c>
      <c r="L66" s="1" t="e">
        <f>IF(#REF!="○",_xlfn.IFS(C66&gt;300,1.05,(C66&gt;=100)*AND(C66&lt;300),1.1,C66&lt;100,1.15),1.15)</f>
        <v>#REF!</v>
      </c>
      <c r="M66" s="1" t="e">
        <f>IF(C64&lt;L66,"○","×")</f>
        <v>#DIV/0!</v>
      </c>
    </row>
    <row r="67" spans="1:13" x14ac:dyDescent="0.15">
      <c r="A67" s="7" t="s">
        <v>10</v>
      </c>
      <c r="B67" s="2" t="s">
        <v>22</v>
      </c>
      <c r="C67" s="8" t="e">
        <f t="shared" ref="C67:E67" si="33">ROUNDDOWN(C68/C69,2)</f>
        <v>#DIV/0!</v>
      </c>
      <c r="D67" s="22" t="e">
        <f t="shared" si="33"/>
        <v>#DIV/0!</v>
      </c>
      <c r="E67" s="8" t="e">
        <f t="shared" si="33"/>
        <v>#DIV/0!</v>
      </c>
      <c r="F67" s="18" t="e">
        <f t="shared" ref="F67" si="34">ROUNDDOWN(F68/F69,2)</f>
        <v>#DIV/0!</v>
      </c>
      <c r="G67" s="8" t="e">
        <f>ROUNDDOWN(_xlfn.AGGREGATE(1,6,C67:F67),2)</f>
        <v>#DIV/0!</v>
      </c>
      <c r="H67"/>
    </row>
    <row r="68" spans="1:13" x14ac:dyDescent="0.15">
      <c r="A68" s="9"/>
      <c r="B68" s="21" t="s">
        <v>23</v>
      </c>
      <c r="C68" s="10"/>
      <c r="D68" s="23"/>
      <c r="E68" s="10"/>
      <c r="F68" s="19"/>
      <c r="G68" s="38"/>
      <c r="H68"/>
      <c r="K68" s="14" t="s">
        <v>13</v>
      </c>
      <c r="L68" s="1" t="e">
        <f>IF(#REF!="○",_xlfn.IFS(C69&gt;300,1.15,(C69&gt;=100)*AND(C69&lt;300),1.2,C69&lt;100,1.25),1.25)</f>
        <v>#REF!</v>
      </c>
      <c r="M68" s="1" t="e">
        <f>IF(G67&lt;L68,"○","×")</f>
        <v>#DIV/0!</v>
      </c>
    </row>
    <row r="69" spans="1:13" x14ac:dyDescent="0.15">
      <c r="A69" s="5"/>
      <c r="B69" s="4" t="s">
        <v>24</v>
      </c>
      <c r="C69" s="11"/>
      <c r="D69" s="17"/>
      <c r="E69" s="11"/>
      <c r="F69" s="20"/>
      <c r="G69" s="39"/>
      <c r="H69"/>
      <c r="K69" s="1" t="s">
        <v>15</v>
      </c>
      <c r="L69" s="1" t="e">
        <f>IF(#REF!="○",_xlfn.IFS(C69&gt;300,1.05,(C69&gt;=100)*AND(C69&lt;300),1.1,C69&lt;100,1.15),1.15)</f>
        <v>#REF!</v>
      </c>
      <c r="M69" s="1" t="e">
        <f>IF(C67&lt;L69,"○","×")</f>
        <v>#DIV/0!</v>
      </c>
    </row>
    <row r="70" spans="1:13" x14ac:dyDescent="0.15">
      <c r="A70" s="7" t="s">
        <v>10</v>
      </c>
      <c r="B70" s="2" t="s">
        <v>22</v>
      </c>
      <c r="C70" s="8" t="e">
        <f t="shared" ref="C70:E70" si="35">ROUNDDOWN(C71/C72,2)</f>
        <v>#DIV/0!</v>
      </c>
      <c r="D70" s="22" t="e">
        <f t="shared" si="35"/>
        <v>#DIV/0!</v>
      </c>
      <c r="E70" s="8" t="e">
        <f t="shared" si="35"/>
        <v>#DIV/0!</v>
      </c>
      <c r="F70" s="18" t="e">
        <f t="shared" ref="F70" si="36">ROUNDDOWN(F71/F72,2)</f>
        <v>#DIV/0!</v>
      </c>
      <c r="G70" s="8" t="e">
        <f>ROUNDDOWN(_xlfn.AGGREGATE(1,6,C70:F70),2)</f>
        <v>#DIV/0!</v>
      </c>
      <c r="H70"/>
    </row>
    <row r="71" spans="1:13" x14ac:dyDescent="0.15">
      <c r="A71" s="9"/>
      <c r="B71" s="21" t="s">
        <v>23</v>
      </c>
      <c r="C71" s="10"/>
      <c r="D71" s="23"/>
      <c r="E71" s="10"/>
      <c r="F71" s="19"/>
      <c r="G71" s="38"/>
      <c r="H71"/>
      <c r="K71" s="14" t="s">
        <v>13</v>
      </c>
      <c r="L71" s="1" t="e">
        <f>IF(#REF!="○",_xlfn.IFS(C72&gt;300,1.15,(C72&gt;=100)*AND(C72&lt;300),1.2,C72&lt;100,1.25),1.25)</f>
        <v>#REF!</v>
      </c>
      <c r="M71" s="1" t="e">
        <f>IF(G70&lt;L71,"○","×")</f>
        <v>#DIV/0!</v>
      </c>
    </row>
    <row r="72" spans="1:13" x14ac:dyDescent="0.15">
      <c r="A72" s="5"/>
      <c r="B72" s="4" t="s">
        <v>24</v>
      </c>
      <c r="C72" s="11"/>
      <c r="D72" s="17"/>
      <c r="E72" s="11"/>
      <c r="F72" s="20"/>
      <c r="G72" s="39"/>
      <c r="H72"/>
      <c r="K72" s="1" t="s">
        <v>15</v>
      </c>
      <c r="L72" s="1" t="e">
        <f>IF(#REF!="○",_xlfn.IFS(C72&gt;300,1.05,(C72&gt;=100)*AND(C72&lt;300),1.1,C72&lt;100,1.15),1.15)</f>
        <v>#REF!</v>
      </c>
      <c r="M72" s="1" t="e">
        <f>IF(C70&lt;L72,"○","×")</f>
        <v>#DIV/0!</v>
      </c>
    </row>
    <row r="73" spans="1:13" x14ac:dyDescent="0.15">
      <c r="A73" s="7" t="s">
        <v>10</v>
      </c>
      <c r="B73" s="2" t="s">
        <v>22</v>
      </c>
      <c r="C73" s="8" t="e">
        <f t="shared" ref="C73:E73" si="37">ROUNDDOWN(C74/C75,2)</f>
        <v>#DIV/0!</v>
      </c>
      <c r="D73" s="22" t="e">
        <f t="shared" si="37"/>
        <v>#DIV/0!</v>
      </c>
      <c r="E73" s="8" t="e">
        <f t="shared" si="37"/>
        <v>#DIV/0!</v>
      </c>
      <c r="F73" s="18" t="e">
        <f t="shared" ref="F73" si="38">ROUNDDOWN(F74/F75,2)</f>
        <v>#DIV/0!</v>
      </c>
      <c r="G73" s="8" t="e">
        <f>ROUNDDOWN(_xlfn.AGGREGATE(1,6,C73:F73),2)</f>
        <v>#DIV/0!</v>
      </c>
      <c r="H73"/>
    </row>
    <row r="74" spans="1:13" x14ac:dyDescent="0.15">
      <c r="A74" s="9"/>
      <c r="B74" s="21" t="s">
        <v>23</v>
      </c>
      <c r="C74" s="10"/>
      <c r="D74" s="23"/>
      <c r="E74" s="10"/>
      <c r="F74" s="19"/>
      <c r="G74" s="38"/>
      <c r="H74"/>
      <c r="K74" s="14" t="s">
        <v>13</v>
      </c>
      <c r="L74" s="1" t="e">
        <f>IF(#REF!="○",_xlfn.IFS(C75&gt;300,1.15,(C75&gt;=100)*AND(C75&lt;300),1.2,C75&lt;100,1.25),1.25)</f>
        <v>#REF!</v>
      </c>
      <c r="M74" s="1" t="e">
        <f>IF(G73&lt;L74,"○","×")</f>
        <v>#DIV/0!</v>
      </c>
    </row>
    <row r="75" spans="1:13" x14ac:dyDescent="0.15">
      <c r="A75" s="5"/>
      <c r="B75" s="4" t="s">
        <v>24</v>
      </c>
      <c r="C75" s="11"/>
      <c r="D75" s="17"/>
      <c r="E75" s="11"/>
      <c r="F75" s="20"/>
      <c r="G75" s="39"/>
      <c r="H75"/>
      <c r="K75" s="1" t="s">
        <v>15</v>
      </c>
      <c r="L75" s="1" t="e">
        <f>IF(#REF!="○",_xlfn.IFS(C75&gt;300,1.05,(C75&gt;=100)*AND(C75&lt;300),1.1,C75&lt;100,1.15),1.15)</f>
        <v>#REF!</v>
      </c>
      <c r="M75" s="1" t="e">
        <f>IF(C73&lt;L75,"○","×")</f>
        <v>#DIV/0!</v>
      </c>
    </row>
    <row r="76" spans="1:13" x14ac:dyDescent="0.15">
      <c r="A76" s="7" t="s">
        <v>10</v>
      </c>
      <c r="B76" s="2" t="s">
        <v>22</v>
      </c>
      <c r="C76" s="8" t="e">
        <f t="shared" ref="C76:E76" si="39">ROUNDDOWN(C77/C78,2)</f>
        <v>#DIV/0!</v>
      </c>
      <c r="D76" s="22" t="e">
        <f t="shared" si="39"/>
        <v>#DIV/0!</v>
      </c>
      <c r="E76" s="8" t="e">
        <f t="shared" si="39"/>
        <v>#DIV/0!</v>
      </c>
      <c r="F76" s="18" t="e">
        <f t="shared" ref="F76" si="40">ROUNDDOWN(F77/F78,2)</f>
        <v>#DIV/0!</v>
      </c>
      <c r="G76" s="8" t="e">
        <f>ROUNDDOWN(_xlfn.AGGREGATE(1,6,C76:F76),2)</f>
        <v>#DIV/0!</v>
      </c>
      <c r="H76"/>
    </row>
    <row r="77" spans="1:13" x14ac:dyDescent="0.15">
      <c r="A77" s="9"/>
      <c r="B77" s="21" t="s">
        <v>23</v>
      </c>
      <c r="C77" s="10"/>
      <c r="D77" s="23"/>
      <c r="E77" s="10"/>
      <c r="F77" s="19"/>
      <c r="G77" s="38"/>
      <c r="H77"/>
      <c r="K77" s="14" t="s">
        <v>13</v>
      </c>
      <c r="L77" s="1" t="e">
        <f>IF(#REF!="○",_xlfn.IFS(C78&gt;300,1.15,(C78&gt;=100)*AND(C78&lt;300),1.2,C78&lt;100,1.25),1.25)</f>
        <v>#REF!</v>
      </c>
      <c r="M77" s="1" t="e">
        <f>IF(G76&lt;L77,"○","×")</f>
        <v>#DIV/0!</v>
      </c>
    </row>
    <row r="78" spans="1:13" x14ac:dyDescent="0.15">
      <c r="A78" s="5"/>
      <c r="B78" s="4" t="s">
        <v>24</v>
      </c>
      <c r="C78" s="11"/>
      <c r="D78" s="17"/>
      <c r="E78" s="11"/>
      <c r="F78" s="20"/>
      <c r="G78" s="39"/>
      <c r="H78"/>
      <c r="K78" s="1" t="s">
        <v>15</v>
      </c>
      <c r="L78" s="1" t="e">
        <f>IF(#REF!="○",_xlfn.IFS(C78&gt;300,1.05,(C78&gt;=100)*AND(C78&lt;300),1.1,C78&lt;100,1.15),1.15)</f>
        <v>#REF!</v>
      </c>
      <c r="M78" s="1" t="e">
        <f>IF(C76&lt;L78,"○","×")</f>
        <v>#DIV/0!</v>
      </c>
    </row>
    <row r="79" spans="1:13" x14ac:dyDescent="0.15">
      <c r="A79" s="7" t="s">
        <v>10</v>
      </c>
      <c r="B79" s="2" t="s">
        <v>22</v>
      </c>
      <c r="C79" s="8" t="e">
        <f t="shared" ref="C79:E79" si="41">ROUNDDOWN(C80/C81,2)</f>
        <v>#DIV/0!</v>
      </c>
      <c r="D79" s="22" t="e">
        <f t="shared" si="41"/>
        <v>#DIV/0!</v>
      </c>
      <c r="E79" s="8" t="e">
        <f t="shared" si="41"/>
        <v>#DIV/0!</v>
      </c>
      <c r="F79" s="18" t="e">
        <f t="shared" ref="F79" si="42">ROUNDDOWN(F80/F81,2)</f>
        <v>#DIV/0!</v>
      </c>
      <c r="G79" s="8" t="e">
        <f>ROUNDDOWN(_xlfn.AGGREGATE(1,6,C79:F79),2)</f>
        <v>#DIV/0!</v>
      </c>
      <c r="H79"/>
    </row>
    <row r="80" spans="1:13" x14ac:dyDescent="0.15">
      <c r="A80" s="9"/>
      <c r="B80" s="21" t="s">
        <v>23</v>
      </c>
      <c r="C80" s="10"/>
      <c r="D80" s="23"/>
      <c r="E80" s="10"/>
      <c r="F80" s="19"/>
      <c r="G80" s="38"/>
      <c r="H80"/>
      <c r="K80" s="14" t="s">
        <v>13</v>
      </c>
      <c r="L80" s="1" t="e">
        <f>IF(#REF!="○",_xlfn.IFS(C81&gt;300,1.15,(C81&gt;=100)*AND(C81&lt;300),1.2,C81&lt;100,1.25),1.25)</f>
        <v>#REF!</v>
      </c>
      <c r="M80" s="1" t="e">
        <f>IF(G79&lt;L80,"○","×")</f>
        <v>#DIV/0!</v>
      </c>
    </row>
    <row r="81" spans="1:13" x14ac:dyDescent="0.15">
      <c r="A81" s="5"/>
      <c r="B81" s="4" t="s">
        <v>24</v>
      </c>
      <c r="C81" s="11"/>
      <c r="D81" s="17"/>
      <c r="E81" s="11"/>
      <c r="F81" s="20"/>
      <c r="G81" s="39"/>
      <c r="H81"/>
      <c r="K81" s="1" t="s">
        <v>15</v>
      </c>
      <c r="L81" s="1" t="e">
        <f>IF(#REF!="○",_xlfn.IFS(C81&gt;300,1.05,(C81&gt;=100)*AND(C81&lt;300),1.1,C81&lt;100,1.15),1.15)</f>
        <v>#REF!</v>
      </c>
      <c r="M81" s="1" t="e">
        <f>IF(C79&lt;L81,"○","×")</f>
        <v>#DIV/0!</v>
      </c>
    </row>
    <row r="82" spans="1:13" x14ac:dyDescent="0.15">
      <c r="A82" s="7" t="s">
        <v>10</v>
      </c>
      <c r="B82" s="2" t="s">
        <v>22</v>
      </c>
      <c r="C82" s="8" t="e">
        <f t="shared" ref="C82:E82" si="43">ROUNDDOWN(C83/C84,2)</f>
        <v>#DIV/0!</v>
      </c>
      <c r="D82" s="22" t="e">
        <f t="shared" si="43"/>
        <v>#DIV/0!</v>
      </c>
      <c r="E82" s="8" t="e">
        <f t="shared" si="43"/>
        <v>#DIV/0!</v>
      </c>
      <c r="F82" s="18" t="e">
        <f t="shared" ref="F82" si="44">ROUNDDOWN(F83/F84,2)</f>
        <v>#DIV/0!</v>
      </c>
      <c r="G82" s="8" t="e">
        <f>ROUNDDOWN(_xlfn.AGGREGATE(1,6,C82:F82),2)</f>
        <v>#DIV/0!</v>
      </c>
      <c r="H82"/>
    </row>
    <row r="83" spans="1:13" x14ac:dyDescent="0.15">
      <c r="A83" s="9"/>
      <c r="B83" s="21" t="s">
        <v>23</v>
      </c>
      <c r="C83" s="10"/>
      <c r="D83" s="23"/>
      <c r="E83" s="10"/>
      <c r="F83" s="19"/>
      <c r="G83" s="38"/>
      <c r="H83"/>
      <c r="K83" s="14" t="s">
        <v>13</v>
      </c>
      <c r="L83" s="1" t="e">
        <f>IF(#REF!="○",_xlfn.IFS(C84&gt;300,1.15,(C84&gt;=100)*AND(C84&lt;300),1.2,C84&lt;100,1.25),1.25)</f>
        <v>#REF!</v>
      </c>
      <c r="M83" s="1" t="e">
        <f>IF(G82&lt;L83,"○","×")</f>
        <v>#DIV/0!</v>
      </c>
    </row>
    <row r="84" spans="1:13" x14ac:dyDescent="0.15">
      <c r="A84" s="5"/>
      <c r="B84" s="4" t="s">
        <v>24</v>
      </c>
      <c r="C84" s="11"/>
      <c r="D84" s="17"/>
      <c r="E84" s="11"/>
      <c r="F84" s="20"/>
      <c r="G84" s="39"/>
      <c r="H84"/>
      <c r="K84" s="1" t="s">
        <v>15</v>
      </c>
      <c r="L84" s="1" t="e">
        <f>IF(#REF!="○",_xlfn.IFS(C84&gt;300,1.05,(C84&gt;=100)*AND(C84&lt;300),1.1,C84&lt;100,1.15),1.15)</f>
        <v>#REF!</v>
      </c>
      <c r="M84" s="1" t="e">
        <f>IF(C82&lt;L84,"○","×")</f>
        <v>#DIV/0!</v>
      </c>
    </row>
    <row r="85" spans="1:13" x14ac:dyDescent="0.15">
      <c r="A85" s="7" t="s">
        <v>10</v>
      </c>
      <c r="B85" s="2" t="s">
        <v>22</v>
      </c>
      <c r="C85" s="8" t="e">
        <f t="shared" ref="C85:E85" si="45">ROUNDDOWN(C86/C87,2)</f>
        <v>#DIV/0!</v>
      </c>
      <c r="D85" s="22" t="e">
        <f t="shared" si="45"/>
        <v>#DIV/0!</v>
      </c>
      <c r="E85" s="8" t="e">
        <f t="shared" si="45"/>
        <v>#DIV/0!</v>
      </c>
      <c r="F85" s="18" t="e">
        <f t="shared" ref="F85" si="46">ROUNDDOWN(F86/F87,2)</f>
        <v>#DIV/0!</v>
      </c>
      <c r="G85" s="8" t="e">
        <f>ROUNDDOWN(_xlfn.AGGREGATE(1,6,C85:F85),2)</f>
        <v>#DIV/0!</v>
      </c>
      <c r="H85"/>
    </row>
    <row r="86" spans="1:13" x14ac:dyDescent="0.15">
      <c r="A86" s="9"/>
      <c r="B86" s="21" t="s">
        <v>23</v>
      </c>
      <c r="C86" s="10"/>
      <c r="D86" s="23"/>
      <c r="E86" s="10"/>
      <c r="F86" s="19"/>
      <c r="G86" s="38"/>
      <c r="H86"/>
      <c r="K86" s="14" t="s">
        <v>13</v>
      </c>
      <c r="L86" s="1" t="e">
        <f>IF(#REF!="○",_xlfn.IFS(C87&gt;300,1.15,(C87&gt;=100)*AND(C87&lt;300),1.2,C87&lt;100,1.25),1.25)</f>
        <v>#REF!</v>
      </c>
      <c r="M86" s="1" t="e">
        <f>IF(G85&lt;L86,"○","×")</f>
        <v>#DIV/0!</v>
      </c>
    </row>
    <row r="87" spans="1:13" x14ac:dyDescent="0.15">
      <c r="A87" s="5"/>
      <c r="B87" s="4" t="s">
        <v>24</v>
      </c>
      <c r="C87" s="11"/>
      <c r="D87" s="17"/>
      <c r="E87" s="11"/>
      <c r="F87" s="20"/>
      <c r="G87" s="39"/>
      <c r="H87"/>
      <c r="K87" s="1" t="s">
        <v>15</v>
      </c>
      <c r="L87" s="1" t="e">
        <f>IF(#REF!="○",_xlfn.IFS(C87&gt;300,1.05,(C87&gt;=100)*AND(C87&lt;300),1.1,C87&lt;100,1.15),1.15)</f>
        <v>#REF!</v>
      </c>
      <c r="M87" s="1" t="e">
        <f>IF(C85&lt;L87,"○","×")</f>
        <v>#DIV/0!</v>
      </c>
    </row>
    <row r="88" spans="1:13" x14ac:dyDescent="0.15">
      <c r="A88" s="7" t="s">
        <v>10</v>
      </c>
      <c r="B88" s="2" t="s">
        <v>22</v>
      </c>
      <c r="C88" s="8" t="e">
        <f t="shared" ref="C88:E88" si="47">ROUNDDOWN(C89/C90,2)</f>
        <v>#DIV/0!</v>
      </c>
      <c r="D88" s="22" t="e">
        <f t="shared" si="47"/>
        <v>#DIV/0!</v>
      </c>
      <c r="E88" s="8" t="e">
        <f t="shared" si="47"/>
        <v>#DIV/0!</v>
      </c>
      <c r="F88" s="18" t="e">
        <f t="shared" ref="F88" si="48">ROUNDDOWN(F89/F90,2)</f>
        <v>#DIV/0!</v>
      </c>
      <c r="G88" s="8" t="e">
        <f>ROUNDDOWN(_xlfn.AGGREGATE(1,6,C88:F88),2)</f>
        <v>#DIV/0!</v>
      </c>
      <c r="H88"/>
    </row>
    <row r="89" spans="1:13" x14ac:dyDescent="0.15">
      <c r="A89" s="9"/>
      <c r="B89" s="21" t="s">
        <v>23</v>
      </c>
      <c r="C89" s="10"/>
      <c r="D89" s="23"/>
      <c r="E89" s="10"/>
      <c r="F89" s="19"/>
      <c r="G89" s="38"/>
      <c r="H89"/>
      <c r="K89" s="14" t="s">
        <v>13</v>
      </c>
      <c r="L89" s="1" t="e">
        <f>IF(#REF!="○",_xlfn.IFS(C90&gt;300,1.15,(C90&gt;=100)*AND(C90&lt;300),1.2,C90&lt;100,1.25),1.25)</f>
        <v>#REF!</v>
      </c>
      <c r="M89" s="1" t="e">
        <f>IF(G88&lt;L89,"○","×")</f>
        <v>#DIV/0!</v>
      </c>
    </row>
    <row r="90" spans="1:13" x14ac:dyDescent="0.15">
      <c r="A90" s="5"/>
      <c r="B90" s="4" t="s">
        <v>24</v>
      </c>
      <c r="C90" s="11"/>
      <c r="D90" s="17"/>
      <c r="E90" s="11"/>
      <c r="F90" s="20"/>
      <c r="G90" s="39"/>
      <c r="H90"/>
      <c r="K90" s="1" t="s">
        <v>15</v>
      </c>
      <c r="L90" s="1" t="e">
        <f>IF(#REF!="○",_xlfn.IFS(C90&gt;300,1.05,(C90&gt;=100)*AND(C90&lt;300),1.1,C90&lt;100,1.15),1.15)</f>
        <v>#REF!</v>
      </c>
      <c r="M90" s="1" t="e">
        <f>IF(C88&lt;L90,"○","×")</f>
        <v>#DIV/0!</v>
      </c>
    </row>
    <row r="91" spans="1:13" x14ac:dyDescent="0.15">
      <c r="A91" s="7" t="s">
        <v>10</v>
      </c>
      <c r="B91" s="2" t="s">
        <v>22</v>
      </c>
      <c r="C91" s="8" t="e">
        <f t="shared" ref="C91:E91" si="49">ROUNDDOWN(C92/C93,2)</f>
        <v>#DIV/0!</v>
      </c>
      <c r="D91" s="22" t="e">
        <f t="shared" si="49"/>
        <v>#DIV/0!</v>
      </c>
      <c r="E91" s="8" t="e">
        <f t="shared" si="49"/>
        <v>#DIV/0!</v>
      </c>
      <c r="F91" s="18" t="e">
        <f t="shared" ref="F91" si="50">ROUNDDOWN(F92/F93,2)</f>
        <v>#DIV/0!</v>
      </c>
      <c r="G91" s="8" t="e">
        <f>ROUNDDOWN(_xlfn.AGGREGATE(1,6,C91:F91),2)</f>
        <v>#DIV/0!</v>
      </c>
      <c r="H91"/>
    </row>
    <row r="92" spans="1:13" x14ac:dyDescent="0.15">
      <c r="A92" s="9"/>
      <c r="B92" s="21" t="s">
        <v>23</v>
      </c>
      <c r="C92" s="10"/>
      <c r="D92" s="23"/>
      <c r="E92" s="10"/>
      <c r="F92" s="19"/>
      <c r="G92" s="38"/>
      <c r="H92"/>
      <c r="K92" s="14" t="s">
        <v>13</v>
      </c>
      <c r="L92" s="1" t="e">
        <f>IF(#REF!="○",_xlfn.IFS(C93&gt;300,1.15,(C93&gt;=100)*AND(C93&lt;300),1.2,C93&lt;100,1.25),1.25)</f>
        <v>#REF!</v>
      </c>
      <c r="M92" s="1" t="e">
        <f>IF(G91&lt;L92,"○","×")</f>
        <v>#DIV/0!</v>
      </c>
    </row>
    <row r="93" spans="1:13" x14ac:dyDescent="0.15">
      <c r="A93" s="5"/>
      <c r="B93" s="4" t="s">
        <v>24</v>
      </c>
      <c r="C93" s="11"/>
      <c r="D93" s="17"/>
      <c r="E93" s="11"/>
      <c r="F93" s="20"/>
      <c r="G93" s="39"/>
      <c r="H93"/>
      <c r="K93" s="1" t="s">
        <v>15</v>
      </c>
      <c r="L93" s="1" t="e">
        <f>IF(#REF!="○",_xlfn.IFS(C93&gt;300,1.05,(C93&gt;=100)*AND(C93&lt;300),1.1,C93&lt;100,1.15),1.15)</f>
        <v>#REF!</v>
      </c>
      <c r="M93" s="1" t="e">
        <f>IF(C91&lt;L93,"○","×")</f>
        <v>#DIV/0!</v>
      </c>
    </row>
    <row r="94" spans="1:13" x14ac:dyDescent="0.15">
      <c r="A94" s="7" t="s">
        <v>10</v>
      </c>
      <c r="B94" s="2" t="s">
        <v>22</v>
      </c>
      <c r="C94" s="8" t="e">
        <f t="shared" ref="C94:E94" si="51">ROUNDDOWN(C95/C96,2)</f>
        <v>#DIV/0!</v>
      </c>
      <c r="D94" s="22" t="e">
        <f t="shared" si="51"/>
        <v>#DIV/0!</v>
      </c>
      <c r="E94" s="8" t="e">
        <f t="shared" si="51"/>
        <v>#DIV/0!</v>
      </c>
      <c r="F94" s="18" t="e">
        <f t="shared" ref="F94" si="52">ROUNDDOWN(F95/F96,2)</f>
        <v>#DIV/0!</v>
      </c>
      <c r="G94" s="8" t="e">
        <f>ROUNDDOWN(_xlfn.AGGREGATE(1,6,C94:F94),2)</f>
        <v>#DIV/0!</v>
      </c>
      <c r="H94"/>
    </row>
    <row r="95" spans="1:13" x14ac:dyDescent="0.15">
      <c r="A95" s="9"/>
      <c r="B95" s="21" t="s">
        <v>23</v>
      </c>
      <c r="C95" s="10"/>
      <c r="D95" s="23"/>
      <c r="E95" s="10"/>
      <c r="F95" s="19"/>
      <c r="G95" s="38"/>
      <c r="H95"/>
      <c r="K95" s="14" t="s">
        <v>13</v>
      </c>
      <c r="L95" s="1" t="e">
        <f>IF(#REF!="○",_xlfn.IFS(C96&gt;300,1.15,(C96&gt;=100)*AND(C96&lt;300),1.2,C96&lt;100,1.25),1.25)</f>
        <v>#REF!</v>
      </c>
      <c r="M95" s="1" t="e">
        <f>IF(G94&lt;L95,"○","×")</f>
        <v>#DIV/0!</v>
      </c>
    </row>
    <row r="96" spans="1:13" x14ac:dyDescent="0.15">
      <c r="A96" s="5"/>
      <c r="B96" s="4" t="s">
        <v>24</v>
      </c>
      <c r="C96" s="11"/>
      <c r="D96" s="17"/>
      <c r="E96" s="11"/>
      <c r="F96" s="20"/>
      <c r="G96" s="39"/>
      <c r="H96"/>
      <c r="K96" s="1" t="s">
        <v>15</v>
      </c>
      <c r="L96" s="1" t="e">
        <f>IF(#REF!="○",_xlfn.IFS(C96&gt;300,1.05,(C96&gt;=100)*AND(C96&lt;300),1.1,C96&lt;100,1.15),1.15)</f>
        <v>#REF!</v>
      </c>
      <c r="M96" s="1" t="e">
        <f>IF(C94&lt;L96,"○","×")</f>
        <v>#DIV/0!</v>
      </c>
    </row>
    <row r="97" spans="1:13" x14ac:dyDescent="0.15">
      <c r="A97" s="7" t="s">
        <v>10</v>
      </c>
      <c r="B97" s="2" t="s">
        <v>22</v>
      </c>
      <c r="C97" s="8" t="e">
        <f t="shared" ref="C97:E97" si="53">ROUNDDOWN(C98/C99,2)</f>
        <v>#DIV/0!</v>
      </c>
      <c r="D97" s="22" t="e">
        <f t="shared" si="53"/>
        <v>#DIV/0!</v>
      </c>
      <c r="E97" s="8" t="e">
        <f t="shared" si="53"/>
        <v>#DIV/0!</v>
      </c>
      <c r="F97" s="18" t="e">
        <f t="shared" ref="F97" si="54">ROUNDDOWN(F98/F99,2)</f>
        <v>#DIV/0!</v>
      </c>
      <c r="G97" s="8" t="e">
        <f>ROUNDDOWN(_xlfn.AGGREGATE(1,6,C97:F97),2)</f>
        <v>#DIV/0!</v>
      </c>
      <c r="H97"/>
    </row>
    <row r="98" spans="1:13" x14ac:dyDescent="0.15">
      <c r="A98" s="9"/>
      <c r="B98" s="21" t="s">
        <v>23</v>
      </c>
      <c r="C98" s="10"/>
      <c r="D98" s="23"/>
      <c r="E98" s="10"/>
      <c r="F98" s="19"/>
      <c r="G98" s="38"/>
      <c r="H98"/>
      <c r="K98" s="14" t="s">
        <v>13</v>
      </c>
      <c r="L98" s="1" t="e">
        <f>IF(#REF!="○",_xlfn.IFS(C99&gt;300,1.15,(C99&gt;=100)*AND(C99&lt;300),1.2,C99&lt;100,1.25),1.25)</f>
        <v>#REF!</v>
      </c>
      <c r="M98" s="1" t="e">
        <f>IF(G97&lt;L98,"○","×")</f>
        <v>#DIV/0!</v>
      </c>
    </row>
    <row r="99" spans="1:13" x14ac:dyDescent="0.15">
      <c r="A99" s="5"/>
      <c r="B99" s="4" t="s">
        <v>24</v>
      </c>
      <c r="C99" s="11"/>
      <c r="D99" s="17"/>
      <c r="E99" s="11"/>
      <c r="F99" s="20"/>
      <c r="G99" s="39"/>
      <c r="H99"/>
      <c r="K99" s="1" t="s">
        <v>15</v>
      </c>
      <c r="L99" s="1" t="e">
        <f>IF(#REF!="○",_xlfn.IFS(C99&gt;300,1.05,(C99&gt;=100)*AND(C99&lt;300),1.1,C99&lt;100,1.15),1.15)</f>
        <v>#REF!</v>
      </c>
      <c r="M99" s="1" t="e">
        <f>IF(C97&lt;L99,"○","×")</f>
        <v>#DIV/0!</v>
      </c>
    </row>
    <row r="100" spans="1:13" x14ac:dyDescent="0.15">
      <c r="A100" s="7" t="s">
        <v>10</v>
      </c>
      <c r="B100" s="2" t="s">
        <v>22</v>
      </c>
      <c r="C100" s="8" t="e">
        <f t="shared" ref="C100:E100" si="55">ROUNDDOWN(C101/C102,2)</f>
        <v>#DIV/0!</v>
      </c>
      <c r="D100" s="22" t="e">
        <f t="shared" si="55"/>
        <v>#DIV/0!</v>
      </c>
      <c r="E100" s="8" t="e">
        <f t="shared" si="55"/>
        <v>#DIV/0!</v>
      </c>
      <c r="F100" s="18" t="e">
        <f t="shared" ref="F100" si="56">ROUNDDOWN(F101/F102,2)</f>
        <v>#DIV/0!</v>
      </c>
      <c r="G100" s="8" t="e">
        <f>ROUNDDOWN(_xlfn.AGGREGATE(1,6,C100:F100),2)</f>
        <v>#DIV/0!</v>
      </c>
      <c r="H100"/>
    </row>
    <row r="101" spans="1:13" x14ac:dyDescent="0.15">
      <c r="A101" s="9"/>
      <c r="B101" s="21" t="s">
        <v>23</v>
      </c>
      <c r="C101" s="10"/>
      <c r="D101" s="23"/>
      <c r="E101" s="10"/>
      <c r="F101" s="19"/>
      <c r="G101" s="38"/>
      <c r="H101"/>
      <c r="K101" s="14" t="s">
        <v>13</v>
      </c>
      <c r="L101" s="1" t="e">
        <f>IF(#REF!="○",_xlfn.IFS(C102&gt;300,1.15,(C102&gt;=100)*AND(C102&lt;300),1.2,C102&lt;100,1.25),1.25)</f>
        <v>#REF!</v>
      </c>
      <c r="M101" s="1" t="e">
        <f>IF(G100&lt;L101,"○","×")</f>
        <v>#DIV/0!</v>
      </c>
    </row>
    <row r="102" spans="1:13" ht="14.25" thickBot="1" x14ac:dyDescent="0.2">
      <c r="A102" s="5"/>
      <c r="B102" s="4" t="s">
        <v>24</v>
      </c>
      <c r="C102" s="10"/>
      <c r="D102" s="23"/>
      <c r="E102" s="10"/>
      <c r="F102" s="19"/>
      <c r="G102" s="38"/>
      <c r="H102"/>
      <c r="K102" s="1" t="s">
        <v>15</v>
      </c>
      <c r="L102" s="1" t="e">
        <f>IF(#REF!="○",_xlfn.IFS(C102&gt;300,1.05,(C102&gt;=100)*AND(C102&lt;300),1.1,C102&lt;100,1.15),1.15)</f>
        <v>#REF!</v>
      </c>
      <c r="M102" s="1" t="e">
        <f>IF(C100&lt;L102,"○","×")</f>
        <v>#DIV/0!</v>
      </c>
    </row>
    <row r="103" spans="1:13" ht="14.25" thickTop="1" x14ac:dyDescent="0.15">
      <c r="A103" s="3" t="s">
        <v>16</v>
      </c>
      <c r="B103" s="2" t="s">
        <v>22</v>
      </c>
      <c r="C103" s="27" t="e">
        <f t="shared" ref="C103:E103" si="57">ROUNDDOWN(C104/C105,2)</f>
        <v>#DIV/0!</v>
      </c>
      <c r="D103" s="36" t="e">
        <f t="shared" si="57"/>
        <v>#DIV/0!</v>
      </c>
      <c r="E103" s="29" t="e">
        <f t="shared" si="57"/>
        <v>#DIV/0!</v>
      </c>
      <c r="F103" s="40" t="e">
        <f t="shared" ref="F103" si="58">ROUNDDOWN(F104/F105,2)</f>
        <v>#DIV/0!</v>
      </c>
      <c r="G103" s="30" t="e">
        <f>ROUNDDOWN(_xlfn.AGGREGATE(1,6,C103:F103),2)</f>
        <v>#DIV/0!</v>
      </c>
      <c r="H103"/>
    </row>
    <row r="104" spans="1:13" x14ac:dyDescent="0.15">
      <c r="A104" s="9"/>
      <c r="B104" s="21" t="s">
        <v>23</v>
      </c>
      <c r="C104" s="31">
        <f>C62+C65+C68+C71+C74+C77+C80+C83+C86+C89+C92+C95+C98+C101</f>
        <v>0</v>
      </c>
      <c r="D104" s="23">
        <f t="shared" ref="D104:F104" si="59">D62+D65+D68+D71+D74+D77+D80+D83+D86+D89+D92+D95+D98+D101</f>
        <v>0</v>
      </c>
      <c r="E104" s="10">
        <f t="shared" si="59"/>
        <v>0</v>
      </c>
      <c r="F104" s="19">
        <f t="shared" si="59"/>
        <v>0</v>
      </c>
      <c r="G104" s="41"/>
      <c r="H104"/>
      <c r="K104" s="14" t="s">
        <v>13</v>
      </c>
      <c r="L104" s="1" t="e">
        <f>IF(#REF!="○",_xlfn.IFS(C105&gt;300,1.15,(C105&gt;=100)*AND(C105&lt;300),1.2,C105&lt;100,1.25),1.25)</f>
        <v>#REF!</v>
      </c>
      <c r="M104" s="1" t="e">
        <f>IF(G103&lt;L104,"○","×")</f>
        <v>#DIV/0!</v>
      </c>
    </row>
    <row r="105" spans="1:13" ht="14.25" thickBot="1" x14ac:dyDescent="0.2">
      <c r="A105" s="5"/>
      <c r="B105" s="4" t="s">
        <v>24</v>
      </c>
      <c r="C105" s="33">
        <f>C63+C66+C69+C72+C75+C78+C81+C84+C87+C90+C93+C96+C99+C102</f>
        <v>0</v>
      </c>
      <c r="D105" s="37">
        <f t="shared" ref="D105:F105" si="60">D63+D66+D69+D72+D75+D78+D81+D84+D87+D90+D93+D96+D99+D102</f>
        <v>0</v>
      </c>
      <c r="E105" s="34">
        <f t="shared" si="60"/>
        <v>0</v>
      </c>
      <c r="F105" s="42">
        <f t="shared" si="60"/>
        <v>0</v>
      </c>
      <c r="G105" s="43"/>
      <c r="H105"/>
      <c r="K105" s="1" t="s">
        <v>15</v>
      </c>
      <c r="L105" s="1" t="e">
        <f>IF(#REF!="○",_xlfn.IFS(C105&gt;300,1.05,(C105&gt;=100)*AND(C105&lt;300),1.1,C105&lt;100,1.15),1.15)</f>
        <v>#REF!</v>
      </c>
      <c r="M105" s="1" t="e">
        <f>IF(C103&lt;L105,"○","×")</f>
        <v>#DIV/0!</v>
      </c>
    </row>
    <row r="106" spans="1:13" ht="14.25" thickTop="1" x14ac:dyDescent="0.15"/>
    <row r="107" spans="1:13" x14ac:dyDescent="0.15">
      <c r="A107" s="12" t="s">
        <v>25</v>
      </c>
    </row>
    <row r="108" spans="1:13" x14ac:dyDescent="0.15">
      <c r="A108" s="12" t="s">
        <v>26</v>
      </c>
    </row>
    <row r="109" spans="1:13" x14ac:dyDescent="0.15">
      <c r="A109" s="12" t="s">
        <v>27</v>
      </c>
    </row>
    <row r="110" spans="1:13" x14ac:dyDescent="0.15">
      <c r="A110" s="12" t="s">
        <v>39</v>
      </c>
    </row>
    <row r="111" spans="1:13" x14ac:dyDescent="0.15">
      <c r="A111" s="12" t="s">
        <v>28</v>
      </c>
    </row>
    <row r="112" spans="1:13" x14ac:dyDescent="0.15">
      <c r="A112" s="12" t="s">
        <v>29</v>
      </c>
    </row>
    <row r="113" spans="1:1" x14ac:dyDescent="0.15">
      <c r="A113" s="12" t="s">
        <v>30</v>
      </c>
    </row>
    <row r="114" spans="1:1" x14ac:dyDescent="0.15">
      <c r="A114" s="12" t="s">
        <v>31</v>
      </c>
    </row>
    <row r="115" spans="1:1" x14ac:dyDescent="0.15">
      <c r="A115" s="12" t="s">
        <v>40</v>
      </c>
    </row>
  </sheetData>
  <mergeCells count="15">
    <mergeCell ref="A4:B4"/>
    <mergeCell ref="C4:D4"/>
    <mergeCell ref="A6:B6"/>
    <mergeCell ref="C6:D6"/>
    <mergeCell ref="A5:B5"/>
    <mergeCell ref="C5:D5"/>
    <mergeCell ref="B9:B10"/>
    <mergeCell ref="A9:A10"/>
    <mergeCell ref="A59:A60"/>
    <mergeCell ref="B59:B60"/>
    <mergeCell ref="G59:G60"/>
    <mergeCell ref="C9:H9"/>
    <mergeCell ref="C59:F59"/>
    <mergeCell ref="A56:B56"/>
    <mergeCell ref="C56:F56"/>
  </mergeCells>
  <phoneticPr fontId="1"/>
  <dataValidations count="2">
    <dataValidation type="list" allowBlank="1" showInputMessage="1" showErrorMessage="1" sqref="C4" xr:uid="{AA5C9BD3-6566-4507-B8BF-F7DD42BC64C5}">
      <formula1>"4000人以上,4000人未満"</formula1>
    </dataValidation>
    <dataValidation type="list" allowBlank="1" showInputMessage="1" showErrorMessage="1" sqref="C6:D6" xr:uid="{AA7FA45A-B816-444B-906B-D6685366F7CD}">
      <formula1>"300人以上,100人以上300人未満,100人未満"</formula1>
    </dataValidation>
  </dataValidations>
  <printOptions horizontalCentered="1"/>
  <pageMargins left="0.31496062992125984" right="0.31496062992125984" top="0.74803149606299213" bottom="0.15748031496062992" header="0.31496062992125984" footer="0.31496062992125984"/>
  <pageSetup paperSize="9" scale="76" fitToHeight="0" orientation="portrait" r:id="rId1"/>
  <headerFooter>
    <oddHeader>&amp;R&amp;14【収容定員調査票】</oddHeader>
  </headerFooter>
  <rowBreaks count="1" manualBreakCount="1">
    <brk id="5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59C0C-9294-4D75-948D-9ACA608C3739}">
  <sheetPr>
    <pageSetUpPr fitToPage="1"/>
  </sheetPr>
  <dimension ref="A1:L110"/>
  <sheetViews>
    <sheetView view="pageBreakPreview" topLeftCell="A60" zoomScaleNormal="75" zoomScaleSheetLayoutView="100" workbookViewId="0">
      <selection activeCell="A3" sqref="A3"/>
    </sheetView>
  </sheetViews>
  <sheetFormatPr defaultColWidth="9" defaultRowHeight="13.5" x14ac:dyDescent="0.15"/>
  <cols>
    <col min="1" max="1" width="20" style="45" customWidth="1"/>
    <col min="2" max="2" width="17.5" style="45" customWidth="1"/>
    <col min="3" max="3" width="10.25" style="45" customWidth="1"/>
    <col min="4" max="9" width="15" style="45" customWidth="1"/>
    <col min="10" max="10" width="13.75" style="45" customWidth="1"/>
    <col min="11" max="11" width="11.25" style="45" customWidth="1"/>
    <col min="12" max="12" width="11.375" style="45" customWidth="1"/>
    <col min="13" max="16384" width="9" style="45"/>
  </cols>
  <sheetData>
    <row r="1" spans="1:12" ht="17.25" customHeight="1" x14ac:dyDescent="0.15">
      <c r="A1" s="44" t="s">
        <v>48</v>
      </c>
    </row>
    <row r="2" spans="1:12" ht="17.25" customHeight="1" x14ac:dyDescent="0.15">
      <c r="H2" s="46" t="s">
        <v>1</v>
      </c>
      <c r="I2" s="47"/>
    </row>
    <row r="3" spans="1:12" ht="17.25" customHeight="1" x14ac:dyDescent="0.15">
      <c r="J3" s="47"/>
      <c r="K3" s="47"/>
      <c r="L3" s="47"/>
    </row>
    <row r="4" spans="1:12" ht="17.25" customHeight="1" x14ac:dyDescent="0.15">
      <c r="A4" s="48" t="s">
        <v>49</v>
      </c>
      <c r="B4" s="48"/>
      <c r="C4" s="48"/>
      <c r="D4" s="48"/>
    </row>
    <row r="5" spans="1:12" x14ac:dyDescent="0.15">
      <c r="A5" s="93" t="s">
        <v>5</v>
      </c>
      <c r="B5" s="93" t="s">
        <v>6</v>
      </c>
      <c r="C5" s="104" t="s">
        <v>50</v>
      </c>
      <c r="D5" s="109" t="s">
        <v>7</v>
      </c>
      <c r="E5" s="106"/>
      <c r="F5" s="106"/>
      <c r="G5" s="106"/>
      <c r="H5" s="106"/>
      <c r="I5" s="49"/>
      <c r="J5" s="49"/>
      <c r="K5" s="49"/>
      <c r="L5" s="49"/>
    </row>
    <row r="6" spans="1:12" x14ac:dyDescent="0.15">
      <c r="A6" s="102"/>
      <c r="B6" s="102"/>
      <c r="C6" s="95"/>
      <c r="D6" s="6" t="s">
        <v>32</v>
      </c>
      <c r="E6" s="6" t="s">
        <v>33</v>
      </c>
      <c r="F6" s="6" t="s">
        <v>34</v>
      </c>
      <c r="G6" s="6" t="s">
        <v>35</v>
      </c>
      <c r="H6" s="6" t="s">
        <v>37</v>
      </c>
      <c r="I6" s="49"/>
      <c r="J6" s="49"/>
      <c r="K6" s="49"/>
      <c r="L6" s="49"/>
    </row>
    <row r="7" spans="1:12" x14ac:dyDescent="0.15">
      <c r="A7" s="50" t="s">
        <v>51</v>
      </c>
      <c r="B7" s="51" t="s">
        <v>11</v>
      </c>
      <c r="C7" s="93"/>
      <c r="D7" s="52" t="e">
        <f>ROUNDDOWN(D8/D9,2)</f>
        <v>#DIV/0!</v>
      </c>
      <c r="E7" s="52" t="e">
        <f>ROUNDDOWN(E8/E9,2)</f>
        <v>#DIV/0!</v>
      </c>
      <c r="F7" s="52" t="e">
        <f t="shared" ref="F7" si="0">ROUNDDOWN(F8/F9,2)</f>
        <v>#DIV/0!</v>
      </c>
      <c r="G7" s="52" t="e">
        <f>ROUNDDOWN(G8/G9,2)</f>
        <v>#DIV/0!</v>
      </c>
      <c r="H7" s="52" t="e">
        <f>ROUNDDOWN(H8/H9,2)</f>
        <v>#DIV/0!</v>
      </c>
      <c r="I7" s="49"/>
      <c r="J7" s="49"/>
      <c r="K7" s="49"/>
      <c r="L7" s="49"/>
    </row>
    <row r="8" spans="1:12" x14ac:dyDescent="0.15">
      <c r="A8" s="53"/>
      <c r="B8" s="53" t="s">
        <v>12</v>
      </c>
      <c r="C8" s="94"/>
      <c r="D8" s="54"/>
      <c r="E8" s="54"/>
      <c r="F8" s="54"/>
      <c r="G8" s="54"/>
      <c r="H8" s="54"/>
      <c r="I8" s="49"/>
      <c r="J8" s="49"/>
      <c r="K8" s="49"/>
      <c r="L8" s="49"/>
    </row>
    <row r="9" spans="1:12" x14ac:dyDescent="0.15">
      <c r="A9" s="55"/>
      <c r="B9" s="55" t="s">
        <v>14</v>
      </c>
      <c r="C9" s="95"/>
      <c r="D9" s="56"/>
      <c r="E9" s="56"/>
      <c r="F9" s="56"/>
      <c r="G9" s="56"/>
      <c r="H9" s="56"/>
      <c r="I9" s="49"/>
      <c r="J9" s="49"/>
      <c r="K9" s="49"/>
      <c r="L9" s="49"/>
    </row>
    <row r="10" spans="1:12" x14ac:dyDescent="0.15">
      <c r="A10" s="50" t="s">
        <v>51</v>
      </c>
      <c r="B10" s="51" t="s">
        <v>11</v>
      </c>
      <c r="C10" s="93"/>
      <c r="D10" s="52" t="e">
        <f t="shared" ref="D10:H10" si="1">ROUNDDOWN(D11/D12,2)</f>
        <v>#DIV/0!</v>
      </c>
      <c r="E10" s="52" t="e">
        <f t="shared" si="1"/>
        <v>#DIV/0!</v>
      </c>
      <c r="F10" s="52" t="e">
        <f t="shared" si="1"/>
        <v>#DIV/0!</v>
      </c>
      <c r="G10" s="52" t="e">
        <f t="shared" si="1"/>
        <v>#DIV/0!</v>
      </c>
      <c r="H10" s="52" t="e">
        <f t="shared" si="1"/>
        <v>#DIV/0!</v>
      </c>
      <c r="I10" s="49"/>
      <c r="J10" s="49"/>
      <c r="K10" s="49"/>
      <c r="L10" s="49"/>
    </row>
    <row r="11" spans="1:12" x14ac:dyDescent="0.15">
      <c r="A11" s="53"/>
      <c r="B11" s="53" t="s">
        <v>12</v>
      </c>
      <c r="C11" s="94"/>
      <c r="D11" s="54"/>
      <c r="E11" s="54"/>
      <c r="F11" s="54"/>
      <c r="G11" s="54"/>
      <c r="H11" s="54"/>
      <c r="I11" s="49"/>
      <c r="J11" s="49"/>
      <c r="K11" s="49"/>
      <c r="L11" s="49"/>
    </row>
    <row r="12" spans="1:12" x14ac:dyDescent="0.15">
      <c r="A12" s="55"/>
      <c r="B12" s="55" t="s">
        <v>14</v>
      </c>
      <c r="C12" s="95"/>
      <c r="D12" s="56"/>
      <c r="E12" s="56"/>
      <c r="F12" s="56"/>
      <c r="G12" s="56"/>
      <c r="H12" s="56"/>
      <c r="I12" s="49"/>
      <c r="J12" s="49"/>
      <c r="K12" s="49"/>
      <c r="L12" s="49"/>
    </row>
    <row r="13" spans="1:12" x14ac:dyDescent="0.15">
      <c r="A13" s="50" t="s">
        <v>51</v>
      </c>
      <c r="B13" s="51" t="s">
        <v>11</v>
      </c>
      <c r="C13" s="93"/>
      <c r="D13" s="52" t="e">
        <f>ROUNDDOWN(D14/D15,2)</f>
        <v>#DIV/0!</v>
      </c>
      <c r="E13" s="52" t="e">
        <f t="shared" ref="E13:H13" si="2">ROUNDDOWN(E14/E15,2)</f>
        <v>#DIV/0!</v>
      </c>
      <c r="F13" s="52" t="e">
        <f t="shared" si="2"/>
        <v>#DIV/0!</v>
      </c>
      <c r="G13" s="52" t="e">
        <f t="shared" si="2"/>
        <v>#DIV/0!</v>
      </c>
      <c r="H13" s="52" t="e">
        <f t="shared" si="2"/>
        <v>#DIV/0!</v>
      </c>
      <c r="I13" s="49"/>
      <c r="J13" s="49"/>
      <c r="K13" s="49"/>
      <c r="L13" s="49"/>
    </row>
    <row r="14" spans="1:12" x14ac:dyDescent="0.15">
      <c r="A14" s="53"/>
      <c r="B14" s="53" t="s">
        <v>12</v>
      </c>
      <c r="C14" s="94"/>
      <c r="D14" s="54"/>
      <c r="E14" s="54"/>
      <c r="F14" s="54"/>
      <c r="G14" s="54"/>
      <c r="H14" s="54"/>
      <c r="I14" s="49"/>
      <c r="J14" s="49"/>
      <c r="K14" s="49"/>
      <c r="L14" s="49"/>
    </row>
    <row r="15" spans="1:12" x14ac:dyDescent="0.15">
      <c r="A15" s="55"/>
      <c r="B15" s="55" t="s">
        <v>14</v>
      </c>
      <c r="C15" s="95"/>
      <c r="D15" s="56"/>
      <c r="E15" s="56"/>
      <c r="F15" s="56"/>
      <c r="G15" s="56"/>
      <c r="H15" s="56"/>
      <c r="I15" s="49"/>
      <c r="J15" s="49"/>
      <c r="K15" s="49"/>
      <c r="L15" s="49"/>
    </row>
    <row r="16" spans="1:12" x14ac:dyDescent="0.15">
      <c r="A16" s="50" t="s">
        <v>51</v>
      </c>
      <c r="B16" s="51" t="s">
        <v>11</v>
      </c>
      <c r="C16" s="93"/>
      <c r="D16" s="52" t="e">
        <f t="shared" ref="D16:H16" si="3">ROUNDDOWN(D17/D18,2)</f>
        <v>#DIV/0!</v>
      </c>
      <c r="E16" s="52" t="e">
        <f t="shared" si="3"/>
        <v>#DIV/0!</v>
      </c>
      <c r="F16" s="52" t="e">
        <f t="shared" si="3"/>
        <v>#DIV/0!</v>
      </c>
      <c r="G16" s="52" t="e">
        <f t="shared" si="3"/>
        <v>#DIV/0!</v>
      </c>
      <c r="H16" s="52" t="e">
        <f t="shared" si="3"/>
        <v>#DIV/0!</v>
      </c>
      <c r="I16" s="49"/>
      <c r="J16" s="49"/>
      <c r="K16" s="49"/>
      <c r="L16" s="49"/>
    </row>
    <row r="17" spans="1:12" ht="14.45" customHeight="1" x14ac:dyDescent="0.15">
      <c r="A17" s="53"/>
      <c r="B17" s="53" t="s">
        <v>12</v>
      </c>
      <c r="C17" s="94"/>
      <c r="D17" s="54"/>
      <c r="E17" s="54"/>
      <c r="F17" s="54"/>
      <c r="G17" s="54"/>
      <c r="H17" s="54"/>
      <c r="I17" s="49"/>
      <c r="J17" s="49"/>
      <c r="K17" s="49"/>
      <c r="L17" s="49"/>
    </row>
    <row r="18" spans="1:12" x14ac:dyDescent="0.15">
      <c r="A18" s="55"/>
      <c r="B18" s="55" t="s">
        <v>14</v>
      </c>
      <c r="C18" s="95"/>
      <c r="D18" s="56"/>
      <c r="E18" s="56"/>
      <c r="F18" s="56"/>
      <c r="G18" s="56"/>
      <c r="H18" s="56"/>
      <c r="I18" s="49"/>
      <c r="J18" s="49"/>
      <c r="K18" s="49"/>
      <c r="L18" s="49"/>
    </row>
    <row r="19" spans="1:12" x14ac:dyDescent="0.15">
      <c r="A19" s="50" t="s">
        <v>51</v>
      </c>
      <c r="B19" s="51" t="s">
        <v>11</v>
      </c>
      <c r="C19" s="93"/>
      <c r="D19" s="52" t="e">
        <f t="shared" ref="D19:H19" si="4">ROUNDDOWN(D20/D21,2)</f>
        <v>#DIV/0!</v>
      </c>
      <c r="E19" s="52" t="e">
        <f t="shared" si="4"/>
        <v>#DIV/0!</v>
      </c>
      <c r="F19" s="52" t="e">
        <f t="shared" si="4"/>
        <v>#DIV/0!</v>
      </c>
      <c r="G19" s="52" t="e">
        <f t="shared" si="4"/>
        <v>#DIV/0!</v>
      </c>
      <c r="H19" s="52" t="e">
        <f t="shared" si="4"/>
        <v>#DIV/0!</v>
      </c>
      <c r="I19" s="49"/>
      <c r="J19" s="49"/>
      <c r="K19" s="49"/>
      <c r="L19" s="49"/>
    </row>
    <row r="20" spans="1:12" x14ac:dyDescent="0.15">
      <c r="A20" s="53"/>
      <c r="B20" s="53" t="s">
        <v>12</v>
      </c>
      <c r="C20" s="94"/>
      <c r="D20" s="54"/>
      <c r="E20" s="54"/>
      <c r="F20" s="54"/>
      <c r="G20" s="54"/>
      <c r="H20" s="54"/>
      <c r="I20" s="49"/>
      <c r="J20" s="49"/>
      <c r="K20" s="49"/>
      <c r="L20" s="49"/>
    </row>
    <row r="21" spans="1:12" x14ac:dyDescent="0.15">
      <c r="A21" s="55"/>
      <c r="B21" s="55" t="s">
        <v>14</v>
      </c>
      <c r="C21" s="95"/>
      <c r="D21" s="56"/>
      <c r="E21" s="56"/>
      <c r="F21" s="56"/>
      <c r="G21" s="56"/>
      <c r="H21" s="56"/>
      <c r="I21" s="49"/>
      <c r="J21" s="49"/>
      <c r="K21" s="49"/>
      <c r="L21" s="49"/>
    </row>
    <row r="22" spans="1:12" x14ac:dyDescent="0.15">
      <c r="A22" s="50" t="s">
        <v>51</v>
      </c>
      <c r="B22" s="51" t="s">
        <v>11</v>
      </c>
      <c r="C22" s="93"/>
      <c r="D22" s="52" t="e">
        <f t="shared" ref="D22:H22" si="5">ROUNDDOWN(D23/D24,2)</f>
        <v>#DIV/0!</v>
      </c>
      <c r="E22" s="52" t="e">
        <f t="shared" si="5"/>
        <v>#DIV/0!</v>
      </c>
      <c r="F22" s="52" t="e">
        <f t="shared" si="5"/>
        <v>#DIV/0!</v>
      </c>
      <c r="G22" s="52" t="e">
        <f t="shared" si="5"/>
        <v>#DIV/0!</v>
      </c>
      <c r="H22" s="52" t="e">
        <f t="shared" si="5"/>
        <v>#DIV/0!</v>
      </c>
      <c r="I22" s="49"/>
      <c r="J22" s="49"/>
      <c r="K22" s="49"/>
      <c r="L22" s="49"/>
    </row>
    <row r="23" spans="1:12" x14ac:dyDescent="0.15">
      <c r="A23" s="53"/>
      <c r="B23" s="53" t="s">
        <v>12</v>
      </c>
      <c r="C23" s="94"/>
      <c r="D23" s="54"/>
      <c r="E23" s="54"/>
      <c r="F23" s="54"/>
      <c r="G23" s="54"/>
      <c r="H23" s="54"/>
      <c r="I23" s="49"/>
      <c r="J23" s="49"/>
      <c r="K23" s="49"/>
      <c r="L23" s="49"/>
    </row>
    <row r="24" spans="1:12" x14ac:dyDescent="0.15">
      <c r="A24" s="55"/>
      <c r="B24" s="55" t="s">
        <v>14</v>
      </c>
      <c r="C24" s="95"/>
      <c r="D24" s="56"/>
      <c r="E24" s="56"/>
      <c r="F24" s="56"/>
      <c r="G24" s="56"/>
      <c r="H24" s="56"/>
      <c r="I24" s="49"/>
      <c r="J24" s="49"/>
      <c r="K24" s="49"/>
      <c r="L24" s="49"/>
    </row>
    <row r="25" spans="1:12" x14ac:dyDescent="0.15">
      <c r="A25" s="50" t="s">
        <v>51</v>
      </c>
      <c r="B25" s="51" t="s">
        <v>11</v>
      </c>
      <c r="C25" s="93"/>
      <c r="D25" s="52" t="e">
        <f t="shared" ref="D25:H25" si="6">ROUNDDOWN(D26/D27,2)</f>
        <v>#DIV/0!</v>
      </c>
      <c r="E25" s="52" t="e">
        <f t="shared" si="6"/>
        <v>#DIV/0!</v>
      </c>
      <c r="F25" s="52" t="e">
        <f t="shared" si="6"/>
        <v>#DIV/0!</v>
      </c>
      <c r="G25" s="52" t="e">
        <f t="shared" si="6"/>
        <v>#DIV/0!</v>
      </c>
      <c r="H25" s="52" t="e">
        <f t="shared" si="6"/>
        <v>#DIV/0!</v>
      </c>
      <c r="I25" s="49"/>
      <c r="J25" s="49"/>
      <c r="K25" s="49"/>
      <c r="L25" s="49"/>
    </row>
    <row r="26" spans="1:12" x14ac:dyDescent="0.15">
      <c r="A26" s="53"/>
      <c r="B26" s="53" t="s">
        <v>12</v>
      </c>
      <c r="C26" s="94"/>
      <c r="D26" s="54"/>
      <c r="E26" s="54"/>
      <c r="F26" s="54"/>
      <c r="G26" s="54"/>
      <c r="H26" s="54"/>
      <c r="I26" s="49"/>
      <c r="J26" s="49"/>
      <c r="K26" s="49"/>
      <c r="L26" s="49"/>
    </row>
    <row r="27" spans="1:12" x14ac:dyDescent="0.15">
      <c r="A27" s="55"/>
      <c r="B27" s="55" t="s">
        <v>14</v>
      </c>
      <c r="C27" s="95"/>
      <c r="D27" s="56"/>
      <c r="E27" s="56"/>
      <c r="F27" s="56"/>
      <c r="G27" s="56"/>
      <c r="H27" s="56"/>
      <c r="I27" s="49"/>
      <c r="J27" s="49"/>
      <c r="K27" s="49"/>
      <c r="L27" s="49"/>
    </row>
    <row r="28" spans="1:12" hidden="1" x14ac:dyDescent="0.15">
      <c r="A28" s="50" t="s">
        <v>51</v>
      </c>
      <c r="B28" s="51" t="s">
        <v>11</v>
      </c>
      <c r="C28" s="93"/>
      <c r="D28" s="52" t="e">
        <f t="shared" ref="D28:H28" si="7">ROUNDDOWN(D29/D30,2)</f>
        <v>#DIV/0!</v>
      </c>
      <c r="E28" s="52" t="e">
        <f t="shared" si="7"/>
        <v>#DIV/0!</v>
      </c>
      <c r="F28" s="52" t="e">
        <f t="shared" si="7"/>
        <v>#DIV/0!</v>
      </c>
      <c r="G28" s="52" t="e">
        <f t="shared" si="7"/>
        <v>#DIV/0!</v>
      </c>
      <c r="H28" s="52" t="e">
        <f t="shared" si="7"/>
        <v>#DIV/0!</v>
      </c>
      <c r="I28" s="49"/>
      <c r="J28" s="49"/>
      <c r="K28" s="49"/>
      <c r="L28" s="49"/>
    </row>
    <row r="29" spans="1:12" hidden="1" x14ac:dyDescent="0.15">
      <c r="A29" s="53"/>
      <c r="B29" s="53" t="s">
        <v>12</v>
      </c>
      <c r="C29" s="94"/>
      <c r="D29" s="54"/>
      <c r="E29" s="54"/>
      <c r="F29" s="54"/>
      <c r="G29" s="54"/>
      <c r="H29" s="54"/>
      <c r="I29" s="49"/>
      <c r="J29" s="49"/>
      <c r="K29" s="49"/>
      <c r="L29" s="49"/>
    </row>
    <row r="30" spans="1:12" hidden="1" x14ac:dyDescent="0.15">
      <c r="A30" s="55"/>
      <c r="B30" s="55" t="s">
        <v>14</v>
      </c>
      <c r="C30" s="95"/>
      <c r="D30" s="56"/>
      <c r="E30" s="56"/>
      <c r="F30" s="56"/>
      <c r="G30" s="56"/>
      <c r="H30" s="56"/>
      <c r="I30" s="49"/>
      <c r="J30" s="49"/>
      <c r="K30" s="49"/>
      <c r="L30" s="49"/>
    </row>
    <row r="31" spans="1:12" hidden="1" x14ac:dyDescent="0.15">
      <c r="A31" s="50" t="s">
        <v>51</v>
      </c>
      <c r="B31" s="51" t="s">
        <v>11</v>
      </c>
      <c r="C31" s="93"/>
      <c r="D31" s="52" t="e">
        <f t="shared" ref="D31:H31" si="8">ROUNDDOWN(D32/D33,2)</f>
        <v>#DIV/0!</v>
      </c>
      <c r="E31" s="52" t="e">
        <f t="shared" si="8"/>
        <v>#DIV/0!</v>
      </c>
      <c r="F31" s="52" t="e">
        <f t="shared" si="8"/>
        <v>#DIV/0!</v>
      </c>
      <c r="G31" s="52" t="e">
        <f t="shared" si="8"/>
        <v>#DIV/0!</v>
      </c>
      <c r="H31" s="52" t="e">
        <f t="shared" si="8"/>
        <v>#DIV/0!</v>
      </c>
      <c r="I31" s="49"/>
      <c r="J31" s="49"/>
      <c r="K31" s="49"/>
      <c r="L31" s="49"/>
    </row>
    <row r="32" spans="1:12" hidden="1" x14ac:dyDescent="0.15">
      <c r="A32" s="53"/>
      <c r="B32" s="53" t="s">
        <v>12</v>
      </c>
      <c r="C32" s="94"/>
      <c r="D32" s="54"/>
      <c r="E32" s="54"/>
      <c r="F32" s="54"/>
      <c r="G32" s="54"/>
      <c r="H32" s="54"/>
      <c r="I32" s="49"/>
      <c r="J32" s="49"/>
      <c r="K32" s="49"/>
      <c r="L32" s="49"/>
    </row>
    <row r="33" spans="1:12" hidden="1" x14ac:dyDescent="0.15">
      <c r="A33" s="55"/>
      <c r="B33" s="55" t="s">
        <v>14</v>
      </c>
      <c r="C33" s="95"/>
      <c r="D33" s="56"/>
      <c r="E33" s="56"/>
      <c r="F33" s="56"/>
      <c r="G33" s="56"/>
      <c r="H33" s="56"/>
      <c r="I33" s="49"/>
      <c r="J33" s="49"/>
      <c r="K33" s="49"/>
      <c r="L33" s="49"/>
    </row>
    <row r="34" spans="1:12" hidden="1" x14ac:dyDescent="0.15">
      <c r="A34" s="50" t="s">
        <v>51</v>
      </c>
      <c r="B34" s="51" t="s">
        <v>11</v>
      </c>
      <c r="C34" s="93"/>
      <c r="D34" s="52" t="e">
        <f t="shared" ref="D34:H34" si="9">ROUNDDOWN(D35/D36,2)</f>
        <v>#DIV/0!</v>
      </c>
      <c r="E34" s="52" t="e">
        <f t="shared" si="9"/>
        <v>#DIV/0!</v>
      </c>
      <c r="F34" s="52" t="e">
        <f t="shared" si="9"/>
        <v>#DIV/0!</v>
      </c>
      <c r="G34" s="52" t="e">
        <f t="shared" si="9"/>
        <v>#DIV/0!</v>
      </c>
      <c r="H34" s="52" t="e">
        <f t="shared" si="9"/>
        <v>#DIV/0!</v>
      </c>
      <c r="I34" s="49"/>
      <c r="J34" s="49"/>
      <c r="K34" s="49"/>
      <c r="L34" s="49"/>
    </row>
    <row r="35" spans="1:12" hidden="1" x14ac:dyDescent="0.15">
      <c r="A35" s="53"/>
      <c r="B35" s="53" t="s">
        <v>12</v>
      </c>
      <c r="C35" s="94"/>
      <c r="D35" s="54"/>
      <c r="E35" s="54"/>
      <c r="F35" s="54"/>
      <c r="G35" s="54"/>
      <c r="H35" s="54"/>
      <c r="I35" s="49"/>
      <c r="J35" s="49"/>
      <c r="K35" s="49"/>
      <c r="L35" s="49"/>
    </row>
    <row r="36" spans="1:12" hidden="1" x14ac:dyDescent="0.15">
      <c r="A36" s="55"/>
      <c r="B36" s="55" t="s">
        <v>14</v>
      </c>
      <c r="C36" s="95"/>
      <c r="D36" s="56"/>
      <c r="E36" s="56"/>
      <c r="F36" s="56"/>
      <c r="G36" s="56"/>
      <c r="H36" s="56"/>
      <c r="I36" s="49"/>
      <c r="J36" s="49"/>
      <c r="K36" s="49"/>
      <c r="L36" s="49"/>
    </row>
    <row r="37" spans="1:12" hidden="1" x14ac:dyDescent="0.15">
      <c r="A37" s="50" t="s">
        <v>51</v>
      </c>
      <c r="B37" s="51" t="s">
        <v>11</v>
      </c>
      <c r="C37" s="93"/>
      <c r="D37" s="52" t="e">
        <f t="shared" ref="D37:H37" si="10">ROUNDDOWN(D38/D39,2)</f>
        <v>#DIV/0!</v>
      </c>
      <c r="E37" s="52" t="e">
        <f t="shared" si="10"/>
        <v>#DIV/0!</v>
      </c>
      <c r="F37" s="52" t="e">
        <f t="shared" si="10"/>
        <v>#DIV/0!</v>
      </c>
      <c r="G37" s="52" t="e">
        <f t="shared" si="10"/>
        <v>#DIV/0!</v>
      </c>
      <c r="H37" s="52" t="e">
        <f t="shared" si="10"/>
        <v>#DIV/0!</v>
      </c>
      <c r="I37" s="49"/>
      <c r="J37" s="49"/>
      <c r="K37" s="49"/>
      <c r="L37" s="49"/>
    </row>
    <row r="38" spans="1:12" hidden="1" x14ac:dyDescent="0.15">
      <c r="A38" s="53"/>
      <c r="B38" s="53" t="s">
        <v>12</v>
      </c>
      <c r="C38" s="94"/>
      <c r="D38" s="54"/>
      <c r="E38" s="54"/>
      <c r="F38" s="54"/>
      <c r="G38" s="54"/>
      <c r="H38" s="54"/>
      <c r="I38" s="49"/>
      <c r="J38" s="49"/>
      <c r="K38" s="49"/>
      <c r="L38" s="49"/>
    </row>
    <row r="39" spans="1:12" hidden="1" x14ac:dyDescent="0.15">
      <c r="A39" s="55"/>
      <c r="B39" s="55" t="s">
        <v>14</v>
      </c>
      <c r="C39" s="95"/>
      <c r="D39" s="56"/>
      <c r="E39" s="56"/>
      <c r="F39" s="56"/>
      <c r="G39" s="56"/>
      <c r="H39" s="56"/>
      <c r="I39" s="49"/>
      <c r="J39" s="49"/>
      <c r="K39" s="49"/>
      <c r="L39" s="49"/>
    </row>
    <row r="40" spans="1:12" hidden="1" x14ac:dyDescent="0.15">
      <c r="A40" s="50" t="s">
        <v>51</v>
      </c>
      <c r="B40" s="51" t="s">
        <v>11</v>
      </c>
      <c r="C40" s="93"/>
      <c r="D40" s="52" t="e">
        <f t="shared" ref="D40:H40" si="11">ROUNDDOWN(D41/D42,2)</f>
        <v>#DIV/0!</v>
      </c>
      <c r="E40" s="52" t="e">
        <f t="shared" si="11"/>
        <v>#DIV/0!</v>
      </c>
      <c r="F40" s="52" t="e">
        <f t="shared" si="11"/>
        <v>#DIV/0!</v>
      </c>
      <c r="G40" s="52" t="e">
        <f t="shared" si="11"/>
        <v>#DIV/0!</v>
      </c>
      <c r="H40" s="52" t="e">
        <f t="shared" si="11"/>
        <v>#DIV/0!</v>
      </c>
      <c r="I40" s="49"/>
      <c r="J40" s="49"/>
      <c r="K40" s="49"/>
      <c r="L40" s="49"/>
    </row>
    <row r="41" spans="1:12" hidden="1" x14ac:dyDescent="0.15">
      <c r="A41" s="53"/>
      <c r="B41" s="53" t="s">
        <v>12</v>
      </c>
      <c r="C41" s="94"/>
      <c r="D41" s="54"/>
      <c r="E41" s="54"/>
      <c r="F41" s="54"/>
      <c r="G41" s="54"/>
      <c r="H41" s="54"/>
      <c r="I41" s="49"/>
      <c r="J41" s="49"/>
      <c r="K41" s="49"/>
      <c r="L41" s="49"/>
    </row>
    <row r="42" spans="1:12" hidden="1" x14ac:dyDescent="0.15">
      <c r="A42" s="55"/>
      <c r="B42" s="55" t="s">
        <v>14</v>
      </c>
      <c r="C42" s="95"/>
      <c r="D42" s="56"/>
      <c r="E42" s="56"/>
      <c r="F42" s="56"/>
      <c r="G42" s="56"/>
      <c r="H42" s="56"/>
      <c r="I42" s="49"/>
      <c r="J42" s="49"/>
      <c r="K42" s="49"/>
      <c r="L42" s="49"/>
    </row>
    <row r="43" spans="1:12" hidden="1" x14ac:dyDescent="0.15">
      <c r="A43" s="50" t="s">
        <v>51</v>
      </c>
      <c r="B43" s="51" t="s">
        <v>11</v>
      </c>
      <c r="C43" s="93"/>
      <c r="D43" s="52" t="e">
        <f t="shared" ref="D43:H43" si="12">ROUNDDOWN(D44/D45,2)</f>
        <v>#DIV/0!</v>
      </c>
      <c r="E43" s="52" t="e">
        <f t="shared" si="12"/>
        <v>#DIV/0!</v>
      </c>
      <c r="F43" s="52" t="e">
        <f t="shared" si="12"/>
        <v>#DIV/0!</v>
      </c>
      <c r="G43" s="52" t="e">
        <f t="shared" si="12"/>
        <v>#DIV/0!</v>
      </c>
      <c r="H43" s="52" t="e">
        <f t="shared" si="12"/>
        <v>#DIV/0!</v>
      </c>
      <c r="I43" s="49"/>
      <c r="J43" s="49"/>
      <c r="K43" s="49"/>
      <c r="L43" s="49"/>
    </row>
    <row r="44" spans="1:12" hidden="1" x14ac:dyDescent="0.15">
      <c r="A44" s="53"/>
      <c r="B44" s="53" t="s">
        <v>12</v>
      </c>
      <c r="C44" s="94"/>
      <c r="D44" s="54"/>
      <c r="E44" s="54"/>
      <c r="F44" s="54"/>
      <c r="G44" s="54"/>
      <c r="H44" s="54"/>
      <c r="I44" s="49"/>
      <c r="J44" s="49"/>
      <c r="K44" s="49"/>
      <c r="L44" s="49"/>
    </row>
    <row r="45" spans="1:12" hidden="1" x14ac:dyDescent="0.15">
      <c r="A45" s="55"/>
      <c r="B45" s="55" t="s">
        <v>14</v>
      </c>
      <c r="C45" s="95"/>
      <c r="D45" s="56"/>
      <c r="E45" s="56"/>
      <c r="F45" s="56"/>
      <c r="G45" s="56"/>
      <c r="H45" s="56"/>
      <c r="I45" s="49"/>
      <c r="J45" s="49"/>
      <c r="K45" s="49"/>
      <c r="L45" s="49"/>
    </row>
    <row r="46" spans="1:12" hidden="1" x14ac:dyDescent="0.15">
      <c r="A46" s="50" t="s">
        <v>51</v>
      </c>
      <c r="B46" s="51" t="s">
        <v>11</v>
      </c>
      <c r="C46" s="93"/>
      <c r="D46" s="52" t="e">
        <f t="shared" ref="D46:H46" si="13">ROUNDDOWN(D47/D48,2)</f>
        <v>#DIV/0!</v>
      </c>
      <c r="E46" s="52" t="e">
        <f t="shared" si="13"/>
        <v>#DIV/0!</v>
      </c>
      <c r="F46" s="52" t="e">
        <f t="shared" si="13"/>
        <v>#DIV/0!</v>
      </c>
      <c r="G46" s="52" t="e">
        <f t="shared" si="13"/>
        <v>#DIV/0!</v>
      </c>
      <c r="H46" s="52" t="e">
        <f t="shared" si="13"/>
        <v>#DIV/0!</v>
      </c>
      <c r="I46" s="49"/>
      <c r="J46" s="49"/>
      <c r="K46" s="49"/>
      <c r="L46" s="49"/>
    </row>
    <row r="47" spans="1:12" hidden="1" x14ac:dyDescent="0.15">
      <c r="A47" s="53"/>
      <c r="B47" s="53" t="s">
        <v>12</v>
      </c>
      <c r="C47" s="94"/>
      <c r="D47" s="54"/>
      <c r="E47" s="54"/>
      <c r="F47" s="54"/>
      <c r="G47" s="54"/>
      <c r="H47" s="54"/>
      <c r="I47" s="49"/>
      <c r="J47" s="49"/>
      <c r="K47" s="49"/>
      <c r="L47" s="49"/>
    </row>
    <row r="48" spans="1:12" hidden="1" x14ac:dyDescent="0.15">
      <c r="A48" s="55"/>
      <c r="B48" s="55" t="s">
        <v>14</v>
      </c>
      <c r="C48" s="95"/>
      <c r="D48" s="56"/>
      <c r="E48" s="56"/>
      <c r="F48" s="56"/>
      <c r="G48" s="56"/>
      <c r="H48" s="56"/>
      <c r="I48" s="49"/>
      <c r="J48" s="49"/>
      <c r="K48" s="49"/>
      <c r="L48" s="49"/>
    </row>
    <row r="49" spans="1:12" hidden="1" x14ac:dyDescent="0.15">
      <c r="A49" s="51" t="s">
        <v>52</v>
      </c>
      <c r="B49" s="57" t="s">
        <v>11</v>
      </c>
      <c r="C49" s="51"/>
      <c r="D49" s="52" t="e">
        <f>ROUNDDOWN(D50/D51,2)</f>
        <v>#DIV/0!</v>
      </c>
      <c r="E49" s="52" t="e">
        <f t="shared" ref="E49:H49" si="14">ROUNDDOWN(E50/E51,2)</f>
        <v>#DIV/0!</v>
      </c>
      <c r="F49" s="52" t="e">
        <f t="shared" si="14"/>
        <v>#DIV/0!</v>
      </c>
      <c r="G49" s="52" t="e">
        <f t="shared" si="14"/>
        <v>#DIV/0!</v>
      </c>
      <c r="H49" s="52" t="e">
        <f t="shared" si="14"/>
        <v>#DIV/0!</v>
      </c>
      <c r="I49" s="49"/>
      <c r="J49" s="49"/>
      <c r="K49" s="49"/>
      <c r="L49" s="49"/>
    </row>
    <row r="50" spans="1:12" hidden="1" x14ac:dyDescent="0.15">
      <c r="A50" s="53"/>
      <c r="B50" s="58" t="s">
        <v>12</v>
      </c>
      <c r="C50" s="53"/>
      <c r="D50" s="54">
        <f t="shared" ref="D50:H51" si="15">D8+D11+D14+D17+D20+D23+D26+D29+D32+D35+D38+D41+D44+D47</f>
        <v>0</v>
      </c>
      <c r="E50" s="54">
        <f t="shared" si="15"/>
        <v>0</v>
      </c>
      <c r="F50" s="54">
        <f t="shared" si="15"/>
        <v>0</v>
      </c>
      <c r="G50" s="54">
        <f t="shared" si="15"/>
        <v>0</v>
      </c>
      <c r="H50" s="54">
        <f t="shared" si="15"/>
        <v>0</v>
      </c>
      <c r="I50" s="49"/>
      <c r="J50" s="49"/>
      <c r="K50" s="49"/>
      <c r="L50" s="49"/>
    </row>
    <row r="51" spans="1:12" ht="14.25" hidden="1" thickTop="1" x14ac:dyDescent="0.15">
      <c r="A51" s="53"/>
      <c r="B51" s="58" t="s">
        <v>14</v>
      </c>
      <c r="C51" s="58"/>
      <c r="D51" s="59">
        <f>D9+D12+D15+D18+D21+D24+D27+D30+D33+D36+D39+D42+D45+D48</f>
        <v>0</v>
      </c>
      <c r="E51" s="60">
        <f t="shared" si="15"/>
        <v>0</v>
      </c>
      <c r="F51" s="54">
        <f t="shared" si="15"/>
        <v>0</v>
      </c>
      <c r="G51" s="54">
        <f t="shared" si="15"/>
        <v>0</v>
      </c>
      <c r="H51" s="54">
        <f t="shared" si="15"/>
        <v>0</v>
      </c>
      <c r="I51" s="49"/>
      <c r="J51" s="49"/>
      <c r="K51" s="49"/>
      <c r="L51" s="49"/>
    </row>
    <row r="52" spans="1:12" ht="17.25" hidden="1" customHeight="1" x14ac:dyDescent="0.15">
      <c r="A52" s="101" t="s">
        <v>53</v>
      </c>
      <c r="B52" s="101"/>
      <c r="C52" s="101"/>
      <c r="D52" s="61" t="e">
        <f>+IF((D50/D51)&lt;0.7,"70%未満","問題なし")</f>
        <v>#DIV/0!</v>
      </c>
      <c r="E52" s="61" t="e">
        <f t="shared" ref="E52:H52" si="16">+IF((E50/E51)&lt;0.7,"70%未満","問題なし")</f>
        <v>#DIV/0!</v>
      </c>
      <c r="F52" s="61" t="e">
        <f t="shared" si="16"/>
        <v>#DIV/0!</v>
      </c>
      <c r="G52" s="61" t="e">
        <f t="shared" si="16"/>
        <v>#DIV/0!</v>
      </c>
      <c r="H52" s="61" t="e">
        <f t="shared" si="16"/>
        <v>#DIV/0!</v>
      </c>
      <c r="I52" s="49"/>
      <c r="J52" s="49"/>
      <c r="K52" s="49"/>
      <c r="L52" s="49"/>
    </row>
    <row r="53" spans="1:12" ht="17.25" customHeight="1" x14ac:dyDescent="0.15">
      <c r="A53" s="48"/>
      <c r="B53" s="48"/>
      <c r="C53" s="48"/>
      <c r="D53" s="48"/>
      <c r="E53" s="48"/>
      <c r="F53" s="48"/>
      <c r="G53" s="48"/>
      <c r="H53" s="48"/>
      <c r="I53" s="48"/>
      <c r="J53" s="48"/>
      <c r="K53" s="48"/>
      <c r="L53" s="48"/>
    </row>
    <row r="54" spans="1:12" ht="17.25" customHeight="1" thickBot="1" x14ac:dyDescent="0.2">
      <c r="A54" s="45" t="s">
        <v>54</v>
      </c>
    </row>
    <row r="55" spans="1:12" ht="14.25" thickTop="1" x14ac:dyDescent="0.15">
      <c r="A55" s="93" t="s">
        <v>5</v>
      </c>
      <c r="B55" s="93" t="s">
        <v>6</v>
      </c>
      <c r="C55" s="104" t="s">
        <v>50</v>
      </c>
      <c r="D55" s="105" t="s">
        <v>7</v>
      </c>
      <c r="E55" s="106"/>
      <c r="F55" s="106"/>
      <c r="G55" s="106"/>
      <c r="H55" s="107" t="s">
        <v>17</v>
      </c>
      <c r="I55" s="49"/>
      <c r="J55" s="49"/>
      <c r="K55" s="49"/>
    </row>
    <row r="56" spans="1:12" x14ac:dyDescent="0.15">
      <c r="A56" s="102"/>
      <c r="B56" s="103"/>
      <c r="C56" s="95"/>
      <c r="D56" s="6" t="s">
        <v>32</v>
      </c>
      <c r="E56" s="6" t="s">
        <v>33</v>
      </c>
      <c r="F56" s="6" t="s">
        <v>34</v>
      </c>
      <c r="G56" s="6" t="s">
        <v>35</v>
      </c>
      <c r="H56" s="108"/>
      <c r="I56" s="49"/>
      <c r="J56" s="49"/>
      <c r="K56" s="49"/>
    </row>
    <row r="57" spans="1:12" x14ac:dyDescent="0.15">
      <c r="A57" s="50" t="s">
        <v>51</v>
      </c>
      <c r="B57" s="57" t="s">
        <v>19</v>
      </c>
      <c r="C57" s="93"/>
      <c r="D57" s="62" t="e">
        <f>ROUNDDOWN(D58/D59,2)</f>
        <v>#DIV/0!</v>
      </c>
      <c r="E57" s="63" t="e">
        <f>ROUNDDOWN(E58/E59,2)</f>
        <v>#DIV/0!</v>
      </c>
      <c r="F57" s="52" t="e">
        <f t="shared" ref="F57" si="17">ROUNDDOWN(F58/F59,2)</f>
        <v>#DIV/0!</v>
      </c>
      <c r="G57" s="64" t="e">
        <f>ROUNDDOWN(G58/G59,2)</f>
        <v>#DIV/0!</v>
      </c>
      <c r="H57" s="96" t="e">
        <f>ROUNDDOWN(_xlfn.AGGREGATE(1,6,D57:G57),2)</f>
        <v>#DIV/0!</v>
      </c>
      <c r="I57" s="49"/>
      <c r="J57" s="49"/>
      <c r="K57" s="49"/>
    </row>
    <row r="58" spans="1:12" x14ac:dyDescent="0.15">
      <c r="A58" s="53"/>
      <c r="B58" s="58" t="s">
        <v>20</v>
      </c>
      <c r="C58" s="94"/>
      <c r="D58" s="65"/>
      <c r="E58" s="60"/>
      <c r="F58" s="54"/>
      <c r="G58" s="66"/>
      <c r="H58" s="97"/>
      <c r="I58" s="49"/>
      <c r="J58" s="49"/>
      <c r="K58" s="49"/>
    </row>
    <row r="59" spans="1:12" x14ac:dyDescent="0.15">
      <c r="A59" s="55"/>
      <c r="B59" s="67" t="s">
        <v>21</v>
      </c>
      <c r="C59" s="95"/>
      <c r="D59" s="68"/>
      <c r="E59" s="69"/>
      <c r="F59" s="56"/>
      <c r="G59" s="70"/>
      <c r="H59" s="98"/>
      <c r="I59" s="49"/>
      <c r="J59" s="49"/>
      <c r="K59" s="49"/>
    </row>
    <row r="60" spans="1:12" x14ac:dyDescent="0.15">
      <c r="A60" s="50" t="s">
        <v>51</v>
      </c>
      <c r="B60" s="57" t="s">
        <v>22</v>
      </c>
      <c r="C60" s="93"/>
      <c r="D60" s="62" t="e">
        <f t="shared" ref="D60:G60" si="18">ROUNDDOWN(D61/D62,2)</f>
        <v>#DIV/0!</v>
      </c>
      <c r="E60" s="63" t="e">
        <f t="shared" si="18"/>
        <v>#DIV/0!</v>
      </c>
      <c r="F60" s="52" t="e">
        <f t="shared" si="18"/>
        <v>#DIV/0!</v>
      </c>
      <c r="G60" s="64" t="e">
        <f t="shared" si="18"/>
        <v>#DIV/0!</v>
      </c>
      <c r="H60" s="96" t="e">
        <f>ROUNDDOWN(_xlfn.AGGREGATE(1,6,D60:G60),2)</f>
        <v>#DIV/0!</v>
      </c>
      <c r="I60" s="49"/>
      <c r="J60" s="49"/>
      <c r="K60" s="49"/>
    </row>
    <row r="61" spans="1:12" x14ac:dyDescent="0.15">
      <c r="A61" s="53"/>
      <c r="B61" s="58" t="s">
        <v>23</v>
      </c>
      <c r="C61" s="94"/>
      <c r="D61" s="65"/>
      <c r="E61" s="60"/>
      <c r="F61" s="54"/>
      <c r="G61" s="66"/>
      <c r="H61" s="97"/>
      <c r="I61" s="49"/>
      <c r="J61" s="49"/>
      <c r="K61" s="49"/>
    </row>
    <row r="62" spans="1:12" x14ac:dyDescent="0.15">
      <c r="A62" s="55"/>
      <c r="B62" s="67" t="s">
        <v>24</v>
      </c>
      <c r="C62" s="95"/>
      <c r="D62" s="68"/>
      <c r="E62" s="69"/>
      <c r="F62" s="56"/>
      <c r="G62" s="70"/>
      <c r="H62" s="98"/>
      <c r="I62" s="49"/>
      <c r="J62" s="49"/>
      <c r="K62" s="49"/>
    </row>
    <row r="63" spans="1:12" x14ac:dyDescent="0.15">
      <c r="A63" s="50" t="s">
        <v>51</v>
      </c>
      <c r="B63" s="57" t="s">
        <v>22</v>
      </c>
      <c r="C63" s="93"/>
      <c r="D63" s="62" t="e">
        <f t="shared" ref="D63:G63" si="19">ROUNDDOWN(D64/D65,2)</f>
        <v>#DIV/0!</v>
      </c>
      <c r="E63" s="63" t="e">
        <f t="shared" si="19"/>
        <v>#DIV/0!</v>
      </c>
      <c r="F63" s="52" t="e">
        <f t="shared" si="19"/>
        <v>#DIV/0!</v>
      </c>
      <c r="G63" s="64" t="e">
        <f t="shared" si="19"/>
        <v>#DIV/0!</v>
      </c>
      <c r="H63" s="96" t="e">
        <f t="shared" ref="H63" si="20">ROUNDDOWN(_xlfn.AGGREGATE(1,6,D63:G63),2)</f>
        <v>#DIV/0!</v>
      </c>
      <c r="I63" s="49"/>
      <c r="J63" s="49"/>
      <c r="K63" s="49"/>
    </row>
    <row r="64" spans="1:12" x14ac:dyDescent="0.15">
      <c r="A64" s="53"/>
      <c r="B64" s="58" t="s">
        <v>23</v>
      </c>
      <c r="C64" s="94"/>
      <c r="D64" s="65"/>
      <c r="E64" s="60"/>
      <c r="F64" s="54"/>
      <c r="G64" s="66"/>
      <c r="H64" s="97"/>
      <c r="I64" s="49"/>
      <c r="J64" s="49"/>
      <c r="K64" s="49"/>
    </row>
    <row r="65" spans="1:11" x14ac:dyDescent="0.15">
      <c r="A65" s="55"/>
      <c r="B65" s="67" t="s">
        <v>24</v>
      </c>
      <c r="C65" s="95"/>
      <c r="D65" s="68"/>
      <c r="E65" s="69"/>
      <c r="F65" s="56"/>
      <c r="G65" s="70"/>
      <c r="H65" s="98"/>
      <c r="I65" s="49"/>
      <c r="J65" s="49"/>
      <c r="K65" s="49"/>
    </row>
    <row r="66" spans="1:11" x14ac:dyDescent="0.15">
      <c r="A66" s="50" t="s">
        <v>51</v>
      </c>
      <c r="B66" s="57" t="s">
        <v>22</v>
      </c>
      <c r="C66" s="93"/>
      <c r="D66" s="62" t="e">
        <f t="shared" ref="D66:G66" si="21">ROUNDDOWN(D67/D68,2)</f>
        <v>#DIV/0!</v>
      </c>
      <c r="E66" s="63" t="e">
        <f t="shared" si="21"/>
        <v>#DIV/0!</v>
      </c>
      <c r="F66" s="52" t="e">
        <f t="shared" si="21"/>
        <v>#DIV/0!</v>
      </c>
      <c r="G66" s="64" t="e">
        <f t="shared" si="21"/>
        <v>#DIV/0!</v>
      </c>
      <c r="H66" s="96" t="e">
        <f t="shared" ref="H66" si="22">ROUNDDOWN(_xlfn.AGGREGATE(1,6,D66:G66),2)</f>
        <v>#DIV/0!</v>
      </c>
      <c r="I66" s="49"/>
      <c r="J66" s="49"/>
      <c r="K66" s="49"/>
    </row>
    <row r="67" spans="1:11" x14ac:dyDescent="0.15">
      <c r="A67" s="53"/>
      <c r="B67" s="58" t="s">
        <v>23</v>
      </c>
      <c r="C67" s="94"/>
      <c r="D67" s="65"/>
      <c r="E67" s="60"/>
      <c r="F67" s="54"/>
      <c r="G67" s="66"/>
      <c r="H67" s="97"/>
      <c r="I67" s="49"/>
      <c r="J67" s="49"/>
      <c r="K67" s="49"/>
    </row>
    <row r="68" spans="1:11" x14ac:dyDescent="0.15">
      <c r="A68" s="55"/>
      <c r="B68" s="67" t="s">
        <v>24</v>
      </c>
      <c r="C68" s="95"/>
      <c r="D68" s="68"/>
      <c r="E68" s="69"/>
      <c r="F68" s="56"/>
      <c r="G68" s="70"/>
      <c r="H68" s="98"/>
      <c r="I68" s="49"/>
      <c r="J68" s="49"/>
      <c r="K68" s="49"/>
    </row>
    <row r="69" spans="1:11" x14ac:dyDescent="0.15">
      <c r="A69" s="50" t="s">
        <v>51</v>
      </c>
      <c r="B69" s="57" t="s">
        <v>22</v>
      </c>
      <c r="C69" s="93"/>
      <c r="D69" s="62" t="e">
        <f t="shared" ref="D69:G69" si="23">ROUNDDOWN(D70/D71,2)</f>
        <v>#DIV/0!</v>
      </c>
      <c r="E69" s="63" t="e">
        <f t="shared" si="23"/>
        <v>#DIV/0!</v>
      </c>
      <c r="F69" s="52" t="e">
        <f t="shared" si="23"/>
        <v>#DIV/0!</v>
      </c>
      <c r="G69" s="64" t="e">
        <f t="shared" si="23"/>
        <v>#DIV/0!</v>
      </c>
      <c r="H69" s="96" t="e">
        <f t="shared" ref="H69" si="24">ROUNDDOWN(_xlfn.AGGREGATE(1,6,D69:G69),2)</f>
        <v>#DIV/0!</v>
      </c>
      <c r="I69" s="49"/>
      <c r="J69" s="49"/>
      <c r="K69" s="49"/>
    </row>
    <row r="70" spans="1:11" x14ac:dyDescent="0.15">
      <c r="A70" s="53"/>
      <c r="B70" s="58" t="s">
        <v>23</v>
      </c>
      <c r="C70" s="94"/>
      <c r="D70" s="65"/>
      <c r="E70" s="60"/>
      <c r="F70" s="54"/>
      <c r="G70" s="66"/>
      <c r="H70" s="97"/>
      <c r="I70" s="49"/>
      <c r="J70" s="49"/>
      <c r="K70" s="49"/>
    </row>
    <row r="71" spans="1:11" x14ac:dyDescent="0.15">
      <c r="A71" s="55"/>
      <c r="B71" s="67" t="s">
        <v>24</v>
      </c>
      <c r="C71" s="95"/>
      <c r="D71" s="68"/>
      <c r="E71" s="69"/>
      <c r="F71" s="56"/>
      <c r="G71" s="70"/>
      <c r="H71" s="98"/>
      <c r="I71" s="49"/>
      <c r="J71" s="49"/>
      <c r="K71" s="49"/>
    </row>
    <row r="72" spans="1:11" x14ac:dyDescent="0.15">
      <c r="A72" s="50" t="s">
        <v>51</v>
      </c>
      <c r="B72" s="57" t="s">
        <v>22</v>
      </c>
      <c r="C72" s="93"/>
      <c r="D72" s="62" t="e">
        <f t="shared" ref="D72:G72" si="25">ROUNDDOWN(D73/D74,2)</f>
        <v>#DIV/0!</v>
      </c>
      <c r="E72" s="63" t="e">
        <f t="shared" si="25"/>
        <v>#DIV/0!</v>
      </c>
      <c r="F72" s="52" t="e">
        <f t="shared" si="25"/>
        <v>#DIV/0!</v>
      </c>
      <c r="G72" s="64" t="e">
        <f t="shared" si="25"/>
        <v>#DIV/0!</v>
      </c>
      <c r="H72" s="96" t="e">
        <f t="shared" ref="H72" si="26">ROUNDDOWN(_xlfn.AGGREGATE(1,6,D72:G72),2)</f>
        <v>#DIV/0!</v>
      </c>
      <c r="I72" s="49"/>
      <c r="J72" s="49"/>
      <c r="K72" s="49"/>
    </row>
    <row r="73" spans="1:11" x14ac:dyDescent="0.15">
      <c r="A73" s="53"/>
      <c r="B73" s="58" t="s">
        <v>23</v>
      </c>
      <c r="C73" s="94"/>
      <c r="D73" s="65"/>
      <c r="E73" s="60"/>
      <c r="F73" s="54"/>
      <c r="G73" s="66"/>
      <c r="H73" s="97"/>
      <c r="I73" s="49"/>
      <c r="J73" s="49"/>
      <c r="K73" s="49"/>
    </row>
    <row r="74" spans="1:11" x14ac:dyDescent="0.15">
      <c r="A74" s="55"/>
      <c r="B74" s="67" t="s">
        <v>24</v>
      </c>
      <c r="C74" s="95"/>
      <c r="D74" s="68"/>
      <c r="E74" s="69"/>
      <c r="F74" s="56"/>
      <c r="G74" s="70"/>
      <c r="H74" s="98"/>
      <c r="I74" s="49"/>
      <c r="J74" s="49"/>
      <c r="K74" s="49"/>
    </row>
    <row r="75" spans="1:11" x14ac:dyDescent="0.15">
      <c r="A75" s="50" t="s">
        <v>51</v>
      </c>
      <c r="B75" s="57" t="s">
        <v>22</v>
      </c>
      <c r="C75" s="93"/>
      <c r="D75" s="62" t="e">
        <f t="shared" ref="D75:G75" si="27">ROUNDDOWN(D76/D77,2)</f>
        <v>#DIV/0!</v>
      </c>
      <c r="E75" s="63" t="e">
        <f t="shared" si="27"/>
        <v>#DIV/0!</v>
      </c>
      <c r="F75" s="52" t="e">
        <f t="shared" si="27"/>
        <v>#DIV/0!</v>
      </c>
      <c r="G75" s="64" t="e">
        <f t="shared" si="27"/>
        <v>#DIV/0!</v>
      </c>
      <c r="H75" s="96" t="e">
        <f t="shared" ref="H75" si="28">ROUNDDOWN(_xlfn.AGGREGATE(1,6,D75:G75),2)</f>
        <v>#DIV/0!</v>
      </c>
      <c r="I75" s="49"/>
      <c r="J75" s="49"/>
      <c r="K75" s="49"/>
    </row>
    <row r="76" spans="1:11" x14ac:dyDescent="0.15">
      <c r="A76" s="53"/>
      <c r="B76" s="58" t="s">
        <v>23</v>
      </c>
      <c r="C76" s="94"/>
      <c r="D76" s="65"/>
      <c r="E76" s="60"/>
      <c r="F76" s="54"/>
      <c r="G76" s="66"/>
      <c r="H76" s="97"/>
      <c r="I76" s="49"/>
      <c r="J76" s="49"/>
      <c r="K76" s="49"/>
    </row>
    <row r="77" spans="1:11" x14ac:dyDescent="0.15">
      <c r="A77" s="55"/>
      <c r="B77" s="67" t="s">
        <v>24</v>
      </c>
      <c r="C77" s="95"/>
      <c r="D77" s="68"/>
      <c r="E77" s="69"/>
      <c r="F77" s="56"/>
      <c r="G77" s="70"/>
      <c r="H77" s="98"/>
      <c r="I77" s="49"/>
      <c r="J77" s="49"/>
      <c r="K77" s="49"/>
    </row>
    <row r="78" spans="1:11" hidden="1" x14ac:dyDescent="0.15">
      <c r="A78" s="50" t="s">
        <v>51</v>
      </c>
      <c r="B78" s="57" t="s">
        <v>22</v>
      </c>
      <c r="C78" s="93"/>
      <c r="D78" s="62" t="e">
        <f t="shared" ref="D78:G78" si="29">ROUNDDOWN(D79/D80,2)</f>
        <v>#DIV/0!</v>
      </c>
      <c r="E78" s="63" t="e">
        <f t="shared" si="29"/>
        <v>#DIV/0!</v>
      </c>
      <c r="F78" s="52" t="e">
        <f t="shared" si="29"/>
        <v>#DIV/0!</v>
      </c>
      <c r="G78" s="64" t="e">
        <f t="shared" si="29"/>
        <v>#DIV/0!</v>
      </c>
      <c r="H78" s="96" t="e">
        <f t="shared" ref="H78" si="30">ROUNDDOWN(_xlfn.AGGREGATE(1,6,D78:G78),2)</f>
        <v>#DIV/0!</v>
      </c>
      <c r="I78" s="49"/>
      <c r="J78" s="49"/>
      <c r="K78" s="49"/>
    </row>
    <row r="79" spans="1:11" hidden="1" x14ac:dyDescent="0.15">
      <c r="A79" s="53"/>
      <c r="B79" s="58" t="s">
        <v>23</v>
      </c>
      <c r="C79" s="94"/>
      <c r="D79" s="65"/>
      <c r="E79" s="60"/>
      <c r="F79" s="54"/>
      <c r="G79" s="66"/>
      <c r="H79" s="97"/>
      <c r="I79" s="49"/>
      <c r="J79" s="49"/>
      <c r="K79" s="49"/>
    </row>
    <row r="80" spans="1:11" hidden="1" x14ac:dyDescent="0.15">
      <c r="A80" s="55"/>
      <c r="B80" s="67" t="s">
        <v>24</v>
      </c>
      <c r="C80" s="95"/>
      <c r="D80" s="68"/>
      <c r="E80" s="69"/>
      <c r="F80" s="56"/>
      <c r="G80" s="70"/>
      <c r="H80" s="98"/>
      <c r="I80" s="49"/>
      <c r="J80" s="49"/>
      <c r="K80" s="49"/>
    </row>
    <row r="81" spans="1:11" hidden="1" x14ac:dyDescent="0.15">
      <c r="A81" s="50" t="s">
        <v>51</v>
      </c>
      <c r="B81" s="57" t="s">
        <v>22</v>
      </c>
      <c r="C81" s="93"/>
      <c r="D81" s="62" t="e">
        <f t="shared" ref="D81:G81" si="31">ROUNDDOWN(D82/D83,2)</f>
        <v>#DIV/0!</v>
      </c>
      <c r="E81" s="63" t="e">
        <f t="shared" si="31"/>
        <v>#DIV/0!</v>
      </c>
      <c r="F81" s="52" t="e">
        <f t="shared" si="31"/>
        <v>#DIV/0!</v>
      </c>
      <c r="G81" s="64" t="e">
        <f t="shared" si="31"/>
        <v>#DIV/0!</v>
      </c>
      <c r="H81" s="96" t="e">
        <f t="shared" ref="H81" si="32">ROUNDDOWN(_xlfn.AGGREGATE(1,6,D81:G81),2)</f>
        <v>#DIV/0!</v>
      </c>
      <c r="I81" s="49"/>
      <c r="J81" s="49"/>
      <c r="K81" s="49"/>
    </row>
    <row r="82" spans="1:11" hidden="1" x14ac:dyDescent="0.15">
      <c r="A82" s="53"/>
      <c r="B82" s="58" t="s">
        <v>23</v>
      </c>
      <c r="C82" s="94"/>
      <c r="D82" s="65"/>
      <c r="E82" s="60"/>
      <c r="F82" s="54"/>
      <c r="G82" s="66"/>
      <c r="H82" s="97"/>
      <c r="I82" s="49"/>
      <c r="J82" s="49"/>
      <c r="K82" s="49"/>
    </row>
    <row r="83" spans="1:11" hidden="1" x14ac:dyDescent="0.15">
      <c r="A83" s="55"/>
      <c r="B83" s="67" t="s">
        <v>24</v>
      </c>
      <c r="C83" s="95"/>
      <c r="D83" s="68"/>
      <c r="E83" s="69"/>
      <c r="F83" s="56"/>
      <c r="G83" s="70"/>
      <c r="H83" s="98"/>
      <c r="I83" s="49"/>
      <c r="J83" s="49"/>
      <c r="K83" s="49"/>
    </row>
    <row r="84" spans="1:11" hidden="1" x14ac:dyDescent="0.15">
      <c r="A84" s="50" t="s">
        <v>51</v>
      </c>
      <c r="B84" s="57" t="s">
        <v>22</v>
      </c>
      <c r="C84" s="93"/>
      <c r="D84" s="62" t="e">
        <f t="shared" ref="D84:G84" si="33">ROUNDDOWN(D85/D86,2)</f>
        <v>#DIV/0!</v>
      </c>
      <c r="E84" s="63" t="e">
        <f t="shared" si="33"/>
        <v>#DIV/0!</v>
      </c>
      <c r="F84" s="52" t="e">
        <f t="shared" si="33"/>
        <v>#DIV/0!</v>
      </c>
      <c r="G84" s="64" t="e">
        <f t="shared" si="33"/>
        <v>#DIV/0!</v>
      </c>
      <c r="H84" s="96" t="e">
        <f t="shared" ref="H84" si="34">ROUNDDOWN(_xlfn.AGGREGATE(1,6,D84:G84),2)</f>
        <v>#DIV/0!</v>
      </c>
      <c r="I84" s="49"/>
      <c r="J84" s="49"/>
      <c r="K84" s="49"/>
    </row>
    <row r="85" spans="1:11" hidden="1" x14ac:dyDescent="0.15">
      <c r="A85" s="53"/>
      <c r="B85" s="58" t="s">
        <v>23</v>
      </c>
      <c r="C85" s="94"/>
      <c r="D85" s="65"/>
      <c r="E85" s="60"/>
      <c r="F85" s="54"/>
      <c r="G85" s="66"/>
      <c r="H85" s="97"/>
      <c r="I85" s="49"/>
      <c r="J85" s="49"/>
      <c r="K85" s="49"/>
    </row>
    <row r="86" spans="1:11" hidden="1" x14ac:dyDescent="0.15">
      <c r="A86" s="55"/>
      <c r="B86" s="67" t="s">
        <v>24</v>
      </c>
      <c r="C86" s="95"/>
      <c r="D86" s="68"/>
      <c r="E86" s="69"/>
      <c r="F86" s="56"/>
      <c r="G86" s="70"/>
      <c r="H86" s="98"/>
      <c r="I86" s="49"/>
      <c r="J86" s="49"/>
      <c r="K86" s="49"/>
    </row>
    <row r="87" spans="1:11" hidden="1" x14ac:dyDescent="0.15">
      <c r="A87" s="50" t="s">
        <v>51</v>
      </c>
      <c r="B87" s="57" t="s">
        <v>22</v>
      </c>
      <c r="C87" s="93"/>
      <c r="D87" s="62" t="e">
        <f t="shared" ref="D87:G87" si="35">ROUNDDOWN(D88/D89,2)</f>
        <v>#DIV/0!</v>
      </c>
      <c r="E87" s="63" t="e">
        <f t="shared" si="35"/>
        <v>#DIV/0!</v>
      </c>
      <c r="F87" s="52" t="e">
        <f t="shared" si="35"/>
        <v>#DIV/0!</v>
      </c>
      <c r="G87" s="64" t="e">
        <f t="shared" si="35"/>
        <v>#DIV/0!</v>
      </c>
      <c r="H87" s="96" t="e">
        <f t="shared" ref="H87" si="36">ROUNDDOWN(_xlfn.AGGREGATE(1,6,D87:G87),2)</f>
        <v>#DIV/0!</v>
      </c>
      <c r="I87" s="49"/>
      <c r="J87" s="49"/>
      <c r="K87" s="49"/>
    </row>
    <row r="88" spans="1:11" hidden="1" x14ac:dyDescent="0.15">
      <c r="A88" s="53"/>
      <c r="B88" s="58" t="s">
        <v>23</v>
      </c>
      <c r="C88" s="94"/>
      <c r="D88" s="65"/>
      <c r="E88" s="60"/>
      <c r="F88" s="54"/>
      <c r="G88" s="66"/>
      <c r="H88" s="97"/>
      <c r="I88" s="49"/>
      <c r="J88" s="49"/>
      <c r="K88" s="49"/>
    </row>
    <row r="89" spans="1:11" hidden="1" x14ac:dyDescent="0.15">
      <c r="A89" s="55"/>
      <c r="B89" s="67" t="s">
        <v>24</v>
      </c>
      <c r="C89" s="95"/>
      <c r="D89" s="68"/>
      <c r="E89" s="69"/>
      <c r="F89" s="56"/>
      <c r="G89" s="70"/>
      <c r="H89" s="98"/>
      <c r="I89" s="49"/>
      <c r="J89" s="49"/>
      <c r="K89" s="49"/>
    </row>
    <row r="90" spans="1:11" hidden="1" x14ac:dyDescent="0.15">
      <c r="A90" s="50" t="s">
        <v>51</v>
      </c>
      <c r="B90" s="57" t="s">
        <v>22</v>
      </c>
      <c r="C90" s="93"/>
      <c r="D90" s="62" t="e">
        <f t="shared" ref="D90:G90" si="37">ROUNDDOWN(D91/D92,2)</f>
        <v>#DIV/0!</v>
      </c>
      <c r="E90" s="63" t="e">
        <f t="shared" si="37"/>
        <v>#DIV/0!</v>
      </c>
      <c r="F90" s="52" t="e">
        <f t="shared" si="37"/>
        <v>#DIV/0!</v>
      </c>
      <c r="G90" s="64" t="e">
        <f t="shared" si="37"/>
        <v>#DIV/0!</v>
      </c>
      <c r="H90" s="96" t="e">
        <f t="shared" ref="H90" si="38">ROUNDDOWN(_xlfn.AGGREGATE(1,6,D90:G90),2)</f>
        <v>#DIV/0!</v>
      </c>
      <c r="I90" s="49"/>
      <c r="J90" s="49"/>
      <c r="K90" s="49"/>
    </row>
    <row r="91" spans="1:11" hidden="1" x14ac:dyDescent="0.15">
      <c r="A91" s="53"/>
      <c r="B91" s="58" t="s">
        <v>23</v>
      </c>
      <c r="C91" s="94"/>
      <c r="D91" s="65"/>
      <c r="E91" s="60"/>
      <c r="F91" s="54"/>
      <c r="G91" s="66"/>
      <c r="H91" s="97"/>
      <c r="I91" s="49"/>
      <c r="J91" s="49"/>
      <c r="K91" s="49"/>
    </row>
    <row r="92" spans="1:11" hidden="1" x14ac:dyDescent="0.15">
      <c r="A92" s="55"/>
      <c r="B92" s="67" t="s">
        <v>24</v>
      </c>
      <c r="C92" s="95"/>
      <c r="D92" s="68"/>
      <c r="E92" s="69"/>
      <c r="F92" s="56"/>
      <c r="G92" s="70"/>
      <c r="H92" s="98"/>
      <c r="I92" s="49"/>
      <c r="J92" s="49"/>
      <c r="K92" s="49"/>
    </row>
    <row r="93" spans="1:11" hidden="1" x14ac:dyDescent="0.15">
      <c r="A93" s="50" t="s">
        <v>51</v>
      </c>
      <c r="B93" s="57" t="s">
        <v>22</v>
      </c>
      <c r="C93" s="93"/>
      <c r="D93" s="62" t="e">
        <f t="shared" ref="D93:G93" si="39">ROUNDDOWN(D94/D95,2)</f>
        <v>#DIV/0!</v>
      </c>
      <c r="E93" s="63" t="e">
        <f t="shared" si="39"/>
        <v>#DIV/0!</v>
      </c>
      <c r="F93" s="52" t="e">
        <f t="shared" si="39"/>
        <v>#DIV/0!</v>
      </c>
      <c r="G93" s="64" t="e">
        <f t="shared" si="39"/>
        <v>#DIV/0!</v>
      </c>
      <c r="H93" s="96" t="e">
        <f t="shared" ref="H93" si="40">ROUNDDOWN(_xlfn.AGGREGATE(1,6,D93:G93),2)</f>
        <v>#DIV/0!</v>
      </c>
      <c r="I93" s="49"/>
      <c r="J93" s="49"/>
      <c r="K93" s="49"/>
    </row>
    <row r="94" spans="1:11" hidden="1" x14ac:dyDescent="0.15">
      <c r="A94" s="53"/>
      <c r="B94" s="58" t="s">
        <v>23</v>
      </c>
      <c r="C94" s="94"/>
      <c r="D94" s="65"/>
      <c r="E94" s="60"/>
      <c r="F94" s="54"/>
      <c r="G94" s="66"/>
      <c r="H94" s="97"/>
      <c r="I94" s="49"/>
      <c r="J94" s="49"/>
      <c r="K94" s="49"/>
    </row>
    <row r="95" spans="1:11" hidden="1" x14ac:dyDescent="0.15">
      <c r="A95" s="55"/>
      <c r="B95" s="67" t="s">
        <v>24</v>
      </c>
      <c r="C95" s="95"/>
      <c r="D95" s="68"/>
      <c r="E95" s="69"/>
      <c r="F95" s="56"/>
      <c r="G95" s="70"/>
      <c r="H95" s="98"/>
      <c r="I95" s="49"/>
      <c r="J95" s="49"/>
      <c r="K95" s="49"/>
    </row>
    <row r="96" spans="1:11" hidden="1" x14ac:dyDescent="0.15">
      <c r="A96" s="50" t="s">
        <v>51</v>
      </c>
      <c r="B96" s="57" t="s">
        <v>22</v>
      </c>
      <c r="C96" s="93"/>
      <c r="D96" s="62" t="e">
        <f t="shared" ref="D96:G96" si="41">ROUNDDOWN(D97/D98,2)</f>
        <v>#DIV/0!</v>
      </c>
      <c r="E96" s="63" t="e">
        <f t="shared" si="41"/>
        <v>#DIV/0!</v>
      </c>
      <c r="F96" s="52" t="e">
        <f t="shared" si="41"/>
        <v>#DIV/0!</v>
      </c>
      <c r="G96" s="64" t="e">
        <f t="shared" si="41"/>
        <v>#DIV/0!</v>
      </c>
      <c r="H96" s="96" t="e">
        <f t="shared" ref="H96" si="42">ROUNDDOWN(_xlfn.AGGREGATE(1,6,D96:G96),2)</f>
        <v>#DIV/0!</v>
      </c>
      <c r="I96" s="49"/>
      <c r="J96" s="49"/>
      <c r="K96" s="49"/>
    </row>
    <row r="97" spans="1:11" hidden="1" x14ac:dyDescent="0.15">
      <c r="A97" s="53"/>
      <c r="B97" s="58" t="s">
        <v>23</v>
      </c>
      <c r="C97" s="94"/>
      <c r="D97" s="65"/>
      <c r="E97" s="60"/>
      <c r="F97" s="54"/>
      <c r="G97" s="66"/>
      <c r="H97" s="97"/>
      <c r="I97" s="49"/>
      <c r="J97" s="49"/>
      <c r="K97" s="49"/>
    </row>
    <row r="98" spans="1:11" hidden="1" x14ac:dyDescent="0.15">
      <c r="A98" s="55"/>
      <c r="B98" s="67" t="s">
        <v>24</v>
      </c>
      <c r="C98" s="95"/>
      <c r="D98" s="68"/>
      <c r="E98" s="69"/>
      <c r="F98" s="56"/>
      <c r="G98" s="70"/>
      <c r="H98" s="97"/>
      <c r="I98" s="49"/>
      <c r="J98" s="49"/>
      <c r="K98" s="49"/>
    </row>
    <row r="99" spans="1:11" ht="14.25" hidden="1" thickTop="1" x14ac:dyDescent="0.15">
      <c r="A99" s="51" t="s">
        <v>16</v>
      </c>
      <c r="B99" s="57" t="s">
        <v>22</v>
      </c>
      <c r="C99" s="93"/>
      <c r="D99" s="62" t="e">
        <f t="shared" ref="D99:G99" si="43">ROUNDDOWN(D100/D101,2)</f>
        <v>#DIV/0!</v>
      </c>
      <c r="E99" s="63" t="e">
        <f t="shared" si="43"/>
        <v>#DIV/0!</v>
      </c>
      <c r="F99" s="52" t="e">
        <f t="shared" si="43"/>
        <v>#DIV/0!</v>
      </c>
      <c r="G99" s="64" t="e">
        <f t="shared" si="43"/>
        <v>#DIV/0!</v>
      </c>
      <c r="H99" s="99" t="e">
        <f t="shared" ref="H99" si="44">ROUNDDOWN(_xlfn.AGGREGATE(1,6,D99:G99),2)</f>
        <v>#DIV/0!</v>
      </c>
      <c r="I99" s="49"/>
      <c r="J99" s="49"/>
      <c r="K99" s="49"/>
    </row>
    <row r="100" spans="1:11" hidden="1" x14ac:dyDescent="0.15">
      <c r="A100" s="53"/>
      <c r="B100" s="58" t="s">
        <v>23</v>
      </c>
      <c r="C100" s="94"/>
      <c r="D100" s="65">
        <f>D58+D61+D64+D67+D70+D73+D76+D79+D82+D85+D88+D91+D94+D97</f>
        <v>0</v>
      </c>
      <c r="E100" s="60">
        <f t="shared" ref="E100:G101" si="45">E58+E61+E64+E67+E70+E73+E76+E79+E82+E85+E88+E91+E94+E97</f>
        <v>0</v>
      </c>
      <c r="F100" s="54">
        <f t="shared" si="45"/>
        <v>0</v>
      </c>
      <c r="G100" s="66">
        <f t="shared" si="45"/>
        <v>0</v>
      </c>
      <c r="H100" s="97"/>
      <c r="I100" s="49"/>
      <c r="J100" s="49"/>
      <c r="K100" s="49"/>
    </row>
    <row r="101" spans="1:11" ht="14.25" hidden="1" thickBot="1" x14ac:dyDescent="0.2">
      <c r="A101" s="55"/>
      <c r="B101" s="67" t="s">
        <v>24</v>
      </c>
      <c r="C101" s="95"/>
      <c r="D101" s="71">
        <f>D59+D62+D65+D68+D71+D74+D77+D80+D83+D86+D89+D92+D95+D98</f>
        <v>0</v>
      </c>
      <c r="E101" s="69">
        <f t="shared" si="45"/>
        <v>0</v>
      </c>
      <c r="F101" s="56">
        <f t="shared" si="45"/>
        <v>0</v>
      </c>
      <c r="G101" s="70">
        <f t="shared" si="45"/>
        <v>0</v>
      </c>
      <c r="H101" s="100"/>
      <c r="I101" s="49"/>
      <c r="J101" s="49"/>
      <c r="K101" s="49"/>
    </row>
    <row r="103" spans="1:11" x14ac:dyDescent="0.15">
      <c r="A103" s="72" t="s">
        <v>25</v>
      </c>
    </row>
    <row r="104" spans="1:11" x14ac:dyDescent="0.15">
      <c r="A104" s="72" t="s">
        <v>26</v>
      </c>
    </row>
    <row r="105" spans="1:11" x14ac:dyDescent="0.15">
      <c r="A105" s="72" t="s">
        <v>55</v>
      </c>
    </row>
    <row r="106" spans="1:11" x14ac:dyDescent="0.15">
      <c r="A106" s="72" t="s">
        <v>58</v>
      </c>
    </row>
    <row r="107" spans="1:11" x14ac:dyDescent="0.15">
      <c r="A107" s="72" t="s">
        <v>28</v>
      </c>
    </row>
    <row r="108" spans="1:11" x14ac:dyDescent="0.15">
      <c r="A108" s="72" t="s">
        <v>56</v>
      </c>
    </row>
    <row r="109" spans="1:11" x14ac:dyDescent="0.15">
      <c r="A109" s="72" t="s">
        <v>30</v>
      </c>
    </row>
    <row r="110" spans="1:11" x14ac:dyDescent="0.15">
      <c r="A110" s="72" t="s">
        <v>57</v>
      </c>
    </row>
  </sheetData>
  <mergeCells count="54">
    <mergeCell ref="C28:C30"/>
    <mergeCell ref="A5:A6"/>
    <mergeCell ref="B5:B6"/>
    <mergeCell ref="C5:C6"/>
    <mergeCell ref="D5:H5"/>
    <mergeCell ref="C7:C9"/>
    <mergeCell ref="C10:C12"/>
    <mergeCell ref="C13:C15"/>
    <mergeCell ref="C16:C18"/>
    <mergeCell ref="C19:C21"/>
    <mergeCell ref="C22:C24"/>
    <mergeCell ref="C25:C27"/>
    <mergeCell ref="H55:H56"/>
    <mergeCell ref="C31:C33"/>
    <mergeCell ref="C34:C36"/>
    <mergeCell ref="C37:C39"/>
    <mergeCell ref="C40:C42"/>
    <mergeCell ref="C43:C45"/>
    <mergeCell ref="C46:C48"/>
    <mergeCell ref="A52:C52"/>
    <mergeCell ref="A55:A56"/>
    <mergeCell ref="B55:B56"/>
    <mergeCell ref="C55:C56"/>
    <mergeCell ref="D55:G55"/>
    <mergeCell ref="C57:C59"/>
    <mergeCell ref="H57:H59"/>
    <mergeCell ref="C60:C62"/>
    <mergeCell ref="H60:H62"/>
    <mergeCell ref="C63:C65"/>
    <mergeCell ref="H63:H65"/>
    <mergeCell ref="C66:C68"/>
    <mergeCell ref="H66:H68"/>
    <mergeCell ref="C69:C71"/>
    <mergeCell ref="H69:H71"/>
    <mergeCell ref="C72:C74"/>
    <mergeCell ref="H72:H74"/>
    <mergeCell ref="C75:C77"/>
    <mergeCell ref="H75:H77"/>
    <mergeCell ref="C78:C80"/>
    <mergeCell ref="H78:H80"/>
    <mergeCell ref="C81:C83"/>
    <mergeCell ref="H81:H83"/>
    <mergeCell ref="C84:C86"/>
    <mergeCell ref="H84:H86"/>
    <mergeCell ref="C87:C89"/>
    <mergeCell ref="H87:H89"/>
    <mergeCell ref="C90:C92"/>
    <mergeCell ref="H90:H92"/>
    <mergeCell ref="C93:C95"/>
    <mergeCell ref="H93:H95"/>
    <mergeCell ref="C96:C98"/>
    <mergeCell ref="H96:H98"/>
    <mergeCell ref="C99:C101"/>
    <mergeCell ref="H99:H101"/>
  </mergeCells>
  <phoneticPr fontId="1"/>
  <dataValidations count="2">
    <dataValidation type="list" allowBlank="1" showInputMessage="1" showErrorMessage="1" sqref="C7:C48 C57:C98" xr:uid="{CB727DB2-C8CD-4537-A1C7-9B970BCA3D78}">
      <formula1>"修士（2年）,博士（3年）,5年一貫"</formula1>
    </dataValidation>
    <dataValidation type="list" allowBlank="1" showInputMessage="1" showErrorMessage="1" sqref="C99:C101" xr:uid="{56C5DA6C-4534-4E00-A26B-ADE8B4DACC78}">
      <formula1>"6,4"</formula1>
    </dataValidation>
  </dataValidations>
  <printOptions horizontalCentered="1"/>
  <pageMargins left="0.78740157480314965" right="0.78740157480314965" top="0.78740157480314965" bottom="0.78740157480314965" header="0.51181102362204722" footer="0.51181102362204722"/>
  <pageSetup paperSize="9" scale="70" orientation="portrait" cellComments="asDisplayed" r:id="rId1"/>
  <headerFooter alignWithMargins="0">
    <oddFooter xml:space="preserve">&amp;C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学部（収容定員・入学定員）</vt:lpstr>
      <vt:lpstr>研究科（収容定員・入学定員）</vt:lpstr>
      <vt:lpstr>'学部（収容定員・入学定員）'!Print_Area</vt:lpstr>
      <vt:lpstr>'研究科（収容定員・入学定員）'!Print_Area</vt:lpstr>
      <vt:lpstr>'学部（収容定員・入学定員）'!Print_Titles</vt:lpstr>
      <vt:lpstr>'研究科（収容定員・入学定員）'!Print_Titles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2019-05-10T02:20:15Z</dcterms:created>
  <dcterms:modified xsi:type="dcterms:W3CDTF">2023-04-05T09:29:31Z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2022-02-24T12:42:08Z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6eb480c6-57d3-4ce3-b0e8-f82022bacbf2</vt:lpwstr>
  </property>
  <property fmtid="{D5CDD505-2E9C-101B-9397-08002B2CF9AE}" pid="8" name="MSIP_Label_d899a617-f30e-4fb8-b81c-fb6d0b94ac5b_ContentBits">
    <vt:lpwstr>0</vt:lpwstr>
  </property>
</Properties>
</file>