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umeki\Desktop\学校法人運営協議会用\"/>
    </mc:Choice>
  </mc:AlternateContent>
  <xr:revisionPtr revIDLastSave="0" documentId="8_{3BF4AB32-E74A-4EB0-804D-AD2BF2496610}" xr6:coauthVersionLast="47" xr6:coauthVersionMax="47" xr10:uidLastSave="{00000000-0000-0000-0000-000000000000}"/>
  <bookViews>
    <workbookView xWindow="1440" yWindow="1440" windowWidth="21600" windowHeight="11205" tabRatio="900" firstSheet="10" activeTab="11" xr2:uid="{00000000-000D-0000-FFFF-FFFF00000000}"/>
  </bookViews>
  <sheets>
    <sheet name="表紙" sheetId="7" r:id="rId1"/>
    <sheet name="資料1 設置校概要" sheetId="23" r:id="rId2"/>
    <sheet name="資料2 資金収支" sheetId="1" r:id="rId3"/>
    <sheet name="資料3 活動区分資金収支" sheetId="2" r:id="rId4"/>
    <sheet name="資料4 事業活動" sheetId="3" r:id="rId5"/>
    <sheet name="資料5 貸借対照表" sheetId="4" r:id="rId6"/>
    <sheet name="資料6　指標該当状況" sheetId="9" r:id="rId7"/>
    <sheet name="資料7 財務比率表（自動計算）" sheetId="24" r:id="rId8"/>
    <sheet name="資料8 財務比率１（事業活動収支関係）" sheetId="25" r:id="rId9"/>
    <sheet name="資料9 財務比率２（貸借対照表関係）" sheetId="26" r:id="rId10"/>
    <sheet name="資料10 入学者選抜" sheetId="14" r:id="rId11"/>
    <sheet name="様式11 専任（基幹）教員（大学・短大）" sheetId="27" r:id="rId12"/>
    <sheet name="資料11 専任教員（大学院）" sheetId="18" r:id="rId13"/>
    <sheet name="資料12 年齢構成" sheetId="19" r:id="rId14"/>
    <sheet name="資料13 校地校舎" sheetId="20" r:id="rId15"/>
    <sheet name="資料14 施設設備" sheetId="21" r:id="rId16"/>
    <sheet name="資料15 奨学金制度" sheetId="22" r:id="rId17"/>
    <sheet name="【データ転記用シート】" sheetId="12" r:id="rId18"/>
  </sheets>
  <definedNames>
    <definedName name="_xlnm.Print_Area" localSheetId="1">'資料1 設置校概要'!$A$1:$S$21</definedName>
    <definedName name="_xlnm.Print_Area" localSheetId="10">'資料10 入学者選抜'!$A$1:$G$41</definedName>
    <definedName name="_xlnm.Print_Area" localSheetId="12">'資料11 専任教員（大学院）'!$A$1:$N$51</definedName>
    <definedName name="_xlnm.Print_Area" localSheetId="14">'資料13 校地校舎'!$A$1:$P$40</definedName>
    <definedName name="_xlnm.Print_Area" localSheetId="16">'資料15 奨学金制度'!$A$1:$D$15</definedName>
    <definedName name="_xlnm.Print_Area" localSheetId="4">'資料4 事業活動'!$A$1:$I$58</definedName>
    <definedName name="_xlnm.Print_Area" localSheetId="6">'資料6　指標該当状況'!$A$1:$F$44</definedName>
    <definedName name="_xlnm.Print_Area" localSheetId="7">'資料7 財務比率表（自動計算）'!$B$1:$P$48</definedName>
    <definedName name="_xlnm.Print_Area" localSheetId="8">'資料8 財務比率１（事業活動収支関係）'!$A$1:$L$78</definedName>
    <definedName name="_xlnm.Print_Area" localSheetId="9">'資料9 財務比率２（貸借対照表関係）'!$A$1:$L$63</definedName>
    <definedName name="_xlnm.Print_Area" localSheetId="0">表紙!$E$2:$E$16</definedName>
    <definedName name="_xlnm.Print_Area" localSheetId="11">'様式11 専任（基幹）教員（大学・短大）'!$A$1:$O$18</definedName>
    <definedName name="_xlnm.Print_Titles" localSheetId="1">'資料1 設置校概要'!$3:$5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H21" i="3"/>
  <c r="F31" i="3"/>
  <c r="E31" i="3"/>
  <c r="G11" i="3"/>
  <c r="L6" i="23"/>
  <c r="N6" i="23"/>
  <c r="H11" i="3"/>
  <c r="I11" i="3"/>
  <c r="F35" i="4"/>
  <c r="F30" i="4"/>
  <c r="F29" i="4"/>
  <c r="F17" i="4"/>
  <c r="E38" i="3"/>
  <c r="E22" i="3"/>
  <c r="E21" i="3"/>
  <c r="E11" i="3"/>
  <c r="F11" i="3"/>
  <c r="E31" i="2"/>
  <c r="E28" i="1"/>
  <c r="F16" i="1" s="1"/>
  <c r="O6" i="23"/>
  <c r="B77" i="12"/>
  <c r="B76" i="12"/>
  <c r="B74" i="12"/>
  <c r="B73" i="12"/>
  <c r="B72" i="12"/>
  <c r="B71" i="12"/>
  <c r="B70" i="12"/>
  <c r="B69" i="12"/>
  <c r="B68" i="12"/>
  <c r="B1" i="12"/>
  <c r="E16" i="7"/>
  <c r="J35" i="20"/>
  <c r="G35" i="20"/>
  <c r="D35" i="20"/>
  <c r="J34" i="20"/>
  <c r="G34" i="20"/>
  <c r="D34" i="20"/>
  <c r="M33" i="20"/>
  <c r="M32" i="20"/>
  <c r="M31" i="20"/>
  <c r="M30" i="20"/>
  <c r="M18" i="20"/>
  <c r="M17" i="20"/>
  <c r="M14" i="20"/>
  <c r="M13" i="20"/>
  <c r="M10" i="20"/>
  <c r="M9" i="20"/>
  <c r="M8" i="20"/>
  <c r="M7" i="20"/>
  <c r="J12" i="20"/>
  <c r="J16" i="20" s="1"/>
  <c r="J20" i="20" s="1"/>
  <c r="J11" i="20"/>
  <c r="J15" i="20" s="1"/>
  <c r="J19" i="20" s="1"/>
  <c r="G12" i="20"/>
  <c r="G16" i="20" s="1"/>
  <c r="G20" i="20" s="1"/>
  <c r="G11" i="20"/>
  <c r="G15" i="20" s="1"/>
  <c r="G19" i="20" s="1"/>
  <c r="D12" i="20"/>
  <c r="D16" i="20" s="1"/>
  <c r="D20" i="20" s="1"/>
  <c r="D11" i="20"/>
  <c r="D15" i="20" s="1"/>
  <c r="D19" i="20" s="1"/>
  <c r="O9" i="19"/>
  <c r="I49" i="18"/>
  <c r="I48" i="18"/>
  <c r="I47" i="18"/>
  <c r="I46" i="18"/>
  <c r="I45" i="18"/>
  <c r="I36" i="18"/>
  <c r="I35" i="18"/>
  <c r="I34" i="18"/>
  <c r="I33" i="18"/>
  <c r="I32" i="18"/>
  <c r="I19" i="18"/>
  <c r="I23" i="18"/>
  <c r="I22" i="18"/>
  <c r="I21" i="18"/>
  <c r="I20" i="18"/>
  <c r="O14" i="27"/>
  <c r="N14" i="27"/>
  <c r="M14" i="27"/>
  <c r="K14" i="27"/>
  <c r="I14" i="27"/>
  <c r="H14" i="27"/>
  <c r="G14" i="27"/>
  <c r="F14" i="27"/>
  <c r="E14" i="27"/>
  <c r="J13" i="27"/>
  <c r="L13" i="27" s="1"/>
  <c r="J12" i="27"/>
  <c r="L12" i="27" s="1"/>
  <c r="J11" i="27"/>
  <c r="L11" i="27" s="1"/>
  <c r="J10" i="27"/>
  <c r="L10" i="27" s="1"/>
  <c r="L9" i="27"/>
  <c r="J9" i="27"/>
  <c r="J8" i="27"/>
  <c r="L8" i="27" s="1"/>
  <c r="J7" i="27"/>
  <c r="L7" i="27" s="1"/>
  <c r="J6" i="27"/>
  <c r="M35" i="20" l="1"/>
  <c r="M34" i="20"/>
  <c r="M12" i="20"/>
  <c r="M16" i="20" s="1"/>
  <c r="M20" i="20" s="1"/>
  <c r="M11" i="20"/>
  <c r="M15" i="20" s="1"/>
  <c r="M19" i="20" s="1"/>
  <c r="J14" i="27"/>
  <c r="L6" i="27"/>
  <c r="L14" i="27"/>
  <c r="G40" i="14" l="1"/>
  <c r="E40" i="14"/>
  <c r="F40" i="14"/>
  <c r="D40" i="14"/>
  <c r="C40" i="14"/>
  <c r="G35" i="14"/>
  <c r="F35" i="14"/>
  <c r="E35" i="14"/>
  <c r="D35" i="14"/>
  <c r="C35" i="14"/>
  <c r="G30" i="14"/>
  <c r="F30" i="14"/>
  <c r="E30" i="14"/>
  <c r="D30" i="14"/>
  <c r="C30" i="14"/>
  <c r="G25" i="14"/>
  <c r="F25" i="14"/>
  <c r="E25" i="14"/>
  <c r="D25" i="14"/>
  <c r="C25" i="14"/>
  <c r="G20" i="14"/>
  <c r="F20" i="14"/>
  <c r="E20" i="14"/>
  <c r="D20" i="14"/>
  <c r="C20" i="14"/>
  <c r="G15" i="14"/>
  <c r="F15" i="14"/>
  <c r="E15" i="14"/>
  <c r="D15" i="14"/>
  <c r="C15" i="14"/>
  <c r="G10" i="14"/>
  <c r="F10" i="14"/>
  <c r="E10" i="14"/>
  <c r="D10" i="14"/>
  <c r="C10" i="14"/>
  <c r="R11" i="26"/>
  <c r="T11" i="26"/>
  <c r="M47" i="24"/>
  <c r="Q11" i="26" s="1"/>
  <c r="N47" i="24"/>
  <c r="O47" i="24"/>
  <c r="S11" i="26" s="1"/>
  <c r="P47" i="24"/>
  <c r="L47" i="24"/>
  <c r="P11" i="26" s="1"/>
  <c r="M43" i="24"/>
  <c r="Q10" i="26" s="1"/>
  <c r="N43" i="24"/>
  <c r="R10" i="26" s="1"/>
  <c r="O43" i="24"/>
  <c r="S10" i="26" s="1"/>
  <c r="P43" i="24"/>
  <c r="T10" i="26" s="1"/>
  <c r="L43" i="24"/>
  <c r="P10" i="26" s="1"/>
  <c r="M41" i="24"/>
  <c r="Q9" i="26" s="1"/>
  <c r="N41" i="24"/>
  <c r="R9" i="26" s="1"/>
  <c r="O41" i="24"/>
  <c r="S9" i="26" s="1"/>
  <c r="P41" i="24"/>
  <c r="T9" i="26" s="1"/>
  <c r="L41" i="24"/>
  <c r="P9" i="26" s="1"/>
  <c r="M39" i="24"/>
  <c r="Q8" i="26" s="1"/>
  <c r="N39" i="24"/>
  <c r="R8" i="26" s="1"/>
  <c r="O39" i="24"/>
  <c r="S8" i="26" s="1"/>
  <c r="P39" i="24"/>
  <c r="T8" i="26" s="1"/>
  <c r="L39" i="24"/>
  <c r="P8" i="26" s="1"/>
  <c r="M37" i="24"/>
  <c r="Q7" i="26" s="1"/>
  <c r="N37" i="24"/>
  <c r="R7" i="26" s="1"/>
  <c r="O37" i="24"/>
  <c r="S7" i="26" s="1"/>
  <c r="P37" i="24"/>
  <c r="T7" i="26" s="1"/>
  <c r="L37" i="24"/>
  <c r="P7" i="26" s="1"/>
  <c r="M35" i="24"/>
  <c r="Q6" i="26" s="1"/>
  <c r="N35" i="24"/>
  <c r="R6" i="26" s="1"/>
  <c r="O35" i="24"/>
  <c r="S6" i="26" s="1"/>
  <c r="P35" i="24"/>
  <c r="T6" i="26" s="1"/>
  <c r="L35" i="24"/>
  <c r="P6" i="26" s="1"/>
  <c r="M33" i="24"/>
  <c r="Q5" i="26" s="1"/>
  <c r="N33" i="24"/>
  <c r="R5" i="26" s="1"/>
  <c r="O33" i="24"/>
  <c r="S5" i="26" s="1"/>
  <c r="P33" i="24"/>
  <c r="T5" i="26" s="1"/>
  <c r="L33" i="24"/>
  <c r="P5" i="26" s="1"/>
  <c r="M31" i="24"/>
  <c r="Q4" i="26" s="1"/>
  <c r="N31" i="24"/>
  <c r="R4" i="26" s="1"/>
  <c r="O31" i="24"/>
  <c r="S4" i="26" s="1"/>
  <c r="P31" i="24"/>
  <c r="T4" i="26" s="1"/>
  <c r="L31" i="24"/>
  <c r="P4" i="26" s="1"/>
  <c r="M11" i="24"/>
  <c r="Q7" i="25" s="1"/>
  <c r="N11" i="24"/>
  <c r="R7" i="25" s="1"/>
  <c r="O11" i="24"/>
  <c r="S7" i="25" s="1"/>
  <c r="P11" i="24"/>
  <c r="L11" i="24"/>
  <c r="P7" i="25" s="1"/>
  <c r="T7" i="25" l="1"/>
  <c r="B58" i="12"/>
  <c r="I16" i="3"/>
  <c r="P13" i="24" s="1"/>
  <c r="O13" i="24"/>
  <c r="S8" i="25" s="1"/>
  <c r="G16" i="3"/>
  <c r="N13" i="24" s="1"/>
  <c r="R8" i="25" s="1"/>
  <c r="F16" i="3"/>
  <c r="M13" i="24" s="1"/>
  <c r="Q8" i="25" s="1"/>
  <c r="E16" i="3"/>
  <c r="L13" i="24" s="1"/>
  <c r="P8" i="25" s="1"/>
  <c r="T8" i="25" l="1"/>
  <c r="B59" i="12"/>
  <c r="O21" i="23" l="1"/>
  <c r="N21" i="23"/>
  <c r="M21" i="23"/>
  <c r="L21" i="23"/>
  <c r="I21" i="23"/>
  <c r="F21" i="23"/>
  <c r="O20" i="23"/>
  <c r="N20" i="23"/>
  <c r="M20" i="23"/>
  <c r="L20" i="23"/>
  <c r="I20" i="23"/>
  <c r="F20" i="23"/>
  <c r="O19" i="23"/>
  <c r="N19" i="23"/>
  <c r="M19" i="23"/>
  <c r="L19" i="23"/>
  <c r="I19" i="23"/>
  <c r="F19" i="23"/>
  <c r="O18" i="23"/>
  <c r="N18" i="23"/>
  <c r="M18" i="23"/>
  <c r="L18" i="23"/>
  <c r="I18" i="23"/>
  <c r="F18" i="23"/>
  <c r="O17" i="23"/>
  <c r="N17" i="23"/>
  <c r="M17" i="23"/>
  <c r="L17" i="23"/>
  <c r="I17" i="23"/>
  <c r="F17" i="23"/>
  <c r="O16" i="23"/>
  <c r="N16" i="23"/>
  <c r="M16" i="23"/>
  <c r="L16" i="23"/>
  <c r="I16" i="23"/>
  <c r="F16" i="23"/>
  <c r="O15" i="23"/>
  <c r="N15" i="23"/>
  <c r="M15" i="23"/>
  <c r="L15" i="23"/>
  <c r="I15" i="23"/>
  <c r="F15" i="23"/>
  <c r="O14" i="23"/>
  <c r="N14" i="23"/>
  <c r="M14" i="23"/>
  <c r="L14" i="23"/>
  <c r="I14" i="23"/>
  <c r="F14" i="23"/>
  <c r="O13" i="23"/>
  <c r="N13" i="23"/>
  <c r="M13" i="23"/>
  <c r="L13" i="23"/>
  <c r="I13" i="23"/>
  <c r="F13" i="23"/>
  <c r="O12" i="23"/>
  <c r="N12" i="23"/>
  <c r="M12" i="23"/>
  <c r="L12" i="23"/>
  <c r="I12" i="23"/>
  <c r="F12" i="23"/>
  <c r="O11" i="23"/>
  <c r="N11" i="23"/>
  <c r="M11" i="23"/>
  <c r="L11" i="23"/>
  <c r="I11" i="23"/>
  <c r="F11" i="23"/>
  <c r="O10" i="23"/>
  <c r="N10" i="23"/>
  <c r="M10" i="23"/>
  <c r="L10" i="23"/>
  <c r="I10" i="23"/>
  <c r="F10" i="23"/>
  <c r="O9" i="23"/>
  <c r="N9" i="23"/>
  <c r="M9" i="23"/>
  <c r="L9" i="23"/>
  <c r="I9" i="23"/>
  <c r="F9" i="23"/>
  <c r="O8" i="23"/>
  <c r="N8" i="23"/>
  <c r="M8" i="23"/>
  <c r="L8" i="23"/>
  <c r="I8" i="23"/>
  <c r="F8" i="23"/>
  <c r="O7" i="23"/>
  <c r="N7" i="23"/>
  <c r="M7" i="23"/>
  <c r="L7" i="23"/>
  <c r="I7" i="23"/>
  <c r="F7" i="23"/>
  <c r="M6" i="23"/>
  <c r="I6" i="23"/>
  <c r="F6" i="23"/>
  <c r="B18" i="12" l="1"/>
  <c r="B19" i="12"/>
  <c r="B14" i="12"/>
  <c r="B20" i="12" l="1"/>
  <c r="F3" i="2" l="1"/>
  <c r="G3" i="2"/>
  <c r="H3" i="2"/>
  <c r="I3" i="2"/>
  <c r="B50" i="12"/>
  <c r="D15" i="22"/>
  <c r="C15" i="22"/>
  <c r="O27" i="20"/>
  <c r="P12" i="19"/>
  <c r="N12" i="19"/>
  <c r="M12" i="19"/>
  <c r="L12" i="19"/>
  <c r="L13" i="19" s="1"/>
  <c r="K12" i="19"/>
  <c r="J12" i="19"/>
  <c r="I12" i="19"/>
  <c r="H12" i="19"/>
  <c r="G12" i="19"/>
  <c r="F12" i="19"/>
  <c r="E12" i="19"/>
  <c r="D12" i="19"/>
  <c r="C12" i="19"/>
  <c r="O11" i="19"/>
  <c r="H11" i="19"/>
  <c r="O10" i="19"/>
  <c r="O12" i="19" s="1"/>
  <c r="H10" i="19"/>
  <c r="P9" i="19"/>
  <c r="P13" i="19"/>
  <c r="N9" i="19"/>
  <c r="N13" i="19"/>
  <c r="M9" i="19"/>
  <c r="M13" i="19"/>
  <c r="L9" i="19"/>
  <c r="K9" i="19"/>
  <c r="K13" i="19"/>
  <c r="J9" i="19"/>
  <c r="J13" i="19"/>
  <c r="I9" i="19"/>
  <c r="I13" i="19" s="1"/>
  <c r="G9" i="19"/>
  <c r="G13" i="19"/>
  <c r="F9" i="19"/>
  <c r="F13" i="19"/>
  <c r="E9" i="19"/>
  <c r="E13" i="19"/>
  <c r="D9" i="19"/>
  <c r="D13" i="19"/>
  <c r="C9" i="19"/>
  <c r="C13" i="19"/>
  <c r="O8" i="19"/>
  <c r="H8" i="19"/>
  <c r="O7" i="19"/>
  <c r="H7" i="19"/>
  <c r="O6" i="19"/>
  <c r="H6" i="19"/>
  <c r="O5" i="19"/>
  <c r="H5" i="19"/>
  <c r="O4" i="19"/>
  <c r="H4" i="19"/>
  <c r="H9" i="19" s="1"/>
  <c r="H13" i="19" s="1"/>
  <c r="N50" i="18"/>
  <c r="M50" i="18"/>
  <c r="L50" i="18"/>
  <c r="K50" i="18"/>
  <c r="J50" i="18"/>
  <c r="H50" i="18"/>
  <c r="G50" i="18"/>
  <c r="F50" i="18"/>
  <c r="E50" i="18"/>
  <c r="I50" i="18"/>
  <c r="N37" i="18"/>
  <c r="M37" i="18"/>
  <c r="L37" i="18"/>
  <c r="K37" i="18"/>
  <c r="J37" i="18"/>
  <c r="H37" i="18"/>
  <c r="G37" i="18"/>
  <c r="F37" i="18"/>
  <c r="E37" i="18"/>
  <c r="I37" i="18"/>
  <c r="N24" i="18"/>
  <c r="M24" i="18"/>
  <c r="L24" i="18"/>
  <c r="K24" i="18"/>
  <c r="J24" i="18"/>
  <c r="H24" i="18"/>
  <c r="G24" i="18"/>
  <c r="F24" i="18"/>
  <c r="E24" i="18"/>
  <c r="I24" i="18"/>
  <c r="N11" i="18"/>
  <c r="M11" i="18"/>
  <c r="L11" i="18"/>
  <c r="K11" i="18"/>
  <c r="J11" i="18"/>
  <c r="H11" i="18"/>
  <c r="G11" i="18"/>
  <c r="F11" i="18"/>
  <c r="E11" i="18"/>
  <c r="I10" i="18"/>
  <c r="I9" i="18"/>
  <c r="I8" i="18"/>
  <c r="I7" i="18"/>
  <c r="I6" i="18"/>
  <c r="I11" i="18" s="1"/>
  <c r="B3" i="12"/>
  <c r="B49" i="12"/>
  <c r="B48" i="12"/>
  <c r="B46" i="12"/>
  <c r="B45" i="12"/>
  <c r="B43" i="12"/>
  <c r="B42" i="12"/>
  <c r="B41" i="12"/>
  <c r="B40" i="12"/>
  <c r="B39" i="12"/>
  <c r="B38" i="12"/>
  <c r="B36" i="12"/>
  <c r="B37" i="12"/>
  <c r="B35" i="12"/>
  <c r="B34" i="12"/>
  <c r="B33" i="12"/>
  <c r="B32" i="12"/>
  <c r="B31" i="12"/>
  <c r="B28" i="12"/>
  <c r="B27" i="12"/>
  <c r="B25" i="12"/>
  <c r="B23" i="12"/>
  <c r="B21" i="12"/>
  <c r="B17" i="12"/>
  <c r="B16" i="12"/>
  <c r="B13" i="12"/>
  <c r="B12" i="12"/>
  <c r="B11" i="12"/>
  <c r="C7" i="12"/>
  <c r="D7" i="12"/>
  <c r="B7" i="12"/>
  <c r="B52" i="12"/>
  <c r="B53" i="12"/>
  <c r="B54" i="12"/>
  <c r="B51" i="12"/>
  <c r="B4" i="12"/>
  <c r="B2" i="12"/>
  <c r="E3" i="9"/>
  <c r="D3" i="9"/>
  <c r="C3" i="9"/>
  <c r="J3" i="4"/>
  <c r="I3" i="4"/>
  <c r="H3" i="4"/>
  <c r="G3" i="4"/>
  <c r="F3" i="4"/>
  <c r="I3" i="3"/>
  <c r="H3" i="3"/>
  <c r="G3" i="3"/>
  <c r="F3" i="3"/>
  <c r="E3" i="3"/>
  <c r="E3" i="2"/>
  <c r="J44" i="4"/>
  <c r="B9" i="12" s="1"/>
  <c r="I44" i="4"/>
  <c r="H44" i="4"/>
  <c r="G44" i="4"/>
  <c r="J43" i="4"/>
  <c r="I43" i="4"/>
  <c r="D25" i="9" s="1"/>
  <c r="H43" i="4"/>
  <c r="C25" i="9" s="1"/>
  <c r="G43" i="4"/>
  <c r="F44" i="4"/>
  <c r="F43" i="4"/>
  <c r="J35" i="4"/>
  <c r="B47" i="12" s="1"/>
  <c r="I35" i="4"/>
  <c r="H35" i="4"/>
  <c r="G35" i="4"/>
  <c r="J30" i="4"/>
  <c r="I30" i="4"/>
  <c r="I37" i="4" s="1"/>
  <c r="H30" i="4"/>
  <c r="G30" i="4"/>
  <c r="G37" i="4"/>
  <c r="I46" i="3"/>
  <c r="H46" i="3"/>
  <c r="G46" i="3"/>
  <c r="F46" i="3"/>
  <c r="E46" i="3"/>
  <c r="H37" i="4"/>
  <c r="J29" i="4"/>
  <c r="I29" i="4"/>
  <c r="H29" i="4"/>
  <c r="H38" i="4" s="1"/>
  <c r="G29" i="4"/>
  <c r="J4" i="4"/>
  <c r="I4" i="4"/>
  <c r="I17" i="4" s="1"/>
  <c r="H4" i="4"/>
  <c r="H17" i="4" s="1"/>
  <c r="G4" i="4"/>
  <c r="G17" i="4" s="1"/>
  <c r="F4" i="4"/>
  <c r="I43" i="3"/>
  <c r="B29" i="12" s="1"/>
  <c r="H43" i="3"/>
  <c r="G43" i="3"/>
  <c r="F43" i="3"/>
  <c r="I38" i="3"/>
  <c r="H38" i="3"/>
  <c r="G38" i="3"/>
  <c r="F38" i="3"/>
  <c r="F44" i="3" s="1"/>
  <c r="I28" i="3"/>
  <c r="B24" i="12" s="1"/>
  <c r="H28" i="3"/>
  <c r="G28" i="3"/>
  <c r="F28" i="3"/>
  <c r="I25" i="3"/>
  <c r="H25" i="3"/>
  <c r="H29" i="3" s="1"/>
  <c r="G25" i="3"/>
  <c r="F25" i="3"/>
  <c r="F29" i="3" s="1"/>
  <c r="I21" i="3"/>
  <c r="G21" i="3"/>
  <c r="F21" i="3"/>
  <c r="B5" i="12"/>
  <c r="E43" i="3"/>
  <c r="E28" i="3"/>
  <c r="E25" i="3"/>
  <c r="I28" i="2"/>
  <c r="I30" i="2" s="1"/>
  <c r="H28" i="2"/>
  <c r="H30" i="2" s="1"/>
  <c r="G28" i="2"/>
  <c r="G30" i="2" s="1"/>
  <c r="F28" i="2"/>
  <c r="F30" i="2" s="1"/>
  <c r="I22" i="2"/>
  <c r="I24" i="2" s="1"/>
  <c r="H22" i="2"/>
  <c r="H24" i="2" s="1"/>
  <c r="G22" i="2"/>
  <c r="G24" i="2"/>
  <c r="F22" i="2"/>
  <c r="F24" i="2" s="1"/>
  <c r="I16" i="2"/>
  <c r="H16" i="2"/>
  <c r="G16" i="2"/>
  <c r="F16" i="2"/>
  <c r="I12" i="2"/>
  <c r="I17" i="2" s="1"/>
  <c r="I19" i="2" s="1"/>
  <c r="I25" i="2" s="1"/>
  <c r="H12" i="2"/>
  <c r="H17" i="2" s="1"/>
  <c r="H19" i="2" s="1"/>
  <c r="G12" i="2"/>
  <c r="G17" i="2" s="1"/>
  <c r="G19" i="2" s="1"/>
  <c r="G25" i="2" s="1"/>
  <c r="F12" i="2"/>
  <c r="F17" i="2" s="1"/>
  <c r="F19" i="2" s="1"/>
  <c r="F25" i="2" s="1"/>
  <c r="F31" i="2" s="1"/>
  <c r="E32" i="2"/>
  <c r="E28" i="2"/>
  <c r="E30" i="2"/>
  <c r="E22" i="2"/>
  <c r="E24" i="2" s="1"/>
  <c r="E16" i="2"/>
  <c r="E17" i="2" s="1"/>
  <c r="E19" i="2" s="1"/>
  <c r="E12" i="2"/>
  <c r="I44" i="3"/>
  <c r="B26" i="12"/>
  <c r="F56" i="3"/>
  <c r="G22" i="3"/>
  <c r="E17" i="1"/>
  <c r="E29" i="1" s="1"/>
  <c r="B6" i="12" l="1"/>
  <c r="N45" i="24"/>
  <c r="R12" i="26" s="1"/>
  <c r="L5" i="24"/>
  <c r="P4" i="25" s="1"/>
  <c r="L15" i="24"/>
  <c r="P9" i="25" s="1"/>
  <c r="L17" i="24"/>
  <c r="P11" i="25" s="1"/>
  <c r="L9" i="24"/>
  <c r="P6" i="25" s="1"/>
  <c r="L7" i="24"/>
  <c r="P5" i="25" s="1"/>
  <c r="O17" i="24"/>
  <c r="S11" i="25" s="1"/>
  <c r="O9" i="24"/>
  <c r="S6" i="25" s="1"/>
  <c r="O15" i="24"/>
  <c r="S9" i="25" s="1"/>
  <c r="O7" i="24"/>
  <c r="S5" i="25" s="1"/>
  <c r="O5" i="24"/>
  <c r="S4" i="25" s="1"/>
  <c r="C6" i="12"/>
  <c r="O45" i="24"/>
  <c r="S12" i="26" s="1"/>
  <c r="N27" i="24"/>
  <c r="R10" i="25" s="1"/>
  <c r="N15" i="24"/>
  <c r="R9" i="25" s="1"/>
  <c r="N7" i="24"/>
  <c r="R5" i="25" s="1"/>
  <c r="N17" i="24"/>
  <c r="R11" i="25" s="1"/>
  <c r="N5" i="24"/>
  <c r="R4" i="25" s="1"/>
  <c r="N9" i="24"/>
  <c r="R6" i="25" s="1"/>
  <c r="G56" i="3"/>
  <c r="L45" i="24"/>
  <c r="P12" i="26" s="1"/>
  <c r="P17" i="24"/>
  <c r="P9" i="24"/>
  <c r="P15" i="24"/>
  <c r="P7" i="24"/>
  <c r="P5" i="24"/>
  <c r="I57" i="3"/>
  <c r="D6" i="12"/>
  <c r="P45" i="24"/>
  <c r="B30" i="12"/>
  <c r="M21" i="24"/>
  <c r="Q13" i="25" s="1"/>
  <c r="M19" i="24"/>
  <c r="Q12" i="25" s="1"/>
  <c r="M5" i="24"/>
  <c r="Q4" i="25" s="1"/>
  <c r="M7" i="24"/>
  <c r="Q5" i="25" s="1"/>
  <c r="M17" i="24"/>
  <c r="Q11" i="25" s="1"/>
  <c r="M9" i="24"/>
  <c r="Q6" i="25" s="1"/>
  <c r="M15" i="24"/>
  <c r="Q9" i="25" s="1"/>
  <c r="F57" i="3"/>
  <c r="M25" i="24" s="1"/>
  <c r="Q15" i="25" s="1"/>
  <c r="M45" i="24"/>
  <c r="Q12" i="26" s="1"/>
  <c r="M23" i="24"/>
  <c r="Q14" i="25" s="1"/>
  <c r="G38" i="4"/>
  <c r="J37" i="4"/>
  <c r="J38" i="4" s="1"/>
  <c r="I38" i="4"/>
  <c r="H44" i="3"/>
  <c r="H22" i="3"/>
  <c r="H30" i="3" s="1"/>
  <c r="H31" i="3" s="1"/>
  <c r="B15" i="12"/>
  <c r="E44" i="3"/>
  <c r="B10" i="12"/>
  <c r="I22" i="3"/>
  <c r="B22" i="12"/>
  <c r="I56" i="3"/>
  <c r="P23" i="24" s="1"/>
  <c r="E57" i="3"/>
  <c r="I29" i="3"/>
  <c r="H57" i="3"/>
  <c r="F17" i="1"/>
  <c r="F29" i="1" s="1"/>
  <c r="F28" i="1" s="1"/>
  <c r="F32" i="2"/>
  <c r="G31" i="2"/>
  <c r="H25" i="2"/>
  <c r="H31" i="2" s="1"/>
  <c r="O13" i="19"/>
  <c r="E25" i="2"/>
  <c r="I31" i="2"/>
  <c r="E33" i="2"/>
  <c r="E25" i="9"/>
  <c r="D5" i="12"/>
  <c r="C5" i="12"/>
  <c r="J17" i="4"/>
  <c r="H56" i="3"/>
  <c r="O23" i="24" s="1"/>
  <c r="S14" i="25" s="1"/>
  <c r="G57" i="3"/>
  <c r="F37" i="4"/>
  <c r="B8" i="12"/>
  <c r="G44" i="3"/>
  <c r="B44" i="12"/>
  <c r="E30" i="3"/>
  <c r="F22" i="3"/>
  <c r="E56" i="3"/>
  <c r="E29" i="3"/>
  <c r="G29" i="3"/>
  <c r="N29" i="24" s="1"/>
  <c r="R16" i="25" s="1"/>
  <c r="T9" i="25" l="1"/>
  <c r="B60" i="12"/>
  <c r="N21" i="24"/>
  <c r="R13" i="25" s="1"/>
  <c r="N19" i="24"/>
  <c r="R12" i="25" s="1"/>
  <c r="N25" i="24"/>
  <c r="R15" i="25" s="1"/>
  <c r="L21" i="24"/>
  <c r="P13" i="25" s="1"/>
  <c r="L19" i="24"/>
  <c r="P12" i="25" s="1"/>
  <c r="L25" i="24"/>
  <c r="P15" i="25" s="1"/>
  <c r="O25" i="24"/>
  <c r="S15" i="25" s="1"/>
  <c r="O19" i="24"/>
  <c r="S12" i="25" s="1"/>
  <c r="O21" i="24"/>
  <c r="S13" i="25" s="1"/>
  <c r="T6" i="25"/>
  <c r="B57" i="12"/>
  <c r="N23" i="24"/>
  <c r="R14" i="25" s="1"/>
  <c r="P27" i="24"/>
  <c r="P29" i="24"/>
  <c r="O27" i="24"/>
  <c r="S10" i="25" s="1"/>
  <c r="O29" i="24"/>
  <c r="S16" i="25" s="1"/>
  <c r="B64" i="12"/>
  <c r="T14" i="25"/>
  <c r="H45" i="3"/>
  <c r="H51" i="3" s="1"/>
  <c r="M29" i="24"/>
  <c r="Q16" i="25" s="1"/>
  <c r="M27" i="24"/>
  <c r="Q10" i="25" s="1"/>
  <c r="P19" i="24"/>
  <c r="P25" i="24"/>
  <c r="P21" i="24"/>
  <c r="L23" i="24"/>
  <c r="P14" i="25" s="1"/>
  <c r="T4" i="25"/>
  <c r="B55" i="12"/>
  <c r="T11" i="25"/>
  <c r="B61" i="12"/>
  <c r="L29" i="24"/>
  <c r="P16" i="25" s="1"/>
  <c r="L27" i="24"/>
  <c r="P10" i="25" s="1"/>
  <c r="T12" i="26"/>
  <c r="B75" i="12"/>
  <c r="T5" i="25"/>
  <c r="B56" i="12"/>
  <c r="I30" i="3"/>
  <c r="I31" i="3" s="1"/>
  <c r="E24" i="9" s="1"/>
  <c r="I45" i="3"/>
  <c r="D4" i="9"/>
  <c r="D24" i="9"/>
  <c r="G16" i="1"/>
  <c r="F33" i="2"/>
  <c r="F38" i="4"/>
  <c r="G30" i="3"/>
  <c r="G45" i="3"/>
  <c r="F30" i="3"/>
  <c r="F45" i="3"/>
  <c r="E45" i="3"/>
  <c r="C4" i="9" l="1"/>
  <c r="G31" i="3"/>
  <c r="E4" i="9"/>
  <c r="B66" i="12"/>
  <c r="T10" i="25"/>
  <c r="T13" i="25"/>
  <c r="B63" i="12"/>
  <c r="T12" i="25"/>
  <c r="B62" i="12"/>
  <c r="T16" i="25"/>
  <c r="B67" i="12"/>
  <c r="T15" i="25"/>
  <c r="B65" i="12"/>
  <c r="C24" i="9"/>
  <c r="I51" i="3"/>
  <c r="G17" i="1"/>
  <c r="G29" i="1" s="1"/>
  <c r="G28" i="1" s="1"/>
  <c r="G32" i="2"/>
  <c r="F51" i="3"/>
  <c r="G51" i="3"/>
  <c r="E51" i="3"/>
  <c r="E54" i="3" s="1"/>
  <c r="F52" i="3" s="1"/>
  <c r="G33" i="2" l="1"/>
  <c r="H16" i="1"/>
  <c r="F54" i="3"/>
  <c r="G52" i="3" s="1"/>
  <c r="G54" i="3" s="1"/>
  <c r="H52" i="3" s="1"/>
  <c r="H54" i="3" s="1"/>
  <c r="I52" i="3" s="1"/>
  <c r="I54" i="3" s="1"/>
  <c r="H17" i="1" l="1"/>
  <c r="H29" i="1" s="1"/>
  <c r="H28" i="1" s="1"/>
  <c r="H32" i="2"/>
  <c r="I16" i="1" l="1"/>
  <c r="H33" i="2"/>
  <c r="I17" i="1" l="1"/>
  <c r="I29" i="1" s="1"/>
  <c r="I28" i="1" s="1"/>
  <c r="I33" i="2" s="1"/>
  <c r="I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A4" authorId="0" shapeId="0" xr:uid="{00000000-0006-0000-0100-000001000000}">
      <text>
        <r>
          <rPr>
            <b/>
            <sz val="9"/>
            <color indexed="81"/>
            <rFont val="MS P ゴシック"/>
            <family val="3"/>
            <charset val="128"/>
          </rPr>
          <t xml:space="preserve">学校名はそのまま、学部等名は頭に空白を１つ、学科等名は頭に空白を２つ付けて入力してください。
大学、短期大学以外の設置校については、学校単位で入力してください。
（例）
○○大学
　××学部
　　◆◆学科
学部等：大学院の専攻科、大学の学部・学群、短大・高専の学科
学科等：大学院の専攻、大学の学科・学類、短大の専攻・コース（学則に定めのある場合のみ）
</t>
        </r>
      </text>
    </comment>
  </commentList>
</comments>
</file>

<file path=xl/sharedStrings.xml><?xml version="1.0" encoding="utf-8"?>
<sst xmlns="http://schemas.openxmlformats.org/spreadsheetml/2006/main" count="958" uniqueCount="599">
  <si>
    <t>学校法人の概要</t>
    <rPh sb="0" eb="2">
      <t>ガッコウ</t>
    </rPh>
    <rPh sb="2" eb="4">
      <t>ホウジン</t>
    </rPh>
    <rPh sb="5" eb="7">
      <t>ガイヨウ</t>
    </rPh>
    <phoneticPr fontId="1"/>
  </si>
  <si>
    <t>学校法人名</t>
    <rPh sb="0" eb="2">
      <t>ガッコウ</t>
    </rPh>
    <rPh sb="2" eb="4">
      <t>ホウジン</t>
    </rPh>
    <rPh sb="4" eb="5">
      <t>メイ</t>
    </rPh>
    <phoneticPr fontId="1"/>
  </si>
  <si>
    <t>●●</t>
    <phoneticPr fontId="1"/>
  </si>
  <si>
    <t>学園</t>
    <rPh sb="0" eb="2">
      <t>ガクエン</t>
    </rPh>
    <phoneticPr fontId="1"/>
  </si>
  <si>
    <t>令和５年度</t>
    <rPh sb="0" eb="2">
      <t>レイワ</t>
    </rPh>
    <rPh sb="3" eb="5">
      <t>ネンド</t>
    </rPh>
    <phoneticPr fontId="1"/>
  </si>
  <si>
    <t>理事長名</t>
    <rPh sb="0" eb="3">
      <t>リジチョウ</t>
    </rPh>
    <rPh sb="3" eb="4">
      <t>メイ</t>
    </rPh>
    <phoneticPr fontId="1"/>
  </si>
  <si>
    <t>学校法人設立認可年月日</t>
    <rPh sb="0" eb="2">
      <t>ガッコウ</t>
    </rPh>
    <rPh sb="2" eb="4">
      <t>ホウジン</t>
    </rPh>
    <rPh sb="4" eb="6">
      <t>セツリツ</t>
    </rPh>
    <rPh sb="6" eb="8">
      <t>ニンカ</t>
    </rPh>
    <rPh sb="8" eb="11">
      <t>ネンガッピ</t>
    </rPh>
    <phoneticPr fontId="1"/>
  </si>
  <si>
    <t>学校法人の管理運営等に関する
自己点検リスト</t>
  </si>
  <si>
    <t>所在地</t>
    <rPh sb="0" eb="3">
      <t>ショザイチ</t>
    </rPh>
    <phoneticPr fontId="1"/>
  </si>
  <si>
    <t>寄附行為上の収益事業の状況</t>
    <rPh sb="0" eb="2">
      <t>キフ</t>
    </rPh>
    <rPh sb="2" eb="4">
      <t>コウイ</t>
    </rPh>
    <rPh sb="4" eb="5">
      <t>ジョウ</t>
    </rPh>
    <rPh sb="6" eb="8">
      <t>シュウエキ</t>
    </rPh>
    <rPh sb="8" eb="10">
      <t>ジギョウ</t>
    </rPh>
    <rPh sb="11" eb="13">
      <t>ジョウキョウ</t>
    </rPh>
    <phoneticPr fontId="1"/>
  </si>
  <si>
    <t>業種</t>
    <rPh sb="0" eb="2">
      <t>ギョウシュ</t>
    </rPh>
    <phoneticPr fontId="1"/>
  </si>
  <si>
    <t>内容</t>
    <rPh sb="0" eb="2">
      <t>ナイヨウ</t>
    </rPh>
    <phoneticPr fontId="1"/>
  </si>
  <si>
    <t>当期損益</t>
    <rPh sb="0" eb="2">
      <t>トウキ</t>
    </rPh>
    <rPh sb="2" eb="4">
      <t>ソンエキ</t>
    </rPh>
    <phoneticPr fontId="1"/>
  </si>
  <si>
    <t>千円</t>
    <rPh sb="0" eb="2">
      <t>センエン</t>
    </rPh>
    <phoneticPr fontId="1"/>
  </si>
  <si>
    <t>学校法人への繰入</t>
    <rPh sb="0" eb="2">
      <t>ガッコウ</t>
    </rPh>
    <rPh sb="2" eb="4">
      <t>ホウジン</t>
    </rPh>
    <rPh sb="6" eb="8">
      <t>クリイレ</t>
    </rPh>
    <phoneticPr fontId="1"/>
  </si>
  <si>
    <t>資料１　設置する学校の内容</t>
    <rPh sb="0" eb="2">
      <t>シリョウ</t>
    </rPh>
    <rPh sb="4" eb="6">
      <t>セッチ</t>
    </rPh>
    <rPh sb="8" eb="10">
      <t>ガッコウ</t>
    </rPh>
    <rPh sb="11" eb="13">
      <t>ナイヨウ</t>
    </rPh>
    <phoneticPr fontId="1"/>
  </si>
  <si>
    <t>（令和５年５月１日現在）</t>
    <phoneticPr fontId="1"/>
  </si>
  <si>
    <r>
      <t>→→→「教員人件費支出」「職員人件費支出」は</t>
    </r>
    <r>
      <rPr>
        <b/>
        <sz val="10"/>
        <color rgb="FFFF0000"/>
        <rFont val="ＭＳ ゴシック"/>
        <family val="3"/>
        <charset val="128"/>
      </rPr>
      <t>千円単位</t>
    </r>
    <r>
      <rPr>
        <b/>
        <sz val="10"/>
        <color theme="1"/>
        <rFont val="ＭＳ ゴシック"/>
        <family val="3"/>
        <charset val="128"/>
      </rPr>
      <t>で入力</t>
    </r>
    <rPh sb="4" eb="6">
      <t>キョウイン</t>
    </rPh>
    <rPh sb="6" eb="9">
      <t>ジンケンヒ</t>
    </rPh>
    <rPh sb="9" eb="11">
      <t>シシュツ</t>
    </rPh>
    <rPh sb="13" eb="15">
      <t>ショクイン</t>
    </rPh>
    <rPh sb="15" eb="18">
      <t>ジンケンヒ</t>
    </rPh>
    <rPh sb="18" eb="20">
      <t>シシュツ</t>
    </rPh>
    <rPh sb="22" eb="24">
      <t>センエン</t>
    </rPh>
    <rPh sb="24" eb="26">
      <t>タンイ</t>
    </rPh>
    <rPh sb="27" eb="29">
      <t>ニュウリョク</t>
    </rPh>
    <phoneticPr fontId="1"/>
  </si>
  <si>
    <t>（単位：人，％，千円）</t>
    <rPh sb="1" eb="3">
      <t>タンイ</t>
    </rPh>
    <rPh sb="4" eb="5">
      <t>ニン</t>
    </rPh>
    <rPh sb="8" eb="10">
      <t>センエン</t>
    </rPh>
    <phoneticPr fontId="1"/>
  </si>
  <si>
    <t>学校名・学部等名・学科等名</t>
    <rPh sb="0" eb="3">
      <t>ガッコウメイ</t>
    </rPh>
    <rPh sb="4" eb="6">
      <t>ガクブ</t>
    </rPh>
    <rPh sb="6" eb="7">
      <t>トウ</t>
    </rPh>
    <rPh sb="7" eb="8">
      <t>メイ</t>
    </rPh>
    <rPh sb="9" eb="11">
      <t>ガッカ</t>
    </rPh>
    <rPh sb="11" eb="12">
      <t>トウ</t>
    </rPh>
    <rPh sb="12" eb="13">
      <t>メイ</t>
    </rPh>
    <phoneticPr fontId="1"/>
  </si>
  <si>
    <t>認可年</t>
    <rPh sb="0" eb="2">
      <t>ニンカ</t>
    </rPh>
    <rPh sb="2" eb="3">
      <t>ネン</t>
    </rPh>
    <phoneticPr fontId="1"/>
  </si>
  <si>
    <t>入学者</t>
    <rPh sb="0" eb="3">
      <t>ニュウガクシャ</t>
    </rPh>
    <phoneticPr fontId="1"/>
  </si>
  <si>
    <t>在籍者全体</t>
    <rPh sb="0" eb="3">
      <t>ザイセキシャ</t>
    </rPh>
    <rPh sb="3" eb="5">
      <t>ゼンタイ</t>
    </rPh>
    <phoneticPr fontId="1"/>
  </si>
  <si>
    <t>専任（基幹）
教員数</t>
    <rPh sb="0" eb="2">
      <t>センニン</t>
    </rPh>
    <rPh sb="3" eb="5">
      <t>キカン</t>
    </rPh>
    <rPh sb="7" eb="9">
      <t>キョウイン</t>
    </rPh>
    <rPh sb="9" eb="10">
      <t>スウ</t>
    </rPh>
    <phoneticPr fontId="1"/>
  </si>
  <si>
    <t>専任
職員数</t>
    <rPh sb="0" eb="2">
      <t>センニン</t>
    </rPh>
    <rPh sb="3" eb="5">
      <t>ショクイン</t>
    </rPh>
    <rPh sb="5" eb="6">
      <t>スウ</t>
    </rPh>
    <phoneticPr fontId="1"/>
  </si>
  <si>
    <t>一人当たり学生等数</t>
    <rPh sb="0" eb="2">
      <t>ヒトリ</t>
    </rPh>
    <rPh sb="2" eb="3">
      <t>ア</t>
    </rPh>
    <rPh sb="5" eb="7">
      <t>ガクセイ</t>
    </rPh>
    <rPh sb="7" eb="8">
      <t>トウ</t>
    </rPh>
    <rPh sb="8" eb="9">
      <t>スウ</t>
    </rPh>
    <phoneticPr fontId="1"/>
  </si>
  <si>
    <t>一人当たり人件費（昨年度）</t>
    <rPh sb="0" eb="2">
      <t>ヒトリ</t>
    </rPh>
    <rPh sb="2" eb="3">
      <t>ア</t>
    </rPh>
    <rPh sb="5" eb="8">
      <t>ジンケンヒ</t>
    </rPh>
    <rPh sb="9" eb="12">
      <t>サクネンド</t>
    </rPh>
    <phoneticPr fontId="1"/>
  </si>
  <si>
    <t>専任（基幹）教員数
（昨年度）</t>
    <rPh sb="0" eb="2">
      <t>センニン</t>
    </rPh>
    <rPh sb="3" eb="5">
      <t>キカン</t>
    </rPh>
    <rPh sb="6" eb="8">
      <t>キョウイン</t>
    </rPh>
    <rPh sb="8" eb="9">
      <t>スウ</t>
    </rPh>
    <rPh sb="11" eb="14">
      <t>サクネンド</t>
    </rPh>
    <phoneticPr fontId="1"/>
  </si>
  <si>
    <t>専任職員数
（昨年度）</t>
    <rPh sb="0" eb="2">
      <t>センニン</t>
    </rPh>
    <rPh sb="2" eb="4">
      <t>ショクイン</t>
    </rPh>
    <rPh sb="4" eb="5">
      <t>スウ</t>
    </rPh>
    <phoneticPr fontId="1"/>
  </si>
  <si>
    <t>教員人件費支出（本務教員）</t>
    <rPh sb="0" eb="2">
      <t>キョウイン</t>
    </rPh>
    <rPh sb="2" eb="5">
      <t>ジンケンヒ</t>
    </rPh>
    <rPh sb="5" eb="7">
      <t>シシュツ</t>
    </rPh>
    <rPh sb="8" eb="10">
      <t>ホンム</t>
    </rPh>
    <rPh sb="10" eb="12">
      <t>キョウイン</t>
    </rPh>
    <phoneticPr fontId="1"/>
  </si>
  <si>
    <t>職員人件費支出（本務職員）</t>
    <rPh sb="0" eb="2">
      <t>ショクイン</t>
    </rPh>
    <rPh sb="2" eb="5">
      <t>ジンケンヒ</t>
    </rPh>
    <rPh sb="5" eb="7">
      <t>シシュツ</t>
    </rPh>
    <rPh sb="8" eb="10">
      <t>ホンム</t>
    </rPh>
    <rPh sb="10" eb="12">
      <t>ショクイン</t>
    </rPh>
    <phoneticPr fontId="1"/>
  </si>
  <si>
    <t>入学定員</t>
    <rPh sb="0" eb="2">
      <t>ニュウガク</t>
    </rPh>
    <rPh sb="2" eb="4">
      <t>テイイン</t>
    </rPh>
    <phoneticPr fontId="1"/>
  </si>
  <si>
    <t>志願者数</t>
    <rPh sb="0" eb="3">
      <t>シガンシャ</t>
    </rPh>
    <rPh sb="3" eb="4">
      <t>スウ</t>
    </rPh>
    <phoneticPr fontId="1"/>
  </si>
  <si>
    <t>入学者数</t>
    <rPh sb="0" eb="3">
      <t>ニュウガクシャ</t>
    </rPh>
    <rPh sb="3" eb="4">
      <t>スウ</t>
    </rPh>
    <phoneticPr fontId="1"/>
  </si>
  <si>
    <t>充足率</t>
    <rPh sb="0" eb="3">
      <t>ジュウソクリツ</t>
    </rPh>
    <phoneticPr fontId="1"/>
  </si>
  <si>
    <t>収容定員</t>
    <rPh sb="0" eb="2">
      <t>シュウヨウ</t>
    </rPh>
    <rPh sb="2" eb="4">
      <t>テイイン</t>
    </rPh>
    <phoneticPr fontId="1"/>
  </si>
  <si>
    <t>在籍者数</t>
    <rPh sb="0" eb="3">
      <t>ザイセキシャ</t>
    </rPh>
    <rPh sb="3" eb="4">
      <t>スウ</t>
    </rPh>
    <phoneticPr fontId="1"/>
  </si>
  <si>
    <t>教員</t>
    <rPh sb="0" eb="2">
      <t>キョウイン</t>
    </rPh>
    <phoneticPr fontId="1"/>
  </si>
  <si>
    <t>職員</t>
    <rPh sb="0" eb="2">
      <t>ショクイン</t>
    </rPh>
    <phoneticPr fontId="1"/>
  </si>
  <si>
    <t>○○大学</t>
    <rPh sb="2" eb="4">
      <t>ダイガク</t>
    </rPh>
    <phoneticPr fontId="1"/>
  </si>
  <si>
    <t>S●</t>
    <phoneticPr fontId="1"/>
  </si>
  <si>
    <t>××学部</t>
    <rPh sb="2" eb="4">
      <t>ガクブ</t>
    </rPh>
    <phoneticPr fontId="1"/>
  </si>
  <si>
    <t>◆◆学科</t>
    <rPh sb="2" eb="4">
      <t>ガッカ</t>
    </rPh>
    <phoneticPr fontId="1"/>
  </si>
  <si>
    <t>H●</t>
    <phoneticPr fontId="1"/>
  </si>
  <si>
    <t>資料２　資金収支の状況</t>
    <rPh sb="0" eb="2">
      <t>シリョウ</t>
    </rPh>
    <rPh sb="4" eb="6">
      <t>シキン</t>
    </rPh>
    <rPh sb="6" eb="8">
      <t>シュウシ</t>
    </rPh>
    <rPh sb="9" eb="11">
      <t>ジョウキョウ</t>
    </rPh>
    <phoneticPr fontId="1"/>
  </si>
  <si>
    <t>（単位：千円）</t>
    <rPh sb="1" eb="3">
      <t>タンイ</t>
    </rPh>
    <rPh sb="4" eb="6">
      <t>センエン</t>
    </rPh>
    <phoneticPr fontId="2"/>
  </si>
  <si>
    <t>科目</t>
    <rPh sb="0" eb="2">
      <t>カモク</t>
    </rPh>
    <phoneticPr fontId="1"/>
  </si>
  <si>
    <t>平成３０年度</t>
    <rPh sb="0" eb="2">
      <t>ヘイセイ</t>
    </rPh>
    <rPh sb="4" eb="6">
      <t>ネンド</t>
    </rPh>
    <phoneticPr fontId="2"/>
  </si>
  <si>
    <t>令和元年度</t>
    <rPh sb="0" eb="2">
      <t>レイワ</t>
    </rPh>
    <rPh sb="2" eb="5">
      <t>ガンネンド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</si>
  <si>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</si>
  <si>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</si>
  <si>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</si>
  <si>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収入の部</t>
    <rPh sb="0" eb="2">
      <t>シュウニュウ</t>
    </rPh>
    <rPh sb="3" eb="4">
      <t>ブ</t>
    </rPh>
    <phoneticPr fontId="1"/>
  </si>
  <si>
    <t>学生生徒等納付金収入</t>
    <rPh sb="0" eb="2">
      <t>ガクセイ</t>
    </rPh>
    <rPh sb="2" eb="4">
      <t>セイト</t>
    </rPh>
    <rPh sb="4" eb="5">
      <t>トウ</t>
    </rPh>
    <rPh sb="5" eb="8">
      <t>ノウフキン</t>
    </rPh>
    <rPh sb="8" eb="10">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</si>
  <si>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</si>
  <si>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</si>
  <si>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</si>
  <si>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</si>
  <si>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</si>
  <si>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</si>
  <si>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3">
      <t>ザッシュウニュウ</t>
    </rPh>
    <phoneticPr fontId="2"/>
  </si>
  <si>
    <t>借入金等収入</t>
    <rPh sb="0" eb="2">
      <t>カリイレ</t>
    </rPh>
    <rPh sb="2" eb="3">
      <t>キン</t>
    </rPh>
    <rPh sb="3" eb="4">
      <t>トウ</t>
    </rPh>
    <rPh sb="4" eb="6">
      <t>シュウニュウ</t>
    </rPh>
    <phoneticPr fontId="2"/>
  </si>
  <si>
    <t>前受金収入</t>
    <rPh sb="0" eb="3">
      <t>マエウケキン</t>
    </rPh>
    <rPh sb="3" eb="5">
      <t>シュウニュウ</t>
    </rPh>
    <phoneticPr fontId="2"/>
  </si>
  <si>
    <t>その他の収入</t>
    <rPh sb="2" eb="3">
      <t>タ</t>
    </rPh>
    <rPh sb="4" eb="6">
      <t>シュウニュウ</t>
    </rPh>
    <phoneticPr fontId="2"/>
  </si>
  <si>
    <t>資金収入調整勘定</t>
    <rPh sb="0" eb="2">
      <t>シキン</t>
    </rPh>
    <rPh sb="2" eb="4">
      <t>シュウニュウ</t>
    </rPh>
    <rPh sb="4" eb="6">
      <t>チョウセイ</t>
    </rPh>
    <rPh sb="6" eb="8">
      <t>カンジョウ</t>
    </rPh>
    <phoneticPr fontId="2"/>
  </si>
  <si>
    <t>前年度繰越支払資金</t>
    <rPh sb="0" eb="3">
      <t>ゼンネンド</t>
    </rPh>
    <rPh sb="3" eb="5">
      <t>クリコシ</t>
    </rPh>
    <rPh sb="5" eb="7">
      <t>シハライ</t>
    </rPh>
    <rPh sb="7" eb="9">
      <t>シキン</t>
    </rPh>
    <phoneticPr fontId="2"/>
  </si>
  <si>
    <t>収入の部合計</t>
    <rPh sb="0" eb="2">
      <t>シュウニュウ</t>
    </rPh>
    <rPh sb="3" eb="4">
      <t>ブ</t>
    </rPh>
    <rPh sb="4" eb="6">
      <t>ゴウケイ</t>
    </rPh>
    <phoneticPr fontId="2"/>
  </si>
  <si>
    <t>支出の部</t>
    <rPh sb="0" eb="2">
      <t>シシュツ</t>
    </rPh>
    <rPh sb="3" eb="4">
      <t>ブ</t>
    </rPh>
    <phoneticPr fontId="1"/>
  </si>
  <si>
    <t>人件費支出</t>
    <rPh sb="0" eb="3">
      <t>ジンケンヒ</t>
    </rPh>
    <rPh sb="3" eb="5">
      <t>シシュツ</t>
    </rPh>
    <phoneticPr fontId="2"/>
  </si>
  <si>
    <t>教育研究経費支出</t>
    <rPh sb="0" eb="2">
      <t>キョウイク</t>
    </rPh>
    <rPh sb="2" eb="4">
      <t>ケンキュウ</t>
    </rPh>
    <rPh sb="4" eb="6">
      <t>ケイヒ</t>
    </rPh>
    <rPh sb="6" eb="8">
      <t>シシュツ</t>
    </rPh>
    <phoneticPr fontId="2"/>
  </si>
  <si>
    <t>管理経費支出</t>
    <rPh sb="0" eb="2">
      <t>カンリ</t>
    </rPh>
    <rPh sb="2" eb="4">
      <t>ケイヒ</t>
    </rPh>
    <rPh sb="4" eb="6">
      <t>シシュツ</t>
    </rPh>
    <phoneticPr fontId="2"/>
  </si>
  <si>
    <t>借入金等利息支出</t>
    <rPh sb="0" eb="2">
      <t>カリイレ</t>
    </rPh>
    <rPh sb="2" eb="3">
      <t>キン</t>
    </rPh>
    <rPh sb="3" eb="4">
      <t>トウ</t>
    </rPh>
    <rPh sb="4" eb="6">
      <t>リソク</t>
    </rPh>
    <rPh sb="6" eb="8">
      <t>シシュツ</t>
    </rPh>
    <phoneticPr fontId="2"/>
  </si>
  <si>
    <t>借入金等返済支出</t>
    <rPh sb="0" eb="2">
      <t>カリイレ</t>
    </rPh>
    <rPh sb="2" eb="3">
      <t>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</si>
  <si>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</si>
  <si>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</si>
  <si>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資産運用支出</t>
    <rPh sb="0" eb="2">
      <t>シサン</t>
    </rPh>
    <rPh sb="2" eb="4">
      <t>ウンヨウ</t>
    </rPh>
    <rPh sb="4" eb="6">
      <t>シシュツ</t>
    </rPh>
    <phoneticPr fontId="2"/>
  </si>
  <si>
    <t>その他の支出</t>
    <rPh sb="2" eb="3">
      <t>タ</t>
    </rPh>
    <rPh sb="4" eb="6">
      <t>シシュツ</t>
    </rPh>
    <phoneticPr fontId="2"/>
  </si>
  <si>
    <t>資金支出調整勘定</t>
    <rPh sb="0" eb="2">
      <t>シキン</t>
    </rPh>
    <rPh sb="2" eb="4">
      <t>シシュツ</t>
    </rPh>
    <rPh sb="4" eb="6">
      <t>チョウセイ</t>
    </rPh>
    <rPh sb="6" eb="8">
      <t>カンジョウ</t>
    </rPh>
    <phoneticPr fontId="2"/>
  </si>
  <si>
    <t>翌年度繰越支払資金</t>
    <rPh sb="0" eb="3">
      <t>ヨクネンド</t>
    </rPh>
    <rPh sb="3" eb="5">
      <t>クリコシ</t>
    </rPh>
    <rPh sb="5" eb="7">
      <t>シハライ</t>
    </rPh>
    <rPh sb="7" eb="9">
      <t>シキン</t>
    </rPh>
    <phoneticPr fontId="2"/>
  </si>
  <si>
    <t>支出の部合計</t>
    <rPh sb="0" eb="2">
      <t>シシュツ</t>
    </rPh>
    <rPh sb="3" eb="4">
      <t>ブ</t>
    </rPh>
    <rPh sb="4" eb="6">
      <t>ゴウケイ</t>
    </rPh>
    <phoneticPr fontId="2"/>
  </si>
  <si>
    <r>
      <t>※百円の位を四捨五入し、</t>
    </r>
    <r>
      <rPr>
        <b/>
        <sz val="11"/>
        <color theme="1"/>
        <rFont val="ＭＳ ゴシック"/>
        <family val="3"/>
        <charset val="128"/>
      </rPr>
      <t>千円単位</t>
    </r>
    <r>
      <rPr>
        <sz val="11"/>
        <color theme="1"/>
        <rFont val="ＭＳ ゴシック"/>
        <family val="3"/>
        <charset val="128"/>
      </rPr>
      <t>で記入してください。</t>
    </r>
    <rPh sb="1" eb="3">
      <t>ヒャクエン</t>
    </rPh>
    <rPh sb="4" eb="5">
      <t>クライ</t>
    </rPh>
    <rPh sb="6" eb="10">
      <t>シシャゴニュウ</t>
    </rPh>
    <rPh sb="12" eb="14">
      <t>センエン</t>
    </rPh>
    <rPh sb="14" eb="16">
      <t>タンイ</t>
    </rPh>
    <rPh sb="17" eb="19">
      <t>キニュウ</t>
    </rPh>
    <phoneticPr fontId="1"/>
  </si>
  <si>
    <t>資料３　活動区分資金収支の状況</t>
    <rPh sb="0" eb="2">
      <t>シリョウ</t>
    </rPh>
    <rPh sb="4" eb="6">
      <t>カツドウ</t>
    </rPh>
    <rPh sb="6" eb="8">
      <t>クブン</t>
    </rPh>
    <rPh sb="8" eb="10">
      <t>シキン</t>
    </rPh>
    <rPh sb="10" eb="12">
      <t>シュウシ</t>
    </rPh>
    <rPh sb="13" eb="15">
      <t>ジョウキョウ</t>
    </rPh>
    <phoneticPr fontId="1"/>
  </si>
  <si>
    <t>教育活動による資金収支</t>
    <rPh sb="0" eb="2">
      <t>キョウイク</t>
    </rPh>
    <rPh sb="2" eb="4">
      <t>カツドウ</t>
    </rPh>
    <rPh sb="7" eb="9">
      <t>シキン</t>
    </rPh>
    <rPh sb="9" eb="11">
      <t>シュウシ</t>
    </rPh>
    <phoneticPr fontId="1"/>
  </si>
  <si>
    <t>収入</t>
    <rPh sb="0" eb="2">
      <t>シュウニュウ</t>
    </rPh>
    <phoneticPr fontId="1"/>
  </si>
  <si>
    <t>特別寄付金収入</t>
    <rPh sb="0" eb="2">
      <t>トクベツ</t>
    </rPh>
    <rPh sb="2" eb="5">
      <t>キフキン</t>
    </rPh>
    <rPh sb="5" eb="7">
      <t>シュウニュウ</t>
    </rPh>
    <phoneticPr fontId="2"/>
  </si>
  <si>
    <t>一般寄付金収入</t>
    <rPh sb="0" eb="2">
      <t>イッパン</t>
    </rPh>
    <rPh sb="2" eb="5">
      <t>キフキン</t>
    </rPh>
    <rPh sb="5" eb="7">
      <t>シュウニュウ</t>
    </rPh>
    <phoneticPr fontId="1"/>
  </si>
  <si>
    <t>経常費等補助金収入</t>
    <rPh sb="0" eb="3">
      <t>ケイジョウヒ</t>
    </rPh>
    <rPh sb="3" eb="4">
      <t>トウ</t>
    </rPh>
    <rPh sb="4" eb="7">
      <t>ホジョキン</t>
    </rPh>
    <rPh sb="7" eb="9">
      <t>シュウニュウ</t>
    </rPh>
    <phoneticPr fontId="2"/>
  </si>
  <si>
    <t>付随事業収入</t>
    <rPh sb="0" eb="2">
      <t>フズイ</t>
    </rPh>
    <rPh sb="2" eb="4">
      <t>ジギョウ</t>
    </rPh>
    <rPh sb="4" eb="6">
      <t>シュウニュウ</t>
    </rPh>
    <phoneticPr fontId="1"/>
  </si>
  <si>
    <t>雑収入</t>
    <rPh sb="0" eb="3">
      <t>ザッシュウニュウ</t>
    </rPh>
    <phoneticPr fontId="1"/>
  </si>
  <si>
    <t>上記以外の収入</t>
    <rPh sb="0" eb="2">
      <t>ジョウキ</t>
    </rPh>
    <rPh sb="2" eb="4">
      <t>イガイ</t>
    </rPh>
    <rPh sb="5" eb="7">
      <t>シュウニュウ</t>
    </rPh>
    <phoneticPr fontId="1"/>
  </si>
  <si>
    <t>教育活動資金収入計</t>
    <rPh sb="0" eb="2">
      <t>キョウイク</t>
    </rPh>
    <rPh sb="2" eb="4">
      <t>カツドウ</t>
    </rPh>
    <rPh sb="4" eb="6">
      <t>シキン</t>
    </rPh>
    <rPh sb="6" eb="8">
      <t>シュウニュウ</t>
    </rPh>
    <rPh sb="8" eb="9">
      <t>ケイ</t>
    </rPh>
    <phoneticPr fontId="1"/>
  </si>
  <si>
    <t>(Ａ)</t>
    <phoneticPr fontId="1"/>
  </si>
  <si>
    <t>支出</t>
    <rPh sb="0" eb="2">
      <t>シシュツ</t>
    </rPh>
    <phoneticPr fontId="1"/>
  </si>
  <si>
    <t>教育活動資金支出計</t>
    <rPh sb="0" eb="2">
      <t>キョウイク</t>
    </rPh>
    <rPh sb="2" eb="4">
      <t>カツドウ</t>
    </rPh>
    <rPh sb="4" eb="6">
      <t>シキン</t>
    </rPh>
    <rPh sb="6" eb="8">
      <t>シシュツ</t>
    </rPh>
    <rPh sb="8" eb="9">
      <t>ケイ</t>
    </rPh>
    <phoneticPr fontId="1"/>
  </si>
  <si>
    <t>差引</t>
    <rPh sb="0" eb="2">
      <t>サシヒキ</t>
    </rPh>
    <phoneticPr fontId="1"/>
  </si>
  <si>
    <t>調整勘定等</t>
    <rPh sb="0" eb="2">
      <t>チョウセイ</t>
    </rPh>
    <rPh sb="2" eb="4">
      <t>カンジョウ</t>
    </rPh>
    <rPh sb="4" eb="5">
      <t>トウ</t>
    </rPh>
    <phoneticPr fontId="1"/>
  </si>
  <si>
    <t>教育活動資金収支差額</t>
    <rPh sb="0" eb="2">
      <t>キョウイク</t>
    </rPh>
    <rPh sb="2" eb="4">
      <t>カツドウ</t>
    </rPh>
    <rPh sb="4" eb="6">
      <t>シキン</t>
    </rPh>
    <rPh sb="6" eb="8">
      <t>シュウシ</t>
    </rPh>
    <rPh sb="8" eb="10">
      <t>サガク</t>
    </rPh>
    <phoneticPr fontId="1"/>
  </si>
  <si>
    <t>(Ｂ)</t>
    <phoneticPr fontId="1"/>
  </si>
  <si>
    <t>　　による資金収支
　施設設備等活動</t>
    <rPh sb="11" eb="13">
      <t>シセツ</t>
    </rPh>
    <rPh sb="13" eb="15">
      <t>セツビ</t>
    </rPh>
    <rPh sb="15" eb="16">
      <t>トウ</t>
    </rPh>
    <rPh sb="16" eb="18">
      <t>カツドウ</t>
    </rPh>
    <phoneticPr fontId="1"/>
  </si>
  <si>
    <t>施設設備等活動資金収入計</t>
    <rPh sb="0" eb="2">
      <t>シセツ</t>
    </rPh>
    <rPh sb="2" eb="4">
      <t>セツビ</t>
    </rPh>
    <rPh sb="4" eb="5">
      <t>トウ</t>
    </rPh>
    <rPh sb="5" eb="7">
      <t>カツドウ</t>
    </rPh>
    <rPh sb="7" eb="9">
      <t>シキン</t>
    </rPh>
    <rPh sb="9" eb="11">
      <t>シュウニュウ</t>
    </rPh>
    <rPh sb="11" eb="12">
      <t>ケイ</t>
    </rPh>
    <phoneticPr fontId="1"/>
  </si>
  <si>
    <t>施設設備等活動資金支出計</t>
    <rPh sb="0" eb="2">
      <t>シセツ</t>
    </rPh>
    <rPh sb="2" eb="4">
      <t>セツビ</t>
    </rPh>
    <rPh sb="4" eb="5">
      <t>トウ</t>
    </rPh>
    <rPh sb="5" eb="7">
      <t>カツドウ</t>
    </rPh>
    <rPh sb="7" eb="9">
      <t>シキン</t>
    </rPh>
    <rPh sb="9" eb="11">
      <t>シシュツ</t>
    </rPh>
    <rPh sb="11" eb="12">
      <t>ケイ</t>
    </rPh>
    <phoneticPr fontId="1"/>
  </si>
  <si>
    <t>施設設備等活動資金収支差額</t>
    <rPh sb="0" eb="2">
      <t>シセツ</t>
    </rPh>
    <rPh sb="2" eb="4">
      <t>セツビ</t>
    </rPh>
    <rPh sb="4" eb="5">
      <t>トウ</t>
    </rPh>
    <rPh sb="5" eb="7">
      <t>カツドウ</t>
    </rPh>
    <rPh sb="7" eb="9">
      <t>シキン</t>
    </rPh>
    <rPh sb="9" eb="11">
      <t>シュウシ</t>
    </rPh>
    <rPh sb="11" eb="13">
      <t>サガク</t>
    </rPh>
    <phoneticPr fontId="1"/>
  </si>
  <si>
    <t>小計</t>
    <rPh sb="0" eb="2">
      <t>ショウケイ</t>
    </rPh>
    <phoneticPr fontId="1"/>
  </si>
  <si>
    <t>　　による資金収支
　その他の活動</t>
    <rPh sb="13" eb="14">
      <t>タ</t>
    </rPh>
    <rPh sb="15" eb="17">
      <t>カツドウ</t>
    </rPh>
    <phoneticPr fontId="1"/>
  </si>
  <si>
    <t>その他の活動資金収入計</t>
    <rPh sb="2" eb="3">
      <t>タ</t>
    </rPh>
    <rPh sb="4" eb="6">
      <t>カツドウ</t>
    </rPh>
    <rPh sb="6" eb="8">
      <t>シキン</t>
    </rPh>
    <rPh sb="8" eb="10">
      <t>シュウニュウ</t>
    </rPh>
    <rPh sb="10" eb="11">
      <t>ケイ</t>
    </rPh>
    <phoneticPr fontId="1"/>
  </si>
  <si>
    <t>その他の活動資金支出計</t>
    <rPh sb="2" eb="3">
      <t>タ</t>
    </rPh>
    <rPh sb="4" eb="6">
      <t>カツドウ</t>
    </rPh>
    <rPh sb="6" eb="8">
      <t>シキン</t>
    </rPh>
    <rPh sb="8" eb="10">
      <t>シシュツ</t>
    </rPh>
    <rPh sb="10" eb="11">
      <t>ケイ</t>
    </rPh>
    <phoneticPr fontId="1"/>
  </si>
  <si>
    <t>その他の活動資金収支差額</t>
    <rPh sb="2" eb="3">
      <t>タ</t>
    </rPh>
    <rPh sb="4" eb="6">
      <t>カツドウ</t>
    </rPh>
    <rPh sb="6" eb="8">
      <t>シキン</t>
    </rPh>
    <rPh sb="8" eb="10">
      <t>シュウシ</t>
    </rPh>
    <rPh sb="10" eb="12">
      <t>サガク</t>
    </rPh>
    <phoneticPr fontId="1"/>
  </si>
  <si>
    <t>支払資金の合計額</t>
    <rPh sb="0" eb="2">
      <t>シハライ</t>
    </rPh>
    <rPh sb="2" eb="4">
      <t>シキン</t>
    </rPh>
    <rPh sb="5" eb="7">
      <t>ゴウケイ</t>
    </rPh>
    <rPh sb="7" eb="8">
      <t>ガク</t>
    </rPh>
    <phoneticPr fontId="1"/>
  </si>
  <si>
    <t>前年度繰越支払資金</t>
    <rPh sb="0" eb="3">
      <t>ゼンネンド</t>
    </rPh>
    <rPh sb="3" eb="5">
      <t>クリコシ</t>
    </rPh>
    <rPh sb="5" eb="7">
      <t>シハライ</t>
    </rPh>
    <rPh sb="7" eb="9">
      <t>シキン</t>
    </rPh>
    <phoneticPr fontId="1"/>
  </si>
  <si>
    <t>翌年度繰越支払資金</t>
    <rPh sb="0" eb="3">
      <t>ヨクネンド</t>
    </rPh>
    <rPh sb="3" eb="5">
      <t>クリコシ</t>
    </rPh>
    <rPh sb="5" eb="7">
      <t>シハライ</t>
    </rPh>
    <rPh sb="7" eb="9">
      <t>シキン</t>
    </rPh>
    <phoneticPr fontId="1"/>
  </si>
  <si>
    <t>資料４　事業活動収支の状況</t>
    <rPh sb="0" eb="2">
      <t>シリョウ</t>
    </rPh>
    <rPh sb="4" eb="6">
      <t>ジギョウ</t>
    </rPh>
    <rPh sb="6" eb="8">
      <t>カツドウ</t>
    </rPh>
    <rPh sb="8" eb="10">
      <t>シュウシ</t>
    </rPh>
    <rPh sb="11" eb="13">
      <t>ジョウキョウ</t>
    </rPh>
    <phoneticPr fontId="1"/>
  </si>
  <si>
    <t>教育活動収支</t>
    <rPh sb="0" eb="2">
      <t>キョウイク</t>
    </rPh>
    <rPh sb="2" eb="4">
      <t>カツドウ</t>
    </rPh>
    <rPh sb="4" eb="6">
      <t>シュウシ</t>
    </rPh>
    <phoneticPr fontId="1"/>
  </si>
  <si>
    <t>事業活動収入</t>
    <rPh sb="0" eb="2">
      <t>ジギョウ</t>
    </rPh>
    <rPh sb="2" eb="4">
      <t>カツドウ</t>
    </rPh>
    <rPh sb="4" eb="6">
      <t>シュウニュウ</t>
    </rPh>
    <phoneticPr fontId="1"/>
  </si>
  <si>
    <t>学生生徒等納付金</t>
    <rPh sb="0" eb="2">
      <t>ガクセイ</t>
    </rPh>
    <rPh sb="2" eb="4">
      <t>セイト</t>
    </rPh>
    <rPh sb="4" eb="5">
      <t>トウ</t>
    </rPh>
    <rPh sb="5" eb="8">
      <t>ノウフキン</t>
    </rPh>
    <phoneticPr fontId="1"/>
  </si>
  <si>
    <t>(ア)</t>
    <phoneticPr fontId="1"/>
  </si>
  <si>
    <t>手数料</t>
    <rPh sb="0" eb="3">
      <t>テスウリョウ</t>
    </rPh>
    <phoneticPr fontId="1"/>
  </si>
  <si>
    <t>寄附金</t>
    <rPh sb="0" eb="3">
      <t>キフキン</t>
    </rPh>
    <phoneticPr fontId="1"/>
  </si>
  <si>
    <t>(イ)</t>
    <phoneticPr fontId="1"/>
  </si>
  <si>
    <t>経常費等補助金</t>
    <rPh sb="0" eb="3">
      <t>ケイジョウヒ</t>
    </rPh>
    <rPh sb="3" eb="4">
      <t>トウ</t>
    </rPh>
    <rPh sb="4" eb="7">
      <t>ホジョキン</t>
    </rPh>
    <phoneticPr fontId="1"/>
  </si>
  <si>
    <t>(ウ)</t>
    <phoneticPr fontId="1"/>
  </si>
  <si>
    <t>うち、授業料等減免費交付金</t>
    <rPh sb="3" eb="6">
      <t>ジュギョウリョウ</t>
    </rPh>
    <rPh sb="6" eb="7">
      <t>トウ</t>
    </rPh>
    <rPh sb="7" eb="9">
      <t>ゲンメン</t>
    </rPh>
    <rPh sb="9" eb="10">
      <t>ヒ</t>
    </rPh>
    <rPh sb="10" eb="13">
      <t>コウフキン</t>
    </rPh>
    <phoneticPr fontId="1"/>
  </si>
  <si>
    <t>教育活動収入計</t>
    <rPh sb="0" eb="2">
      <t>キョウイク</t>
    </rPh>
    <rPh sb="2" eb="4">
      <t>カツドウ</t>
    </rPh>
    <rPh sb="4" eb="6">
      <t>シュウニュウ</t>
    </rPh>
    <rPh sb="6" eb="7">
      <t>ケイ</t>
    </rPh>
    <phoneticPr fontId="1"/>
  </si>
  <si>
    <t>(エ)</t>
    <phoneticPr fontId="1"/>
  </si>
  <si>
    <t>事業活動支出</t>
    <rPh sb="0" eb="2">
      <t>ジギョウ</t>
    </rPh>
    <rPh sb="2" eb="4">
      <t>カツドウ</t>
    </rPh>
    <rPh sb="4" eb="6">
      <t>シシュツ</t>
    </rPh>
    <phoneticPr fontId="1"/>
  </si>
  <si>
    <t>人件費</t>
    <rPh sb="0" eb="3">
      <t>ジンケンヒ</t>
    </rPh>
    <phoneticPr fontId="1"/>
  </si>
  <si>
    <t>(オ)</t>
    <phoneticPr fontId="1"/>
  </si>
  <si>
    <t>教育研究経費</t>
    <rPh sb="0" eb="2">
      <t>キョウイク</t>
    </rPh>
    <rPh sb="2" eb="4">
      <t>ケンキュウ</t>
    </rPh>
    <rPh sb="4" eb="6">
      <t>ケイヒ</t>
    </rPh>
    <phoneticPr fontId="1"/>
  </si>
  <si>
    <t>(カ)</t>
    <phoneticPr fontId="1"/>
  </si>
  <si>
    <t>うち、奨学費</t>
    <rPh sb="3" eb="5">
      <t>ショウガク</t>
    </rPh>
    <rPh sb="5" eb="6">
      <t>ヒ</t>
    </rPh>
    <phoneticPr fontId="1"/>
  </si>
  <si>
    <t>(ハ)</t>
    <phoneticPr fontId="1"/>
  </si>
  <si>
    <t>奨学費のうち、修学支援事業奨学費</t>
    <phoneticPr fontId="1"/>
  </si>
  <si>
    <t>奨学費のうち、その他の奨学費</t>
    <phoneticPr fontId="1"/>
  </si>
  <si>
    <t>(ノ)</t>
    <phoneticPr fontId="1"/>
  </si>
  <si>
    <t xml:space="preserve"> うち、減価償却</t>
    <rPh sb="4" eb="6">
      <t>ゲンカ</t>
    </rPh>
    <rPh sb="6" eb="8">
      <t>ショウキャク</t>
    </rPh>
    <phoneticPr fontId="1"/>
  </si>
  <si>
    <t>(フ)</t>
    <phoneticPr fontId="1"/>
  </si>
  <si>
    <t>管理経費</t>
    <rPh sb="0" eb="2">
      <t>カンリ</t>
    </rPh>
    <rPh sb="2" eb="4">
      <t>ケイヒ</t>
    </rPh>
    <phoneticPr fontId="1"/>
  </si>
  <si>
    <t>(キ)</t>
    <phoneticPr fontId="1"/>
  </si>
  <si>
    <t>(ヘ)</t>
    <phoneticPr fontId="1"/>
  </si>
  <si>
    <t>徴収不能額等</t>
    <rPh sb="0" eb="2">
      <t>チョウシュウ</t>
    </rPh>
    <rPh sb="2" eb="4">
      <t>フノウ</t>
    </rPh>
    <rPh sb="4" eb="5">
      <t>ガク</t>
    </rPh>
    <rPh sb="5" eb="6">
      <t>トウ</t>
    </rPh>
    <phoneticPr fontId="1"/>
  </si>
  <si>
    <t>教育活動支出計</t>
    <rPh sb="0" eb="2">
      <t>キョウイク</t>
    </rPh>
    <rPh sb="2" eb="4">
      <t>カツドウ</t>
    </rPh>
    <rPh sb="4" eb="6">
      <t>シシュツ</t>
    </rPh>
    <rPh sb="6" eb="7">
      <t>ケイ</t>
    </rPh>
    <phoneticPr fontId="1"/>
  </si>
  <si>
    <t>(ク)</t>
    <phoneticPr fontId="1"/>
  </si>
  <si>
    <t>教育活動収支差額(エ－ク)</t>
    <rPh sb="0" eb="2">
      <t>キョウイク</t>
    </rPh>
    <rPh sb="2" eb="4">
      <t>カツドウ</t>
    </rPh>
    <rPh sb="4" eb="6">
      <t>シュウシ</t>
    </rPh>
    <rPh sb="6" eb="8">
      <t>サガク</t>
    </rPh>
    <phoneticPr fontId="1"/>
  </si>
  <si>
    <t>(ケ)</t>
    <phoneticPr fontId="1"/>
  </si>
  <si>
    <t>教育活動外収支</t>
    <rPh sb="0" eb="2">
      <t>キョウイク</t>
    </rPh>
    <rPh sb="2" eb="4">
      <t>カツドウ</t>
    </rPh>
    <rPh sb="4" eb="5">
      <t>ガイ</t>
    </rPh>
    <rPh sb="5" eb="7">
      <t>シュウシ</t>
    </rPh>
    <phoneticPr fontId="1"/>
  </si>
  <si>
    <t>収入
事業活動</t>
    <rPh sb="0" eb="2">
      <t>シュウニュウ</t>
    </rPh>
    <rPh sb="3" eb="5">
      <t>ジギョウ</t>
    </rPh>
    <rPh sb="5" eb="7">
      <t>カツドウ</t>
    </rPh>
    <phoneticPr fontId="1"/>
  </si>
  <si>
    <t>受取利息・配当金</t>
    <rPh sb="0" eb="2">
      <t>ウケトリ</t>
    </rPh>
    <rPh sb="2" eb="4">
      <t>リソク</t>
    </rPh>
    <rPh sb="5" eb="8">
      <t>ハイトウキン</t>
    </rPh>
    <phoneticPr fontId="1"/>
  </si>
  <si>
    <t>その他の教育活動外収入</t>
    <rPh sb="2" eb="3">
      <t>タ</t>
    </rPh>
    <rPh sb="4" eb="6">
      <t>キョウイク</t>
    </rPh>
    <rPh sb="6" eb="8">
      <t>カツドウ</t>
    </rPh>
    <rPh sb="8" eb="9">
      <t>ガイ</t>
    </rPh>
    <rPh sb="9" eb="11">
      <t>シュウニュウ</t>
    </rPh>
    <phoneticPr fontId="1"/>
  </si>
  <si>
    <t>教育活動外収入計</t>
    <rPh sb="0" eb="2">
      <t>キョウイク</t>
    </rPh>
    <rPh sb="2" eb="4">
      <t>カツドウ</t>
    </rPh>
    <rPh sb="4" eb="5">
      <t>ガイ</t>
    </rPh>
    <rPh sb="5" eb="7">
      <t>シュウニュウ</t>
    </rPh>
    <rPh sb="7" eb="8">
      <t>ケイ</t>
    </rPh>
    <phoneticPr fontId="1"/>
  </si>
  <si>
    <t>(コ)</t>
    <phoneticPr fontId="1"/>
  </si>
  <si>
    <t>支出
事業活動</t>
    <rPh sb="0" eb="2">
      <t>シシュツ</t>
    </rPh>
    <rPh sb="3" eb="5">
      <t>ジギョウ</t>
    </rPh>
    <rPh sb="5" eb="7">
      <t>カツドウ</t>
    </rPh>
    <phoneticPr fontId="1"/>
  </si>
  <si>
    <t>借入金等利息</t>
    <rPh sb="0" eb="2">
      <t>カリイレ</t>
    </rPh>
    <rPh sb="2" eb="3">
      <t>キン</t>
    </rPh>
    <rPh sb="3" eb="4">
      <t>トウ</t>
    </rPh>
    <rPh sb="4" eb="6">
      <t>リソク</t>
    </rPh>
    <phoneticPr fontId="1"/>
  </si>
  <si>
    <t>(ネ)</t>
    <phoneticPr fontId="1"/>
  </si>
  <si>
    <t>その他の教育活動外支出</t>
    <rPh sb="2" eb="3">
      <t>タ</t>
    </rPh>
    <rPh sb="4" eb="6">
      <t>キョウイク</t>
    </rPh>
    <rPh sb="6" eb="8">
      <t>カツドウ</t>
    </rPh>
    <rPh sb="8" eb="9">
      <t>ガイ</t>
    </rPh>
    <rPh sb="9" eb="11">
      <t>シシュツ</t>
    </rPh>
    <phoneticPr fontId="1"/>
  </si>
  <si>
    <t>教育活動外支出計</t>
    <rPh sb="0" eb="2">
      <t>キョウイク</t>
    </rPh>
    <rPh sb="2" eb="4">
      <t>カツドウ</t>
    </rPh>
    <rPh sb="4" eb="5">
      <t>ガイ</t>
    </rPh>
    <rPh sb="5" eb="7">
      <t>シシュツ</t>
    </rPh>
    <rPh sb="7" eb="8">
      <t>ケイ</t>
    </rPh>
    <phoneticPr fontId="1"/>
  </si>
  <si>
    <t>(サ)</t>
    <phoneticPr fontId="1"/>
  </si>
  <si>
    <t>教育活動外収支差額(コ－サ)</t>
    <rPh sb="0" eb="2">
      <t>キョウイク</t>
    </rPh>
    <rPh sb="2" eb="4">
      <t>カツドウ</t>
    </rPh>
    <rPh sb="4" eb="5">
      <t>ガイ</t>
    </rPh>
    <rPh sb="5" eb="7">
      <t>シュウシ</t>
    </rPh>
    <rPh sb="7" eb="9">
      <t>サガク</t>
    </rPh>
    <phoneticPr fontId="1"/>
  </si>
  <si>
    <t>(シ)</t>
    <phoneticPr fontId="1"/>
  </si>
  <si>
    <t>経常収支差額</t>
    <rPh sb="0" eb="2">
      <t>ケイジョウ</t>
    </rPh>
    <rPh sb="2" eb="4">
      <t>シュウシ</t>
    </rPh>
    <rPh sb="4" eb="6">
      <t>サガク</t>
    </rPh>
    <phoneticPr fontId="1"/>
  </si>
  <si>
    <t>(ヒ)</t>
    <phoneticPr fontId="1"/>
  </si>
  <si>
    <t xml:space="preserve">経常収支差額（減価償却額補正後)
</t>
    <rPh sb="0" eb="2">
      <t>ケイジョウ</t>
    </rPh>
    <rPh sb="2" eb="4">
      <t>シュウシ</t>
    </rPh>
    <rPh sb="4" eb="6">
      <t>サガク</t>
    </rPh>
    <rPh sb="7" eb="9">
      <t>ゲンカ</t>
    </rPh>
    <rPh sb="9" eb="11">
      <t>ショウキャク</t>
    </rPh>
    <rPh sb="11" eb="12">
      <t>ガク</t>
    </rPh>
    <rPh sb="12" eb="14">
      <t>ホセイ</t>
    </rPh>
    <rPh sb="14" eb="15">
      <t>ゴ</t>
    </rPh>
    <phoneticPr fontId="1"/>
  </si>
  <si>
    <t>(ヒ+フ+へ=ホ)</t>
    <phoneticPr fontId="1"/>
  </si>
  <si>
    <t>特別収支</t>
    <rPh sb="0" eb="2">
      <t>トクベツ</t>
    </rPh>
    <rPh sb="2" eb="4">
      <t>シュウシ</t>
    </rPh>
    <phoneticPr fontId="1"/>
  </si>
  <si>
    <t>資産売却差額</t>
    <rPh sb="0" eb="2">
      <t>シサン</t>
    </rPh>
    <rPh sb="2" eb="4">
      <t>バイキャク</t>
    </rPh>
    <rPh sb="4" eb="6">
      <t>サガク</t>
    </rPh>
    <phoneticPr fontId="1"/>
  </si>
  <si>
    <t>うち、有価証券売却差額</t>
    <rPh sb="3" eb="5">
      <t>ユウカ</t>
    </rPh>
    <rPh sb="5" eb="7">
      <t>ショウケン</t>
    </rPh>
    <rPh sb="7" eb="9">
      <t>バイキャク</t>
    </rPh>
    <rPh sb="9" eb="11">
      <t>サガク</t>
    </rPh>
    <phoneticPr fontId="1"/>
  </si>
  <si>
    <t>その他の特別収入</t>
    <rPh sb="2" eb="3">
      <t>タ</t>
    </rPh>
    <rPh sb="4" eb="6">
      <t>トクベツ</t>
    </rPh>
    <rPh sb="6" eb="8">
      <t>シュウニュウ</t>
    </rPh>
    <phoneticPr fontId="1"/>
  </si>
  <si>
    <t>うち、施設設備寄付金</t>
    <rPh sb="3" eb="5">
      <t>シセツ</t>
    </rPh>
    <rPh sb="5" eb="7">
      <t>セツビ</t>
    </rPh>
    <rPh sb="7" eb="10">
      <t>キフキン</t>
    </rPh>
    <phoneticPr fontId="1"/>
  </si>
  <si>
    <t>(ス)</t>
    <phoneticPr fontId="1"/>
  </si>
  <si>
    <t>うち、現物寄附</t>
    <rPh sb="3" eb="5">
      <t>ゲンブツ</t>
    </rPh>
    <rPh sb="5" eb="7">
      <t>キフ</t>
    </rPh>
    <phoneticPr fontId="1"/>
  </si>
  <si>
    <t>(セ)</t>
    <phoneticPr fontId="1"/>
  </si>
  <si>
    <t>うち、施設設備補助金</t>
    <rPh sb="3" eb="5">
      <t>シセツ</t>
    </rPh>
    <rPh sb="5" eb="7">
      <t>セツビ</t>
    </rPh>
    <rPh sb="7" eb="10">
      <t>ホジョキン</t>
    </rPh>
    <phoneticPr fontId="1"/>
  </si>
  <si>
    <t>(ソ)</t>
    <phoneticPr fontId="1"/>
  </si>
  <si>
    <t>特別収入計</t>
    <rPh sb="0" eb="2">
      <t>トクベツ</t>
    </rPh>
    <rPh sb="2" eb="4">
      <t>シュウニュウ</t>
    </rPh>
    <rPh sb="4" eb="5">
      <t>ケイ</t>
    </rPh>
    <phoneticPr fontId="1"/>
  </si>
  <si>
    <t>(タ)</t>
    <phoneticPr fontId="1"/>
  </si>
  <si>
    <t>資産処分差額</t>
    <rPh sb="0" eb="2">
      <t>シサン</t>
    </rPh>
    <rPh sb="2" eb="4">
      <t>ショブン</t>
    </rPh>
    <rPh sb="4" eb="6">
      <t>サガク</t>
    </rPh>
    <phoneticPr fontId="1"/>
  </si>
  <si>
    <t>うち、有価証券処分差額</t>
    <rPh sb="3" eb="5">
      <t>ユウカ</t>
    </rPh>
    <rPh sb="5" eb="7">
      <t>ショウケン</t>
    </rPh>
    <rPh sb="7" eb="9">
      <t>ショブン</t>
    </rPh>
    <rPh sb="9" eb="11">
      <t>サガク</t>
    </rPh>
    <phoneticPr fontId="1"/>
  </si>
  <si>
    <t>うち、有価証券評価差額</t>
    <rPh sb="3" eb="5">
      <t>ユウカ</t>
    </rPh>
    <rPh sb="5" eb="7">
      <t>ショウケン</t>
    </rPh>
    <rPh sb="7" eb="9">
      <t>ヒョウカ</t>
    </rPh>
    <rPh sb="9" eb="11">
      <t>サガク</t>
    </rPh>
    <phoneticPr fontId="1"/>
  </si>
  <si>
    <t>その他の特別収支</t>
    <rPh sb="2" eb="3">
      <t>タ</t>
    </rPh>
    <rPh sb="4" eb="6">
      <t>トクベツ</t>
    </rPh>
    <rPh sb="6" eb="8">
      <t>シュウシ</t>
    </rPh>
    <phoneticPr fontId="1"/>
  </si>
  <si>
    <t>特別支出計</t>
    <rPh sb="0" eb="2">
      <t>トクベツ</t>
    </rPh>
    <rPh sb="2" eb="4">
      <t>シシュツ</t>
    </rPh>
    <rPh sb="4" eb="5">
      <t>ケイ</t>
    </rPh>
    <phoneticPr fontId="1"/>
  </si>
  <si>
    <t>(チ)</t>
    <phoneticPr fontId="1"/>
  </si>
  <si>
    <t>特別収支差額(タ－チ)</t>
    <rPh sb="0" eb="2">
      <t>トクベツ</t>
    </rPh>
    <rPh sb="2" eb="4">
      <t>シュウシ</t>
    </rPh>
    <rPh sb="4" eb="6">
      <t>サガク</t>
    </rPh>
    <phoneticPr fontId="1"/>
  </si>
  <si>
    <t>(ツ)</t>
    <phoneticPr fontId="1"/>
  </si>
  <si>
    <t>基本金組入前当年度収支差額(ケ+シ+ツ)</t>
    <rPh sb="0" eb="2">
      <t>キホン</t>
    </rPh>
    <rPh sb="2" eb="3">
      <t>キン</t>
    </rPh>
    <rPh sb="3" eb="5">
      <t>クミイレ</t>
    </rPh>
    <rPh sb="5" eb="6">
      <t>マエ</t>
    </rPh>
    <rPh sb="6" eb="9">
      <t>トウネンド</t>
    </rPh>
    <rPh sb="9" eb="11">
      <t>シュウシ</t>
    </rPh>
    <rPh sb="11" eb="13">
      <t>サガク</t>
    </rPh>
    <phoneticPr fontId="1"/>
  </si>
  <si>
    <t>(テ)</t>
    <phoneticPr fontId="1"/>
  </si>
  <si>
    <t>基本金組入額合計</t>
    <rPh sb="0" eb="2">
      <t>キホン</t>
    </rPh>
    <rPh sb="2" eb="3">
      <t>キン</t>
    </rPh>
    <rPh sb="3" eb="5">
      <t>クミイレ</t>
    </rPh>
    <rPh sb="5" eb="6">
      <t>ガク</t>
    </rPh>
    <rPh sb="6" eb="8">
      <t>ゴウケイ</t>
    </rPh>
    <phoneticPr fontId="1"/>
  </si>
  <si>
    <t>(ト)</t>
    <phoneticPr fontId="1"/>
  </si>
  <si>
    <t>（第１号基本金組入額）</t>
    <rPh sb="1" eb="2">
      <t>ダイ</t>
    </rPh>
    <rPh sb="3" eb="4">
      <t>ゴウ</t>
    </rPh>
    <rPh sb="4" eb="6">
      <t>キホン</t>
    </rPh>
    <rPh sb="6" eb="7">
      <t>キン</t>
    </rPh>
    <rPh sb="7" eb="9">
      <t>クミイレ</t>
    </rPh>
    <rPh sb="9" eb="10">
      <t>ガク</t>
    </rPh>
    <phoneticPr fontId="1"/>
  </si>
  <si>
    <t>（第２号基本金組入額）</t>
    <rPh sb="1" eb="2">
      <t>ダイ</t>
    </rPh>
    <rPh sb="3" eb="4">
      <t>ゴウ</t>
    </rPh>
    <rPh sb="4" eb="6">
      <t>キホン</t>
    </rPh>
    <rPh sb="6" eb="7">
      <t>キン</t>
    </rPh>
    <rPh sb="7" eb="9">
      <t>クミイレ</t>
    </rPh>
    <rPh sb="9" eb="10">
      <t>ガク</t>
    </rPh>
    <phoneticPr fontId="1"/>
  </si>
  <si>
    <t>（第３号基本金組入額）</t>
    <rPh sb="1" eb="2">
      <t>ダイ</t>
    </rPh>
    <rPh sb="3" eb="4">
      <t>ゴウ</t>
    </rPh>
    <rPh sb="4" eb="6">
      <t>キホン</t>
    </rPh>
    <rPh sb="6" eb="7">
      <t>キン</t>
    </rPh>
    <rPh sb="7" eb="9">
      <t>クミイレ</t>
    </rPh>
    <rPh sb="9" eb="10">
      <t>ガク</t>
    </rPh>
    <phoneticPr fontId="1"/>
  </si>
  <si>
    <t>（第４号基本金組入額）</t>
    <rPh sb="1" eb="2">
      <t>ダイ</t>
    </rPh>
    <rPh sb="3" eb="4">
      <t>ゴウ</t>
    </rPh>
    <rPh sb="4" eb="6">
      <t>キホン</t>
    </rPh>
    <rPh sb="6" eb="7">
      <t>キン</t>
    </rPh>
    <rPh sb="7" eb="9">
      <t>クミイレ</t>
    </rPh>
    <rPh sb="9" eb="10">
      <t>ガク</t>
    </rPh>
    <phoneticPr fontId="1"/>
  </si>
  <si>
    <t>当年度収支差額(テ＋ト)</t>
    <rPh sb="0" eb="3">
      <t>トウネンド</t>
    </rPh>
    <rPh sb="3" eb="5">
      <t>シュウシ</t>
    </rPh>
    <rPh sb="5" eb="7">
      <t>サガク</t>
    </rPh>
    <phoneticPr fontId="1"/>
  </si>
  <si>
    <t>(ナ)</t>
    <phoneticPr fontId="1"/>
  </si>
  <si>
    <t>前年度繰越収支差額</t>
    <rPh sb="0" eb="3">
      <t>ゼンネンド</t>
    </rPh>
    <rPh sb="3" eb="5">
      <t>クリコシ</t>
    </rPh>
    <rPh sb="5" eb="7">
      <t>シュウシ</t>
    </rPh>
    <rPh sb="7" eb="9">
      <t>サガク</t>
    </rPh>
    <phoneticPr fontId="1"/>
  </si>
  <si>
    <t>基本金取崩額</t>
    <rPh sb="0" eb="2">
      <t>キホン</t>
    </rPh>
    <rPh sb="2" eb="3">
      <t>キン</t>
    </rPh>
    <rPh sb="3" eb="5">
      <t>トリクズシ</t>
    </rPh>
    <rPh sb="5" eb="6">
      <t>ガク</t>
    </rPh>
    <phoneticPr fontId="1"/>
  </si>
  <si>
    <t>翌年度繰越収支差額</t>
    <rPh sb="0" eb="3">
      <t>ヨクネンド</t>
    </rPh>
    <rPh sb="3" eb="5">
      <t>クリコシ</t>
    </rPh>
    <rPh sb="5" eb="7">
      <t>シュウシ</t>
    </rPh>
    <rPh sb="7" eb="9">
      <t>サガク</t>
    </rPh>
    <phoneticPr fontId="1"/>
  </si>
  <si>
    <t>事業活動収入計(エ+コ+タ)</t>
    <rPh sb="0" eb="2">
      <t>ジギョウ</t>
    </rPh>
    <rPh sb="2" eb="4">
      <t>カツドウ</t>
    </rPh>
    <rPh sb="4" eb="6">
      <t>シュウニュウ</t>
    </rPh>
    <rPh sb="6" eb="7">
      <t>ケイ</t>
    </rPh>
    <phoneticPr fontId="1"/>
  </si>
  <si>
    <t>(ニ)</t>
    <phoneticPr fontId="1"/>
  </si>
  <si>
    <t>事業活動支出計(ク+サ+チ)</t>
    <rPh sb="0" eb="2">
      <t>ジギョウ</t>
    </rPh>
    <rPh sb="2" eb="4">
      <t>カツドウ</t>
    </rPh>
    <rPh sb="4" eb="6">
      <t>シシュツ</t>
    </rPh>
    <rPh sb="6" eb="7">
      <t>ケイ</t>
    </rPh>
    <phoneticPr fontId="1"/>
  </si>
  <si>
    <t>(ヌ)</t>
    <phoneticPr fontId="1"/>
  </si>
  <si>
    <t>資料５　貸借対照表</t>
    <rPh sb="0" eb="2">
      <t>シリョウ</t>
    </rPh>
    <rPh sb="4" eb="6">
      <t>タイシャク</t>
    </rPh>
    <rPh sb="6" eb="9">
      <t>タイショウヒョウ</t>
    </rPh>
    <phoneticPr fontId="1"/>
  </si>
  <si>
    <t>資産の部</t>
    <rPh sb="0" eb="2">
      <t>シサン</t>
    </rPh>
    <rPh sb="3" eb="4">
      <t>ブ</t>
    </rPh>
    <phoneticPr fontId="1"/>
  </si>
  <si>
    <t>固定資産</t>
    <rPh sb="0" eb="2">
      <t>コテイ</t>
    </rPh>
    <rPh sb="2" eb="4">
      <t>シサン</t>
    </rPh>
    <phoneticPr fontId="1"/>
  </si>
  <si>
    <t>(ａ)</t>
  </si>
  <si>
    <t>有形固定資産</t>
    <rPh sb="0" eb="2">
      <t>ユウケイ</t>
    </rPh>
    <rPh sb="2" eb="4">
      <t>コテイ</t>
    </rPh>
    <rPh sb="4" eb="6">
      <t>シサン</t>
    </rPh>
    <phoneticPr fontId="1"/>
  </si>
  <si>
    <t/>
  </si>
  <si>
    <t>うち、土地</t>
    <rPh sb="3" eb="5">
      <t>トチ</t>
    </rPh>
    <phoneticPr fontId="1"/>
  </si>
  <si>
    <t>うち、建物</t>
    <rPh sb="3" eb="5">
      <t>タテモノ</t>
    </rPh>
    <phoneticPr fontId="1"/>
  </si>
  <si>
    <t>うち、構築物</t>
    <rPh sb="3" eb="6">
      <t>コウチクブツ</t>
    </rPh>
    <phoneticPr fontId="1"/>
  </si>
  <si>
    <t>うち、教育研究用機器備品</t>
    <rPh sb="3" eb="5">
      <t>キョウイク</t>
    </rPh>
    <rPh sb="5" eb="8">
      <t>ケンキュウヨウ</t>
    </rPh>
    <rPh sb="8" eb="10">
      <t>キキ</t>
    </rPh>
    <rPh sb="10" eb="12">
      <t>ビヒン</t>
    </rPh>
    <phoneticPr fontId="1"/>
  </si>
  <si>
    <t>特定資産</t>
    <rPh sb="0" eb="2">
      <t>トクテイ</t>
    </rPh>
    <rPh sb="2" eb="4">
      <t>シサン</t>
    </rPh>
    <phoneticPr fontId="1"/>
  </si>
  <si>
    <t>(ｂ)</t>
  </si>
  <si>
    <t>その他の固定資産</t>
    <rPh sb="2" eb="3">
      <t>タ</t>
    </rPh>
    <rPh sb="4" eb="6">
      <t>コテイ</t>
    </rPh>
    <rPh sb="6" eb="8">
      <t>シサン</t>
    </rPh>
    <phoneticPr fontId="1"/>
  </si>
  <si>
    <t>うち、収益事業元入金</t>
    <rPh sb="3" eb="5">
      <t>シュウエキ</t>
    </rPh>
    <rPh sb="5" eb="7">
      <t>ジギョウ</t>
    </rPh>
    <rPh sb="7" eb="8">
      <t>モト</t>
    </rPh>
    <rPh sb="8" eb="9">
      <t>イレ</t>
    </rPh>
    <rPh sb="9" eb="10">
      <t>キン</t>
    </rPh>
    <phoneticPr fontId="1"/>
  </si>
  <si>
    <t>うち、有価証券</t>
    <rPh sb="3" eb="5">
      <t>ユウカ</t>
    </rPh>
    <rPh sb="5" eb="7">
      <t>ショウケン</t>
    </rPh>
    <phoneticPr fontId="1"/>
  </si>
  <si>
    <t>(ｃ)</t>
  </si>
  <si>
    <t>流動資産</t>
    <rPh sb="0" eb="2">
      <t>リュウドウ</t>
    </rPh>
    <rPh sb="2" eb="4">
      <t>シサン</t>
    </rPh>
    <phoneticPr fontId="1"/>
  </si>
  <si>
    <t>(ｄ)</t>
  </si>
  <si>
    <t>うち、現金預金</t>
    <rPh sb="3" eb="5">
      <t>ゲンキン</t>
    </rPh>
    <rPh sb="5" eb="7">
      <t>ヨキン</t>
    </rPh>
    <phoneticPr fontId="1"/>
  </si>
  <si>
    <t>(ｅ)</t>
  </si>
  <si>
    <t>(ｆ)</t>
  </si>
  <si>
    <t>資産の部合計</t>
    <rPh sb="0" eb="2">
      <t>シサン</t>
    </rPh>
    <rPh sb="3" eb="4">
      <t>ブ</t>
    </rPh>
    <rPh sb="4" eb="6">
      <t>ゴウケイ</t>
    </rPh>
    <phoneticPr fontId="1"/>
  </si>
  <si>
    <t>(ｇ)</t>
  </si>
  <si>
    <t>負債の部</t>
    <rPh sb="0" eb="2">
      <t>フサイ</t>
    </rPh>
    <rPh sb="3" eb="4">
      <t>ブ</t>
    </rPh>
    <phoneticPr fontId="1"/>
  </si>
  <si>
    <t>固定負債</t>
    <rPh sb="0" eb="2">
      <t>コテイ</t>
    </rPh>
    <rPh sb="2" eb="4">
      <t>フサイ</t>
    </rPh>
    <phoneticPr fontId="1"/>
  </si>
  <si>
    <t>(ｉ)</t>
  </si>
  <si>
    <t>うち、長期借入金</t>
    <rPh sb="3" eb="5">
      <t>チョウキ</t>
    </rPh>
    <rPh sb="5" eb="7">
      <t>カリイレ</t>
    </rPh>
    <rPh sb="7" eb="8">
      <t>キン</t>
    </rPh>
    <phoneticPr fontId="1"/>
  </si>
  <si>
    <t>(ｓ)</t>
  </si>
  <si>
    <t>うち、学校債</t>
    <rPh sb="3" eb="5">
      <t>ガッコウ</t>
    </rPh>
    <rPh sb="5" eb="6">
      <t>サイ</t>
    </rPh>
    <phoneticPr fontId="1"/>
  </si>
  <si>
    <t>(ｔ)</t>
  </si>
  <si>
    <t>うち、長期未払金</t>
    <rPh sb="3" eb="5">
      <t>チョウキ</t>
    </rPh>
    <rPh sb="5" eb="8">
      <t>ミバライキン</t>
    </rPh>
    <phoneticPr fontId="1"/>
  </si>
  <si>
    <t>(ｕ)</t>
  </si>
  <si>
    <t>うち、退職給与引当金</t>
    <rPh sb="3" eb="5">
      <t>タイショク</t>
    </rPh>
    <rPh sb="5" eb="7">
      <t>キュウヨ</t>
    </rPh>
    <rPh sb="7" eb="9">
      <t>ヒキアテ</t>
    </rPh>
    <rPh sb="9" eb="10">
      <t>キン</t>
    </rPh>
    <phoneticPr fontId="1"/>
  </si>
  <si>
    <t>(ｊ)</t>
  </si>
  <si>
    <t>流動負債</t>
    <rPh sb="0" eb="2">
      <t>リュウドウ</t>
    </rPh>
    <rPh sb="2" eb="4">
      <t>フサイ</t>
    </rPh>
    <phoneticPr fontId="1"/>
  </si>
  <si>
    <t>(ｋ)</t>
  </si>
  <si>
    <t>うち、短期借入金</t>
    <rPh sb="3" eb="5">
      <t>タンキ</t>
    </rPh>
    <rPh sb="5" eb="7">
      <t>カリイレ</t>
    </rPh>
    <rPh sb="7" eb="8">
      <t>キン</t>
    </rPh>
    <phoneticPr fontId="1"/>
  </si>
  <si>
    <t>(ｖ)</t>
  </si>
  <si>
    <t>うち、１年以内償還予定学校債</t>
    <rPh sb="4" eb="5">
      <t>ネン</t>
    </rPh>
    <rPh sb="5" eb="7">
      <t>イナイ</t>
    </rPh>
    <rPh sb="7" eb="9">
      <t>ショウカン</t>
    </rPh>
    <rPh sb="9" eb="11">
      <t>ヨテイ</t>
    </rPh>
    <rPh sb="11" eb="13">
      <t>ガッコウ</t>
    </rPh>
    <rPh sb="13" eb="14">
      <t>サイ</t>
    </rPh>
    <phoneticPr fontId="1"/>
  </si>
  <si>
    <t>(ｗ)</t>
  </si>
  <si>
    <t>うち、手形債務</t>
    <rPh sb="3" eb="5">
      <t>テガタ</t>
    </rPh>
    <rPh sb="5" eb="7">
      <t>サイム</t>
    </rPh>
    <phoneticPr fontId="1"/>
  </si>
  <si>
    <t>(ｘ)</t>
  </si>
  <si>
    <t>うち、未払金</t>
    <rPh sb="3" eb="6">
      <t>ミバライキン</t>
    </rPh>
    <phoneticPr fontId="1"/>
  </si>
  <si>
    <t>(ｙ)</t>
  </si>
  <si>
    <t>うち、前受金</t>
    <rPh sb="3" eb="6">
      <t>マエウケキン</t>
    </rPh>
    <phoneticPr fontId="1"/>
  </si>
  <si>
    <t>(ｌ)</t>
  </si>
  <si>
    <t>負債の部合計</t>
    <rPh sb="0" eb="2">
      <t>フサイ</t>
    </rPh>
    <rPh sb="3" eb="4">
      <t>ブ</t>
    </rPh>
    <rPh sb="4" eb="6">
      <t>ゴウケイ</t>
    </rPh>
    <phoneticPr fontId="1"/>
  </si>
  <si>
    <t>(ｈ)</t>
  </si>
  <si>
    <t>純資産の部</t>
    <rPh sb="0" eb="3">
      <t>ジュンシサン</t>
    </rPh>
    <rPh sb="4" eb="5">
      <t>ブ</t>
    </rPh>
    <phoneticPr fontId="1"/>
  </si>
  <si>
    <t>基本金</t>
    <rPh sb="0" eb="2">
      <t>キホン</t>
    </rPh>
    <rPh sb="2" eb="3">
      <t>キン</t>
    </rPh>
    <phoneticPr fontId="1"/>
  </si>
  <si>
    <t>(ｍ)</t>
  </si>
  <si>
    <t>第１号基本金</t>
    <rPh sb="0" eb="1">
      <t>ダイ</t>
    </rPh>
    <rPh sb="2" eb="3">
      <t>ゴウ</t>
    </rPh>
    <rPh sb="3" eb="5">
      <t>キホン</t>
    </rPh>
    <rPh sb="5" eb="6">
      <t>キン</t>
    </rPh>
    <phoneticPr fontId="1"/>
  </si>
  <si>
    <t>第２号基本金</t>
    <rPh sb="0" eb="1">
      <t>ダイ</t>
    </rPh>
    <rPh sb="2" eb="3">
      <t>ゴウ</t>
    </rPh>
    <rPh sb="3" eb="5">
      <t>キホン</t>
    </rPh>
    <rPh sb="5" eb="6">
      <t>キン</t>
    </rPh>
    <phoneticPr fontId="1"/>
  </si>
  <si>
    <t>(ｎ)</t>
  </si>
  <si>
    <t>第３号基本金</t>
    <rPh sb="0" eb="1">
      <t>ダイ</t>
    </rPh>
    <rPh sb="2" eb="3">
      <t>ゴウ</t>
    </rPh>
    <rPh sb="3" eb="5">
      <t>キホン</t>
    </rPh>
    <rPh sb="5" eb="6">
      <t>キン</t>
    </rPh>
    <phoneticPr fontId="1"/>
  </si>
  <si>
    <t>(ｏ)</t>
  </si>
  <si>
    <t>第４号基本金</t>
    <rPh sb="0" eb="1">
      <t>ダイ</t>
    </rPh>
    <rPh sb="2" eb="3">
      <t>ゴウ</t>
    </rPh>
    <rPh sb="3" eb="5">
      <t>キホン</t>
    </rPh>
    <rPh sb="5" eb="6">
      <t>キン</t>
    </rPh>
    <phoneticPr fontId="1"/>
  </si>
  <si>
    <t>繰越収支差額</t>
    <rPh sb="0" eb="2">
      <t>クリコシ</t>
    </rPh>
    <rPh sb="2" eb="4">
      <t>シュウシ</t>
    </rPh>
    <rPh sb="4" eb="6">
      <t>サガク</t>
    </rPh>
    <phoneticPr fontId="1"/>
  </si>
  <si>
    <t>(ｐ)</t>
  </si>
  <si>
    <t>純資産の部合計</t>
    <rPh sb="0" eb="3">
      <t>ジュンシサン</t>
    </rPh>
    <rPh sb="4" eb="5">
      <t>ブ</t>
    </rPh>
    <rPh sb="5" eb="7">
      <t>ゴウケイ</t>
    </rPh>
    <phoneticPr fontId="1"/>
  </si>
  <si>
    <t>負債及び純資産の部合計</t>
    <rPh sb="0" eb="2">
      <t>フサイ</t>
    </rPh>
    <rPh sb="2" eb="3">
      <t>オヨ</t>
    </rPh>
    <rPh sb="4" eb="7">
      <t>ジュンシサン</t>
    </rPh>
    <rPh sb="8" eb="9">
      <t>ブ</t>
    </rPh>
    <rPh sb="9" eb="11">
      <t>ゴウケイ</t>
    </rPh>
    <phoneticPr fontId="1"/>
  </si>
  <si>
    <t>減価償却額の累計額の合計額</t>
    <rPh sb="0" eb="2">
      <t>ゲンカ</t>
    </rPh>
    <rPh sb="2" eb="5">
      <t>ショウキャクガク</t>
    </rPh>
    <rPh sb="6" eb="9">
      <t>ルイケイガク</t>
    </rPh>
    <rPh sb="10" eb="12">
      <t>ゴウケイ</t>
    </rPh>
    <rPh sb="12" eb="13">
      <t>ガク</t>
    </rPh>
    <phoneticPr fontId="1"/>
  </si>
  <si>
    <t>(ｑ)</t>
  </si>
  <si>
    <t>基本金未組入額</t>
    <rPh sb="0" eb="2">
      <t>キホン</t>
    </rPh>
    <rPh sb="2" eb="3">
      <t>キン</t>
    </rPh>
    <rPh sb="3" eb="4">
      <t>ミ</t>
    </rPh>
    <rPh sb="4" eb="6">
      <t>クミイレ</t>
    </rPh>
    <rPh sb="6" eb="7">
      <t>ガク</t>
    </rPh>
    <phoneticPr fontId="1"/>
  </si>
  <si>
    <t>(ｒ)</t>
  </si>
  <si>
    <t>運用資産(b+c+e+f)</t>
    <rPh sb="0" eb="2">
      <t>ウンヨウ</t>
    </rPh>
    <rPh sb="2" eb="4">
      <t>シサン</t>
    </rPh>
    <phoneticPr fontId="1"/>
  </si>
  <si>
    <t>外部負債(s+t+u+v+w+x+y)</t>
    <rPh sb="0" eb="2">
      <t>ガイブ</t>
    </rPh>
    <rPh sb="2" eb="4">
      <t>フサイ</t>
    </rPh>
    <phoneticPr fontId="1"/>
  </si>
  <si>
    <t>資料６　経営指導強化指標に関係する状況（マイナスが出ている場合のみ記入）</t>
    <rPh sb="0" eb="2">
      <t>シリョウ</t>
    </rPh>
    <phoneticPr fontId="1"/>
  </si>
  <si>
    <t>区分</t>
    <rPh sb="0" eb="2">
      <t>クブン</t>
    </rPh>
    <phoneticPr fontId="1"/>
  </si>
  <si>
    <t>今後の見通し</t>
    <rPh sb="0" eb="2">
      <t>コンゴ</t>
    </rPh>
    <rPh sb="3" eb="5">
      <t>ミトオ</t>
    </rPh>
    <phoneticPr fontId="1"/>
  </si>
  <si>
    <t>金額</t>
    <rPh sb="0" eb="2">
      <t>キンガク</t>
    </rPh>
    <phoneticPr fontId="1"/>
  </si>
  <si>
    <t>マイナスとなっている要因</t>
    <rPh sb="10" eb="12">
      <t>ヨウイン</t>
    </rPh>
    <phoneticPr fontId="1"/>
  </si>
  <si>
    <t>【参考】経常収支差額
（減価償却額補正後)</t>
    <rPh sb="1" eb="3">
      <t>サンコウ</t>
    </rPh>
    <rPh sb="4" eb="6">
      <t>ケイジョウ</t>
    </rPh>
    <rPh sb="6" eb="8">
      <t>シュウシ</t>
    </rPh>
    <rPh sb="8" eb="10">
      <t>サガク</t>
    </rPh>
    <rPh sb="12" eb="14">
      <t>ゲンカ</t>
    </rPh>
    <rPh sb="14" eb="17">
      <t>ショウキャクガク</t>
    </rPh>
    <rPh sb="17" eb="19">
      <t>ホセイ</t>
    </rPh>
    <rPh sb="19" eb="20">
      <t>ゴ</t>
    </rPh>
    <phoneticPr fontId="21"/>
  </si>
  <si>
    <t>運用資産
－外部負債</t>
    <rPh sb="0" eb="2">
      <t>ウンヨウ</t>
    </rPh>
    <rPh sb="2" eb="4">
      <t>シサン</t>
    </rPh>
    <rPh sb="6" eb="8">
      <t>ガイブ</t>
    </rPh>
    <rPh sb="8" eb="10">
      <t>フサイ</t>
    </rPh>
    <phoneticPr fontId="1"/>
  </si>
  <si>
    <t>財務運営の状況</t>
    <rPh sb="0" eb="2">
      <t>ザイム</t>
    </rPh>
    <rPh sb="2" eb="4">
      <t>ウンエイ</t>
    </rPh>
    <rPh sb="5" eb="7">
      <t>ジョウキョウ</t>
    </rPh>
    <phoneticPr fontId="1"/>
  </si>
  <si>
    <t>資料７　財務比率表</t>
    <rPh sb="0" eb="2">
      <t>シリョウ</t>
    </rPh>
    <rPh sb="4" eb="6">
      <t>ザイム</t>
    </rPh>
    <rPh sb="6" eb="8">
      <t>ヒリツ</t>
    </rPh>
    <rPh sb="8" eb="9">
      <t>ヒョウ</t>
    </rPh>
    <phoneticPr fontId="21"/>
  </si>
  <si>
    <t>分類</t>
    <rPh sb="0" eb="1">
      <t>ブン</t>
    </rPh>
    <rPh sb="1" eb="2">
      <t>タグイ</t>
    </rPh>
    <phoneticPr fontId="21"/>
  </si>
  <si>
    <t>比　　　　　　率</t>
    <rPh sb="0" eb="1">
      <t>ヒ</t>
    </rPh>
    <rPh sb="7" eb="8">
      <t>リツ</t>
    </rPh>
    <phoneticPr fontId="21"/>
  </si>
  <si>
    <t>算　　　　　　　式　（×１００）</t>
    <rPh sb="0" eb="1">
      <t>ザン</t>
    </rPh>
    <rPh sb="8" eb="9">
      <t>シキ</t>
    </rPh>
    <phoneticPr fontId="21"/>
  </si>
  <si>
    <t>平成３０年度</t>
  </si>
  <si>
    <t>令和元年度</t>
  </si>
  <si>
    <t>令和２年度</t>
  </si>
  <si>
    <t>令和３年度</t>
  </si>
  <si>
    <t>令和４年度</t>
  </si>
  <si>
    <t>事業活動収支計算書</t>
    <rPh sb="0" eb="2">
      <t>ジギョウ</t>
    </rPh>
    <rPh sb="2" eb="4">
      <t>カツドウ</t>
    </rPh>
    <rPh sb="4" eb="6">
      <t>シュウシ</t>
    </rPh>
    <rPh sb="6" eb="9">
      <t>ケイサンショ</t>
    </rPh>
    <phoneticPr fontId="21"/>
  </si>
  <si>
    <t>人件費比率</t>
    <rPh sb="0" eb="3">
      <t>ジンケンヒ</t>
    </rPh>
    <rPh sb="3" eb="5">
      <t>ヒリツ</t>
    </rPh>
    <phoneticPr fontId="21"/>
  </si>
  <si>
    <t>人件費</t>
  </si>
  <si>
    <t>（オ）</t>
  </si>
  <si>
    <t>経常収入</t>
  </si>
  <si>
    <t>（エ + コ）</t>
    <phoneticPr fontId="21"/>
  </si>
  <si>
    <t>教育研究経費比率</t>
    <rPh sb="0" eb="2">
      <t>キョウイク</t>
    </rPh>
    <rPh sb="2" eb="4">
      <t>ケンキュウ</t>
    </rPh>
    <rPh sb="4" eb="6">
      <t>ケイヒ</t>
    </rPh>
    <rPh sb="6" eb="8">
      <t>ヒリツ</t>
    </rPh>
    <phoneticPr fontId="21"/>
  </si>
  <si>
    <t>教育研究経費</t>
  </si>
  <si>
    <t>（カ）</t>
    <phoneticPr fontId="21"/>
  </si>
  <si>
    <t>管理経費比率</t>
    <rPh sb="0" eb="2">
      <t>カンリ</t>
    </rPh>
    <rPh sb="2" eb="4">
      <t>ケイヒ</t>
    </rPh>
    <rPh sb="4" eb="6">
      <t>ヒリツ</t>
    </rPh>
    <phoneticPr fontId="21"/>
  </si>
  <si>
    <t>管理経費</t>
  </si>
  <si>
    <t>（キ）</t>
    <phoneticPr fontId="21"/>
  </si>
  <si>
    <t>奨学費比率</t>
    <rPh sb="0" eb="2">
      <t>ショウガク</t>
    </rPh>
    <rPh sb="2" eb="3">
      <t>ヒ</t>
    </rPh>
    <rPh sb="3" eb="5">
      <t>ヒリツ</t>
    </rPh>
    <phoneticPr fontId="2"/>
  </si>
  <si>
    <t>奨学費</t>
    <rPh sb="0" eb="2">
      <t>ショウガク</t>
    </rPh>
    <rPh sb="2" eb="3">
      <t>ヒ</t>
    </rPh>
    <phoneticPr fontId="1"/>
  </si>
  <si>
    <t>（ハ）</t>
    <phoneticPr fontId="1"/>
  </si>
  <si>
    <t>学生生徒等納付金</t>
    <phoneticPr fontId="1"/>
  </si>
  <si>
    <r>
      <t xml:space="preserve">奨学費比率
</t>
    </r>
    <r>
      <rPr>
        <sz val="7"/>
        <color theme="1"/>
        <rFont val="ＭＳ ゴシック"/>
        <family val="3"/>
        <charset val="128"/>
      </rPr>
      <t>※修学支援事業奨学費を除く</t>
    </r>
    <rPh sb="0" eb="2">
      <t>ショウガク</t>
    </rPh>
    <rPh sb="2" eb="3">
      <t>ヒ</t>
    </rPh>
    <rPh sb="3" eb="5">
      <t>ヒリツ</t>
    </rPh>
    <phoneticPr fontId="2"/>
  </si>
  <si>
    <r>
      <t xml:space="preserve">奨学費
</t>
    </r>
    <r>
      <rPr>
        <sz val="6"/>
        <color theme="1"/>
        <rFont val="ＭＳ ゴシック"/>
        <family val="3"/>
        <charset val="128"/>
      </rPr>
      <t>（修学支援事業奨学費以外）</t>
    </r>
    <rPh sb="0" eb="2">
      <t>ショウガク</t>
    </rPh>
    <rPh sb="2" eb="3">
      <t>ヒ</t>
    </rPh>
    <rPh sb="14" eb="16">
      <t>イガイ</t>
    </rPh>
    <phoneticPr fontId="1"/>
  </si>
  <si>
    <t>（ノ）</t>
    <phoneticPr fontId="1"/>
  </si>
  <si>
    <t>借入金等利息比率</t>
    <rPh sb="0" eb="2">
      <t>カリイレ</t>
    </rPh>
    <rPh sb="2" eb="3">
      <t>キン</t>
    </rPh>
    <rPh sb="3" eb="4">
      <t>トウ</t>
    </rPh>
    <rPh sb="4" eb="6">
      <t>リソク</t>
    </rPh>
    <rPh sb="6" eb="8">
      <t>ヒリツ</t>
    </rPh>
    <phoneticPr fontId="21"/>
  </si>
  <si>
    <t>借入金等利息</t>
    <rPh sb="0" eb="2">
      <t>カリイレ</t>
    </rPh>
    <rPh sb="2" eb="3">
      <t>キン</t>
    </rPh>
    <rPh sb="3" eb="4">
      <t>トウ</t>
    </rPh>
    <rPh sb="4" eb="6">
      <t>リソク</t>
    </rPh>
    <phoneticPr fontId="21"/>
  </si>
  <si>
    <t>（ネ）</t>
    <phoneticPr fontId="21"/>
  </si>
  <si>
    <t>経常収入</t>
    <phoneticPr fontId="21"/>
  </si>
  <si>
    <t>学生生徒等納付金比率</t>
    <rPh sb="0" eb="2">
      <t>ガクセイ</t>
    </rPh>
    <rPh sb="2" eb="5">
      <t>セイトトウ</t>
    </rPh>
    <rPh sb="5" eb="8">
      <t>ノウフキン</t>
    </rPh>
    <rPh sb="8" eb="10">
      <t>ヒリツ</t>
    </rPh>
    <phoneticPr fontId="21"/>
  </si>
  <si>
    <t>学生生徒等納付金</t>
  </si>
  <si>
    <t>（ア）</t>
    <phoneticPr fontId="21"/>
  </si>
  <si>
    <t>寄付金比率</t>
    <rPh sb="0" eb="3">
      <t>キフキン</t>
    </rPh>
    <rPh sb="3" eb="5">
      <t>ヒリツ</t>
    </rPh>
    <phoneticPr fontId="21"/>
  </si>
  <si>
    <t>寄付金</t>
  </si>
  <si>
    <t>（イ + ス + セ）</t>
    <phoneticPr fontId="21"/>
  </si>
  <si>
    <t>事業活動収入</t>
  </si>
  <si>
    <t>（二）</t>
    <rPh sb="1" eb="2">
      <t>ニ</t>
    </rPh>
    <phoneticPr fontId="21"/>
  </si>
  <si>
    <t>補助金比率</t>
    <rPh sb="0" eb="3">
      <t>ホジョキン</t>
    </rPh>
    <rPh sb="3" eb="5">
      <t>ヒリツ</t>
    </rPh>
    <phoneticPr fontId="21"/>
  </si>
  <si>
    <t>補助金</t>
  </si>
  <si>
    <t>（ウ + ソ）</t>
    <phoneticPr fontId="21"/>
  </si>
  <si>
    <t>基本金組入率</t>
    <rPh sb="0" eb="2">
      <t>キホン</t>
    </rPh>
    <rPh sb="2" eb="3">
      <t>キン</t>
    </rPh>
    <rPh sb="3" eb="5">
      <t>クミイ</t>
    </rPh>
    <rPh sb="5" eb="6">
      <t>リツ</t>
    </rPh>
    <phoneticPr fontId="21"/>
  </si>
  <si>
    <t>基本金組入額</t>
  </si>
  <si>
    <t>（ト）</t>
    <phoneticPr fontId="21"/>
  </si>
  <si>
    <t>事業活動収支
差額比率</t>
    <rPh sb="0" eb="2">
      <t>ジギョウ</t>
    </rPh>
    <rPh sb="2" eb="4">
      <t>カツドウ</t>
    </rPh>
    <rPh sb="4" eb="6">
      <t>シュウシ</t>
    </rPh>
    <rPh sb="7" eb="9">
      <t>サガク</t>
    </rPh>
    <rPh sb="9" eb="11">
      <t>ヒリツ</t>
    </rPh>
    <phoneticPr fontId="21"/>
  </si>
  <si>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1"/>
  </si>
  <si>
    <t>（二 - ヌ）</t>
    <rPh sb="1" eb="2">
      <t>ニ</t>
    </rPh>
    <phoneticPr fontId="21"/>
  </si>
  <si>
    <t>事業活動収入</t>
    <rPh sb="0" eb="2">
      <t>ジギョウ</t>
    </rPh>
    <rPh sb="2" eb="4">
      <t>カツドウ</t>
    </rPh>
    <phoneticPr fontId="21"/>
  </si>
  <si>
    <t>教育活動収支差額比率</t>
    <rPh sb="0" eb="2">
      <t>キョウイク</t>
    </rPh>
    <rPh sb="2" eb="4">
      <t>カツドウ</t>
    </rPh>
    <rPh sb="4" eb="6">
      <t>シュウシ</t>
    </rPh>
    <rPh sb="6" eb="8">
      <t>サガク</t>
    </rPh>
    <rPh sb="8" eb="10">
      <t>ヒリツ</t>
    </rPh>
    <phoneticPr fontId="21"/>
  </si>
  <si>
    <t>教育活動収支差額</t>
    <rPh sb="0" eb="2">
      <t>キョウイク</t>
    </rPh>
    <rPh sb="2" eb="4">
      <t>カツドウ</t>
    </rPh>
    <rPh sb="4" eb="6">
      <t>シュウシ</t>
    </rPh>
    <rPh sb="6" eb="8">
      <t>サガク</t>
    </rPh>
    <phoneticPr fontId="21"/>
  </si>
  <si>
    <t>（ケ）</t>
    <phoneticPr fontId="21"/>
  </si>
  <si>
    <t>教育活動収入計</t>
    <rPh sb="4" eb="6">
      <t>シュウニュウ</t>
    </rPh>
    <rPh sb="6" eb="7">
      <t>ケイ</t>
    </rPh>
    <phoneticPr fontId="21"/>
  </si>
  <si>
    <t>（エ）</t>
    <phoneticPr fontId="21"/>
  </si>
  <si>
    <t>経常収支差額比率</t>
    <rPh sb="0" eb="2">
      <t>ケイジョウ</t>
    </rPh>
    <rPh sb="2" eb="4">
      <t>シュウシ</t>
    </rPh>
    <rPh sb="4" eb="6">
      <t>サガク</t>
    </rPh>
    <rPh sb="6" eb="8">
      <t>ヒリツ</t>
    </rPh>
    <phoneticPr fontId="21"/>
  </si>
  <si>
    <t>経常収支差額</t>
  </si>
  <si>
    <t>（ケ + シ）</t>
    <phoneticPr fontId="21"/>
  </si>
  <si>
    <t>繰越収支差額
構成比率</t>
    <rPh sb="0" eb="2">
      <t>クリコシ</t>
    </rPh>
    <rPh sb="2" eb="4">
      <t>シュウシ</t>
    </rPh>
    <rPh sb="4" eb="6">
      <t>サガク</t>
    </rPh>
    <rPh sb="7" eb="9">
      <t>コウセイ</t>
    </rPh>
    <rPh sb="9" eb="11">
      <t>ヒリツ</t>
    </rPh>
    <phoneticPr fontId="21"/>
  </si>
  <si>
    <t>繰越収支差額</t>
  </si>
  <si>
    <t>( ｐ )</t>
    <phoneticPr fontId="21"/>
  </si>
  <si>
    <t>貸</t>
    <rPh sb="0" eb="1">
      <t>カシ</t>
    </rPh>
    <phoneticPr fontId="21"/>
  </si>
  <si>
    <t>総負債＋純資産</t>
  </si>
  <si>
    <t>（ ｈ + ｍ + ｐ )</t>
    <phoneticPr fontId="21"/>
  </si>
  <si>
    <t>基本金比率</t>
    <rPh sb="0" eb="2">
      <t>キホン</t>
    </rPh>
    <rPh sb="2" eb="3">
      <t>キン</t>
    </rPh>
    <rPh sb="3" eb="5">
      <t>ヒリツ</t>
    </rPh>
    <phoneticPr fontId="21"/>
  </si>
  <si>
    <t>基　　本　　金</t>
  </si>
  <si>
    <t>( m )</t>
    <phoneticPr fontId="21"/>
  </si>
  <si>
    <t>基本金要繰入額</t>
  </si>
  <si>
    <t>（ ｍ + ｒ )</t>
    <phoneticPr fontId="21"/>
  </si>
  <si>
    <t>借</t>
    <rPh sb="0" eb="1">
      <t>シャク</t>
    </rPh>
    <phoneticPr fontId="21"/>
  </si>
  <si>
    <t>固定比率</t>
    <rPh sb="0" eb="2">
      <t>コテイ</t>
    </rPh>
    <rPh sb="2" eb="4">
      <t>ヒリツ</t>
    </rPh>
    <phoneticPr fontId="21"/>
  </si>
  <si>
    <t>固　 定　 資　 産</t>
  </si>
  <si>
    <t>( ａ )</t>
    <phoneticPr fontId="21"/>
  </si>
  <si>
    <t>純資産</t>
    <rPh sb="0" eb="1">
      <t>ジュン</t>
    </rPh>
    <rPh sb="1" eb="3">
      <t>シサン</t>
    </rPh>
    <phoneticPr fontId="21"/>
  </si>
  <si>
    <t>（ ｍ + ｐ )</t>
    <phoneticPr fontId="21"/>
  </si>
  <si>
    <t>固定長期適合率</t>
    <rPh sb="0" eb="2">
      <t>コテイ</t>
    </rPh>
    <rPh sb="2" eb="4">
      <t>チョウキ</t>
    </rPh>
    <rPh sb="4" eb="6">
      <t>テキゴウ</t>
    </rPh>
    <rPh sb="6" eb="7">
      <t>リツ</t>
    </rPh>
    <phoneticPr fontId="21"/>
  </si>
  <si>
    <t>対</t>
    <rPh sb="0" eb="1">
      <t>タイ</t>
    </rPh>
    <phoneticPr fontId="21"/>
  </si>
  <si>
    <t>純資産＋固定負債</t>
  </si>
  <si>
    <t>（ ｍ + ｐ + ｉ )</t>
    <phoneticPr fontId="21"/>
  </si>
  <si>
    <t>流動比率</t>
    <rPh sb="0" eb="2">
      <t>リュウドウ</t>
    </rPh>
    <rPh sb="2" eb="4">
      <t>ヒリツ</t>
    </rPh>
    <phoneticPr fontId="21"/>
  </si>
  <si>
    <t>流　動　資　産</t>
  </si>
  <si>
    <t>( ｄ )</t>
    <phoneticPr fontId="21"/>
  </si>
  <si>
    <t>流　動　負　債</t>
  </si>
  <si>
    <t>（ ｋ )</t>
    <phoneticPr fontId="21"/>
  </si>
  <si>
    <t>照</t>
    <rPh sb="0" eb="1">
      <t>テラシ</t>
    </rPh>
    <phoneticPr fontId="21"/>
  </si>
  <si>
    <t>前受金保有率</t>
    <rPh sb="0" eb="2">
      <t>マエウ</t>
    </rPh>
    <rPh sb="2" eb="3">
      <t>キン</t>
    </rPh>
    <rPh sb="3" eb="6">
      <t>ホユウリツ</t>
    </rPh>
    <phoneticPr fontId="21"/>
  </si>
  <si>
    <t>現　金　預　金</t>
  </si>
  <si>
    <t>( ｅ )</t>
    <phoneticPr fontId="21"/>
  </si>
  <si>
    <t>前　　受　　金</t>
  </si>
  <si>
    <t>（ ｌ )</t>
    <phoneticPr fontId="21"/>
  </si>
  <si>
    <t>総負債比率</t>
    <rPh sb="0" eb="1">
      <t>ソウ</t>
    </rPh>
    <rPh sb="1" eb="3">
      <t>フサイ</t>
    </rPh>
    <rPh sb="3" eb="5">
      <t>ヒリツ</t>
    </rPh>
    <phoneticPr fontId="21"/>
  </si>
  <si>
    <t>総　　負　　債</t>
  </si>
  <si>
    <t>( ｈ )</t>
    <phoneticPr fontId="21"/>
  </si>
  <si>
    <t>表</t>
    <rPh sb="0" eb="1">
      <t>オモテ</t>
    </rPh>
    <phoneticPr fontId="21"/>
  </si>
  <si>
    <t>総　　資　　産</t>
  </si>
  <si>
    <t>（ ｇ )</t>
    <phoneticPr fontId="21"/>
  </si>
  <si>
    <t>運用資産余裕比率</t>
    <rPh sb="0" eb="2">
      <t>ウンヨウ</t>
    </rPh>
    <rPh sb="2" eb="4">
      <t>シサン</t>
    </rPh>
    <rPh sb="4" eb="6">
      <t>ヨユウ</t>
    </rPh>
    <rPh sb="6" eb="8">
      <t>ヒリツ</t>
    </rPh>
    <phoneticPr fontId="21"/>
  </si>
  <si>
    <t>運用資産－外部負債</t>
    <rPh sb="0" eb="2">
      <t>ウンヨウ</t>
    </rPh>
    <rPh sb="2" eb="4">
      <t>シサン</t>
    </rPh>
    <rPh sb="5" eb="7">
      <t>ガイブ</t>
    </rPh>
    <rPh sb="7" eb="9">
      <t>フサイ</t>
    </rPh>
    <phoneticPr fontId="21"/>
  </si>
  <si>
    <t>( ｂ + ｃ + ｅ + ｆ )　- 
（ｓ+ｔ+ｕ+ｖ+ｗ+ｘ+ｙ)</t>
    <phoneticPr fontId="21"/>
  </si>
  <si>
    <t>　</t>
    <phoneticPr fontId="21"/>
  </si>
  <si>
    <t>経常支出</t>
    <rPh sb="0" eb="2">
      <t>ケイジョウ</t>
    </rPh>
    <rPh sb="2" eb="4">
      <t>シシュツ</t>
    </rPh>
    <phoneticPr fontId="21"/>
  </si>
  <si>
    <t>（ク + サ）</t>
    <phoneticPr fontId="21"/>
  </si>
  <si>
    <t>積立率</t>
    <rPh sb="0" eb="3">
      <t>ツミタテリツ</t>
    </rPh>
    <phoneticPr fontId="21"/>
  </si>
  <si>
    <t>運用資産</t>
    <rPh sb="0" eb="2">
      <t>ウンヨウ</t>
    </rPh>
    <rPh sb="2" eb="4">
      <t>シサン</t>
    </rPh>
    <phoneticPr fontId="21"/>
  </si>
  <si>
    <t>( ｂ + ｃ + ｅ + ｆ )</t>
    <phoneticPr fontId="21"/>
  </si>
  <si>
    <t>要積立額</t>
    <rPh sb="0" eb="1">
      <t>ヨウ</t>
    </rPh>
    <rPh sb="1" eb="4">
      <t>ツミタテガク</t>
    </rPh>
    <phoneticPr fontId="21"/>
  </si>
  <si>
    <t>( ｊ + ｎ + ｏ + ｑ )</t>
    <phoneticPr fontId="21"/>
  </si>
  <si>
    <t>資料８　財務比率（事業活動収支計算書関係）</t>
    <phoneticPr fontId="1"/>
  </si>
  <si>
    <t>新比率（２８～）</t>
    <rPh sb="0" eb="1">
      <t>シン</t>
    </rPh>
    <rPh sb="1" eb="3">
      <t>ヒリツ</t>
    </rPh>
    <phoneticPr fontId="21"/>
  </si>
  <si>
    <t>奨学費比率</t>
    <rPh sb="0" eb="2">
      <t>ショウガク</t>
    </rPh>
    <rPh sb="2" eb="3">
      <t>ヒ</t>
    </rPh>
    <rPh sb="3" eb="5">
      <t>ヒリツ</t>
    </rPh>
    <phoneticPr fontId="21"/>
  </si>
  <si>
    <t>奨学費比率（修学支援事業奨学費を除く）</t>
    <rPh sb="0" eb="2">
      <t>ショウガク</t>
    </rPh>
    <rPh sb="2" eb="3">
      <t>ヒ</t>
    </rPh>
    <rPh sb="3" eb="5">
      <t>ヒリツ</t>
    </rPh>
    <phoneticPr fontId="21"/>
  </si>
  <si>
    <t>借入金利息比率</t>
    <rPh sb="0" eb="2">
      <t>カリイレ</t>
    </rPh>
    <rPh sb="2" eb="3">
      <t>キン</t>
    </rPh>
    <rPh sb="3" eb="5">
      <t>リソク</t>
    </rPh>
    <rPh sb="5" eb="7">
      <t>ヒリツ</t>
    </rPh>
    <phoneticPr fontId="21"/>
  </si>
  <si>
    <t>事業活動収支差額比率</t>
    <rPh sb="0" eb="2">
      <t>ジギョウ</t>
    </rPh>
    <rPh sb="2" eb="4">
      <t>カツドウ</t>
    </rPh>
    <rPh sb="4" eb="6">
      <t>シュウシ</t>
    </rPh>
    <rPh sb="6" eb="8">
      <t>サガク</t>
    </rPh>
    <rPh sb="8" eb="10">
      <t>ヒリツ</t>
    </rPh>
    <phoneticPr fontId="21"/>
  </si>
  <si>
    <t>資料９　財務比率（貸借対照表関係）</t>
    <phoneticPr fontId="1"/>
  </si>
  <si>
    <t>資料１０　入学者選抜（大学、短大のみ。学科ごとに作成）</t>
    <rPh sb="0" eb="2">
      <t>シリョウ</t>
    </rPh>
    <rPh sb="5" eb="8">
      <t>ニュウガクシャ</t>
    </rPh>
    <rPh sb="8" eb="10">
      <t>センバツ</t>
    </rPh>
    <phoneticPr fontId="21"/>
  </si>
  <si>
    <t>（学校名）</t>
    <rPh sb="1" eb="3">
      <t>ガッコウ</t>
    </rPh>
    <rPh sb="3" eb="4">
      <t>メイ</t>
    </rPh>
    <phoneticPr fontId="21"/>
  </si>
  <si>
    <t>（学部学科名）</t>
    <rPh sb="1" eb="3">
      <t>ガクブ</t>
    </rPh>
    <rPh sb="3" eb="5">
      <t>ガッカ</t>
    </rPh>
    <rPh sb="5" eb="6">
      <t>メイ</t>
    </rPh>
    <phoneticPr fontId="21"/>
  </si>
  <si>
    <t>入試区分</t>
    <rPh sb="0" eb="2">
      <t>ニュウシ</t>
    </rPh>
    <rPh sb="2" eb="4">
      <t>クブン</t>
    </rPh>
    <phoneticPr fontId="21"/>
  </si>
  <si>
    <t>令和元年度</t>
    <phoneticPr fontId="1"/>
  </si>
  <si>
    <t>令和２年度</t>
    <rPh sb="0" eb="2">
      <t>レイワ</t>
    </rPh>
    <rPh sb="3" eb="5">
      <t>ネンド</t>
    </rPh>
    <rPh sb="4" eb="5">
      <t>ド</t>
    </rPh>
    <phoneticPr fontId="1"/>
  </si>
  <si>
    <t>令和３年度</t>
    <rPh sb="0" eb="2">
      <t>レイワ</t>
    </rPh>
    <rPh sb="3" eb="5">
      <t>ネンド</t>
    </rPh>
    <phoneticPr fontId="21"/>
  </si>
  <si>
    <t>令和４年度</t>
    <rPh sb="0" eb="2">
      <t>レイワ</t>
    </rPh>
    <rPh sb="3" eb="5">
      <t>ネンド</t>
    </rPh>
    <phoneticPr fontId="21"/>
  </si>
  <si>
    <t>令和５年度</t>
    <rPh sb="0" eb="2">
      <t>レイワ</t>
    </rPh>
    <rPh sb="3" eb="5">
      <t>ネンド</t>
    </rPh>
    <phoneticPr fontId="21"/>
  </si>
  <si>
    <t>一般選抜
（一般入試）</t>
    <phoneticPr fontId="1"/>
  </si>
  <si>
    <t>募集定員</t>
    <rPh sb="0" eb="2">
      <t>ボシュウ</t>
    </rPh>
    <rPh sb="2" eb="4">
      <t>テイイン</t>
    </rPh>
    <phoneticPr fontId="21"/>
  </si>
  <si>
    <t>志願者</t>
    <rPh sb="0" eb="3">
      <t>シガンシャ</t>
    </rPh>
    <phoneticPr fontId="21"/>
  </si>
  <si>
    <t>合格者</t>
    <rPh sb="0" eb="3">
      <t>ゴウカクシャ</t>
    </rPh>
    <phoneticPr fontId="21"/>
  </si>
  <si>
    <t>入学者</t>
    <rPh sb="0" eb="3">
      <t>ニュウガクシャ</t>
    </rPh>
    <phoneticPr fontId="21"/>
  </si>
  <si>
    <t>入学者構成比率</t>
    <rPh sb="0" eb="3">
      <t>ニュウガクシャ</t>
    </rPh>
    <rPh sb="3" eb="5">
      <t>コウセイ</t>
    </rPh>
    <rPh sb="5" eb="7">
      <t>ヒリツ</t>
    </rPh>
    <phoneticPr fontId="21"/>
  </si>
  <si>
    <t>総合型選抜
（ＡＯ入試）</t>
    <phoneticPr fontId="1"/>
  </si>
  <si>
    <t>学校推薦型選抜
（推薦入試）</t>
    <phoneticPr fontId="1"/>
  </si>
  <si>
    <t>社会人選抜
（社会人入試）</t>
    <phoneticPr fontId="1"/>
  </si>
  <si>
    <t>留学生入試</t>
    <rPh sb="0" eb="3">
      <t>リュウガクセイ</t>
    </rPh>
    <rPh sb="3" eb="5">
      <t>ニュウシ</t>
    </rPh>
    <phoneticPr fontId="21"/>
  </si>
  <si>
    <t>合計</t>
    <rPh sb="0" eb="2">
      <t>ゴウケイ</t>
    </rPh>
    <phoneticPr fontId="21"/>
  </si>
  <si>
    <t>※上記以外の入試を行っている場合は、適宜枠を追加してください。</t>
    <rPh sb="1" eb="5">
      <t>ジョウキイガイ</t>
    </rPh>
    <rPh sb="6" eb="8">
      <t>ニュウシ</t>
    </rPh>
    <rPh sb="9" eb="10">
      <t>オコナ</t>
    </rPh>
    <rPh sb="14" eb="16">
      <t>バアイ</t>
    </rPh>
    <rPh sb="18" eb="20">
      <t>テキギ</t>
    </rPh>
    <rPh sb="20" eb="21">
      <t>ワク</t>
    </rPh>
    <rPh sb="22" eb="24">
      <t>ツイカ</t>
    </rPh>
    <phoneticPr fontId="1"/>
  </si>
  <si>
    <t>資料１１　専任教員（基幹教員）の状況</t>
  </si>
  <si>
    <t>令和５年５月１日現在</t>
    <rPh sb="0" eb="1">
      <t>レイ</t>
    </rPh>
    <rPh sb="1" eb="2">
      <t>ワ</t>
    </rPh>
    <rPh sb="3" eb="4">
      <t>ネン</t>
    </rPh>
    <rPh sb="5" eb="6">
      <t>ガツ</t>
    </rPh>
    <rPh sb="7" eb="8">
      <t>ニチ</t>
    </rPh>
    <rPh sb="8" eb="10">
      <t>ゲンザイ</t>
    </rPh>
    <phoneticPr fontId="21"/>
  </si>
  <si>
    <t>（大学名）</t>
    <rPh sb="1" eb="4">
      <t>ダイガクメイ</t>
    </rPh>
    <phoneticPr fontId="21"/>
  </si>
  <si>
    <t>学部・学科</t>
    <rPh sb="0" eb="2">
      <t>ガクブ</t>
    </rPh>
    <rPh sb="3" eb="5">
      <t>ガッカ</t>
    </rPh>
    <phoneticPr fontId="21"/>
  </si>
  <si>
    <t>単位：人</t>
    <phoneticPr fontId="21"/>
  </si>
  <si>
    <r>
      <t xml:space="preserve">学部・学科名
</t>
    </r>
    <r>
      <rPr>
        <b/>
        <sz val="10"/>
        <rFont val="ＭＳ Ｐゴシック"/>
        <family val="3"/>
        <charset val="128"/>
      </rPr>
      <t>※１</t>
    </r>
    <rPh sb="0" eb="2">
      <t>ガクブ</t>
    </rPh>
    <rPh sb="3" eb="5">
      <t>ガッカ</t>
    </rPh>
    <rPh sb="5" eb="6">
      <t>メイ</t>
    </rPh>
    <phoneticPr fontId="21"/>
  </si>
  <si>
    <t>授与する学位</t>
    <rPh sb="0" eb="2">
      <t>ジュヨ</t>
    </rPh>
    <rPh sb="4" eb="6">
      <t>ガクイ</t>
    </rPh>
    <phoneticPr fontId="21"/>
  </si>
  <si>
    <r>
      <t xml:space="preserve">収容定員
</t>
    </r>
    <r>
      <rPr>
        <b/>
        <sz val="10"/>
        <rFont val="ＭＳ Ｐゴシック"/>
        <family val="3"/>
        <charset val="128"/>
      </rPr>
      <t>※２</t>
    </r>
    <rPh sb="0" eb="2">
      <t>シュウヨウ</t>
    </rPh>
    <rPh sb="2" eb="4">
      <t>テイイン</t>
    </rPh>
    <phoneticPr fontId="21"/>
  </si>
  <si>
    <t>専任教員（基幹教員）</t>
    <rPh sb="0" eb="2">
      <t>センニン</t>
    </rPh>
    <rPh sb="2" eb="4">
      <t>キョウイン</t>
    </rPh>
    <rPh sb="5" eb="9">
      <t>キカンキョウイン</t>
    </rPh>
    <phoneticPr fontId="21"/>
  </si>
  <si>
    <t>助手</t>
    <rPh sb="0" eb="2">
      <t>ジョシュ</t>
    </rPh>
    <phoneticPr fontId="21"/>
  </si>
  <si>
    <t>総計</t>
    <rPh sb="0" eb="2">
      <t>ソウケイ</t>
    </rPh>
    <phoneticPr fontId="21"/>
  </si>
  <si>
    <t>設置基準上
必要専任教員（基幹教員）</t>
    <rPh sb="0" eb="2">
      <t>セッチ</t>
    </rPh>
    <rPh sb="2" eb="4">
      <t>キジュン</t>
    </rPh>
    <rPh sb="4" eb="5">
      <t>ジョウ</t>
    </rPh>
    <rPh sb="6" eb="8">
      <t>ヒツヨウ</t>
    </rPh>
    <rPh sb="8" eb="10">
      <t>センニン</t>
    </rPh>
    <rPh sb="10" eb="12">
      <t>キョウイン</t>
    </rPh>
    <rPh sb="13" eb="17">
      <t>キカンキョウイン</t>
    </rPh>
    <phoneticPr fontId="21"/>
  </si>
  <si>
    <r>
      <t>非常勤
講師（</t>
    </r>
    <r>
      <rPr>
        <b/>
        <sz val="10"/>
        <rFont val="ＭＳ Ｐゴシック"/>
        <family val="3"/>
        <charset val="128"/>
      </rPr>
      <t>※３</t>
    </r>
    <r>
      <rPr>
        <sz val="10"/>
        <rFont val="ＭＳ Ｐゴシック"/>
        <family val="3"/>
        <charset val="128"/>
      </rPr>
      <t>）又は基幹教員以外の教員</t>
    </r>
    <rPh sb="0" eb="3">
      <t>ヒジョウキン</t>
    </rPh>
    <rPh sb="4" eb="6">
      <t>コウシ</t>
    </rPh>
    <rPh sb="10" eb="11">
      <t>マタ</t>
    </rPh>
    <rPh sb="12" eb="16">
      <t>キカンキョウイン</t>
    </rPh>
    <rPh sb="16" eb="18">
      <t>イガイ</t>
    </rPh>
    <rPh sb="19" eb="21">
      <t>キョウイン</t>
    </rPh>
    <phoneticPr fontId="21"/>
  </si>
  <si>
    <t>学位</t>
    <rPh sb="0" eb="2">
      <t>ガクイ</t>
    </rPh>
    <phoneticPr fontId="21"/>
  </si>
  <si>
    <t>学位又は
学科の分野</t>
    <rPh sb="0" eb="2">
      <t>ガクイ</t>
    </rPh>
    <rPh sb="2" eb="3">
      <t>マタ</t>
    </rPh>
    <rPh sb="5" eb="7">
      <t>ガッカ</t>
    </rPh>
    <rPh sb="8" eb="10">
      <t>ブンヤ</t>
    </rPh>
    <phoneticPr fontId="21"/>
  </si>
  <si>
    <t>教授</t>
    <rPh sb="0" eb="2">
      <t>キョウジュ</t>
    </rPh>
    <phoneticPr fontId="21"/>
  </si>
  <si>
    <t>准教授</t>
    <rPh sb="0" eb="1">
      <t>ジュン</t>
    </rPh>
    <rPh sb="1" eb="3">
      <t>キョウジュ</t>
    </rPh>
    <phoneticPr fontId="21"/>
  </si>
  <si>
    <t>講師</t>
    <rPh sb="0" eb="2">
      <t>コウシ</t>
    </rPh>
    <phoneticPr fontId="21"/>
  </si>
  <si>
    <t>助教</t>
    <rPh sb="0" eb="1">
      <t>ジョ</t>
    </rPh>
    <rPh sb="1" eb="2">
      <t>キョウ</t>
    </rPh>
    <phoneticPr fontId="21"/>
  </si>
  <si>
    <t>計</t>
    <rPh sb="0" eb="1">
      <t>ケイ</t>
    </rPh>
    <phoneticPr fontId="21"/>
  </si>
  <si>
    <t>うち教授</t>
    <rPh sb="2" eb="4">
      <t>キョウジュ</t>
    </rPh>
    <phoneticPr fontId="21"/>
  </si>
  <si>
    <t>●●学部</t>
    <rPh sb="2" eb="4">
      <t>ガクブ</t>
    </rPh>
    <phoneticPr fontId="21"/>
  </si>
  <si>
    <t>××学科</t>
    <rPh sb="2" eb="4">
      <t>ガッカ</t>
    </rPh>
    <phoneticPr fontId="21"/>
  </si>
  <si>
    <t>△△学科</t>
    <rPh sb="2" eb="4">
      <t>ガッカ</t>
    </rPh>
    <phoneticPr fontId="21"/>
  </si>
  <si>
    <t>（■■センター）</t>
    <phoneticPr fontId="21"/>
  </si>
  <si>
    <t>大学全体の収容定員に応じ定める専任教員数</t>
    <rPh sb="0" eb="2">
      <t>ダイガク</t>
    </rPh>
    <rPh sb="2" eb="4">
      <t>ゼンタイ</t>
    </rPh>
    <rPh sb="5" eb="7">
      <t>シュウヨウ</t>
    </rPh>
    <rPh sb="7" eb="9">
      <t>テイイン</t>
    </rPh>
    <rPh sb="10" eb="11">
      <t>オウ</t>
    </rPh>
    <rPh sb="12" eb="13">
      <t>サダ</t>
    </rPh>
    <rPh sb="15" eb="17">
      <t>センニン</t>
    </rPh>
    <rPh sb="17" eb="19">
      <t>キョウイン</t>
    </rPh>
    <rPh sb="19" eb="20">
      <t>スウ</t>
    </rPh>
    <phoneticPr fontId="21"/>
  </si>
  <si>
    <t>※１　短期大学において学科に専攻課程を置く場合については、専攻課程まで記載する。</t>
    <rPh sb="3" eb="5">
      <t>タンキ</t>
    </rPh>
    <rPh sb="5" eb="7">
      <t>ダイガク</t>
    </rPh>
    <rPh sb="11" eb="13">
      <t>ガッカ</t>
    </rPh>
    <rPh sb="14" eb="16">
      <t>センコウ</t>
    </rPh>
    <rPh sb="16" eb="18">
      <t>カテイ</t>
    </rPh>
    <rPh sb="19" eb="20">
      <t>オ</t>
    </rPh>
    <rPh sb="21" eb="23">
      <t>バアイ</t>
    </rPh>
    <rPh sb="29" eb="31">
      <t>センコウ</t>
    </rPh>
    <rPh sb="31" eb="33">
      <t>カテイ</t>
    </rPh>
    <rPh sb="35" eb="37">
      <t>キサイ</t>
    </rPh>
    <phoneticPr fontId="21"/>
  </si>
  <si>
    <t>※２　短期大学は「入学定員」を記入する。</t>
    <rPh sb="3" eb="5">
      <t>タンキ</t>
    </rPh>
    <rPh sb="5" eb="7">
      <t>ダイガク</t>
    </rPh>
    <rPh sb="9" eb="11">
      <t>ニュウガク</t>
    </rPh>
    <rPh sb="11" eb="13">
      <t>テイイン</t>
    </rPh>
    <rPh sb="15" eb="17">
      <t>キニュウ</t>
    </rPh>
    <phoneticPr fontId="21"/>
  </si>
  <si>
    <t>※３　非常勤講師は「当該学科の専任教員以外の教員」。ただし、当該学科の専任教員ではないが、同じ大学・学部等に所属している専任教員は除く。</t>
    <rPh sb="3" eb="6">
      <t>ヒジョウキン</t>
    </rPh>
    <rPh sb="6" eb="8">
      <t>コウシ</t>
    </rPh>
    <rPh sb="10" eb="12">
      <t>トウガイ</t>
    </rPh>
    <rPh sb="12" eb="14">
      <t>ガッカ</t>
    </rPh>
    <rPh sb="15" eb="17">
      <t>センニン</t>
    </rPh>
    <rPh sb="17" eb="19">
      <t>キョウイン</t>
    </rPh>
    <rPh sb="19" eb="21">
      <t>イガイ</t>
    </rPh>
    <rPh sb="22" eb="24">
      <t>キョウイン</t>
    </rPh>
    <rPh sb="30" eb="32">
      <t>トウガイ</t>
    </rPh>
    <rPh sb="32" eb="34">
      <t>ガッカ</t>
    </rPh>
    <rPh sb="35" eb="37">
      <t>センニン</t>
    </rPh>
    <rPh sb="37" eb="39">
      <t>キョウイン</t>
    </rPh>
    <rPh sb="45" eb="46">
      <t>オナ</t>
    </rPh>
    <rPh sb="47" eb="49">
      <t>ダイガク</t>
    </rPh>
    <rPh sb="50" eb="52">
      <t>ガクブ</t>
    </rPh>
    <rPh sb="52" eb="53">
      <t>トウ</t>
    </rPh>
    <rPh sb="54" eb="56">
      <t>ショゾク</t>
    </rPh>
    <rPh sb="60" eb="62">
      <t>センニン</t>
    </rPh>
    <rPh sb="62" eb="64">
      <t>キョウイン</t>
    </rPh>
    <rPh sb="65" eb="66">
      <t>ノゾ</t>
    </rPh>
    <phoneticPr fontId="21"/>
  </si>
  <si>
    <t>令和５年５月１日現在</t>
    <rPh sb="0" eb="2">
      <t>レイワ</t>
    </rPh>
    <rPh sb="3" eb="4">
      <t>ネン</t>
    </rPh>
    <rPh sb="5" eb="6">
      <t>ガツ</t>
    </rPh>
    <rPh sb="7" eb="8">
      <t>ニチ</t>
    </rPh>
    <rPh sb="8" eb="10">
      <t>ゲンザイ</t>
    </rPh>
    <phoneticPr fontId="1"/>
  </si>
  <si>
    <t>（大学院（修士課程））</t>
    <rPh sb="1" eb="4">
      <t>ダイガクイン</t>
    </rPh>
    <rPh sb="5" eb="7">
      <t>シュウシ</t>
    </rPh>
    <rPh sb="7" eb="9">
      <t>カテイ</t>
    </rPh>
    <phoneticPr fontId="21"/>
  </si>
  <si>
    <t>単位：人</t>
    <rPh sb="0" eb="2">
      <t>タンイ</t>
    </rPh>
    <rPh sb="3" eb="4">
      <t>ニン</t>
    </rPh>
    <phoneticPr fontId="21"/>
  </si>
  <si>
    <t>研究科名</t>
    <rPh sb="0" eb="3">
      <t>ケンキュウカ</t>
    </rPh>
    <rPh sb="3" eb="4">
      <t>メイ</t>
    </rPh>
    <phoneticPr fontId="21"/>
  </si>
  <si>
    <t>授与する学位等</t>
    <rPh sb="0" eb="2">
      <t>ジュヨ</t>
    </rPh>
    <rPh sb="4" eb="6">
      <t>ガクイ</t>
    </rPh>
    <rPh sb="6" eb="7">
      <t>トウ</t>
    </rPh>
    <phoneticPr fontId="21"/>
  </si>
  <si>
    <t>収容定員</t>
    <rPh sb="0" eb="2">
      <t>シュウヨウ</t>
    </rPh>
    <rPh sb="2" eb="4">
      <t>テイイン</t>
    </rPh>
    <phoneticPr fontId="21"/>
  </si>
  <si>
    <t>専任教員</t>
    <rPh sb="0" eb="2">
      <t>センニン</t>
    </rPh>
    <rPh sb="2" eb="4">
      <t>キョウイン</t>
    </rPh>
    <phoneticPr fontId="21"/>
  </si>
  <si>
    <t>設置基準上必要専任教員</t>
    <rPh sb="0" eb="2">
      <t>セッチ</t>
    </rPh>
    <rPh sb="2" eb="4">
      <t>キジュン</t>
    </rPh>
    <rPh sb="4" eb="5">
      <t>ジョウ</t>
    </rPh>
    <rPh sb="5" eb="7">
      <t>ヒツヨウ</t>
    </rPh>
    <rPh sb="7" eb="9">
      <t>センニン</t>
    </rPh>
    <rPh sb="9" eb="11">
      <t>キョウイン</t>
    </rPh>
    <phoneticPr fontId="21"/>
  </si>
  <si>
    <t>非常勤
講師</t>
    <rPh sb="0" eb="3">
      <t>ヒジョウキン</t>
    </rPh>
    <rPh sb="4" eb="6">
      <t>コウシ</t>
    </rPh>
    <phoneticPr fontId="21"/>
  </si>
  <si>
    <t>学位又は称号</t>
    <rPh sb="0" eb="2">
      <t>ガクイ</t>
    </rPh>
    <rPh sb="4" eb="6">
      <t>ショウゴウ</t>
    </rPh>
    <phoneticPr fontId="21"/>
  </si>
  <si>
    <t>研究指導教員</t>
    <rPh sb="0" eb="2">
      <t>ケンキュウ</t>
    </rPh>
    <rPh sb="2" eb="4">
      <t>シドウ</t>
    </rPh>
    <rPh sb="4" eb="6">
      <t>キョウイン</t>
    </rPh>
    <phoneticPr fontId="21"/>
  </si>
  <si>
    <t>研究指導補助教員</t>
    <rPh sb="0" eb="2">
      <t>ケンキュウ</t>
    </rPh>
    <rPh sb="2" eb="4">
      <t>シドウ</t>
    </rPh>
    <rPh sb="4" eb="6">
      <t>ホジョ</t>
    </rPh>
    <rPh sb="6" eb="8">
      <t>キョウイン</t>
    </rPh>
    <phoneticPr fontId="21"/>
  </si>
  <si>
    <t>●●研究科</t>
    <rPh sb="2" eb="5">
      <t>ケンキュウカ</t>
    </rPh>
    <phoneticPr fontId="21"/>
  </si>
  <si>
    <t>△△学専攻</t>
    <rPh sb="2" eb="3">
      <t>ガク</t>
    </rPh>
    <rPh sb="3" eb="5">
      <t>センコウ</t>
    </rPh>
    <phoneticPr fontId="21"/>
  </si>
  <si>
    <t>××学専攻</t>
    <rPh sb="2" eb="3">
      <t>ガク</t>
    </rPh>
    <rPh sb="3" eb="5">
      <t>センコウ</t>
    </rPh>
    <phoneticPr fontId="21"/>
  </si>
  <si>
    <t>（大学院（博士課程））</t>
    <rPh sb="1" eb="4">
      <t>ダイガクイン</t>
    </rPh>
    <rPh sb="5" eb="7">
      <t>ハカセ</t>
    </rPh>
    <rPh sb="7" eb="9">
      <t>カテイ</t>
    </rPh>
    <phoneticPr fontId="21"/>
  </si>
  <si>
    <t>専任教員数</t>
    <rPh sb="0" eb="2">
      <t>センニン</t>
    </rPh>
    <rPh sb="2" eb="4">
      <t>キョウイン</t>
    </rPh>
    <rPh sb="4" eb="5">
      <t>スウ</t>
    </rPh>
    <phoneticPr fontId="21"/>
  </si>
  <si>
    <t>（大学院（前期及び後期の課程に区分する博士課程の前期の課程））</t>
    <rPh sb="1" eb="4">
      <t>ダイガクイン</t>
    </rPh>
    <rPh sb="5" eb="7">
      <t>ゼンキ</t>
    </rPh>
    <rPh sb="7" eb="8">
      <t>オヨ</t>
    </rPh>
    <rPh sb="9" eb="11">
      <t>コウキ</t>
    </rPh>
    <rPh sb="12" eb="14">
      <t>カテイ</t>
    </rPh>
    <rPh sb="15" eb="17">
      <t>クブン</t>
    </rPh>
    <rPh sb="19" eb="21">
      <t>ハカセ</t>
    </rPh>
    <rPh sb="21" eb="23">
      <t>カテイ</t>
    </rPh>
    <rPh sb="24" eb="26">
      <t>ゼンキ</t>
    </rPh>
    <rPh sb="27" eb="29">
      <t>カテイ</t>
    </rPh>
    <phoneticPr fontId="21"/>
  </si>
  <si>
    <t>（大学院（前期及び後期の課程に区分する博士課程の後期の課程））</t>
    <rPh sb="1" eb="4">
      <t>ダイガクイン</t>
    </rPh>
    <rPh sb="5" eb="7">
      <t>ゼンキ</t>
    </rPh>
    <rPh sb="7" eb="8">
      <t>オヨ</t>
    </rPh>
    <rPh sb="9" eb="11">
      <t>コウキ</t>
    </rPh>
    <rPh sb="12" eb="14">
      <t>カテイ</t>
    </rPh>
    <rPh sb="15" eb="17">
      <t>クブン</t>
    </rPh>
    <rPh sb="19" eb="21">
      <t>ハカセ</t>
    </rPh>
    <rPh sb="21" eb="23">
      <t>カテイ</t>
    </rPh>
    <rPh sb="24" eb="26">
      <t>コウキ</t>
    </rPh>
    <rPh sb="27" eb="29">
      <t>カテイ</t>
    </rPh>
    <phoneticPr fontId="21"/>
  </si>
  <si>
    <t>資料１２　専任教員（基幹教員）の年齢構成</t>
  </si>
  <si>
    <t>区分</t>
    <rPh sb="0" eb="2">
      <t>クブン</t>
    </rPh>
    <phoneticPr fontId="21"/>
  </si>
  <si>
    <t>（大学・短大名）</t>
    <rPh sb="1" eb="3">
      <t>ダイガク</t>
    </rPh>
    <rPh sb="4" eb="6">
      <t>タンダイ</t>
    </rPh>
    <rPh sb="6" eb="7">
      <t>メイ</t>
    </rPh>
    <phoneticPr fontId="21"/>
  </si>
  <si>
    <t>定年年齢</t>
  </si>
  <si>
    <t>29
以下</t>
    <rPh sb="3" eb="5">
      <t>イカ</t>
    </rPh>
    <phoneticPr fontId="21"/>
  </si>
  <si>
    <t>30～39</t>
    <phoneticPr fontId="21"/>
  </si>
  <si>
    <t>40～49</t>
    <phoneticPr fontId="21"/>
  </si>
  <si>
    <t>50～59</t>
    <phoneticPr fontId="21"/>
  </si>
  <si>
    <t>60～69</t>
    <phoneticPr fontId="21"/>
  </si>
  <si>
    <t>70
以上</t>
    <rPh sb="3" eb="5">
      <t>イジョウ</t>
    </rPh>
    <phoneticPr fontId="21"/>
  </si>
  <si>
    <t>小計</t>
    <rPh sb="0" eb="2">
      <t>ショウケイ</t>
    </rPh>
    <phoneticPr fontId="21"/>
  </si>
  <si>
    <t>研究科</t>
    <rPh sb="0" eb="3">
      <t>ケンキュウカ</t>
    </rPh>
    <phoneticPr fontId="21"/>
  </si>
  <si>
    <t>資料１３　校地・校舎・施設</t>
    <rPh sb="0" eb="2">
      <t>シリョウ</t>
    </rPh>
    <rPh sb="5" eb="7">
      <t>コウチ</t>
    </rPh>
    <rPh sb="8" eb="10">
      <t>コウシャ</t>
    </rPh>
    <rPh sb="11" eb="13">
      <t>シセツ</t>
    </rPh>
    <phoneticPr fontId="21"/>
  </si>
  <si>
    <t>（１）校地等</t>
    <rPh sb="3" eb="5">
      <t>コウチ</t>
    </rPh>
    <rPh sb="5" eb="6">
      <t>トウ</t>
    </rPh>
    <phoneticPr fontId="21"/>
  </si>
  <si>
    <t>（令和５年５月１日現在）</t>
  </si>
  <si>
    <t>区　分</t>
    <rPh sb="0" eb="1">
      <t>ク</t>
    </rPh>
    <rPh sb="2" eb="3">
      <t>ブン</t>
    </rPh>
    <phoneticPr fontId="21"/>
  </si>
  <si>
    <t>専　用</t>
    <rPh sb="0" eb="1">
      <t>アツム</t>
    </rPh>
    <rPh sb="2" eb="3">
      <t>ヨウ</t>
    </rPh>
    <phoneticPr fontId="21"/>
  </si>
  <si>
    <t>共　用</t>
    <rPh sb="0" eb="1">
      <t>トモ</t>
    </rPh>
    <rPh sb="2" eb="3">
      <t>ヨウ</t>
    </rPh>
    <phoneticPr fontId="21"/>
  </si>
  <si>
    <t>共用する他の
学校等の専用</t>
    <rPh sb="0" eb="2">
      <t>キョウヨウ</t>
    </rPh>
    <rPh sb="4" eb="5">
      <t>タ</t>
    </rPh>
    <rPh sb="7" eb="9">
      <t>ガッコウ</t>
    </rPh>
    <rPh sb="9" eb="10">
      <t>トウ</t>
    </rPh>
    <rPh sb="11" eb="13">
      <t>センヨウ</t>
    </rPh>
    <phoneticPr fontId="21"/>
  </si>
  <si>
    <t>設置基準上必要校地面積</t>
    <rPh sb="0" eb="2">
      <t>セッチ</t>
    </rPh>
    <rPh sb="2" eb="4">
      <t>キジュン</t>
    </rPh>
    <rPh sb="4" eb="5">
      <t>ジョウ</t>
    </rPh>
    <rPh sb="5" eb="7">
      <t>ヒツヨウ</t>
    </rPh>
    <rPh sb="7" eb="9">
      <t>コウチ</t>
    </rPh>
    <rPh sb="9" eb="11">
      <t>メンセキ</t>
    </rPh>
    <phoneticPr fontId="21"/>
  </si>
  <si>
    <t>備考</t>
    <rPh sb="0" eb="2">
      <t>ビコウ</t>
    </rPh>
    <phoneticPr fontId="21"/>
  </si>
  <si>
    <t>校地等</t>
    <rPh sb="0" eb="3">
      <t>コウチトウ</t>
    </rPh>
    <phoneticPr fontId="21"/>
  </si>
  <si>
    <t>㎡</t>
    <phoneticPr fontId="1"/>
  </si>
  <si>
    <t>㎡</t>
    <phoneticPr fontId="21"/>
  </si>
  <si>
    <t>校舎等敷地（附属病院部分は除く）</t>
    <rPh sb="0" eb="2">
      <t>コウシャ</t>
    </rPh>
    <rPh sb="2" eb="3">
      <t>トウ</t>
    </rPh>
    <rPh sb="3" eb="5">
      <t>シキチ</t>
    </rPh>
    <rPh sb="6" eb="8">
      <t>フゾク</t>
    </rPh>
    <rPh sb="8" eb="10">
      <t>ビョウイン</t>
    </rPh>
    <rPh sb="10" eb="12">
      <t>ブブン</t>
    </rPh>
    <rPh sb="13" eb="14">
      <t>ノゾ</t>
    </rPh>
    <phoneticPr fontId="21"/>
  </si>
  <si>
    <t>（</t>
    <phoneticPr fontId="1"/>
  </si>
  <si>
    <t>）</t>
    <phoneticPr fontId="1"/>
  </si>
  <si>
    <t>運動場敷地</t>
    <rPh sb="0" eb="3">
      <t>ウンドウジョウ</t>
    </rPh>
    <rPh sb="3" eb="5">
      <t>シキチ</t>
    </rPh>
    <phoneticPr fontId="21"/>
  </si>
  <si>
    <t>附属病院</t>
    <rPh sb="0" eb="2">
      <t>フゾク</t>
    </rPh>
    <rPh sb="2" eb="4">
      <t>ビョウイン</t>
    </rPh>
    <phoneticPr fontId="21"/>
  </si>
  <si>
    <t>校地等　計</t>
    <rPh sb="0" eb="3">
      <t>コウチトウ</t>
    </rPh>
    <rPh sb="4" eb="5">
      <t>ケイ</t>
    </rPh>
    <phoneticPr fontId="21"/>
  </si>
  <si>
    <t>その他</t>
    <rPh sb="2" eb="3">
      <t>タ</t>
    </rPh>
    <phoneticPr fontId="21"/>
  </si>
  <si>
    <t>合　　計</t>
    <rPh sb="0" eb="1">
      <t>ゴウ</t>
    </rPh>
    <rPh sb="3" eb="4">
      <t>ケイ</t>
    </rPh>
    <phoneticPr fontId="21"/>
  </si>
  <si>
    <t>最終届出年月日</t>
    <rPh sb="0" eb="2">
      <t>サイシュウ</t>
    </rPh>
    <rPh sb="2" eb="4">
      <t>トドケデ</t>
    </rPh>
    <rPh sb="4" eb="7">
      <t>ネンガッピ</t>
    </rPh>
    <phoneticPr fontId="21"/>
  </si>
  <si>
    <t>年</t>
    <rPh sb="0" eb="1">
      <t>ネン</t>
    </rPh>
    <phoneticPr fontId="1"/>
  </si>
  <si>
    <t>月</t>
    <rPh sb="0" eb="1">
      <t>ツキ</t>
    </rPh>
    <phoneticPr fontId="1"/>
  </si>
  <si>
    <t>日</t>
    <rPh sb="0" eb="1">
      <t>ニチ</t>
    </rPh>
    <phoneticPr fontId="1"/>
  </si>
  <si>
    <t>（記入上の注意）</t>
    <rPh sb="1" eb="3">
      <t>キニュウ</t>
    </rPh>
    <rPh sb="3" eb="4">
      <t>ジョウ</t>
    </rPh>
    <rPh sb="5" eb="7">
      <t>チュウイ</t>
    </rPh>
    <phoneticPr fontId="21"/>
  </si>
  <si>
    <t>・</t>
    <phoneticPr fontId="21"/>
  </si>
  <si>
    <t>括弧内は借用地で内数。</t>
    <rPh sb="0" eb="2">
      <t>カッコ</t>
    </rPh>
    <rPh sb="2" eb="3">
      <t>ナイ</t>
    </rPh>
    <rPh sb="4" eb="6">
      <t>シャクヨウ</t>
    </rPh>
    <rPh sb="6" eb="7">
      <t>チ</t>
    </rPh>
    <rPh sb="8" eb="9">
      <t>ウチ</t>
    </rPh>
    <rPh sb="9" eb="10">
      <t>スウ</t>
    </rPh>
    <phoneticPr fontId="21"/>
  </si>
  <si>
    <t>「備考」欄は共有する学校等の名称を記入。</t>
    <rPh sb="1" eb="3">
      <t>ビコウ</t>
    </rPh>
    <rPh sb="4" eb="5">
      <t>ラン</t>
    </rPh>
    <rPh sb="6" eb="8">
      <t>キョウユウ</t>
    </rPh>
    <rPh sb="10" eb="12">
      <t>ガッコウ</t>
    </rPh>
    <rPh sb="12" eb="13">
      <t>ナド</t>
    </rPh>
    <rPh sb="14" eb="16">
      <t>メイショウ</t>
    </rPh>
    <rPh sb="17" eb="19">
      <t>キニュウ</t>
    </rPh>
    <phoneticPr fontId="21"/>
  </si>
  <si>
    <t>（２）校舎等建物</t>
    <rPh sb="3" eb="5">
      <t>コウシャ</t>
    </rPh>
    <rPh sb="5" eb="6">
      <t>ナド</t>
    </rPh>
    <rPh sb="6" eb="8">
      <t>タテモノ</t>
    </rPh>
    <phoneticPr fontId="21"/>
  </si>
  <si>
    <t>設置基準上必要校舎面積</t>
    <rPh sb="0" eb="2">
      <t>セッチ</t>
    </rPh>
    <rPh sb="2" eb="4">
      <t>キジュン</t>
    </rPh>
    <rPh sb="4" eb="5">
      <t>ジョウ</t>
    </rPh>
    <rPh sb="5" eb="7">
      <t>ヒツヨウ</t>
    </rPh>
    <rPh sb="7" eb="9">
      <t>コウシャ</t>
    </rPh>
    <rPh sb="9" eb="11">
      <t>メンセキ</t>
    </rPh>
    <phoneticPr fontId="21"/>
  </si>
  <si>
    <t>校舎等施設</t>
    <rPh sb="0" eb="2">
      <t>コウシャ</t>
    </rPh>
    <rPh sb="2" eb="3">
      <t>トウ</t>
    </rPh>
    <rPh sb="3" eb="5">
      <t>シセツ</t>
    </rPh>
    <phoneticPr fontId="21"/>
  </si>
  <si>
    <t>校舎以外の施設等</t>
    <rPh sb="0" eb="2">
      <t>コウシャ</t>
    </rPh>
    <rPh sb="2" eb="4">
      <t>イガイ</t>
    </rPh>
    <rPh sb="5" eb="7">
      <t>シセツ</t>
    </rPh>
    <rPh sb="7" eb="8">
      <t>トウ</t>
    </rPh>
    <phoneticPr fontId="21"/>
  </si>
  <si>
    <t>校舎とは、大学設置基準第36条第1項及び第4項に掲げる専用の施設をいう。</t>
    <rPh sb="0" eb="2">
      <t>コウシャ</t>
    </rPh>
    <rPh sb="5" eb="7">
      <t>ダイガク</t>
    </rPh>
    <rPh sb="7" eb="9">
      <t>セッチ</t>
    </rPh>
    <rPh sb="9" eb="11">
      <t>キジュン</t>
    </rPh>
    <rPh sb="11" eb="12">
      <t>ダイ</t>
    </rPh>
    <rPh sb="14" eb="15">
      <t>ジョウ</t>
    </rPh>
    <rPh sb="15" eb="16">
      <t>ダイ</t>
    </rPh>
    <rPh sb="17" eb="18">
      <t>コウ</t>
    </rPh>
    <rPh sb="18" eb="19">
      <t>オヨ</t>
    </rPh>
    <rPh sb="20" eb="21">
      <t>ダイ</t>
    </rPh>
    <rPh sb="22" eb="23">
      <t>コウ</t>
    </rPh>
    <rPh sb="24" eb="25">
      <t>カカ</t>
    </rPh>
    <rPh sb="27" eb="29">
      <t>センヨウ</t>
    </rPh>
    <rPh sb="30" eb="32">
      <t>シセツ</t>
    </rPh>
    <phoneticPr fontId="21"/>
  </si>
  <si>
    <t>資料１４　施設・設備の概要</t>
    <rPh sb="0" eb="2">
      <t>シリョウ</t>
    </rPh>
    <rPh sb="5" eb="7">
      <t>シセツ</t>
    </rPh>
    <rPh sb="8" eb="10">
      <t>セツビ</t>
    </rPh>
    <rPh sb="11" eb="13">
      <t>ガイヨウ</t>
    </rPh>
    <phoneticPr fontId="21"/>
  </si>
  <si>
    <t>（令和５年５月１日現在）</t>
    <rPh sb="1" eb="3">
      <t>レイワ</t>
    </rPh>
    <rPh sb="4" eb="5">
      <t>ネン</t>
    </rPh>
    <rPh sb="6" eb="7">
      <t>ガツ</t>
    </rPh>
    <rPh sb="8" eb="9">
      <t>ニチ</t>
    </rPh>
    <rPh sb="9" eb="11">
      <t>ゲンザイ</t>
    </rPh>
    <phoneticPr fontId="1"/>
  </si>
  <si>
    <t>大学・短大名</t>
    <rPh sb="0" eb="2">
      <t>ダイガク</t>
    </rPh>
    <rPh sb="3" eb="6">
      <t>タンダイメイ</t>
    </rPh>
    <phoneticPr fontId="21"/>
  </si>
  <si>
    <t>専任教員研究室</t>
    <rPh sb="0" eb="2">
      <t>センニン</t>
    </rPh>
    <rPh sb="2" eb="4">
      <t>キョウイン</t>
    </rPh>
    <rPh sb="4" eb="6">
      <t>ケンキュウ</t>
    </rPh>
    <rPh sb="6" eb="7">
      <t>シツ</t>
    </rPh>
    <phoneticPr fontId="21"/>
  </si>
  <si>
    <t>室</t>
    <rPh sb="0" eb="1">
      <t>シツ</t>
    </rPh>
    <phoneticPr fontId="21"/>
  </si>
  <si>
    <t>講義室</t>
    <rPh sb="0" eb="3">
      <t>コウギシツ</t>
    </rPh>
    <phoneticPr fontId="21"/>
  </si>
  <si>
    <t>演習室</t>
    <rPh sb="0" eb="2">
      <t>エンシュウ</t>
    </rPh>
    <rPh sb="2" eb="3">
      <t>シツ</t>
    </rPh>
    <phoneticPr fontId="21"/>
  </si>
  <si>
    <t>実験・実習室</t>
    <rPh sb="0" eb="2">
      <t>ジッケン</t>
    </rPh>
    <rPh sb="3" eb="6">
      <t>ジッシュウシツ</t>
    </rPh>
    <phoneticPr fontId="21"/>
  </si>
  <si>
    <t>情報処理実習施設</t>
    <rPh sb="0" eb="2">
      <t>ジョウホウ</t>
    </rPh>
    <rPh sb="2" eb="4">
      <t>ショリ</t>
    </rPh>
    <rPh sb="4" eb="6">
      <t>ジッシュウ</t>
    </rPh>
    <rPh sb="6" eb="8">
      <t>シセツ</t>
    </rPh>
    <phoneticPr fontId="21"/>
  </si>
  <si>
    <t>語学学習施設</t>
    <rPh sb="0" eb="2">
      <t>ゴガク</t>
    </rPh>
    <rPh sb="2" eb="4">
      <t>ガクシュウ</t>
    </rPh>
    <rPh sb="4" eb="6">
      <t>シセツ</t>
    </rPh>
    <phoneticPr fontId="21"/>
  </si>
  <si>
    <t>図書館</t>
    <rPh sb="0" eb="3">
      <t>トショカン</t>
    </rPh>
    <phoneticPr fontId="21"/>
  </si>
  <si>
    <t>面積</t>
    <rPh sb="0" eb="2">
      <t>メンセキ</t>
    </rPh>
    <phoneticPr fontId="21"/>
  </si>
  <si>
    <t>閲覧座席数</t>
    <rPh sb="0" eb="2">
      <t>エツラン</t>
    </rPh>
    <rPh sb="2" eb="5">
      <t>ザセキスウ</t>
    </rPh>
    <phoneticPr fontId="21"/>
  </si>
  <si>
    <t>収納可能冊数</t>
    <rPh sb="0" eb="2">
      <t>シュウノウ</t>
    </rPh>
    <rPh sb="2" eb="4">
      <t>カノウ</t>
    </rPh>
    <rPh sb="4" eb="6">
      <t>サッスウ</t>
    </rPh>
    <phoneticPr fontId="21"/>
  </si>
  <si>
    <t>体育館</t>
    <rPh sb="0" eb="3">
      <t>タイイクカン</t>
    </rPh>
    <phoneticPr fontId="21"/>
  </si>
  <si>
    <t>資料１５　学生支援関係（学内奨学金制度）</t>
    <rPh sb="0" eb="2">
      <t>シリョウ</t>
    </rPh>
    <rPh sb="5" eb="7">
      <t>ガクセイ</t>
    </rPh>
    <rPh sb="7" eb="9">
      <t>シエン</t>
    </rPh>
    <rPh sb="9" eb="11">
      <t>カンケイ</t>
    </rPh>
    <phoneticPr fontId="21"/>
  </si>
  <si>
    <t>令和４年度実績をご記入下さい。</t>
    <rPh sb="0" eb="2">
      <t>レイワ</t>
    </rPh>
    <rPh sb="3" eb="5">
      <t>ネンド</t>
    </rPh>
    <rPh sb="4" eb="5">
      <t>ガンネン</t>
    </rPh>
    <rPh sb="5" eb="7">
      <t>ジッセキ</t>
    </rPh>
    <rPh sb="9" eb="11">
      <t>キニュウ</t>
    </rPh>
    <rPh sb="11" eb="12">
      <t>クダ</t>
    </rPh>
    <phoneticPr fontId="21"/>
  </si>
  <si>
    <t>形式</t>
    <rPh sb="0" eb="2">
      <t>ケイシキ</t>
    </rPh>
    <phoneticPr fontId="21"/>
  </si>
  <si>
    <t>対象人数</t>
    <rPh sb="0" eb="2">
      <t>タイショウ</t>
    </rPh>
    <rPh sb="2" eb="4">
      <t>ニンズウ</t>
    </rPh>
    <phoneticPr fontId="21"/>
  </si>
  <si>
    <t>総額</t>
    <rPh sb="0" eb="1">
      <t>ソウ</t>
    </rPh>
    <phoneticPr fontId="21"/>
  </si>
  <si>
    <t>学内奨学金</t>
    <rPh sb="0" eb="2">
      <t>ガクナイ</t>
    </rPh>
    <rPh sb="2" eb="5">
      <t>ショウガクキン</t>
    </rPh>
    <phoneticPr fontId="21"/>
  </si>
  <si>
    <t>（単位）</t>
    <rPh sb="1" eb="3">
      <t>タンイ</t>
    </rPh>
    <phoneticPr fontId="21"/>
  </si>
  <si>
    <t>人</t>
    <rPh sb="0" eb="1">
      <t>ニン</t>
    </rPh>
    <phoneticPr fontId="21"/>
  </si>
  <si>
    <t>円</t>
    <rPh sb="0" eb="1">
      <t>エン</t>
    </rPh>
    <phoneticPr fontId="21"/>
  </si>
  <si>
    <t>給付型奨学金</t>
    <rPh sb="0" eb="2">
      <t>キュウフ</t>
    </rPh>
    <phoneticPr fontId="21"/>
  </si>
  <si>
    <t>（うち留学生）</t>
    <phoneticPr fontId="21"/>
  </si>
  <si>
    <t>（うち社会人学生）</t>
    <rPh sb="3" eb="6">
      <t>シャカイジン</t>
    </rPh>
    <rPh sb="6" eb="8">
      <t>ガクセイ</t>
    </rPh>
    <phoneticPr fontId="21"/>
  </si>
  <si>
    <t>貸与型奨学金</t>
    <rPh sb="0" eb="2">
      <t>タイヨ</t>
    </rPh>
    <phoneticPr fontId="21"/>
  </si>
  <si>
    <t>授業料減免</t>
    <rPh sb="0" eb="3">
      <t>ジュギョウリョウ</t>
    </rPh>
    <rPh sb="3" eb="5">
      <t>ゲンメン</t>
    </rPh>
    <phoneticPr fontId="21"/>
  </si>
  <si>
    <t>学校法人設立認可年</t>
    <rPh sb="0" eb="2">
      <t>ガッコウ</t>
    </rPh>
    <rPh sb="2" eb="4">
      <t>ホウジン</t>
    </rPh>
    <rPh sb="4" eb="6">
      <t>セツリツ</t>
    </rPh>
    <rPh sb="6" eb="8">
      <t>ニンカ</t>
    </rPh>
    <rPh sb="8" eb="9">
      <t>ネン</t>
    </rPh>
    <phoneticPr fontId="1"/>
  </si>
  <si>
    <t>経常収入（R2→R3→R4）</t>
    <rPh sb="0" eb="2">
      <t>ケイジョウ</t>
    </rPh>
    <rPh sb="2" eb="4">
      <t>シュウニュウ</t>
    </rPh>
    <phoneticPr fontId="13"/>
  </si>
  <si>
    <t>経常支出（R2→R3→R4）</t>
    <rPh sb="0" eb="2">
      <t>ケイジョウ</t>
    </rPh>
    <rPh sb="2" eb="4">
      <t>シシュツ</t>
    </rPh>
    <phoneticPr fontId="13"/>
  </si>
  <si>
    <t>減価償却額（教+管）（R2→R3→R4）</t>
    <rPh sb="0" eb="2">
      <t>ゲンカ</t>
    </rPh>
    <rPh sb="2" eb="5">
      <t>ショウキャクガク</t>
    </rPh>
    <rPh sb="6" eb="7">
      <t>キョウ</t>
    </rPh>
    <rPh sb="8" eb="9">
      <t>カン</t>
    </rPh>
    <phoneticPr fontId="13"/>
  </si>
  <si>
    <t>運用資産</t>
    <rPh sb="0" eb="2">
      <t>ウンヨウ</t>
    </rPh>
    <rPh sb="2" eb="4">
      <t>シサン</t>
    </rPh>
    <phoneticPr fontId="13"/>
  </si>
  <si>
    <t>外部負債</t>
    <rPh sb="0" eb="2">
      <t>ガイブ</t>
    </rPh>
    <rPh sb="2" eb="4">
      <t>フサイ</t>
    </rPh>
    <phoneticPr fontId="13"/>
  </si>
  <si>
    <t>教育活動収入計</t>
    <rPh sb="0" eb="2">
      <t>キョウイク</t>
    </rPh>
    <rPh sb="2" eb="4">
      <t>カツドウ</t>
    </rPh>
    <rPh sb="4" eb="6">
      <t>シュウニュウ</t>
    </rPh>
    <rPh sb="6" eb="7">
      <t>ケイ</t>
    </rPh>
    <phoneticPr fontId="12"/>
  </si>
  <si>
    <t>うち学生生徒等納付金</t>
    <rPh sb="2" eb="4">
      <t>ガクセイ</t>
    </rPh>
    <rPh sb="4" eb="6">
      <t>セイト</t>
    </rPh>
    <rPh sb="6" eb="7">
      <t>ナド</t>
    </rPh>
    <rPh sb="7" eb="10">
      <t>ノウフキン</t>
    </rPh>
    <phoneticPr fontId="12"/>
  </si>
  <si>
    <t>うち寄附金</t>
    <rPh sb="2" eb="5">
      <t>キフキン</t>
    </rPh>
    <phoneticPr fontId="12"/>
  </si>
  <si>
    <t>うち経常費等補助金</t>
    <rPh sb="2" eb="5">
      <t>ケイジョウヒ</t>
    </rPh>
    <rPh sb="5" eb="6">
      <t>ナド</t>
    </rPh>
    <rPh sb="6" eb="9">
      <t>ホジョキン</t>
    </rPh>
    <phoneticPr fontId="12"/>
  </si>
  <si>
    <t>うち授業料等減免費交付金</t>
    <phoneticPr fontId="1"/>
  </si>
  <si>
    <t>教育活動支出計</t>
    <rPh sb="0" eb="2">
      <t>キョウイク</t>
    </rPh>
    <rPh sb="2" eb="4">
      <t>カツドウ</t>
    </rPh>
    <rPh sb="4" eb="6">
      <t>シシュツ</t>
    </rPh>
    <rPh sb="6" eb="7">
      <t>ケイ</t>
    </rPh>
    <phoneticPr fontId="12"/>
  </si>
  <si>
    <t>うち人件費</t>
    <rPh sb="2" eb="5">
      <t>ジンケンヒ</t>
    </rPh>
    <phoneticPr fontId="12"/>
  </si>
  <si>
    <t>うち教育研究経費</t>
    <rPh sb="2" eb="4">
      <t>キョウイク</t>
    </rPh>
    <rPh sb="4" eb="6">
      <t>ケンキュウ</t>
    </rPh>
    <rPh sb="6" eb="8">
      <t>ケイヒ</t>
    </rPh>
    <phoneticPr fontId="12"/>
  </si>
  <si>
    <t>うち奨学費</t>
    <rPh sb="2" eb="4">
      <t>ショウガク</t>
    </rPh>
    <rPh sb="4" eb="5">
      <t>ヒ</t>
    </rPh>
    <phoneticPr fontId="1"/>
  </si>
  <si>
    <t>うち管理経費</t>
    <rPh sb="2" eb="4">
      <t>カンリ</t>
    </rPh>
    <rPh sb="4" eb="6">
      <t>ケイヒ</t>
    </rPh>
    <phoneticPr fontId="12"/>
  </si>
  <si>
    <t>教育活動外収入計</t>
    <rPh sb="0" eb="2">
      <t>キョウイク</t>
    </rPh>
    <rPh sb="2" eb="4">
      <t>カツドウ</t>
    </rPh>
    <rPh sb="4" eb="5">
      <t>ガイ</t>
    </rPh>
    <rPh sb="5" eb="7">
      <t>シュウニュウ</t>
    </rPh>
    <rPh sb="7" eb="8">
      <t>ケイ</t>
    </rPh>
    <phoneticPr fontId="2"/>
  </si>
  <si>
    <t>うち受取利息・配当金</t>
    <rPh sb="2" eb="4">
      <t>ウケトリ</t>
    </rPh>
    <rPh sb="4" eb="6">
      <t>リソク</t>
    </rPh>
    <rPh sb="7" eb="9">
      <t>ハイトウ</t>
    </rPh>
    <rPh sb="9" eb="10">
      <t>キン</t>
    </rPh>
    <phoneticPr fontId="2"/>
  </si>
  <si>
    <t>教育活動外支出計</t>
    <rPh sb="0" eb="2">
      <t>キョウイク</t>
    </rPh>
    <rPh sb="2" eb="4">
      <t>カツドウ</t>
    </rPh>
    <rPh sb="4" eb="5">
      <t>ガイ</t>
    </rPh>
    <rPh sb="5" eb="7">
      <t>シシュツ</t>
    </rPh>
    <rPh sb="7" eb="8">
      <t>ケイ</t>
    </rPh>
    <phoneticPr fontId="2"/>
  </si>
  <si>
    <t>うち借入金等利息</t>
    <rPh sb="2" eb="5">
      <t>カリイレキン</t>
    </rPh>
    <rPh sb="5" eb="6">
      <t>トウ</t>
    </rPh>
    <rPh sb="6" eb="8">
      <t>リソク</t>
    </rPh>
    <phoneticPr fontId="2"/>
  </si>
  <si>
    <t>特別収入計</t>
  </si>
  <si>
    <t>うち寄付金</t>
  </si>
  <si>
    <t>うち施設設備補助金</t>
  </si>
  <si>
    <t>特別支出計</t>
  </si>
  <si>
    <t>基本金組入額合計</t>
    <rPh sb="0" eb="2">
      <t>キホン</t>
    </rPh>
    <rPh sb="2" eb="3">
      <t>キン</t>
    </rPh>
    <rPh sb="3" eb="5">
      <t>クミイ</t>
    </rPh>
    <rPh sb="5" eb="6">
      <t>ガク</t>
    </rPh>
    <rPh sb="6" eb="8">
      <t>ゴウケイ</t>
    </rPh>
    <phoneticPr fontId="12"/>
  </si>
  <si>
    <t>有形固定資産</t>
    <rPh sb="0" eb="2">
      <t>ユウケイ</t>
    </rPh>
    <rPh sb="2" eb="6">
      <t>コテイシサン</t>
    </rPh>
    <phoneticPr fontId="12"/>
  </si>
  <si>
    <t>特定資産</t>
    <rPh sb="0" eb="2">
      <t>トクテイ</t>
    </rPh>
    <rPh sb="2" eb="4">
      <t>シサン</t>
    </rPh>
    <phoneticPr fontId="12"/>
  </si>
  <si>
    <t>その他の固定資産</t>
    <rPh sb="2" eb="3">
      <t>タ</t>
    </rPh>
    <rPh sb="4" eb="6">
      <t>コテイ</t>
    </rPh>
    <rPh sb="6" eb="8">
      <t>シサン</t>
    </rPh>
    <phoneticPr fontId="12"/>
  </si>
  <si>
    <t>うち有価証券</t>
    <rPh sb="2" eb="4">
      <t>ユウカ</t>
    </rPh>
    <rPh sb="4" eb="6">
      <t>ショウケン</t>
    </rPh>
    <phoneticPr fontId="12"/>
  </si>
  <si>
    <t>流動資産</t>
    <rPh sb="0" eb="2">
      <t>リュウドウ</t>
    </rPh>
    <rPh sb="2" eb="4">
      <t>シサン</t>
    </rPh>
    <phoneticPr fontId="12"/>
  </si>
  <si>
    <t>うち現金預金</t>
    <rPh sb="2" eb="4">
      <t>ゲンキン</t>
    </rPh>
    <rPh sb="4" eb="6">
      <t>ヨキン</t>
    </rPh>
    <phoneticPr fontId="12"/>
  </si>
  <si>
    <t>固定負債</t>
    <rPh sb="0" eb="2">
      <t>コテイ</t>
    </rPh>
    <rPh sb="2" eb="4">
      <t>フサイ</t>
    </rPh>
    <phoneticPr fontId="12"/>
  </si>
  <si>
    <t>うち長期借入金</t>
    <rPh sb="2" eb="4">
      <t>チョウキ</t>
    </rPh>
    <rPh sb="4" eb="6">
      <t>カリイレ</t>
    </rPh>
    <rPh sb="6" eb="7">
      <t>キン</t>
    </rPh>
    <phoneticPr fontId="12"/>
  </si>
  <si>
    <t>うち退職給与引当金</t>
    <rPh sb="2" eb="4">
      <t>タイショク</t>
    </rPh>
    <rPh sb="4" eb="6">
      <t>キュウヨ</t>
    </rPh>
    <rPh sb="6" eb="9">
      <t>ヒキアテキン</t>
    </rPh>
    <phoneticPr fontId="12"/>
  </si>
  <si>
    <t>流動負債</t>
    <rPh sb="0" eb="2">
      <t>リュウドウ</t>
    </rPh>
    <rPh sb="2" eb="4">
      <t>フサイ</t>
    </rPh>
    <phoneticPr fontId="12"/>
  </si>
  <si>
    <t>うち短期借入金</t>
    <rPh sb="2" eb="4">
      <t>タンキ</t>
    </rPh>
    <rPh sb="4" eb="6">
      <t>カリイレ</t>
    </rPh>
    <rPh sb="6" eb="7">
      <t>キン</t>
    </rPh>
    <phoneticPr fontId="12"/>
  </si>
  <si>
    <t>うち前受金</t>
    <rPh sb="2" eb="4">
      <t>マエウ</t>
    </rPh>
    <rPh sb="4" eb="5">
      <t>キン</t>
    </rPh>
    <phoneticPr fontId="12"/>
  </si>
  <si>
    <t>基本金</t>
    <rPh sb="0" eb="2">
      <t>キホン</t>
    </rPh>
    <rPh sb="2" eb="3">
      <t>キン</t>
    </rPh>
    <phoneticPr fontId="12"/>
  </si>
  <si>
    <t>うち第2号基本金</t>
    <rPh sb="2" eb="3">
      <t>ダイ</t>
    </rPh>
    <rPh sb="4" eb="5">
      <t>ゴウ</t>
    </rPh>
    <rPh sb="5" eb="7">
      <t>キホン</t>
    </rPh>
    <rPh sb="7" eb="8">
      <t>キン</t>
    </rPh>
    <phoneticPr fontId="12"/>
  </si>
  <si>
    <t>うち第3号基本金</t>
    <rPh sb="2" eb="3">
      <t>ダイ</t>
    </rPh>
    <rPh sb="4" eb="5">
      <t>ゴウ</t>
    </rPh>
    <rPh sb="5" eb="7">
      <t>キホン</t>
    </rPh>
    <rPh sb="7" eb="8">
      <t>キン</t>
    </rPh>
    <phoneticPr fontId="12"/>
  </si>
  <si>
    <t>繰越収支差額</t>
    <rPh sb="0" eb="2">
      <t>クリコシ</t>
    </rPh>
    <rPh sb="2" eb="4">
      <t>シュウシ</t>
    </rPh>
    <rPh sb="4" eb="6">
      <t>サガク</t>
    </rPh>
    <phoneticPr fontId="12"/>
  </si>
  <si>
    <t>減価償却額の累計額の合計額</t>
    <rPh sb="0" eb="2">
      <t>ゲンカ</t>
    </rPh>
    <rPh sb="2" eb="4">
      <t>ショウキャク</t>
    </rPh>
    <rPh sb="4" eb="5">
      <t>ガク</t>
    </rPh>
    <rPh sb="6" eb="8">
      <t>ルイケイ</t>
    </rPh>
    <rPh sb="8" eb="9">
      <t>ガク</t>
    </rPh>
    <rPh sb="10" eb="12">
      <t>ゴウケイ</t>
    </rPh>
    <rPh sb="12" eb="13">
      <t>ガク</t>
    </rPh>
    <phoneticPr fontId="12"/>
  </si>
  <si>
    <t>基本金未組入額</t>
    <rPh sb="0" eb="2">
      <t>キホン</t>
    </rPh>
    <rPh sb="2" eb="3">
      <t>キン</t>
    </rPh>
    <rPh sb="3" eb="4">
      <t>ミ</t>
    </rPh>
    <rPh sb="4" eb="6">
      <t>クミイ</t>
    </rPh>
    <rPh sb="6" eb="7">
      <t>ガク</t>
    </rPh>
    <phoneticPr fontId="12"/>
  </si>
  <si>
    <t>基本金取崩額</t>
    <phoneticPr fontId="1"/>
  </si>
  <si>
    <t>学校会計への繰入</t>
    <rPh sb="0" eb="2">
      <t>ガッコウ</t>
    </rPh>
    <rPh sb="2" eb="4">
      <t>カイケイ</t>
    </rPh>
    <rPh sb="6" eb="8">
      <t>クリイレ</t>
    </rPh>
    <phoneticPr fontId="1"/>
  </si>
  <si>
    <t>人件費比率</t>
    <rPh sb="0" eb="3">
      <t>ジンケンヒ</t>
    </rPh>
    <rPh sb="3" eb="5">
      <t>ヒリツ</t>
    </rPh>
    <phoneticPr fontId="2"/>
  </si>
  <si>
    <t>教育研究経費比率</t>
    <rPh sb="0" eb="2">
      <t>キョウイク</t>
    </rPh>
    <rPh sb="2" eb="4">
      <t>ケンキュウ</t>
    </rPh>
    <rPh sb="4" eb="6">
      <t>ケイヒ</t>
    </rPh>
    <rPh sb="6" eb="8">
      <t>ヒリツ</t>
    </rPh>
    <phoneticPr fontId="2"/>
  </si>
  <si>
    <t>管理経費比率</t>
    <rPh sb="0" eb="2">
      <t>カンリ</t>
    </rPh>
    <rPh sb="2" eb="4">
      <t>ケイヒ</t>
    </rPh>
    <rPh sb="4" eb="6">
      <t>ヒリツ</t>
    </rPh>
    <phoneticPr fontId="2"/>
  </si>
  <si>
    <t>奨学費比率</t>
    <phoneticPr fontId="1"/>
  </si>
  <si>
    <t>奨学費比率
※修学支援事業奨学費を除く</t>
    <phoneticPr fontId="1"/>
  </si>
  <si>
    <t>借入金等利息比率</t>
    <rPh sb="0" eb="2">
      <t>カリイレ</t>
    </rPh>
    <rPh sb="2" eb="3">
      <t>キン</t>
    </rPh>
    <rPh sb="3" eb="4">
      <t>トウ</t>
    </rPh>
    <rPh sb="4" eb="6">
      <t>リソク</t>
    </rPh>
    <rPh sb="6" eb="8">
      <t>ヒリツ</t>
    </rPh>
    <phoneticPr fontId="2"/>
  </si>
  <si>
    <t>学生生徒等納付金比率</t>
    <rPh sb="0" eb="2">
      <t>ガクセイ</t>
    </rPh>
    <rPh sb="2" eb="5">
      <t>セイトトウ</t>
    </rPh>
    <rPh sb="5" eb="8">
      <t>ノウフキン</t>
    </rPh>
    <rPh sb="8" eb="10">
      <t>ヒリツ</t>
    </rPh>
    <phoneticPr fontId="2"/>
  </si>
  <si>
    <t>寄付金比率</t>
    <rPh sb="0" eb="3">
      <t>キフキン</t>
    </rPh>
    <rPh sb="3" eb="5">
      <t>ヒリツ</t>
    </rPh>
    <phoneticPr fontId="2"/>
  </si>
  <si>
    <t>補助金比率</t>
    <rPh sb="0" eb="3">
      <t>ホジョキン</t>
    </rPh>
    <rPh sb="3" eb="5">
      <t>ヒリツ</t>
    </rPh>
    <phoneticPr fontId="2"/>
  </si>
  <si>
    <t>基本金組入率</t>
    <rPh sb="0" eb="2">
      <t>キホン</t>
    </rPh>
    <rPh sb="2" eb="3">
      <t>キン</t>
    </rPh>
    <rPh sb="3" eb="5">
      <t>クミイ</t>
    </rPh>
    <rPh sb="5" eb="6">
      <t>リツ</t>
    </rPh>
    <phoneticPr fontId="2"/>
  </si>
  <si>
    <t>事業活動収支差額比率</t>
    <rPh sb="0" eb="2">
      <t>ジギョウ</t>
    </rPh>
    <rPh sb="2" eb="4">
      <t>カツドウ</t>
    </rPh>
    <rPh sb="4" eb="6">
      <t>シュウシ</t>
    </rPh>
    <rPh sb="6" eb="8">
      <t>サガク</t>
    </rPh>
    <rPh sb="8" eb="10">
      <t>ヒリツ</t>
    </rPh>
    <phoneticPr fontId="2"/>
  </si>
  <si>
    <t>教育活動収支差額比率</t>
    <rPh sb="0" eb="2">
      <t>キョウイク</t>
    </rPh>
    <rPh sb="2" eb="4">
      <t>カツドウ</t>
    </rPh>
    <rPh sb="4" eb="6">
      <t>シュウシ</t>
    </rPh>
    <rPh sb="6" eb="8">
      <t>サガク</t>
    </rPh>
    <rPh sb="8" eb="10">
      <t>ヒリツ</t>
    </rPh>
    <phoneticPr fontId="2"/>
  </si>
  <si>
    <t>経常収支差額比率</t>
    <rPh sb="0" eb="2">
      <t>ケイジョウ</t>
    </rPh>
    <rPh sb="2" eb="4">
      <t>シュウシ</t>
    </rPh>
    <rPh sb="4" eb="6">
      <t>サガク</t>
    </rPh>
    <rPh sb="6" eb="8">
      <t>ヒリツ</t>
    </rPh>
    <phoneticPr fontId="2"/>
  </si>
  <si>
    <t>繰越収支差額構成比率</t>
    <rPh sb="0" eb="2">
      <t>クリコシ</t>
    </rPh>
    <rPh sb="2" eb="4">
      <t>シュウシ</t>
    </rPh>
    <rPh sb="4" eb="6">
      <t>サガク</t>
    </rPh>
    <rPh sb="6" eb="8">
      <t>コウセイ</t>
    </rPh>
    <rPh sb="8" eb="10">
      <t>ヒリツ</t>
    </rPh>
    <phoneticPr fontId="2"/>
  </si>
  <si>
    <t>基本金比率</t>
    <rPh sb="0" eb="2">
      <t>キホン</t>
    </rPh>
    <rPh sb="2" eb="3">
      <t>キン</t>
    </rPh>
    <rPh sb="3" eb="5">
      <t>ヒリツ</t>
    </rPh>
    <phoneticPr fontId="2"/>
  </si>
  <si>
    <t>固定比率</t>
    <rPh sb="0" eb="2">
      <t>コテイ</t>
    </rPh>
    <rPh sb="2" eb="4">
      <t>ヒリツ</t>
    </rPh>
    <phoneticPr fontId="2"/>
  </si>
  <si>
    <t>固定長期適合率</t>
    <rPh sb="0" eb="2">
      <t>コテイ</t>
    </rPh>
    <rPh sb="2" eb="4">
      <t>チョウキ</t>
    </rPh>
    <rPh sb="4" eb="6">
      <t>テキゴウ</t>
    </rPh>
    <rPh sb="6" eb="7">
      <t>リツ</t>
    </rPh>
    <phoneticPr fontId="2"/>
  </si>
  <si>
    <t>流動比率</t>
    <rPh sb="0" eb="2">
      <t>リュウドウ</t>
    </rPh>
    <rPh sb="2" eb="4">
      <t>ヒリツ</t>
    </rPh>
    <phoneticPr fontId="2"/>
  </si>
  <si>
    <t>前受金保有率</t>
    <rPh sb="0" eb="2">
      <t>マエウ</t>
    </rPh>
    <rPh sb="2" eb="3">
      <t>キン</t>
    </rPh>
    <rPh sb="3" eb="6">
      <t>ホユウリツ</t>
    </rPh>
    <phoneticPr fontId="2"/>
  </si>
  <si>
    <t>総負債比率</t>
    <rPh sb="0" eb="1">
      <t>ソウ</t>
    </rPh>
    <rPh sb="1" eb="3">
      <t>フサイ</t>
    </rPh>
    <rPh sb="3" eb="5">
      <t>ヒリツ</t>
    </rPh>
    <phoneticPr fontId="2"/>
  </si>
  <si>
    <t>運用資産余裕比率</t>
    <rPh sb="0" eb="2">
      <t>ウンヨウ</t>
    </rPh>
    <rPh sb="2" eb="4">
      <t>シサン</t>
    </rPh>
    <rPh sb="4" eb="6">
      <t>ヨユウ</t>
    </rPh>
    <rPh sb="6" eb="8">
      <t>ヒリツ</t>
    </rPh>
    <phoneticPr fontId="2"/>
  </si>
  <si>
    <t>積立率</t>
    <rPh sb="0" eb="3">
      <t>ツミタテリツ</t>
    </rPh>
    <phoneticPr fontId="2"/>
  </si>
  <si>
    <t>現金預金の前年度末残高</t>
    <rPh sb="0" eb="2">
      <t>ゲンキン</t>
    </rPh>
    <rPh sb="2" eb="4">
      <t>ヨキン</t>
    </rPh>
    <rPh sb="5" eb="8">
      <t>ゼンネンド</t>
    </rPh>
    <rPh sb="8" eb="9">
      <t>マツ</t>
    </rPh>
    <rPh sb="9" eb="11">
      <t>ザンダカ</t>
    </rPh>
    <phoneticPr fontId="1"/>
  </si>
  <si>
    <r>
      <t>→→→これより右側は</t>
    </r>
    <r>
      <rPr>
        <b/>
        <u/>
        <sz val="10"/>
        <color theme="1"/>
        <rFont val="ＭＳ ゴシック"/>
        <family val="3"/>
        <charset val="128"/>
      </rPr>
      <t>学校単位（学部学科の行は不要）</t>
    </r>
    <r>
      <rPr>
        <b/>
        <sz val="10"/>
        <color theme="1"/>
        <rFont val="ＭＳ ゴシック"/>
        <family val="3"/>
        <charset val="128"/>
      </rPr>
      <t>で入力</t>
    </r>
    <rPh sb="7" eb="9">
      <t>ミギガワ</t>
    </rPh>
    <rPh sb="10" eb="12">
      <t>ガッコウ</t>
    </rPh>
    <rPh sb="12" eb="14">
      <t>タンイ</t>
    </rPh>
    <rPh sb="15" eb="17">
      <t>ガクブ</t>
    </rPh>
    <rPh sb="17" eb="19">
      <t>ガッカ</t>
    </rPh>
    <rPh sb="20" eb="21">
      <t>ギョウ</t>
    </rPh>
    <rPh sb="22" eb="24">
      <t>フヨウ</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</si>
</sst>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　&quot;???,???,??0;&quot;▲&quot;???,???,??0"/>
    <numFmt numFmtId="177" formatCode="0.0%;&quot;▲ &quot;0.0%"/>
    <numFmt numFmtId="178" formatCode="[$-411]ggge&quot;年&quot;m&quot;月&quot;d&quot;日&quot;;@"/>
    <numFmt numFmtId="179" formatCode="&quot;　&quot;???,???,??0&quot;千&quot;&quot;円&quot;;&quot;▲&quot;???,???,??0&quot;千&quot;&quot;円&quot;"/>
    <numFmt numFmtId="180" formatCode="??,??0"/>
    <numFmt numFmtId="181" formatCode="???0.0"/>
    <numFmt numFmtId="182" formatCode="[DBNum3]&quot;平成&quot;[$-411]0&quot;年度&quot;"/>
    <numFmt numFmtId="183" formatCode="[DBNum3][$-411]#,##0\ "/>
    <numFmt numFmtId="184" formatCode="#,##0;&quot;▲ &quot;#,##0"/>
    <numFmt numFmtId="185" formatCode="0.0%"/>
    <numFmt numFmtId="186" formatCode="[DBNum3][$-411]0&quot;年度&quot;"/>
    <numFmt numFmtId="187" formatCode="#,##0.0%\ ;&quot;-&quot;#,##0.0%\ "/>
    <numFmt numFmtId="188" formatCode="#,##0.0&quot;年&quot;\ ;&quot;-&quot;#,##0.0&quot;年&quot;"/>
    <numFmt numFmtId="189" formatCode="0&quot;年&quot;&quot;度&quot;"/>
    <numFmt numFmtId="190" formatCode="0_);[Red]\(0\)"/>
    <numFmt numFmtId="191" formatCode="0&quot;歳&quot;"/>
  </numFmts>
  <fonts count="46">
    <font>
      <sz val="11"/>
      <color theme="1"/>
      <name val="ＭＳ Ｐゴシック"/>
      <family val="2"/>
      <charset val="128"/>
      <scheme val="minor"/>
    </font>
    <font>
      <sz val="6"/>
      <name val="ＭＳ Ｐゴシック"/>
      <family val="2"/>
      <charset val="128"/>
      <scheme val="minor"/>
    </font>
    <font>
      <sz val="11"/>
      <color theme="0"/>
      <name val="メイリオ"/>
      <family val="2"/>
      <charset val="128"/>
    </font>
    <font>
      <sz val="9"/>
      <color theme="1"/>
      <name val="ＭＳ ゴシック"/>
      <family val="3"/>
      <charset val="128"/>
    </font>
    <font>
      <sz val="8"/>
      <color theme="1"/>
      <name val="ＭＳ ゴシック"/>
      <family val="3"/>
      <charset val="128"/>
    </font>
    <font>
      <sz val="8"/>
      <color theme="1"/>
      <name val="ＭＳ Ｐゴシック"/>
      <family val="2"/>
      <charset val="128"/>
      <scheme val="minor"/>
    </font>
    <font>
      <sz val="8.5"/>
      <color theme="1"/>
      <name val="ＭＳ ゴシック"/>
      <family val="3"/>
      <charset val="128"/>
    </font>
    <font>
      <sz val="8.5"/>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5"/>
      <color theme="1"/>
      <name val="ＭＳ ゴシック"/>
      <family val="3"/>
      <charset val="128"/>
    </font>
    <font>
      <sz val="11"/>
      <color theme="1"/>
      <name val="ＭＳ Ｐゴシック"/>
      <family val="2"/>
      <charset val="128"/>
      <scheme val="minor"/>
    </font>
    <font>
      <b/>
      <sz val="13"/>
      <color theme="3"/>
      <name val="メイリオ"/>
      <family val="2"/>
      <charset val="128"/>
    </font>
    <font>
      <sz val="11"/>
      <color rgb="FF9C0006"/>
      <name val="メイリオ"/>
      <family val="2"/>
      <charset val="128"/>
    </font>
    <font>
      <sz val="12"/>
      <color theme="1"/>
      <name val="ＭＳ ゴシック"/>
      <family val="3"/>
      <charset val="128"/>
    </font>
    <font>
      <sz val="28"/>
      <color theme="1"/>
      <name val="ＭＳ ゴシック"/>
      <family val="3"/>
      <charset val="128"/>
    </font>
    <font>
      <sz val="24"/>
      <color theme="1"/>
      <name val="ＭＳ ゴシック"/>
      <family val="3"/>
      <charset val="128"/>
    </font>
    <font>
      <sz val="20"/>
      <color theme="1"/>
      <name val="ＭＳ ゴシック"/>
      <family val="3"/>
      <charset val="128"/>
    </font>
    <font>
      <sz val="9"/>
      <color rgb="FFFF0000"/>
      <name val="ＭＳ ゴシック"/>
      <family val="3"/>
      <charset val="128"/>
    </font>
    <font>
      <b/>
      <sz val="9"/>
      <color indexed="81"/>
      <name val="MS P 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4"/>
      <name val="ＭＳ Ｐゴシック"/>
      <family val="3"/>
      <charset val="128"/>
    </font>
    <font>
      <sz val="11"/>
      <color theme="1"/>
      <name val="ＭＳ ゴシック"/>
      <family val="3"/>
      <charset val="128"/>
    </font>
    <font>
      <b/>
      <sz val="12"/>
      <color theme="1"/>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b/>
      <sz val="12"/>
      <name val="ＭＳ ゴシック"/>
      <family val="3"/>
      <charset val="128"/>
    </font>
    <font>
      <sz val="11"/>
      <color rgb="FFFFFF00"/>
      <name val="ＭＳ Ｐゴシック"/>
      <family val="3"/>
      <charset val="128"/>
    </font>
    <font>
      <sz val="11"/>
      <color indexed="10"/>
      <name val="ＭＳ Ｐゴシック"/>
      <family val="3"/>
      <charset val="128"/>
    </font>
    <font>
      <b/>
      <sz val="10"/>
      <name val="ＭＳ Ｐゴシック"/>
      <family val="3"/>
      <charset val="128"/>
    </font>
    <font>
      <b/>
      <sz val="11"/>
      <name val="ＭＳ ゴシック"/>
      <family val="3"/>
      <charset val="128"/>
    </font>
    <font>
      <sz val="9"/>
      <color theme="1"/>
      <name val="ＭＳ Ｐゴシック"/>
      <family val="3"/>
      <charset val="128"/>
    </font>
    <font>
      <sz val="6"/>
      <color theme="1"/>
      <name val="ＭＳ ゴシック"/>
      <family val="3"/>
      <charset val="128"/>
    </font>
    <font>
      <sz val="12"/>
      <color theme="1"/>
      <name val="ＭＳ Ｐゴシック"/>
      <family val="3"/>
      <charset val="128"/>
    </font>
    <font>
      <sz val="6"/>
      <color theme="1"/>
      <name val="ＭＳ Ｐゴシック"/>
      <family val="2"/>
      <charset val="128"/>
      <scheme val="minor"/>
    </font>
    <font>
      <b/>
      <sz val="10"/>
      <color theme="1"/>
      <name val="ＭＳ ゴシック"/>
      <family val="3"/>
      <charset val="128"/>
    </font>
    <font>
      <b/>
      <u/>
      <sz val="10"/>
      <color theme="1"/>
      <name val="ＭＳ ゴシック"/>
      <family val="3"/>
      <charset val="128"/>
    </font>
    <font>
      <sz val="9"/>
      <color theme="1"/>
      <name val="ＭＳ Ｐゴシック"/>
      <family val="2"/>
      <charset val="128"/>
      <scheme val="minor"/>
    </font>
    <font>
      <b/>
      <sz val="10"/>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2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double">
        <color indexed="64"/>
      </top>
      <bottom/>
      <diagonal/>
    </border>
    <border>
      <left/>
      <right style="thin">
        <color indexed="64"/>
      </right>
      <top/>
      <bottom/>
      <diagonal/>
    </border>
    <border>
      <left/>
      <right style="thin">
        <color indexed="64"/>
      </right>
      <top style="double">
        <color indexed="64"/>
      </top>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double">
        <color indexed="64"/>
      </top>
      <bottom/>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uble">
        <color indexed="64"/>
      </bottom>
      <diagonal/>
    </border>
    <border>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medium">
        <color indexed="64"/>
      </left>
      <right style="medium">
        <color indexed="64"/>
      </right>
      <top style="thin">
        <color indexed="64"/>
      </top>
      <bottom/>
      <diagonal/>
    </border>
  </borders>
  <cellStyleXfs count="3">
    <xf numFmtId="0" fontId="0" fillId="0" borderId="0">
      <alignment vertical="center"/>
    </xf>
    <xf numFmtId="38" fontId="11" fillId="0" borderId="0" applyFont="0" applyFill="0" applyBorder="0" applyAlignment="0" applyProtection="0">
      <alignment vertical="center"/>
    </xf>
    <xf numFmtId="0" fontId="20" fillId="0" borderId="0">
      <alignment vertical="center"/>
    </xf>
  </cellStyleXfs>
  <cellXfs count="8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10" xfId="0" applyFont="1" applyBorder="1">
      <alignment vertical="center"/>
    </xf>
    <xf numFmtId="180" fontId="3" fillId="0" borderId="0" xfId="0" applyNumberFormat="1" applyFont="1" applyAlignment="1">
      <alignment horizontal="center" vertical="center"/>
    </xf>
    <xf numFmtId="180" fontId="3" fillId="0" borderId="1" xfId="0" applyNumberFormat="1" applyFont="1" applyBorder="1" applyAlignment="1">
      <alignment horizontal="center" vertical="center"/>
    </xf>
    <xf numFmtId="180" fontId="3" fillId="0" borderId="26" xfId="0" applyNumberFormat="1" applyFont="1" applyBorder="1" applyAlignment="1">
      <alignment horizontal="center" vertical="center"/>
    </xf>
    <xf numFmtId="181" fontId="3" fillId="0" borderId="0" xfId="0" applyNumberFormat="1" applyFont="1" applyAlignment="1">
      <alignment horizontal="center" vertical="center"/>
    </xf>
    <xf numFmtId="0" fontId="3" fillId="0" borderId="16" xfId="0" applyFont="1" applyBorder="1">
      <alignment vertical="center"/>
    </xf>
    <xf numFmtId="180" fontId="3" fillId="0" borderId="3" xfId="0" applyNumberFormat="1" applyFont="1" applyBorder="1" applyAlignment="1">
      <alignment horizontal="center" vertical="center"/>
    </xf>
    <xf numFmtId="180" fontId="3" fillId="2" borderId="124" xfId="0" applyNumberFormat="1" applyFont="1" applyFill="1" applyBorder="1" applyAlignment="1">
      <alignment horizontal="center" vertical="center"/>
    </xf>
    <xf numFmtId="181" fontId="3" fillId="2" borderId="124" xfId="0" applyNumberFormat="1" applyFont="1" applyFill="1" applyBorder="1" applyAlignment="1">
      <alignment horizontal="center" vertical="center"/>
    </xf>
    <xf numFmtId="180" fontId="3" fillId="2" borderId="125" xfId="0" applyNumberFormat="1" applyFont="1" applyFill="1" applyBorder="1" applyAlignment="1">
      <alignment horizontal="center" vertical="center"/>
    </xf>
    <xf numFmtId="181" fontId="3" fillId="3" borderId="3" xfId="0" applyNumberFormat="1" applyFont="1" applyFill="1" applyBorder="1" applyAlignment="1">
      <alignment horizontal="center" vertical="center"/>
    </xf>
    <xf numFmtId="181" fontId="3" fillId="3" borderId="1" xfId="0" applyNumberFormat="1" applyFont="1" applyFill="1" applyBorder="1" applyAlignment="1">
      <alignment horizontal="center" vertical="center"/>
    </xf>
    <xf numFmtId="181" fontId="3" fillId="3" borderId="26" xfId="0" applyNumberFormat="1" applyFont="1" applyFill="1" applyBorder="1" applyAlignment="1">
      <alignment horizontal="center" vertical="center"/>
    </xf>
    <xf numFmtId="180" fontId="3" fillId="3" borderId="3" xfId="0" applyNumberFormat="1" applyFont="1" applyFill="1" applyBorder="1" applyAlignment="1">
      <alignment horizontal="center" vertical="center"/>
    </xf>
    <xf numFmtId="180" fontId="3" fillId="3" borderId="17" xfId="0" applyNumberFormat="1" applyFont="1" applyFill="1" applyBorder="1" applyAlignment="1">
      <alignment horizontal="center" vertical="center"/>
    </xf>
    <xf numFmtId="180" fontId="3" fillId="3" borderId="1" xfId="0" applyNumberFormat="1" applyFont="1" applyFill="1" applyBorder="1" applyAlignment="1">
      <alignment horizontal="center" vertical="center"/>
    </xf>
    <xf numFmtId="180" fontId="3" fillId="3" borderId="26" xfId="0" applyNumberFormat="1" applyFont="1" applyFill="1" applyBorder="1" applyAlignment="1">
      <alignment horizontal="center" vertical="center"/>
    </xf>
    <xf numFmtId="180" fontId="3" fillId="3" borderId="29" xfId="0" applyNumberFormat="1" applyFont="1" applyFill="1" applyBorder="1" applyAlignment="1">
      <alignment horizontal="center" vertical="center"/>
    </xf>
    <xf numFmtId="0" fontId="20" fillId="0" borderId="0" xfId="2">
      <alignment vertical="center"/>
    </xf>
    <xf numFmtId="0" fontId="23" fillId="4" borderId="0" xfId="2" applyFont="1" applyFill="1">
      <alignment vertical="center"/>
    </xf>
    <xf numFmtId="0" fontId="23" fillId="0" borderId="0" xfId="2" applyFont="1">
      <alignment vertical="center"/>
    </xf>
    <xf numFmtId="0" fontId="20" fillId="4" borderId="0" xfId="2" applyFill="1">
      <alignment vertical="center"/>
    </xf>
    <xf numFmtId="0" fontId="25" fillId="4" borderId="0" xfId="2" applyFont="1" applyFill="1">
      <alignment vertical="center"/>
    </xf>
    <xf numFmtId="0" fontId="25" fillId="0" borderId="0" xfId="2" applyFont="1">
      <alignment vertical="center"/>
    </xf>
    <xf numFmtId="0" fontId="25" fillId="4" borderId="105" xfId="2" applyFont="1" applyFill="1" applyBorder="1" applyAlignment="1"/>
    <xf numFmtId="0" fontId="25" fillId="4" borderId="107" xfId="2" applyFont="1" applyFill="1" applyBorder="1" applyAlignment="1">
      <alignment vertical="center" wrapText="1" shrinkToFit="1"/>
    </xf>
    <xf numFmtId="0" fontId="25" fillId="0" borderId="156" xfId="2" applyFont="1" applyBorder="1" applyAlignment="1">
      <alignment horizontal="left" vertical="center"/>
    </xf>
    <xf numFmtId="0" fontId="25" fillId="0" borderId="73" xfId="2" applyFont="1" applyBorder="1" applyAlignment="1">
      <alignment horizontal="left" vertical="center" indent="1"/>
    </xf>
    <xf numFmtId="0" fontId="25" fillId="0" borderId="73" xfId="2" applyFont="1" applyBorder="1" applyAlignment="1">
      <alignment horizontal="center" vertical="center"/>
    </xf>
    <xf numFmtId="0" fontId="25" fillId="0" borderId="89" xfId="2" applyFont="1" applyBorder="1" applyAlignment="1">
      <alignment horizontal="center" vertical="center"/>
    </xf>
    <xf numFmtId="0" fontId="25" fillId="0" borderId="89" xfId="2" applyFont="1" applyBorder="1" applyAlignment="1">
      <alignment horizontal="left" vertical="center" shrinkToFit="1"/>
    </xf>
    <xf numFmtId="0" fontId="25" fillId="0" borderId="3" xfId="2" applyFont="1" applyBorder="1" applyAlignment="1">
      <alignment horizontal="center" vertical="center"/>
    </xf>
    <xf numFmtId="0" fontId="25" fillId="0" borderId="122" xfId="2" applyFont="1" applyBorder="1" applyAlignment="1">
      <alignment horizontal="center" vertical="center"/>
    </xf>
    <xf numFmtId="0" fontId="25" fillId="4" borderId="0" xfId="2" applyFont="1" applyFill="1" applyAlignment="1">
      <alignment horizontal="left" vertical="center"/>
    </xf>
    <xf numFmtId="0" fontId="25" fillId="4" borderId="0" xfId="2" applyFont="1" applyFill="1" applyAlignment="1">
      <alignment horizontal="center" vertical="center"/>
    </xf>
    <xf numFmtId="0" fontId="25" fillId="4" borderId="148" xfId="2" applyFont="1" applyFill="1" applyBorder="1" applyAlignment="1">
      <alignment horizontal="center" vertical="center"/>
    </xf>
    <xf numFmtId="0" fontId="24" fillId="0" borderId="2" xfId="2" applyFont="1" applyBorder="1" applyAlignment="1">
      <alignment horizontal="center" vertical="center"/>
    </xf>
    <xf numFmtId="0" fontId="24" fillId="0" borderId="124" xfId="2" applyFont="1" applyBorder="1" applyAlignment="1">
      <alignment horizontal="center" vertical="center" wrapText="1"/>
    </xf>
    <xf numFmtId="0" fontId="25" fillId="0" borderId="177" xfId="2" applyFont="1" applyBorder="1" applyAlignment="1">
      <alignment horizontal="center" vertical="center"/>
    </xf>
    <xf numFmtId="0" fontId="25" fillId="0" borderId="172" xfId="2" applyFont="1" applyBorder="1" applyAlignment="1">
      <alignment horizontal="left" vertical="center" shrinkToFit="1"/>
    </xf>
    <xf numFmtId="0" fontId="25" fillId="0" borderId="173" xfId="2" applyFont="1" applyBorder="1" applyAlignment="1">
      <alignment horizontal="left" vertical="center" shrinkToFit="1"/>
    </xf>
    <xf numFmtId="0" fontId="25" fillId="0" borderId="180" xfId="2" applyFont="1" applyBorder="1" applyAlignment="1">
      <alignment horizontal="center" vertical="center"/>
    </xf>
    <xf numFmtId="0" fontId="25" fillId="0" borderId="181" xfId="2" applyFont="1" applyBorder="1" applyAlignment="1">
      <alignment horizontal="center" vertical="center"/>
    </xf>
    <xf numFmtId="0" fontId="25" fillId="0" borderId="106" xfId="2" applyFont="1" applyBorder="1" applyAlignment="1">
      <alignment horizontal="left" vertical="center" wrapText="1"/>
    </xf>
    <xf numFmtId="0" fontId="25" fillId="0" borderId="0" xfId="2" applyFont="1" applyAlignment="1">
      <alignment horizontal="center" vertical="center"/>
    </xf>
    <xf numFmtId="0" fontId="24" fillId="0" borderId="2" xfId="2" applyFont="1" applyBorder="1" applyAlignment="1">
      <alignment horizontal="center" vertical="center" wrapText="1"/>
    </xf>
    <xf numFmtId="0" fontId="25" fillId="4" borderId="106" xfId="2" applyFont="1" applyFill="1" applyBorder="1">
      <alignment vertical="center"/>
    </xf>
    <xf numFmtId="0" fontId="20" fillId="0" borderId="0" xfId="2" applyAlignment="1">
      <alignment vertical="center" wrapText="1"/>
    </xf>
    <xf numFmtId="0" fontId="25" fillId="0" borderId="0" xfId="2" applyFont="1" applyAlignment="1">
      <alignment vertical="center" wrapText="1"/>
    </xf>
    <xf numFmtId="0" fontId="25" fillId="0" borderId="0" xfId="2" applyFont="1" applyAlignment="1">
      <alignment horizontal="right" vertical="center"/>
    </xf>
    <xf numFmtId="0" fontId="20" fillId="4" borderId="0" xfId="2" applyFill="1" applyAlignment="1">
      <alignment horizontal="right" vertical="center"/>
    </xf>
    <xf numFmtId="0" fontId="3" fillId="0" borderId="7" xfId="0" applyFont="1" applyBorder="1" applyAlignment="1">
      <alignment horizontal="left" vertical="center" indent="1"/>
    </xf>
    <xf numFmtId="0" fontId="3" fillId="0" borderId="7" xfId="0" applyFont="1" applyBorder="1" applyAlignment="1">
      <alignment horizontal="left" vertical="center" indent="2"/>
    </xf>
    <xf numFmtId="0" fontId="3" fillId="5" borderId="0" xfId="0" applyFont="1" applyFill="1">
      <alignment vertical="center"/>
    </xf>
    <xf numFmtId="0" fontId="3" fillId="5" borderId="0" xfId="0" applyFont="1" applyFill="1" applyAlignment="1">
      <alignment horizontal="center" vertical="center"/>
    </xf>
    <xf numFmtId="0" fontId="29" fillId="5" borderId="0" xfId="0" applyFont="1" applyFill="1">
      <alignment vertical="center"/>
    </xf>
    <xf numFmtId="176" fontId="3" fillId="3" borderId="11" xfId="0" applyNumberFormat="1" applyFont="1" applyFill="1" applyBorder="1" applyAlignment="1">
      <alignment horizontal="center" vertical="center"/>
    </xf>
    <xf numFmtId="176" fontId="3" fillId="3" borderId="12" xfId="0" applyNumberFormat="1" applyFont="1" applyFill="1" applyBorder="1" applyAlignment="1">
      <alignment horizontal="center" vertical="center"/>
    </xf>
    <xf numFmtId="176" fontId="3" fillId="0" borderId="14" xfId="0" applyNumberFormat="1" applyFont="1" applyBorder="1" applyAlignment="1">
      <alignment horizontal="distributed" vertical="center" justifyLastLine="1"/>
    </xf>
    <xf numFmtId="0" fontId="3" fillId="3" borderId="21" xfId="0" applyFont="1" applyFill="1" applyBorder="1" applyAlignment="1">
      <alignment horizontal="distributed" vertical="center"/>
    </xf>
    <xf numFmtId="0" fontId="3" fillId="3" borderId="20" xfId="0"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0" fontId="3" fillId="3" borderId="32" xfId="0"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176" fontId="3" fillId="3" borderId="34" xfId="0" applyNumberFormat="1" applyFont="1" applyFill="1" applyBorder="1" applyAlignment="1">
      <alignment horizontal="center" vertical="center"/>
    </xf>
    <xf numFmtId="176" fontId="3" fillId="3" borderId="35" xfId="0" applyNumberFormat="1" applyFont="1" applyFill="1" applyBorder="1" applyAlignment="1">
      <alignment horizontal="center" vertical="center"/>
    </xf>
    <xf numFmtId="0" fontId="3" fillId="3" borderId="28" xfId="0" applyFont="1" applyFill="1" applyBorder="1" applyAlignment="1">
      <alignment horizontal="center" vertical="center"/>
    </xf>
    <xf numFmtId="176" fontId="3" fillId="3" borderId="26" xfId="0" applyNumberFormat="1" applyFont="1" applyFill="1" applyBorder="1" applyAlignment="1">
      <alignment horizontal="center" vertical="center"/>
    </xf>
    <xf numFmtId="176" fontId="3" fillId="3" borderId="29" xfId="0" applyNumberFormat="1" applyFont="1" applyFill="1" applyBorder="1" applyAlignment="1">
      <alignment horizontal="center" vertical="center"/>
    </xf>
    <xf numFmtId="0" fontId="3" fillId="3" borderId="37" xfId="0" applyFont="1" applyFill="1" applyBorder="1" applyAlignment="1">
      <alignment horizontal="center" vertical="center"/>
    </xf>
    <xf numFmtId="0" fontId="28" fillId="5" borderId="0" xfId="0" applyFont="1" applyFill="1">
      <alignment vertical="center"/>
    </xf>
    <xf numFmtId="0" fontId="3" fillId="3" borderId="62" xfId="0" applyFont="1" applyFill="1" applyBorder="1" applyAlignment="1">
      <alignment horizontal="center" vertical="center"/>
    </xf>
    <xf numFmtId="176" fontId="3" fillId="3" borderId="60" xfId="0" applyNumberFormat="1" applyFont="1" applyFill="1" applyBorder="1" applyAlignment="1">
      <alignment horizontal="center" vertical="center"/>
    </xf>
    <xf numFmtId="176" fontId="3" fillId="3" borderId="63" xfId="0" applyNumberFormat="1" applyFont="1" applyFill="1" applyBorder="1" applyAlignment="1">
      <alignment horizontal="center" vertical="center"/>
    </xf>
    <xf numFmtId="0" fontId="3" fillId="3" borderId="23" xfId="0"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7" xfId="0" applyNumberFormat="1" applyFont="1" applyFill="1" applyBorder="1" applyAlignment="1">
      <alignment horizontal="center"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0" fontId="3" fillId="5" borderId="23" xfId="0" applyFont="1" applyFill="1" applyBorder="1" applyAlignment="1">
      <alignment horizontal="center" vertical="center"/>
    </xf>
    <xf numFmtId="0" fontId="3" fillId="5" borderId="67" xfId="0" applyFont="1" applyFill="1" applyBorder="1">
      <alignment vertical="center"/>
    </xf>
    <xf numFmtId="0" fontId="3" fillId="5" borderId="20" xfId="0" applyFont="1" applyFill="1" applyBorder="1" applyAlignment="1">
      <alignment horizontal="center" vertical="center"/>
    </xf>
    <xf numFmtId="0" fontId="3" fillId="5" borderId="68" xfId="0" applyFont="1" applyFill="1" applyBorder="1" applyAlignment="1">
      <alignment horizontal="distributed" vertical="center"/>
    </xf>
    <xf numFmtId="0" fontId="3" fillId="5" borderId="69" xfId="0" applyFont="1" applyFill="1" applyBorder="1" applyAlignment="1">
      <alignment horizontal="center" vertical="center"/>
    </xf>
    <xf numFmtId="0" fontId="3" fillId="5" borderId="71" xfId="0" applyFont="1" applyFill="1" applyBorder="1" applyAlignment="1">
      <alignment horizontal="distributed" vertical="center"/>
    </xf>
    <xf numFmtId="0" fontId="3" fillId="5" borderId="72" xfId="0" applyFont="1" applyFill="1" applyBorder="1" applyAlignment="1">
      <alignment horizontal="center" vertical="center"/>
    </xf>
    <xf numFmtId="0" fontId="3" fillId="5" borderId="3" xfId="0" applyFont="1" applyFill="1" applyBorder="1">
      <alignment vertical="center"/>
    </xf>
    <xf numFmtId="0" fontId="8" fillId="5" borderId="74" xfId="0" applyFont="1" applyFill="1" applyBorder="1" applyAlignment="1">
      <alignment horizontal="distributed" vertical="center"/>
    </xf>
    <xf numFmtId="0" fontId="3" fillId="5" borderId="75" xfId="0" applyFont="1" applyFill="1" applyBorder="1" applyAlignment="1">
      <alignment horizontal="center" vertical="center"/>
    </xf>
    <xf numFmtId="0" fontId="6" fillId="5" borderId="68" xfId="0" applyFont="1" applyFill="1" applyBorder="1" applyAlignment="1">
      <alignment horizontal="distributed" vertical="center"/>
    </xf>
    <xf numFmtId="0" fontId="3" fillId="5" borderId="74" xfId="0" applyFont="1" applyFill="1" applyBorder="1" applyAlignment="1">
      <alignment horizontal="distributed" vertical="center"/>
    </xf>
    <xf numFmtId="0" fontId="3" fillId="5" borderId="91"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0" xfId="0" applyFont="1" applyFill="1" applyAlignment="1">
      <alignment horizontal="distributed" vertical="center"/>
    </xf>
    <xf numFmtId="0" fontId="0" fillId="5" borderId="0" xfId="0" applyFill="1" applyAlignment="1">
      <alignment horizontal="distributed" vertical="center"/>
    </xf>
    <xf numFmtId="0" fontId="3" fillId="0" borderId="15" xfId="0" applyFont="1" applyBorder="1" applyAlignment="1">
      <alignment horizontal="distributed" vertical="center" justifyLastLine="1"/>
    </xf>
    <xf numFmtId="0" fontId="3" fillId="3" borderId="122" xfId="0" applyFont="1" applyFill="1" applyBorder="1" applyAlignment="1">
      <alignment horizontal="distributed" vertical="center" justifyLastLine="1"/>
    </xf>
    <xf numFmtId="179" fontId="3" fillId="3" borderId="122" xfId="0" applyNumberFormat="1" applyFont="1" applyFill="1" applyBorder="1" applyAlignment="1">
      <alignment horizontal="center" vertical="center"/>
    </xf>
    <xf numFmtId="0" fontId="3" fillId="3" borderId="3" xfId="0" applyFont="1" applyFill="1" applyBorder="1" applyAlignment="1">
      <alignment horizontal="distributed" vertical="center" justifyLastLine="1"/>
    </xf>
    <xf numFmtId="179" fontId="3" fillId="3" borderId="3" xfId="0" applyNumberFormat="1" applyFont="1" applyFill="1" applyBorder="1" applyAlignment="1">
      <alignment horizontal="center" vertical="center"/>
    </xf>
    <xf numFmtId="180" fontId="3" fillId="5" borderId="0" xfId="0" applyNumberFormat="1" applyFont="1" applyFill="1" applyAlignment="1">
      <alignment horizontal="center" vertical="center"/>
    </xf>
    <xf numFmtId="181" fontId="3" fillId="5" borderId="0" xfId="0" applyNumberFormat="1" applyFont="1" applyFill="1" applyAlignment="1">
      <alignment horizontal="center" vertical="center"/>
    </xf>
    <xf numFmtId="180" fontId="3" fillId="5" borderId="0" xfId="0" applyNumberFormat="1" applyFont="1" applyFill="1" applyAlignment="1">
      <alignment horizontal="right" vertical="center"/>
    </xf>
    <xf numFmtId="0" fontId="6" fillId="5" borderId="22" xfId="0" applyFont="1" applyFill="1" applyBorder="1" applyAlignment="1">
      <alignment horizontal="distributed" vertical="center"/>
    </xf>
    <xf numFmtId="0" fontId="3" fillId="5" borderId="21" xfId="0" applyFont="1" applyFill="1" applyBorder="1" applyAlignment="1">
      <alignment horizontal="distributed" vertical="center"/>
    </xf>
    <xf numFmtId="0" fontId="3" fillId="5" borderId="22" xfId="0" applyFont="1" applyFill="1" applyBorder="1" applyAlignment="1">
      <alignment horizontal="distributed" vertical="center"/>
    </xf>
    <xf numFmtId="0" fontId="3" fillId="5" borderId="21" xfId="0" applyFont="1" applyFill="1" applyBorder="1" applyAlignment="1">
      <alignment horizontal="left" vertical="center" indent="1" shrinkToFit="1"/>
    </xf>
    <xf numFmtId="0" fontId="3" fillId="5" borderId="38" xfId="0" applyFont="1" applyFill="1" applyBorder="1" applyAlignment="1">
      <alignment horizontal="distributed" vertical="center"/>
    </xf>
    <xf numFmtId="0" fontId="3" fillId="5" borderId="39" xfId="0" applyFont="1" applyFill="1" applyBorder="1" applyAlignment="1">
      <alignment horizontal="center" vertical="center"/>
    </xf>
    <xf numFmtId="0" fontId="3" fillId="5" borderId="218" xfId="0" applyFont="1" applyFill="1" applyBorder="1" applyAlignment="1">
      <alignment horizontal="left" vertical="center" indent="1" shrinkToFit="1"/>
    </xf>
    <xf numFmtId="0" fontId="3" fillId="5" borderId="44" xfId="0" applyFont="1" applyFill="1" applyBorder="1" applyAlignment="1">
      <alignment horizontal="left" vertical="center" indent="1" shrinkToFit="1"/>
    </xf>
    <xf numFmtId="0" fontId="3" fillId="5" borderId="45" xfId="0" applyFont="1" applyFill="1" applyBorder="1" applyAlignment="1">
      <alignment horizontal="center" vertical="center"/>
    </xf>
    <xf numFmtId="0" fontId="4" fillId="5" borderId="44" xfId="0" applyFont="1" applyFill="1" applyBorder="1" applyAlignment="1">
      <alignment horizontal="left" vertical="center" indent="1" shrinkToFit="1"/>
    </xf>
    <xf numFmtId="0" fontId="3" fillId="5" borderId="41" xfId="0" applyFont="1" applyFill="1" applyBorder="1" applyAlignment="1">
      <alignment vertical="center" shrinkToFit="1"/>
    </xf>
    <xf numFmtId="0" fontId="3" fillId="5" borderId="24" xfId="0" applyFont="1" applyFill="1" applyBorder="1" applyAlignment="1">
      <alignment horizontal="distributed" vertical="center"/>
    </xf>
    <xf numFmtId="0" fontId="10" fillId="5" borderId="21" xfId="0" applyFont="1" applyFill="1" applyBorder="1" applyAlignment="1">
      <alignment horizontal="distributed" vertical="center"/>
    </xf>
    <xf numFmtId="0" fontId="3" fillId="5" borderId="49" xfId="0" applyFont="1" applyFill="1" applyBorder="1" applyAlignment="1">
      <alignment horizontal="distributed" vertical="center"/>
    </xf>
    <xf numFmtId="0" fontId="3" fillId="5" borderId="50" xfId="0" applyFont="1" applyFill="1" applyBorder="1" applyAlignment="1">
      <alignment horizontal="center" vertical="center"/>
    </xf>
    <xf numFmtId="0" fontId="3" fillId="5" borderId="41" xfId="0" applyFont="1" applyFill="1" applyBorder="1" applyAlignment="1">
      <alignment horizontal="left" vertical="center" indent="1" shrinkToFit="1"/>
    </xf>
    <xf numFmtId="0" fontId="3" fillId="5" borderId="42"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4" xfId="0" applyFont="1" applyFill="1" applyBorder="1">
      <alignment vertical="center"/>
    </xf>
    <xf numFmtId="0" fontId="25" fillId="5" borderId="0" xfId="2" applyFont="1" applyFill="1">
      <alignment vertical="center"/>
    </xf>
    <xf numFmtId="0" fontId="25" fillId="5" borderId="0" xfId="2" applyFont="1" applyFill="1" applyAlignment="1">
      <alignment horizontal="center" vertical="center"/>
    </xf>
    <xf numFmtId="0" fontId="25" fillId="5" borderId="81" xfId="2" applyFont="1" applyFill="1" applyBorder="1" applyAlignment="1">
      <alignment horizontal="center" vertical="center" shrinkToFit="1"/>
    </xf>
    <xf numFmtId="186" fontId="25" fillId="5" borderId="13" xfId="2" applyNumberFormat="1" applyFont="1" applyFill="1" applyBorder="1" applyAlignment="1">
      <alignment horizontal="center" vertical="center"/>
    </xf>
    <xf numFmtId="186" fontId="25" fillId="5" borderId="14" xfId="2" applyNumberFormat="1" applyFont="1" applyFill="1" applyBorder="1" applyAlignment="1">
      <alignment horizontal="center" vertical="center"/>
    </xf>
    <xf numFmtId="186" fontId="25" fillId="5" borderId="119" xfId="2" applyNumberFormat="1" applyFont="1" applyFill="1" applyBorder="1" applyAlignment="1">
      <alignment horizontal="center" vertical="center"/>
    </xf>
    <xf numFmtId="0" fontId="25" fillId="5" borderId="127" xfId="2" applyFont="1" applyFill="1" applyBorder="1" applyAlignment="1">
      <alignment horizontal="center" vertical="center"/>
    </xf>
    <xf numFmtId="0" fontId="25" fillId="5" borderId="129" xfId="2" applyFont="1" applyFill="1" applyBorder="1" applyAlignment="1">
      <alignment horizontal="distributed" vertical="center"/>
    </xf>
    <xf numFmtId="0" fontId="25" fillId="5" borderId="127" xfId="2" applyFont="1" applyFill="1" applyBorder="1" applyAlignment="1">
      <alignment horizontal="distributed" vertical="center"/>
    </xf>
    <xf numFmtId="0" fontId="25" fillId="5" borderId="227" xfId="2" applyFont="1" applyFill="1" applyBorder="1" applyAlignment="1">
      <alignment horizontal="distributed"/>
    </xf>
    <xf numFmtId="0" fontId="25" fillId="5" borderId="128" xfId="2" applyFont="1" applyFill="1" applyBorder="1">
      <alignment vertical="center"/>
    </xf>
    <xf numFmtId="0" fontId="25" fillId="5" borderId="128" xfId="2" applyFont="1" applyFill="1" applyBorder="1" applyAlignment="1">
      <alignment horizontal="distributed" vertical="center"/>
    </xf>
    <xf numFmtId="0" fontId="20" fillId="5" borderId="128" xfId="2" applyFill="1" applyBorder="1" applyAlignment="1">
      <alignment horizontal="center"/>
    </xf>
    <xf numFmtId="0" fontId="25" fillId="5" borderId="109" xfId="2" applyFont="1" applyFill="1" applyBorder="1" applyAlignment="1">
      <alignment horizontal="center" vertical="center"/>
    </xf>
    <xf numFmtId="0" fontId="25" fillId="5" borderId="110" xfId="2" applyFont="1" applyFill="1" applyBorder="1" applyAlignment="1">
      <alignment horizontal="distributed" vertical="center"/>
    </xf>
    <xf numFmtId="0" fontId="25" fillId="5" borderId="109" xfId="2" applyFont="1" applyFill="1" applyBorder="1" applyAlignment="1">
      <alignment horizontal="distributed" vertical="center"/>
    </xf>
    <xf numFmtId="0" fontId="25" fillId="5" borderId="105" xfId="2" applyFont="1" applyFill="1" applyBorder="1" applyAlignment="1">
      <alignment horizontal="distributed" vertical="top"/>
    </xf>
    <xf numFmtId="0" fontId="25" fillId="5" borderId="105" xfId="2" applyFont="1" applyFill="1" applyBorder="1">
      <alignment vertical="center"/>
    </xf>
    <xf numFmtId="0" fontId="25" fillId="5" borderId="105" xfId="2" applyFont="1" applyFill="1" applyBorder="1" applyAlignment="1">
      <alignment horizontal="distributed" vertical="center"/>
    </xf>
    <xf numFmtId="0" fontId="20" fillId="5" borderId="77" xfId="2" applyFill="1" applyBorder="1" applyAlignment="1">
      <alignment horizontal="center" vertical="top"/>
    </xf>
    <xf numFmtId="0" fontId="25" fillId="5" borderId="111" xfId="2" applyFont="1" applyFill="1" applyBorder="1" applyAlignment="1">
      <alignment horizontal="center" vertical="center"/>
    </xf>
    <xf numFmtId="0" fontId="25" fillId="5" borderId="112" xfId="2" applyFont="1" applyFill="1" applyBorder="1" applyAlignment="1">
      <alignment horizontal="distributed" vertical="center"/>
    </xf>
    <xf numFmtId="0" fontId="25" fillId="5" borderId="111" xfId="2" applyFont="1" applyFill="1" applyBorder="1" applyAlignment="1">
      <alignment horizontal="distributed" vertical="center"/>
    </xf>
    <xf numFmtId="0" fontId="25" fillId="5" borderId="106" xfId="2" applyFont="1" applyFill="1" applyBorder="1" applyAlignment="1">
      <alignment horizontal="distributed"/>
    </xf>
    <xf numFmtId="0" fontId="25" fillId="5" borderId="106" xfId="2" applyFont="1" applyFill="1" applyBorder="1">
      <alignment vertical="center"/>
    </xf>
    <xf numFmtId="0" fontId="25" fillId="5" borderId="106" xfId="2" applyFont="1" applyFill="1" applyBorder="1" applyAlignment="1">
      <alignment horizontal="distributed" vertical="center"/>
    </xf>
    <xf numFmtId="0" fontId="20" fillId="5" borderId="106" xfId="2" applyFill="1" applyBorder="1" applyAlignment="1">
      <alignment horizontal="center"/>
    </xf>
    <xf numFmtId="0" fontId="25" fillId="5" borderId="77" xfId="2" applyFont="1" applyFill="1" applyBorder="1" applyAlignment="1">
      <alignment horizontal="distributed" vertical="top"/>
    </xf>
    <xf numFmtId="0" fontId="25" fillId="5" borderId="108" xfId="2" applyFont="1" applyFill="1" applyBorder="1" applyAlignment="1">
      <alignment horizontal="distributed" vertical="center"/>
    </xf>
    <xf numFmtId="0" fontId="25" fillId="5" borderId="107" xfId="2" applyFont="1" applyFill="1" applyBorder="1" applyAlignment="1">
      <alignment horizontal="distributed" vertical="center"/>
    </xf>
    <xf numFmtId="0" fontId="25" fillId="5" borderId="0" xfId="2" applyFont="1" applyFill="1" applyAlignment="1">
      <alignment horizontal="distributed"/>
    </xf>
    <xf numFmtId="0" fontId="25" fillId="5" borderId="0" xfId="2" applyFont="1" applyFill="1" applyAlignment="1">
      <alignment horizontal="distributed" vertical="center"/>
    </xf>
    <xf numFmtId="0" fontId="25" fillId="5" borderId="107" xfId="2" applyFont="1" applyFill="1" applyBorder="1" applyAlignment="1">
      <alignment horizontal="center" vertical="center"/>
    </xf>
    <xf numFmtId="0" fontId="31" fillId="5" borderId="112" xfId="2" applyFont="1" applyFill="1" applyBorder="1" applyAlignment="1">
      <alignment horizontal="distributed" vertical="center"/>
    </xf>
    <xf numFmtId="0" fontId="31" fillId="5" borderId="111" xfId="2" applyFont="1" applyFill="1" applyBorder="1" applyAlignment="1">
      <alignment horizontal="distributed" vertical="center"/>
    </xf>
    <xf numFmtId="0" fontId="31" fillId="5" borderId="106" xfId="2" applyFont="1" applyFill="1" applyBorder="1">
      <alignment vertical="center"/>
    </xf>
    <xf numFmtId="0" fontId="31" fillId="5" borderId="106" xfId="2" applyFont="1" applyFill="1" applyBorder="1" applyAlignment="1">
      <alignment horizontal="distributed" vertical="center"/>
    </xf>
    <xf numFmtId="0" fontId="28" fillId="5" borderId="77" xfId="2" applyFont="1" applyFill="1" applyBorder="1" applyAlignment="1">
      <alignment horizontal="center"/>
    </xf>
    <xf numFmtId="0" fontId="31" fillId="5" borderId="110" xfId="2" applyFont="1" applyFill="1" applyBorder="1" applyAlignment="1">
      <alignment horizontal="distributed" vertical="center"/>
    </xf>
    <xf numFmtId="0" fontId="31" fillId="5" borderId="109" xfId="2" applyFont="1" applyFill="1" applyBorder="1" applyAlignment="1">
      <alignment horizontal="distributed" vertical="center"/>
    </xf>
    <xf numFmtId="0" fontId="3" fillId="5" borderId="105" xfId="2" applyFont="1" applyFill="1" applyBorder="1" applyAlignment="1">
      <alignment horizontal="distributed" vertical="top"/>
    </xf>
    <xf numFmtId="0" fontId="31" fillId="5" borderId="105" xfId="2" applyFont="1" applyFill="1" applyBorder="1">
      <alignment vertical="center"/>
    </xf>
    <xf numFmtId="0" fontId="31" fillId="5" borderId="105" xfId="2" applyFont="1" applyFill="1" applyBorder="1" applyAlignment="1">
      <alignment horizontal="distributed" vertical="center"/>
    </xf>
    <xf numFmtId="0" fontId="28" fillId="5" borderId="105" xfId="2" applyFont="1" applyFill="1" applyBorder="1" applyAlignment="1">
      <alignment horizontal="center" vertical="top"/>
    </xf>
    <xf numFmtId="0" fontId="31" fillId="5" borderId="108" xfId="2" applyFont="1" applyFill="1" applyBorder="1" applyAlignment="1">
      <alignment horizontal="distributed" vertical="center"/>
    </xf>
    <xf numFmtId="0" fontId="31" fillId="5" borderId="107" xfId="2" applyFont="1" applyFill="1" applyBorder="1" applyAlignment="1">
      <alignment horizontal="distributed" vertical="center"/>
    </xf>
    <xf numFmtId="0" fontId="31" fillId="5" borderId="0" xfId="2" applyFont="1" applyFill="1" applyAlignment="1">
      <alignment horizontal="distributed"/>
    </xf>
    <xf numFmtId="0" fontId="31" fillId="5" borderId="0" xfId="2" applyFont="1" applyFill="1">
      <alignment vertical="center"/>
    </xf>
    <xf numFmtId="0" fontId="31" fillId="5" borderId="0" xfId="2" applyFont="1" applyFill="1" applyAlignment="1">
      <alignment horizontal="distributed" vertical="center"/>
    </xf>
    <xf numFmtId="0" fontId="32" fillId="5" borderId="106" xfId="2" applyFont="1" applyFill="1" applyBorder="1" applyAlignment="1">
      <alignment horizontal="center"/>
    </xf>
    <xf numFmtId="0" fontId="31" fillId="5" borderId="77" xfId="2" applyFont="1" applyFill="1" applyBorder="1" applyAlignment="1">
      <alignment horizontal="distributed" vertical="top" wrapText="1" shrinkToFit="1"/>
    </xf>
    <xf numFmtId="0" fontId="32" fillId="5" borderId="77" xfId="2" applyFont="1" applyFill="1" applyBorder="1" applyAlignment="1">
      <alignment horizontal="center" vertical="top"/>
    </xf>
    <xf numFmtId="0" fontId="31" fillId="5" borderId="112" xfId="2" applyFont="1" applyFill="1" applyBorder="1" applyAlignment="1">
      <alignment horizontal="center" vertical="center" shrinkToFit="1"/>
    </xf>
    <xf numFmtId="0" fontId="31" fillId="5" borderId="110" xfId="2" applyFont="1" applyFill="1" applyBorder="1" applyAlignment="1">
      <alignment horizontal="center" vertical="center" shrinkToFit="1"/>
    </xf>
    <xf numFmtId="0" fontId="31" fillId="5" borderId="77" xfId="2" applyFont="1" applyFill="1" applyBorder="1" applyAlignment="1">
      <alignment horizontal="distributed" vertical="top"/>
    </xf>
    <xf numFmtId="0" fontId="32" fillId="5" borderId="0" xfId="2" applyFont="1" applyFill="1" applyAlignment="1">
      <alignment horizontal="center"/>
    </xf>
    <xf numFmtId="0" fontId="20" fillId="5" borderId="0" xfId="2" applyFill="1" applyAlignment="1">
      <alignment horizontal="center"/>
    </xf>
    <xf numFmtId="0" fontId="25" fillId="5" borderId="106" xfId="2" applyFont="1" applyFill="1" applyBorder="1" applyAlignment="1">
      <alignment horizontal="center" shrinkToFit="1"/>
    </xf>
    <xf numFmtId="0" fontId="20" fillId="5" borderId="106" xfId="2" applyFill="1" applyBorder="1" applyAlignment="1">
      <alignment horizontal="center" shrinkToFit="1"/>
    </xf>
    <xf numFmtId="0" fontId="22" fillId="5" borderId="77" xfId="2" applyFont="1" applyFill="1" applyBorder="1" applyAlignment="1">
      <alignment horizontal="distributed" vertical="top"/>
    </xf>
    <xf numFmtId="0" fontId="25" fillId="5" borderId="106" xfId="2" applyFont="1" applyFill="1" applyBorder="1" applyAlignment="1">
      <alignment horizontal="distributed" vertical="top"/>
    </xf>
    <xf numFmtId="0" fontId="20" fillId="5" borderId="106" xfId="2" applyFill="1" applyBorder="1" applyAlignment="1">
      <alignment horizontal="center" vertical="top"/>
    </xf>
    <xf numFmtId="0" fontId="25" fillId="5" borderId="113" xfId="2" applyFont="1" applyFill="1" applyBorder="1" applyAlignment="1">
      <alignment vertical="center" textRotation="255"/>
    </xf>
    <xf numFmtId="0" fontId="25" fillId="5" borderId="97" xfId="2" applyFont="1" applyFill="1" applyBorder="1">
      <alignment vertical="center"/>
    </xf>
    <xf numFmtId="0" fontId="25" fillId="5" borderId="99" xfId="2" applyFont="1" applyFill="1" applyBorder="1" applyAlignment="1">
      <alignment horizontal="distributed" vertical="distributed"/>
    </xf>
    <xf numFmtId="0" fontId="25" fillId="5" borderId="97" xfId="2" applyFont="1" applyFill="1" applyBorder="1" applyAlignment="1">
      <alignment horizontal="distributed" vertical="center"/>
    </xf>
    <xf numFmtId="0" fontId="25" fillId="5" borderId="98" xfId="2" applyFont="1" applyFill="1" applyBorder="1" applyAlignment="1">
      <alignment horizontal="distributed"/>
    </xf>
    <xf numFmtId="0" fontId="25" fillId="5" borderId="98" xfId="2" applyFont="1" applyFill="1" applyBorder="1">
      <alignment vertical="center"/>
    </xf>
    <xf numFmtId="0" fontId="25" fillId="5" borderId="98" xfId="2" applyFont="1" applyFill="1" applyBorder="1" applyAlignment="1">
      <alignment horizontal="distributed" vertical="center"/>
    </xf>
    <xf numFmtId="0" fontId="20" fillId="5" borderId="104" xfId="2" applyFill="1" applyBorder="1" applyAlignment="1">
      <alignment horizontal="center"/>
    </xf>
    <xf numFmtId="0" fontId="25" fillId="5" borderId="114" xfId="2" applyFont="1" applyFill="1" applyBorder="1" applyAlignment="1">
      <alignment horizontal="center" vertical="center"/>
    </xf>
    <xf numFmtId="0" fontId="25" fillId="5" borderId="107" xfId="2" applyFont="1" applyFill="1" applyBorder="1">
      <alignment vertical="center"/>
    </xf>
    <xf numFmtId="0" fontId="25" fillId="5" borderId="110" xfId="2" applyFont="1" applyFill="1" applyBorder="1" applyAlignment="1">
      <alignment horizontal="distributed" vertical="distributed"/>
    </xf>
    <xf numFmtId="0" fontId="20" fillId="5" borderId="0" xfId="2" applyFill="1" applyAlignment="1">
      <alignment horizontal="center" vertical="top"/>
    </xf>
    <xf numFmtId="0" fontId="25" fillId="5" borderId="108" xfId="2" applyFont="1" applyFill="1" applyBorder="1" applyAlignment="1">
      <alignment horizontal="distributed" vertical="distributed"/>
    </xf>
    <xf numFmtId="0" fontId="20" fillId="5" borderId="77" xfId="2" applyFill="1" applyBorder="1" applyAlignment="1">
      <alignment horizontal="center"/>
    </xf>
    <xf numFmtId="0" fontId="20" fillId="5" borderId="105" xfId="2" applyFill="1" applyBorder="1" applyAlignment="1">
      <alignment horizontal="center" vertical="top"/>
    </xf>
    <xf numFmtId="0" fontId="25" fillId="5" borderId="112" xfId="2" applyFont="1" applyFill="1" applyBorder="1" applyAlignment="1">
      <alignment horizontal="distributed" vertical="distributed"/>
    </xf>
    <xf numFmtId="0" fontId="25" fillId="5" borderId="111" xfId="2" applyFont="1" applyFill="1" applyBorder="1">
      <alignment vertical="center"/>
    </xf>
    <xf numFmtId="0" fontId="25" fillId="5" borderId="109" xfId="2" applyFont="1" applyFill="1" applyBorder="1">
      <alignment vertical="center"/>
    </xf>
    <xf numFmtId="0" fontId="20" fillId="5" borderId="77" xfId="2" applyFill="1" applyBorder="1" applyAlignment="1">
      <alignment horizontal="center" wrapText="1"/>
    </xf>
    <xf numFmtId="0" fontId="25" fillId="5" borderId="115" xfId="2" applyFont="1" applyFill="1" applyBorder="1">
      <alignment vertical="center"/>
    </xf>
    <xf numFmtId="0" fontId="25" fillId="5" borderId="100" xfId="2" applyFont="1" applyFill="1" applyBorder="1">
      <alignment vertical="center"/>
    </xf>
    <xf numFmtId="0" fontId="25" fillId="5" borderId="102" xfId="2" applyFont="1" applyFill="1" applyBorder="1" applyAlignment="1">
      <alignment horizontal="distributed" vertical="distributed"/>
    </xf>
    <xf numFmtId="0" fontId="25" fillId="5" borderId="100" xfId="2" applyFont="1" applyFill="1" applyBorder="1" applyAlignment="1">
      <alignment horizontal="distributed" vertical="center"/>
    </xf>
    <xf numFmtId="0" fontId="25" fillId="5" borderId="83" xfId="2" applyFont="1" applyFill="1" applyBorder="1" applyAlignment="1">
      <alignment horizontal="distributed" vertical="top"/>
    </xf>
    <xf numFmtId="0" fontId="25" fillId="5" borderId="101" xfId="2" applyFont="1" applyFill="1" applyBorder="1">
      <alignment vertical="center"/>
    </xf>
    <xf numFmtId="0" fontId="25" fillId="5" borderId="101" xfId="2" applyFont="1" applyFill="1" applyBorder="1" applyAlignment="1">
      <alignment horizontal="distributed" vertical="center"/>
    </xf>
    <xf numFmtId="0" fontId="20" fillId="5" borderId="101" xfId="2" applyFill="1" applyBorder="1" applyAlignment="1">
      <alignment horizontal="center" vertical="top"/>
    </xf>
    <xf numFmtId="0" fontId="23" fillId="5" borderId="0" xfId="2" applyFont="1" applyFill="1" applyAlignment="1">
      <alignment vertical="top"/>
    </xf>
    <xf numFmtId="0" fontId="23" fillId="5" borderId="101" xfId="2" applyFont="1" applyFill="1" applyBorder="1" applyAlignment="1">
      <alignment vertical="top"/>
    </xf>
    <xf numFmtId="0" fontId="14" fillId="5" borderId="0" xfId="0" applyFont="1" applyFill="1">
      <alignment vertical="center"/>
    </xf>
    <xf numFmtId="0" fontId="33" fillId="5" borderId="0" xfId="2" applyFont="1" applyFill="1" applyAlignment="1">
      <alignment vertical="top"/>
    </xf>
    <xf numFmtId="0" fontId="20" fillId="5" borderId="0" xfId="2" applyFill="1">
      <alignment vertical="center"/>
    </xf>
    <xf numFmtId="189" fontId="20" fillId="0" borderId="0" xfId="2" applyNumberFormat="1" applyAlignment="1">
      <alignment horizontal="center" vertical="center"/>
    </xf>
    <xf numFmtId="185" fontId="20" fillId="0" borderId="1" xfId="2" applyNumberFormat="1" applyBorder="1">
      <alignment vertical="center"/>
    </xf>
    <xf numFmtId="0" fontId="34" fillId="0" borderId="0" xfId="2" applyFont="1">
      <alignment vertical="center"/>
    </xf>
    <xf numFmtId="0" fontId="32" fillId="0" borderId="0" xfId="2" applyFont="1">
      <alignment vertical="center"/>
    </xf>
    <xf numFmtId="0" fontId="34" fillId="0" borderId="0" xfId="2" applyFont="1" applyAlignment="1">
      <alignment vertical="center" wrapText="1"/>
    </xf>
    <xf numFmtId="188" fontId="20" fillId="0" borderId="1" xfId="2" applyNumberFormat="1" applyBorder="1">
      <alignment vertical="center"/>
    </xf>
    <xf numFmtId="0" fontId="26" fillId="0" borderId="0" xfId="2" applyFont="1">
      <alignment vertical="center"/>
    </xf>
    <xf numFmtId="185" fontId="20" fillId="0" borderId="0" xfId="2" applyNumberFormat="1">
      <alignment vertical="center"/>
    </xf>
    <xf numFmtId="0" fontId="35" fillId="5" borderId="0" xfId="2" applyFont="1" applyFill="1">
      <alignment vertical="center"/>
    </xf>
    <xf numFmtId="0" fontId="23" fillId="5" borderId="0" xfId="2" applyFont="1" applyFill="1">
      <alignment vertical="center"/>
    </xf>
    <xf numFmtId="0" fontId="33" fillId="5" borderId="0" xfId="2" applyFont="1" applyFill="1">
      <alignment vertical="center"/>
    </xf>
    <xf numFmtId="0" fontId="23" fillId="5" borderId="0" xfId="2" applyFont="1" applyFill="1" applyAlignment="1">
      <alignment horizontal="left" vertical="center"/>
    </xf>
    <xf numFmtId="0" fontId="25" fillId="5" borderId="0" xfId="2" applyFont="1" applyFill="1" applyAlignment="1"/>
    <xf numFmtId="0" fontId="20" fillId="5" borderId="0" xfId="2" applyFill="1" applyAlignment="1">
      <alignment horizontal="right" vertical="center"/>
    </xf>
    <xf numFmtId="0" fontId="25" fillId="5" borderId="0" xfId="2" applyFont="1" applyFill="1" applyAlignment="1">
      <alignment horizontal="center" vertical="center" textRotation="255"/>
    </xf>
    <xf numFmtId="0" fontId="25" fillId="5" borderId="124" xfId="2" applyFont="1" applyFill="1" applyBorder="1" applyAlignment="1">
      <alignment horizontal="center" vertical="center"/>
    </xf>
    <xf numFmtId="0" fontId="25" fillId="5" borderId="124" xfId="2" applyFont="1" applyFill="1" applyBorder="1" applyAlignment="1">
      <alignment horizontal="center" vertical="center" wrapText="1"/>
    </xf>
    <xf numFmtId="0" fontId="25" fillId="5" borderId="153" xfId="2" applyFont="1" applyFill="1" applyBorder="1" applyAlignment="1">
      <alignment horizontal="center" vertical="center"/>
    </xf>
    <xf numFmtId="0" fontId="25" fillId="5" borderId="154" xfId="2" applyFont="1" applyFill="1" applyBorder="1" applyAlignment="1">
      <alignment horizontal="center" vertical="center"/>
    </xf>
    <xf numFmtId="0" fontId="25" fillId="5" borderId="106" xfId="2" applyFont="1" applyFill="1" applyBorder="1" applyAlignment="1">
      <alignment horizontal="center" vertical="center"/>
    </xf>
    <xf numFmtId="0" fontId="25" fillId="5" borderId="155" xfId="2" applyFont="1" applyFill="1" applyBorder="1" applyAlignment="1">
      <alignment horizontal="center" vertical="center"/>
    </xf>
    <xf numFmtId="0" fontId="25" fillId="5" borderId="107" xfId="2" applyFont="1" applyFill="1" applyBorder="1" applyAlignment="1">
      <alignment vertical="center" wrapText="1" shrinkToFit="1"/>
    </xf>
    <xf numFmtId="0" fontId="25" fillId="5" borderId="9" xfId="2" applyFont="1" applyFill="1" applyBorder="1" applyAlignment="1">
      <alignment horizontal="center" vertical="center"/>
    </xf>
    <xf numFmtId="0" fontId="25" fillId="5" borderId="150" xfId="2" applyFont="1" applyFill="1" applyBorder="1" applyAlignment="1">
      <alignment horizontal="center" vertical="center"/>
    </xf>
    <xf numFmtId="0" fontId="25" fillId="5" borderId="133" xfId="2" applyFont="1" applyFill="1" applyBorder="1" applyAlignment="1">
      <alignment horizontal="left" vertical="center"/>
    </xf>
    <xf numFmtId="0" fontId="25" fillId="5" borderId="133" xfId="2" applyFont="1" applyFill="1" applyBorder="1" applyAlignment="1">
      <alignment horizontal="center" vertical="center"/>
    </xf>
    <xf numFmtId="0" fontId="25" fillId="5" borderId="157" xfId="2" applyFont="1" applyFill="1" applyBorder="1" applyAlignment="1">
      <alignment horizontal="center" vertical="center"/>
    </xf>
    <xf numFmtId="0" fontId="25" fillId="5" borderId="158" xfId="2" applyFont="1" applyFill="1" applyBorder="1" applyAlignment="1">
      <alignment horizontal="center" vertical="center"/>
    </xf>
    <xf numFmtId="0" fontId="25" fillId="5" borderId="159" xfId="2" applyFont="1" applyFill="1" applyBorder="1" applyAlignment="1">
      <alignment horizontal="center" vertical="center"/>
    </xf>
    <xf numFmtId="0" fontId="25" fillId="5" borderId="132" xfId="2" applyFont="1" applyFill="1" applyBorder="1" applyAlignment="1">
      <alignment horizontal="center" vertical="center"/>
    </xf>
    <xf numFmtId="0" fontId="25" fillId="5" borderId="156" xfId="2" applyFont="1" applyFill="1" applyBorder="1" applyAlignment="1">
      <alignment horizontal="center" vertical="center"/>
    </xf>
    <xf numFmtId="0" fontId="25" fillId="5" borderId="160" xfId="2" applyFont="1" applyFill="1" applyBorder="1" applyAlignment="1">
      <alignment horizontal="center" vertical="center"/>
    </xf>
    <xf numFmtId="0" fontId="25" fillId="5" borderId="161" xfId="2" applyFont="1" applyFill="1" applyBorder="1" applyAlignment="1">
      <alignment horizontal="center" vertical="center"/>
    </xf>
    <xf numFmtId="0" fontId="25" fillId="5" borderId="151" xfId="2" applyFont="1" applyFill="1" applyBorder="1" applyAlignment="1">
      <alignment horizontal="center" vertical="center"/>
    </xf>
    <xf numFmtId="0" fontId="25" fillId="5" borderId="71" xfId="2" applyFont="1" applyFill="1" applyBorder="1" applyAlignment="1">
      <alignment horizontal="left" vertical="center" indent="1"/>
    </xf>
    <xf numFmtId="0" fontId="25" fillId="5" borderId="71" xfId="2" applyFont="1" applyFill="1" applyBorder="1" applyAlignment="1">
      <alignment horizontal="center" vertical="center"/>
    </xf>
    <xf numFmtId="0" fontId="25" fillId="5" borderId="162" xfId="2" applyFont="1" applyFill="1" applyBorder="1" applyAlignment="1">
      <alignment horizontal="center" vertical="center"/>
    </xf>
    <xf numFmtId="0" fontId="25" fillId="5" borderId="163" xfId="2" applyFont="1" applyFill="1" applyBorder="1" applyAlignment="1">
      <alignment horizontal="center" vertical="center"/>
    </xf>
    <xf numFmtId="0" fontId="25" fillId="5" borderId="164" xfId="2" applyFont="1" applyFill="1" applyBorder="1" applyAlignment="1">
      <alignment horizontal="center" vertical="center"/>
    </xf>
    <xf numFmtId="0" fontId="25" fillId="5" borderId="72" xfId="2" applyFont="1" applyFill="1" applyBorder="1" applyAlignment="1">
      <alignment horizontal="center" vertical="center"/>
    </xf>
    <xf numFmtId="0" fontId="25" fillId="5" borderId="73" xfId="2" applyFont="1" applyFill="1" applyBorder="1" applyAlignment="1">
      <alignment horizontal="center" vertical="center"/>
    </xf>
    <xf numFmtId="0" fontId="25" fillId="5" borderId="165" xfId="2" applyFont="1" applyFill="1" applyBorder="1" applyAlignment="1">
      <alignment horizontal="center" vertical="center"/>
    </xf>
    <xf numFmtId="0" fontId="25" fillId="5" borderId="79" xfId="2" applyFont="1" applyFill="1" applyBorder="1" applyAlignment="1">
      <alignment horizontal="center" vertical="center"/>
    </xf>
    <xf numFmtId="0" fontId="25" fillId="5" borderId="89" xfId="2" applyFont="1" applyFill="1" applyBorder="1" applyAlignment="1">
      <alignment horizontal="center" vertical="center"/>
    </xf>
    <xf numFmtId="0" fontId="25" fillId="5" borderId="90" xfId="2" applyFont="1" applyFill="1" applyBorder="1" applyAlignment="1">
      <alignment horizontal="center" vertical="center"/>
    </xf>
    <xf numFmtId="0" fontId="25" fillId="5" borderId="166" xfId="2" applyFont="1" applyFill="1" applyBorder="1" applyAlignment="1">
      <alignment horizontal="center" vertical="center"/>
    </xf>
    <xf numFmtId="0" fontId="25" fillId="5" borderId="167" xfId="2" applyFont="1" applyFill="1" applyBorder="1" applyAlignment="1">
      <alignment horizontal="center" vertical="center"/>
    </xf>
    <xf numFmtId="0" fontId="25" fillId="5" borderId="168" xfId="2" applyFont="1" applyFill="1" applyBorder="1" applyAlignment="1">
      <alignment horizontal="center" vertical="center"/>
    </xf>
    <xf numFmtId="0" fontId="25" fillId="5" borderId="91" xfId="2" applyFont="1" applyFill="1" applyBorder="1" applyAlignment="1">
      <alignment horizontal="center" vertical="center"/>
    </xf>
    <xf numFmtId="0" fontId="25" fillId="5" borderId="90" xfId="2" applyFont="1" applyFill="1" applyBorder="1" applyAlignment="1">
      <alignment horizontal="left" vertical="center" shrinkToFit="1"/>
    </xf>
    <xf numFmtId="0" fontId="25" fillId="5" borderId="90" xfId="2" applyFont="1" applyFill="1" applyBorder="1" applyAlignment="1">
      <alignment horizontal="center" vertical="center" shrinkToFit="1"/>
    </xf>
    <xf numFmtId="0" fontId="25" fillId="5" borderId="54" xfId="2" applyFont="1" applyFill="1" applyBorder="1" applyAlignment="1">
      <alignment horizontal="center" vertical="center"/>
    </xf>
    <xf numFmtId="0" fontId="25" fillId="5" borderId="116" xfId="2" applyFont="1" applyFill="1" applyBorder="1" applyAlignment="1">
      <alignment horizontal="center" vertical="center"/>
    </xf>
    <xf numFmtId="0" fontId="25" fillId="5" borderId="124" xfId="2" applyFont="1" applyFill="1" applyBorder="1" applyAlignment="1">
      <alignment horizontal="left" vertical="center" wrapText="1"/>
    </xf>
    <xf numFmtId="0" fontId="25" fillId="5" borderId="147" xfId="2" applyFont="1" applyFill="1" applyBorder="1" applyAlignment="1">
      <alignment horizontal="left" vertical="center" wrapText="1"/>
    </xf>
    <xf numFmtId="0" fontId="25" fillId="5" borderId="147" xfId="2" applyFont="1" applyFill="1" applyBorder="1" applyAlignment="1">
      <alignment horizontal="center" vertical="center" shrinkToFit="1"/>
    </xf>
    <xf numFmtId="0" fontId="25" fillId="5" borderId="169" xfId="2" applyFont="1" applyFill="1" applyBorder="1" applyAlignment="1">
      <alignment horizontal="center" vertical="center"/>
    </xf>
    <xf numFmtId="0" fontId="25" fillId="5" borderId="170" xfId="2" applyFont="1" applyFill="1" applyBorder="1" applyAlignment="1">
      <alignment horizontal="center" vertical="center"/>
    </xf>
    <xf numFmtId="0" fontId="25" fillId="5" borderId="171" xfId="2" applyFont="1" applyFill="1" applyBorder="1" applyAlignment="1">
      <alignment horizontal="center" vertical="center"/>
    </xf>
    <xf numFmtId="0" fontId="25" fillId="5" borderId="146" xfId="2" applyFont="1" applyFill="1" applyBorder="1" applyAlignment="1">
      <alignment horizontal="center" vertical="center"/>
    </xf>
    <xf numFmtId="0" fontId="25" fillId="5" borderId="123" xfId="2" applyFont="1" applyFill="1" applyBorder="1" applyAlignment="1">
      <alignment horizontal="center" vertical="center"/>
    </xf>
    <xf numFmtId="0" fontId="25" fillId="5" borderId="125" xfId="2" applyFont="1" applyFill="1" applyBorder="1" applyAlignment="1">
      <alignment horizontal="center" vertical="center"/>
    </xf>
    <xf numFmtId="0" fontId="25" fillId="5" borderId="3" xfId="2" applyFont="1" applyFill="1" applyBorder="1" applyAlignment="1">
      <alignment horizontal="center" vertical="center"/>
    </xf>
    <xf numFmtId="0" fontId="25" fillId="5" borderId="172" xfId="2" applyFont="1" applyFill="1" applyBorder="1" applyAlignment="1">
      <alignment horizontal="center" vertical="center"/>
    </xf>
    <xf numFmtId="0" fontId="25" fillId="5" borderId="173" xfId="2" applyFont="1" applyFill="1" applyBorder="1" applyAlignment="1">
      <alignment horizontal="center" vertical="center"/>
    </xf>
    <xf numFmtId="0" fontId="25" fillId="5" borderId="105" xfId="2" applyFont="1" applyFill="1" applyBorder="1" applyAlignment="1">
      <alignment horizontal="center" vertical="center"/>
    </xf>
    <xf numFmtId="0" fontId="25" fillId="5" borderId="122" xfId="2" applyFont="1" applyFill="1" applyBorder="1" applyAlignment="1">
      <alignment horizontal="center" vertical="center"/>
    </xf>
    <xf numFmtId="0" fontId="33" fillId="4" borderId="0" xfId="2" applyFont="1" applyFill="1">
      <alignment vertical="center"/>
    </xf>
    <xf numFmtId="0" fontId="25" fillId="0" borderId="133" xfId="2" applyFont="1" applyBorder="1" applyAlignment="1">
      <alignment horizontal="left" vertical="center" indent="1"/>
    </xf>
    <xf numFmtId="0" fontId="25" fillId="0" borderId="156" xfId="2" applyFont="1" applyBorder="1" applyAlignment="1">
      <alignment horizontal="left" vertical="center" indent="1"/>
    </xf>
    <xf numFmtId="0" fontId="25" fillId="0" borderId="133" xfId="2" applyFont="1" applyBorder="1" applyAlignment="1">
      <alignment horizontal="center" vertical="center"/>
    </xf>
    <xf numFmtId="0" fontId="25" fillId="0" borderId="156" xfId="2" applyFont="1" applyBorder="1" applyAlignment="1">
      <alignment horizontal="center" vertical="center"/>
    </xf>
    <xf numFmtId="0" fontId="25" fillId="0" borderId="130" xfId="2" applyFont="1" applyBorder="1" applyAlignment="1">
      <alignment horizontal="center" vertical="center"/>
    </xf>
    <xf numFmtId="0" fontId="25" fillId="0" borderId="161" xfId="2" applyFont="1" applyBorder="1" applyAlignment="1">
      <alignment horizontal="center" vertical="center"/>
    </xf>
    <xf numFmtId="0" fontId="25" fillId="0" borderId="71" xfId="2" applyFont="1" applyBorder="1" applyAlignment="1">
      <alignment horizontal="left" vertical="center" indent="1"/>
    </xf>
    <xf numFmtId="0" fontId="25" fillId="0" borderId="71" xfId="2" applyFont="1" applyBorder="1" applyAlignment="1">
      <alignment horizontal="center" vertical="center"/>
    </xf>
    <xf numFmtId="0" fontId="25" fillId="0" borderId="79" xfId="2" applyFont="1" applyBorder="1" applyAlignment="1">
      <alignment horizontal="center" vertical="center"/>
    </xf>
    <xf numFmtId="0" fontId="25" fillId="0" borderId="134" xfId="2" applyFont="1" applyBorder="1" applyAlignment="1">
      <alignment horizontal="center" vertical="center"/>
    </xf>
    <xf numFmtId="0" fontId="25" fillId="0" borderId="178" xfId="2" applyFont="1" applyBorder="1" applyAlignment="1">
      <alignment horizontal="center" vertical="center"/>
    </xf>
    <xf numFmtId="0" fontId="25" fillId="0" borderId="179" xfId="2" applyFont="1" applyBorder="1" applyAlignment="1">
      <alignment horizontal="center" vertical="center"/>
    </xf>
    <xf numFmtId="0" fontId="25" fillId="0" borderId="116" xfId="2" applyFont="1" applyBorder="1" applyAlignment="1">
      <alignment horizontal="center" vertical="center"/>
    </xf>
    <xf numFmtId="0" fontId="25" fillId="0" borderId="132" xfId="2" applyFont="1" applyBorder="1" applyAlignment="1">
      <alignment horizontal="center" vertical="center"/>
    </xf>
    <xf numFmtId="0" fontId="25" fillId="0" borderId="72" xfId="2" applyFont="1" applyBorder="1" applyAlignment="1">
      <alignment horizontal="center" vertical="center"/>
    </xf>
    <xf numFmtId="0" fontId="25" fillId="0" borderId="230" xfId="2" applyFont="1" applyBorder="1" applyAlignment="1">
      <alignment horizontal="center" vertical="center"/>
    </xf>
    <xf numFmtId="0" fontId="25" fillId="0" borderId="93" xfId="2" applyFont="1" applyBorder="1" applyAlignment="1">
      <alignment horizontal="center" vertical="center"/>
    </xf>
    <xf numFmtId="0" fontId="25" fillId="0" borderId="65" xfId="2" applyFont="1" applyBorder="1" applyAlignment="1">
      <alignment horizontal="center" vertical="center"/>
    </xf>
    <xf numFmtId="0" fontId="25" fillId="0" borderId="12" xfId="2" applyFont="1" applyBorder="1" applyAlignment="1">
      <alignment horizontal="center" vertical="center"/>
    </xf>
    <xf numFmtId="0" fontId="20" fillId="5" borderId="104" xfId="2" applyFill="1" applyBorder="1">
      <alignment vertical="center"/>
    </xf>
    <xf numFmtId="0" fontId="20" fillId="5" borderId="104" xfId="2" applyFill="1" applyBorder="1" applyAlignment="1">
      <alignment horizontal="right" vertical="center"/>
    </xf>
    <xf numFmtId="0" fontId="20" fillId="5" borderId="183" xfId="2" applyFill="1" applyBorder="1" applyAlignment="1">
      <alignment horizontal="center" vertical="center" wrapText="1"/>
    </xf>
    <xf numFmtId="0" fontId="20" fillId="5" borderId="153" xfId="2" applyFill="1" applyBorder="1" applyAlignment="1">
      <alignment horizontal="center" vertical="center" wrapText="1"/>
    </xf>
    <xf numFmtId="0" fontId="20" fillId="5" borderId="184" xfId="2" applyFill="1" applyBorder="1" applyAlignment="1">
      <alignment horizontal="center" vertical="center" wrapText="1"/>
    </xf>
    <xf numFmtId="0" fontId="20" fillId="5" borderId="2" xfId="2" applyFill="1" applyBorder="1" applyAlignment="1">
      <alignment horizontal="center" vertical="center" wrapText="1"/>
    </xf>
    <xf numFmtId="0" fontId="20" fillId="5" borderId="147" xfId="2" applyFill="1" applyBorder="1" applyAlignment="1">
      <alignment horizontal="center" vertical="center" wrapText="1"/>
    </xf>
    <xf numFmtId="0" fontId="20" fillId="5" borderId="185" xfId="2" applyFill="1" applyBorder="1" applyAlignment="1">
      <alignment horizontal="center" vertical="center" wrapText="1"/>
    </xf>
    <xf numFmtId="0" fontId="20" fillId="5" borderId="170" xfId="2" applyFill="1" applyBorder="1" applyAlignment="1">
      <alignment horizontal="center" vertical="center" wrapText="1"/>
    </xf>
    <xf numFmtId="0" fontId="20" fillId="5" borderId="186" xfId="2" applyFill="1" applyBorder="1" applyAlignment="1">
      <alignment horizontal="center" vertical="center" wrapText="1"/>
    </xf>
    <xf numFmtId="0" fontId="20" fillId="5" borderId="124" xfId="2" applyFill="1" applyBorder="1" applyAlignment="1">
      <alignment horizontal="center" vertical="center" wrapText="1"/>
    </xf>
    <xf numFmtId="0" fontId="20" fillId="5" borderId="145" xfId="2" applyFill="1" applyBorder="1" applyAlignment="1">
      <alignment horizontal="center" vertical="center" wrapText="1"/>
    </xf>
    <xf numFmtId="0" fontId="20" fillId="5" borderId="131" xfId="2" applyFill="1" applyBorder="1">
      <alignment vertical="center"/>
    </xf>
    <xf numFmtId="0" fontId="20" fillId="5" borderId="187" xfId="2" applyFill="1" applyBorder="1" applyAlignment="1">
      <alignment horizontal="center" vertical="center"/>
    </xf>
    <xf numFmtId="0" fontId="20" fillId="5" borderId="158" xfId="2" applyFill="1" applyBorder="1" applyAlignment="1">
      <alignment horizontal="center" vertical="center"/>
    </xf>
    <xf numFmtId="0" fontId="20" fillId="5" borderId="188" xfId="2" applyFill="1" applyBorder="1" applyAlignment="1">
      <alignment horizontal="center" vertical="center"/>
    </xf>
    <xf numFmtId="0" fontId="20" fillId="5" borderId="156" xfId="2" applyFill="1" applyBorder="1" applyAlignment="1">
      <alignment horizontal="center" vertical="center"/>
    </xf>
    <xf numFmtId="0" fontId="20" fillId="5" borderId="189" xfId="2" applyFill="1" applyBorder="1" applyAlignment="1">
      <alignment horizontal="center" vertical="center"/>
    </xf>
    <xf numFmtId="0" fontId="20" fillId="5" borderId="190" xfId="2" applyFill="1" applyBorder="1" applyAlignment="1">
      <alignment horizontal="center" vertical="center"/>
    </xf>
    <xf numFmtId="0" fontId="20" fillId="5" borderId="191" xfId="2" applyFill="1" applyBorder="1" applyAlignment="1">
      <alignment horizontal="center" vertical="center"/>
    </xf>
    <xf numFmtId="0" fontId="20" fillId="5" borderId="192" xfId="2" applyFill="1" applyBorder="1" applyAlignment="1">
      <alignment horizontal="center" vertical="center"/>
    </xf>
    <xf numFmtId="0" fontId="20" fillId="5" borderId="193" xfId="2" applyFill="1" applyBorder="1" applyAlignment="1">
      <alignment horizontal="center" vertical="center"/>
    </xf>
    <xf numFmtId="0" fontId="20" fillId="5" borderId="135" xfId="2" applyFill="1" applyBorder="1">
      <alignment vertical="center"/>
    </xf>
    <xf numFmtId="0" fontId="20" fillId="5" borderId="194" xfId="2" applyFill="1" applyBorder="1" applyAlignment="1">
      <alignment horizontal="center" vertical="center"/>
    </xf>
    <xf numFmtId="0" fontId="20" fillId="5" borderId="163" xfId="2" applyFill="1" applyBorder="1" applyAlignment="1">
      <alignment horizontal="center" vertical="center"/>
    </xf>
    <xf numFmtId="0" fontId="20" fillId="5" borderId="195" xfId="2" applyFill="1" applyBorder="1" applyAlignment="1">
      <alignment horizontal="center" vertical="center"/>
    </xf>
    <xf numFmtId="0" fontId="20" fillId="5" borderId="73" xfId="2" applyFill="1" applyBorder="1" applyAlignment="1">
      <alignment horizontal="center" vertical="center"/>
    </xf>
    <xf numFmtId="0" fontId="20" fillId="5" borderId="196" xfId="2" applyFill="1" applyBorder="1" applyAlignment="1">
      <alignment horizontal="center" vertical="center"/>
    </xf>
    <xf numFmtId="0" fontId="20" fillId="5" borderId="197" xfId="2" applyFill="1" applyBorder="1" applyAlignment="1">
      <alignment horizontal="center" vertical="center"/>
    </xf>
    <xf numFmtId="0" fontId="20" fillId="5" borderId="198" xfId="2" applyFill="1" applyBorder="1" applyAlignment="1">
      <alignment horizontal="center" vertical="center"/>
    </xf>
    <xf numFmtId="0" fontId="20" fillId="5" borderId="164" xfId="2" applyFill="1" applyBorder="1" applyAlignment="1">
      <alignment horizontal="center" vertical="center"/>
    </xf>
    <xf numFmtId="0" fontId="20" fillId="5" borderId="152" xfId="2" applyFill="1" applyBorder="1">
      <alignment vertical="center"/>
    </xf>
    <xf numFmtId="0" fontId="20" fillId="5" borderId="199" xfId="2" applyFill="1" applyBorder="1" applyAlignment="1">
      <alignment horizontal="center" vertical="center"/>
    </xf>
    <xf numFmtId="0" fontId="20" fillId="5" borderId="167" xfId="2" applyFill="1" applyBorder="1" applyAlignment="1">
      <alignment horizontal="center" vertical="center"/>
    </xf>
    <xf numFmtId="0" fontId="20" fillId="5" borderId="89" xfId="2" applyFill="1" applyBorder="1" applyAlignment="1">
      <alignment horizontal="center" vertical="center"/>
    </xf>
    <xf numFmtId="0" fontId="20" fillId="5" borderId="200" xfId="2" applyFill="1" applyBorder="1" applyAlignment="1">
      <alignment horizontal="center" vertical="center"/>
    </xf>
    <xf numFmtId="0" fontId="20" fillId="5" borderId="201" xfId="2" applyFill="1" applyBorder="1" applyAlignment="1">
      <alignment horizontal="center" vertical="center"/>
    </xf>
    <xf numFmtId="0" fontId="20" fillId="5" borderId="202" xfId="2" applyFill="1" applyBorder="1" applyAlignment="1">
      <alignment horizontal="center" vertical="center"/>
    </xf>
    <xf numFmtId="0" fontId="20" fillId="5" borderId="8" xfId="2" applyFill="1" applyBorder="1" applyAlignment="1">
      <alignment horizontal="center" vertical="center"/>
    </xf>
    <xf numFmtId="0" fontId="20" fillId="5" borderId="203" xfId="2" applyFill="1" applyBorder="1" applyAlignment="1">
      <alignment horizontal="center" vertical="center"/>
    </xf>
    <xf numFmtId="0" fontId="20" fillId="5" borderId="139" xfId="2" applyFill="1" applyBorder="1" applyAlignment="1">
      <alignment horizontal="center" vertical="center"/>
    </xf>
    <xf numFmtId="0" fontId="20" fillId="5" borderId="141" xfId="2" applyFill="1" applyBorder="1">
      <alignment vertical="center"/>
    </xf>
    <xf numFmtId="0" fontId="20" fillId="5" borderId="204" xfId="2" applyFill="1" applyBorder="1" applyAlignment="1">
      <alignment horizontal="center" vertical="center"/>
    </xf>
    <xf numFmtId="0" fontId="20" fillId="5" borderId="205" xfId="2" applyFill="1" applyBorder="1" applyAlignment="1">
      <alignment horizontal="center" vertical="center"/>
    </xf>
    <xf numFmtId="0" fontId="20" fillId="5" borderId="206" xfId="2" applyFill="1" applyBorder="1" applyAlignment="1">
      <alignment horizontal="center" vertical="center"/>
    </xf>
    <xf numFmtId="0" fontId="20" fillId="5" borderId="70" xfId="2" applyFill="1" applyBorder="1" applyAlignment="1">
      <alignment horizontal="center" vertical="center"/>
    </xf>
    <xf numFmtId="0" fontId="20" fillId="5" borderId="152" xfId="2" applyFill="1" applyBorder="1" applyAlignment="1">
      <alignment vertical="center" shrinkToFit="1"/>
    </xf>
    <xf numFmtId="0" fontId="20" fillId="5" borderId="144" xfId="2" applyFill="1" applyBorder="1">
      <alignment vertical="center"/>
    </xf>
    <xf numFmtId="0" fontId="20" fillId="5" borderId="185" xfId="2" applyFill="1" applyBorder="1" applyAlignment="1">
      <alignment horizontal="center" vertical="center"/>
    </xf>
    <xf numFmtId="0" fontId="20" fillId="5" borderId="170" xfId="2" applyFill="1" applyBorder="1" applyAlignment="1">
      <alignment horizontal="center" vertical="center"/>
    </xf>
    <xf numFmtId="0" fontId="20" fillId="5" borderId="186" xfId="2" applyFill="1" applyBorder="1" applyAlignment="1">
      <alignment horizontal="center" vertical="center"/>
    </xf>
    <xf numFmtId="0" fontId="20" fillId="5" borderId="124" xfId="2" applyFill="1" applyBorder="1" applyAlignment="1">
      <alignment horizontal="center" vertical="center"/>
    </xf>
    <xf numFmtId="0" fontId="20" fillId="5" borderId="125" xfId="2" applyFill="1" applyBorder="1" applyAlignment="1">
      <alignment horizontal="center" vertical="center"/>
    </xf>
    <xf numFmtId="0" fontId="20" fillId="5" borderId="207" xfId="2" applyFill="1" applyBorder="1" applyAlignment="1">
      <alignment horizontal="center" vertical="center"/>
    </xf>
    <xf numFmtId="0" fontId="20" fillId="5" borderId="145" xfId="2" applyFill="1" applyBorder="1" applyAlignment="1">
      <alignment horizontal="center" vertical="center"/>
    </xf>
    <xf numFmtId="0" fontId="20" fillId="5" borderId="208" xfId="2" applyFill="1" applyBorder="1" applyAlignment="1">
      <alignment horizontal="center" vertical="center"/>
    </xf>
    <xf numFmtId="0" fontId="20" fillId="5" borderId="209" xfId="2" applyFill="1" applyBorder="1" applyAlignment="1">
      <alignment horizontal="center" vertical="center"/>
    </xf>
    <xf numFmtId="0" fontId="20" fillId="5" borderId="210" xfId="2" applyFill="1" applyBorder="1" applyAlignment="1">
      <alignment horizontal="center" vertical="center"/>
    </xf>
    <xf numFmtId="0" fontId="20" fillId="5" borderId="85" xfId="2" applyFill="1" applyBorder="1" applyAlignment="1">
      <alignment horizontal="center" vertical="center"/>
    </xf>
    <xf numFmtId="0" fontId="20" fillId="5" borderId="88" xfId="2" applyFill="1" applyBorder="1" applyAlignment="1">
      <alignment horizontal="center" vertical="center"/>
    </xf>
    <xf numFmtId="0" fontId="20" fillId="5" borderId="211" xfId="2" applyFill="1" applyBorder="1" applyAlignment="1">
      <alignment horizontal="center" vertical="center"/>
    </xf>
    <xf numFmtId="0" fontId="20" fillId="5" borderId="102" xfId="2" applyFill="1" applyBorder="1" applyAlignment="1">
      <alignment horizontal="center" vertical="center"/>
    </xf>
    <xf numFmtId="191" fontId="20" fillId="5" borderId="182" xfId="2" applyNumberFormat="1" applyFill="1" applyBorder="1" applyAlignment="1">
      <alignment horizontal="right" vertical="center"/>
    </xf>
    <xf numFmtId="0" fontId="25" fillId="5" borderId="106" xfId="2" applyFont="1" applyFill="1" applyBorder="1" applyAlignment="1">
      <alignment horizontal="center" vertical="center" wrapText="1"/>
    </xf>
    <xf numFmtId="0" fontId="25" fillId="5" borderId="128" xfId="2" applyFont="1" applyFill="1" applyBorder="1" applyAlignment="1">
      <alignment horizontal="right" vertical="center"/>
    </xf>
    <xf numFmtId="0" fontId="20" fillId="5" borderId="0" xfId="2" applyFill="1" applyAlignment="1">
      <alignment horizontal="left"/>
    </xf>
    <xf numFmtId="0" fontId="22" fillId="5" borderId="0" xfId="2" applyFont="1" applyFill="1" applyAlignment="1">
      <alignment vertical="center" wrapText="1"/>
    </xf>
    <xf numFmtId="0" fontId="22" fillId="5" borderId="105" xfId="2" applyFont="1" applyFill="1" applyBorder="1" applyAlignment="1">
      <alignment vertical="center" wrapText="1"/>
    </xf>
    <xf numFmtId="0" fontId="25" fillId="5" borderId="105" xfId="2" applyFont="1" applyFill="1" applyBorder="1" applyAlignment="1">
      <alignment horizontal="right" vertical="center"/>
    </xf>
    <xf numFmtId="0" fontId="20" fillId="5" borderId="0" xfId="2" applyFill="1" applyAlignment="1"/>
    <xf numFmtId="0" fontId="24" fillId="5" borderId="106" xfId="2" applyFont="1" applyFill="1" applyBorder="1" applyAlignment="1">
      <alignment horizontal="center" vertical="center" wrapText="1" shrinkToFit="1"/>
    </xf>
    <xf numFmtId="0" fontId="24" fillId="5" borderId="113" xfId="2" applyFont="1" applyFill="1" applyBorder="1" applyAlignment="1">
      <alignment horizontal="center" vertical="center" wrapText="1"/>
    </xf>
    <xf numFmtId="0" fontId="25" fillId="5" borderId="0" xfId="2" applyFont="1" applyFill="1" applyAlignment="1">
      <alignment vertical="center" wrapText="1"/>
    </xf>
    <xf numFmtId="0" fontId="25" fillId="5" borderId="151" xfId="2" applyFont="1" applyFill="1" applyBorder="1">
      <alignment vertical="center"/>
    </xf>
    <xf numFmtId="0" fontId="25" fillId="5" borderId="120" xfId="2" applyFont="1" applyFill="1" applyBorder="1" applyAlignment="1">
      <alignment horizontal="right" vertical="center"/>
    </xf>
    <xf numFmtId="0" fontId="25" fillId="5" borderId="0" xfId="2" applyFont="1" applyFill="1" applyAlignment="1">
      <alignment horizontal="right" vertical="center"/>
    </xf>
    <xf numFmtId="0" fontId="25" fillId="5" borderId="120" xfId="2" applyFont="1" applyFill="1" applyBorder="1" applyAlignment="1">
      <alignment horizontal="right" vertical="center" wrapText="1"/>
    </xf>
    <xf numFmtId="0" fontId="20" fillId="5" borderId="23" xfId="2" applyFill="1" applyBorder="1">
      <alignment vertical="center"/>
    </xf>
    <xf numFmtId="0" fontId="25" fillId="5" borderId="77" xfId="2" applyFont="1" applyFill="1" applyBorder="1">
      <alignment vertical="center"/>
    </xf>
    <xf numFmtId="190" fontId="25" fillId="5" borderId="77" xfId="2" applyNumberFormat="1" applyFont="1" applyFill="1" applyBorder="1">
      <alignment vertical="center"/>
    </xf>
    <xf numFmtId="0" fontId="24" fillId="5" borderId="231" xfId="2" applyFont="1" applyFill="1" applyBorder="1" applyAlignment="1">
      <alignment horizontal="center" vertical="center" wrapText="1"/>
    </xf>
    <xf numFmtId="0" fontId="37" fillId="5" borderId="0" xfId="2" applyFont="1" applyFill="1" applyAlignment="1"/>
    <xf numFmtId="0" fontId="20" fillId="5" borderId="106" xfId="2" applyFill="1" applyBorder="1">
      <alignment vertical="center"/>
    </xf>
    <xf numFmtId="0" fontId="20" fillId="5" borderId="32" xfId="2" applyFill="1" applyBorder="1">
      <alignment vertical="center"/>
    </xf>
    <xf numFmtId="0" fontId="20" fillId="5" borderId="1" xfId="2" applyFill="1" applyBorder="1">
      <alignment vertical="center"/>
    </xf>
    <xf numFmtId="0" fontId="20" fillId="5" borderId="105" xfId="2" applyFill="1" applyBorder="1">
      <alignment vertical="center"/>
    </xf>
    <xf numFmtId="0" fontId="20" fillId="5" borderId="22" xfId="2" applyFill="1" applyBorder="1">
      <alignment vertical="center"/>
    </xf>
    <xf numFmtId="0" fontId="20" fillId="5" borderId="1" xfId="2" applyFill="1" applyBorder="1" applyAlignment="1">
      <alignment horizontal="left" vertical="center"/>
    </xf>
    <xf numFmtId="0" fontId="27" fillId="5" borderId="0" xfId="2" applyFont="1" applyFill="1">
      <alignment vertical="center"/>
    </xf>
    <xf numFmtId="0" fontId="22" fillId="5" borderId="122" xfId="2" applyFont="1" applyFill="1" applyBorder="1">
      <alignment vertical="center"/>
    </xf>
    <xf numFmtId="0" fontId="20" fillId="5" borderId="122" xfId="2" applyFill="1" applyBorder="1" applyAlignment="1">
      <alignment horizontal="right" vertical="center"/>
    </xf>
    <xf numFmtId="0" fontId="20" fillId="5" borderId="150" xfId="2" applyFill="1" applyBorder="1">
      <alignment vertical="center"/>
    </xf>
    <xf numFmtId="0" fontId="20" fillId="5" borderId="216" xfId="2" applyFill="1" applyBorder="1" applyAlignment="1">
      <alignment horizontal="right" vertical="center"/>
    </xf>
    <xf numFmtId="0" fontId="20" fillId="5" borderId="217" xfId="2" applyFill="1" applyBorder="1" applyAlignment="1">
      <alignment horizontal="right" vertical="center" wrapText="1"/>
    </xf>
    <xf numFmtId="0" fontId="20" fillId="5" borderId="150" xfId="2" applyFill="1" applyBorder="1" applyAlignment="1">
      <alignment horizontal="left" vertical="center" wrapText="1"/>
    </xf>
    <xf numFmtId="0" fontId="20" fillId="5" borderId="216" xfId="2" applyFill="1" applyBorder="1" applyAlignment="1">
      <alignment horizontal="right" vertical="center" wrapText="1"/>
    </xf>
    <xf numFmtId="0" fontId="20" fillId="5" borderId="217" xfId="2" applyFill="1" applyBorder="1" applyAlignment="1">
      <alignment horizontal="right" vertical="center"/>
    </xf>
    <xf numFmtId="0" fontId="20" fillId="5" borderId="105" xfId="2" applyFill="1" applyBorder="1" applyAlignment="1">
      <alignment shrinkToFit="1"/>
    </xf>
    <xf numFmtId="0" fontId="20" fillId="5" borderId="2" xfId="2" applyFill="1" applyBorder="1" applyAlignment="1">
      <alignment horizontal="right" vertical="center"/>
    </xf>
    <xf numFmtId="0" fontId="20" fillId="5" borderId="67" xfId="2" applyFill="1" applyBorder="1" applyAlignment="1">
      <alignment horizontal="right" vertical="center"/>
    </xf>
    <xf numFmtId="0" fontId="16" fillId="5" borderId="0" xfId="0" applyFont="1" applyFill="1">
      <alignment vertical="center"/>
    </xf>
    <xf numFmtId="176" fontId="16" fillId="5" borderId="0" xfId="0" applyNumberFormat="1" applyFont="1" applyFill="1" applyAlignment="1">
      <alignment horizontal="center" vertical="center"/>
    </xf>
    <xf numFmtId="0" fontId="14" fillId="5" borderId="1" xfId="0" applyFont="1" applyFill="1" applyBorder="1">
      <alignment vertical="center"/>
    </xf>
    <xf numFmtId="0" fontId="14" fillId="5" borderId="31" xfId="0" applyFont="1" applyFill="1" applyBorder="1" applyAlignment="1">
      <alignment horizontal="right" vertical="center"/>
    </xf>
    <xf numFmtId="0" fontId="14" fillId="5" borderId="32" xfId="0" applyFont="1" applyFill="1" applyBorder="1">
      <alignment vertical="center"/>
    </xf>
    <xf numFmtId="0" fontId="16" fillId="5" borderId="0" xfId="0" applyFont="1" applyFill="1" applyAlignment="1" applyProtection="1">
      <alignment horizontal="center" vertical="center"/>
      <protection locked="0"/>
    </xf>
    <xf numFmtId="176" fontId="14" fillId="5" borderId="0" xfId="0" applyNumberFormat="1" applyFont="1" applyFill="1" applyAlignment="1">
      <alignment horizontal="center" vertical="center"/>
    </xf>
    <xf numFmtId="0" fontId="14" fillId="5" borderId="0" xfId="0" applyFont="1" applyFill="1" applyAlignment="1">
      <alignment horizontal="center" vertical="center"/>
    </xf>
    <xf numFmtId="0" fontId="17" fillId="5" borderId="0" xfId="0" applyFont="1" applyFill="1" applyAlignment="1">
      <alignment horizontal="distributed" vertical="center" justifyLastLine="1"/>
    </xf>
    <xf numFmtId="0" fontId="28" fillId="5" borderId="20" xfId="0" applyFont="1" applyFill="1" applyBorder="1">
      <alignment vertical="center"/>
    </xf>
    <xf numFmtId="0" fontId="28" fillId="5" borderId="21" xfId="0" applyFont="1" applyFill="1" applyBorder="1" applyAlignment="1">
      <alignment vertical="top"/>
    </xf>
    <xf numFmtId="0" fontId="0" fillId="0" borderId="0" xfId="0" applyAlignment="1">
      <alignment vertical="center" wrapText="1"/>
    </xf>
    <xf numFmtId="0" fontId="3" fillId="3" borderId="223" xfId="0" applyFont="1" applyFill="1" applyBorder="1" applyAlignment="1">
      <alignment horizontal="left" vertical="center"/>
    </xf>
    <xf numFmtId="0" fontId="0" fillId="3" borderId="224" xfId="0" applyFill="1" applyBorder="1" applyAlignment="1">
      <alignment vertical="center" shrinkToFit="1"/>
    </xf>
    <xf numFmtId="0" fontId="4" fillId="3" borderId="37" xfId="0" applyFont="1" applyFill="1" applyBorder="1" applyAlignment="1">
      <alignment horizontal="right" vertical="center"/>
    </xf>
    <xf numFmtId="179" fontId="3" fillId="3" borderId="226" xfId="0" applyNumberFormat="1" applyFont="1" applyFill="1" applyBorder="1" applyAlignment="1">
      <alignment horizontal="center" vertical="center"/>
    </xf>
    <xf numFmtId="0" fontId="3" fillId="5" borderId="77" xfId="2" applyFont="1" applyFill="1" applyBorder="1" applyAlignment="1">
      <alignment horizontal="distributed"/>
    </xf>
    <xf numFmtId="0" fontId="3" fillId="5" borderId="77" xfId="2" applyFont="1" applyFill="1" applyBorder="1" applyAlignment="1">
      <alignment horizontal="distributed" wrapText="1"/>
    </xf>
    <xf numFmtId="0" fontId="29" fillId="0" borderId="0" xfId="2" applyFont="1">
      <alignment vertical="center"/>
    </xf>
    <xf numFmtId="0" fontId="32" fillId="0" borderId="0" xfId="2" applyFont="1" applyAlignment="1">
      <alignment horizontal="distributed" vertical="center"/>
    </xf>
    <xf numFmtId="0" fontId="32" fillId="5" borderId="0" xfId="2" applyFont="1" applyFill="1">
      <alignment vertical="center"/>
    </xf>
    <xf numFmtId="0" fontId="31" fillId="5" borderId="0" xfId="2" applyFont="1" applyFill="1" applyAlignment="1"/>
    <xf numFmtId="38" fontId="3" fillId="5" borderId="0" xfId="1" applyFont="1" applyFill="1">
      <alignment vertical="center"/>
    </xf>
    <xf numFmtId="38" fontId="18" fillId="5" borderId="0" xfId="1" applyFont="1" applyFill="1">
      <alignment vertical="center"/>
    </xf>
    <xf numFmtId="38" fontId="3" fillId="5" borderId="16" xfId="1" applyFont="1" applyFill="1" applyBorder="1">
      <alignment vertical="center"/>
    </xf>
    <xf numFmtId="38" fontId="3" fillId="5" borderId="3" xfId="1" applyFont="1" applyFill="1" applyBorder="1">
      <alignment vertical="center"/>
    </xf>
    <xf numFmtId="38" fontId="3" fillId="5" borderId="17" xfId="1" applyFont="1" applyFill="1" applyBorder="1">
      <alignment vertical="center"/>
    </xf>
    <xf numFmtId="38" fontId="3" fillId="5" borderId="7" xfId="1" applyFont="1" applyFill="1" applyBorder="1">
      <alignment vertical="center"/>
    </xf>
    <xf numFmtId="38" fontId="3" fillId="5" borderId="1" xfId="1" applyFont="1" applyFill="1" applyBorder="1">
      <alignment vertical="center"/>
    </xf>
    <xf numFmtId="38" fontId="3" fillId="5" borderId="8" xfId="1" applyFont="1" applyFill="1" applyBorder="1">
      <alignment vertical="center"/>
    </xf>
    <xf numFmtId="38" fontId="3" fillId="5" borderId="10" xfId="1" applyFont="1" applyFill="1" applyBorder="1">
      <alignment vertical="center"/>
    </xf>
    <xf numFmtId="38" fontId="3" fillId="5" borderId="26" xfId="1" applyFont="1" applyFill="1" applyBorder="1">
      <alignment vertical="center"/>
    </xf>
    <xf numFmtId="38" fontId="3" fillId="5" borderId="29" xfId="1" applyFont="1" applyFill="1" applyBorder="1">
      <alignment vertical="center"/>
    </xf>
    <xf numFmtId="0" fontId="0" fillId="3" borderId="87" xfId="0" applyFill="1" applyBorder="1" applyAlignment="1">
      <alignment horizontal="distributed" vertical="center"/>
    </xf>
    <xf numFmtId="176" fontId="3" fillId="3" borderId="85" xfId="0" applyNumberFormat="1" applyFont="1" applyFill="1" applyBorder="1" applyAlignment="1">
      <alignment horizontal="center" vertical="center"/>
    </xf>
    <xf numFmtId="176" fontId="3" fillId="3" borderId="88" xfId="0" applyNumberFormat="1" applyFont="1" applyFill="1" applyBorder="1" applyAlignment="1">
      <alignment horizontal="center" vertical="center"/>
    </xf>
    <xf numFmtId="38" fontId="42" fillId="5" borderId="0" xfId="1" applyFont="1" applyFill="1">
      <alignment vertical="center"/>
    </xf>
    <xf numFmtId="176" fontId="3" fillId="0" borderId="0" xfId="0" applyNumberFormat="1" applyFont="1" applyAlignment="1">
      <alignment horizontal="center" vertical="center"/>
    </xf>
    <xf numFmtId="176" fontId="3" fillId="0" borderId="0" xfId="0" applyNumberFormat="1" applyFont="1" applyAlignment="1">
      <alignment horizontal="right" vertical="center"/>
    </xf>
    <xf numFmtId="176" fontId="3" fillId="0" borderId="14" xfId="0" applyNumberFormat="1" applyFont="1" applyBorder="1" applyAlignment="1" applyProtection="1">
      <alignment horizontal="distributed" vertical="center" justifyLastLine="1"/>
      <protection locked="0"/>
    </xf>
    <xf numFmtId="176" fontId="3" fillId="0" borderId="3"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176" fontId="3" fillId="0" borderId="2"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5"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76" fontId="3" fillId="0" borderId="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15" xfId="0" applyNumberFormat="1" applyFont="1" applyBorder="1" applyAlignment="1">
      <alignment horizontal="distributed" vertical="center" justifyLastLine="1"/>
    </xf>
    <xf numFmtId="176" fontId="3" fillId="0" borderId="221" xfId="0" applyNumberFormat="1" applyFont="1" applyBorder="1" applyAlignment="1" applyProtection="1">
      <alignment horizontal="center" vertical="center"/>
      <protection locked="0"/>
    </xf>
    <xf numFmtId="176" fontId="3" fillId="0" borderId="40" xfId="0" applyNumberFormat="1" applyFont="1" applyBorder="1" applyAlignment="1" applyProtection="1">
      <alignment horizontal="center" vertical="center"/>
      <protection locked="0"/>
    </xf>
    <xf numFmtId="176" fontId="3" fillId="0" borderId="47" xfId="0" applyNumberFormat="1" applyFont="1" applyBorder="1" applyAlignment="1" applyProtection="1">
      <alignment horizontal="center" vertical="center"/>
      <protection locked="0"/>
    </xf>
    <xf numFmtId="176" fontId="3" fillId="0" borderId="219" xfId="0" applyNumberFormat="1" applyFont="1" applyBorder="1" applyAlignment="1" applyProtection="1">
      <alignment horizontal="center" vertical="center"/>
      <protection locked="0"/>
    </xf>
    <xf numFmtId="176" fontId="3" fillId="0" borderId="220" xfId="0" applyNumberFormat="1" applyFont="1" applyBorder="1" applyAlignment="1" applyProtection="1">
      <alignment horizontal="center" vertical="center"/>
      <protection locked="0"/>
    </xf>
    <xf numFmtId="176" fontId="3" fillId="0" borderId="222" xfId="0" applyNumberFormat="1" applyFont="1" applyBorder="1" applyAlignment="1" applyProtection="1">
      <alignment horizontal="center" vertical="center"/>
      <protection locked="0"/>
    </xf>
    <xf numFmtId="176" fontId="3" fillId="0" borderId="53" xfId="0" applyNumberFormat="1" applyFont="1" applyBorder="1" applyAlignment="1" applyProtection="1">
      <alignment horizontal="center" vertical="center"/>
      <protection locked="0"/>
    </xf>
    <xf numFmtId="176" fontId="3" fillId="0" borderId="46" xfId="0" applyNumberFormat="1" applyFont="1" applyBorder="1" applyAlignment="1" applyProtection="1">
      <alignment horizontal="center" vertical="center"/>
      <protection locked="0"/>
    </xf>
    <xf numFmtId="176" fontId="3" fillId="0" borderId="43" xfId="0" applyNumberFormat="1" applyFont="1" applyBorder="1" applyAlignment="1" applyProtection="1">
      <alignment horizontal="center" vertical="center"/>
      <protection locked="0"/>
    </xf>
    <xf numFmtId="176" fontId="3" fillId="0" borderId="48" xfId="0" applyNumberFormat="1" applyFont="1" applyBorder="1" applyAlignment="1" applyProtection="1">
      <alignment horizontal="center" vertical="center"/>
      <protection locked="0"/>
    </xf>
    <xf numFmtId="176" fontId="3" fillId="0" borderId="51" xfId="0" applyNumberFormat="1" applyFont="1" applyBorder="1" applyAlignment="1" applyProtection="1">
      <alignment horizontal="center" vertical="center"/>
      <protection locked="0"/>
    </xf>
    <xf numFmtId="176" fontId="3" fillId="0" borderId="52" xfId="0" applyNumberFormat="1" applyFont="1" applyBorder="1" applyAlignment="1" applyProtection="1">
      <alignment horizontal="center" vertical="center"/>
      <protection locked="0"/>
    </xf>
    <xf numFmtId="176" fontId="3" fillId="0" borderId="3"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55" xfId="0" applyNumberFormat="1" applyFont="1" applyBorder="1" applyAlignment="1" applyProtection="1">
      <alignment horizontal="center" vertical="center"/>
      <protection locked="0"/>
    </xf>
    <xf numFmtId="176" fontId="3" fillId="0" borderId="58"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176" fontId="3" fillId="0" borderId="70" xfId="0" applyNumberFormat="1" applyFont="1" applyBorder="1" applyAlignment="1" applyProtection="1">
      <alignment horizontal="center" vertical="center"/>
      <protection locked="0"/>
    </xf>
    <xf numFmtId="176" fontId="3" fillId="0" borderId="78" xfId="0" applyNumberFormat="1" applyFont="1" applyBorder="1" applyAlignment="1" applyProtection="1">
      <alignment horizontal="center" vertical="center"/>
      <protection locked="0"/>
    </xf>
    <xf numFmtId="176" fontId="3" fillId="0" borderId="73" xfId="0" applyNumberFormat="1" applyFont="1" applyBorder="1" applyAlignment="1" applyProtection="1">
      <alignment horizontal="center" vertical="center"/>
      <protection locked="0"/>
    </xf>
    <xf numFmtId="176" fontId="3" fillId="0" borderId="79" xfId="0" applyNumberFormat="1" applyFont="1" applyBorder="1" applyAlignment="1" applyProtection="1">
      <alignment horizontal="center" vertical="center"/>
      <protection locked="0"/>
    </xf>
    <xf numFmtId="176" fontId="3" fillId="0" borderId="76" xfId="0" applyNumberFormat="1" applyFont="1" applyBorder="1" applyAlignment="1" applyProtection="1">
      <alignment horizontal="center" vertical="center"/>
      <protection locked="0"/>
    </xf>
    <xf numFmtId="176" fontId="3" fillId="0" borderId="80" xfId="0" applyNumberFormat="1" applyFont="1" applyBorder="1" applyAlignment="1" applyProtection="1">
      <alignment horizontal="center" vertical="center"/>
      <protection locked="0"/>
    </xf>
    <xf numFmtId="176" fontId="3" fillId="0" borderId="89" xfId="0" applyNumberFormat="1" applyFont="1" applyBorder="1" applyAlignment="1" applyProtection="1">
      <alignment horizontal="center" vertical="center"/>
      <protection locked="0"/>
    </xf>
    <xf numFmtId="176" fontId="3" fillId="0" borderId="92" xfId="0" applyNumberFormat="1" applyFont="1" applyBorder="1" applyAlignment="1" applyProtection="1">
      <alignment horizontal="center" vertical="center"/>
      <protection locked="0"/>
    </xf>
    <xf numFmtId="176" fontId="3" fillId="0" borderId="26" xfId="0" applyNumberFormat="1" applyFont="1" applyBorder="1" applyAlignment="1" applyProtection="1">
      <alignment horizontal="center" vertical="center"/>
      <protection locked="0"/>
    </xf>
    <xf numFmtId="176" fontId="3" fillId="0" borderId="29" xfId="0" applyNumberFormat="1" applyFont="1" applyBorder="1" applyAlignment="1" applyProtection="1">
      <alignment horizontal="center" vertical="center"/>
      <protection locked="0"/>
    </xf>
    <xf numFmtId="182" fontId="38" fillId="0" borderId="117" xfId="2" applyNumberFormat="1" applyFont="1" applyBorder="1" applyAlignment="1">
      <alignment horizontal="center" vertical="center"/>
    </xf>
    <xf numFmtId="182" fontId="38" fillId="0" borderId="126" xfId="2" applyNumberFormat="1" applyFont="1" applyBorder="1" applyAlignment="1">
      <alignment horizontal="center" vertical="center"/>
    </xf>
    <xf numFmtId="182" fontId="38" fillId="0" borderId="15" xfId="2" applyNumberFormat="1" applyFont="1" applyBorder="1" applyAlignment="1">
      <alignment horizontal="center" vertical="center"/>
    </xf>
    <xf numFmtId="0" fontId="38" fillId="0" borderId="131" xfId="2" applyFont="1" applyBorder="1" applyAlignment="1">
      <alignment horizontal="distributed" vertical="center" indent="1"/>
    </xf>
    <xf numFmtId="183" fontId="38" fillId="0" borderId="130" xfId="2" applyNumberFormat="1" applyFont="1" applyBorder="1">
      <alignment vertical="center"/>
    </xf>
    <xf numFmtId="183" fontId="38" fillId="0" borderId="133" xfId="2" applyNumberFormat="1" applyFont="1" applyBorder="1">
      <alignment vertical="center"/>
    </xf>
    <xf numFmtId="183" fontId="38" fillId="0" borderId="176" xfId="2" applyNumberFormat="1" applyFont="1" applyBorder="1">
      <alignment vertical="center"/>
    </xf>
    <xf numFmtId="184" fontId="38" fillId="0" borderId="135" xfId="2" applyNumberFormat="1" applyFont="1" applyBorder="1" applyAlignment="1">
      <alignment horizontal="distributed" vertical="center" indent="1"/>
    </xf>
    <xf numFmtId="183" fontId="38" fillId="0" borderId="134" xfId="2" applyNumberFormat="1" applyFont="1" applyBorder="1">
      <alignment vertical="center"/>
    </xf>
    <xf numFmtId="183" fontId="38" fillId="0" borderId="71" xfId="2" applyNumberFormat="1" applyFont="1" applyBorder="1">
      <alignment vertical="center"/>
    </xf>
    <xf numFmtId="183" fontId="38" fillId="0" borderId="79" xfId="2" applyNumberFormat="1" applyFont="1" applyBorder="1">
      <alignment vertical="center"/>
    </xf>
    <xf numFmtId="0" fontId="38" fillId="0" borderId="135" xfId="2" applyFont="1" applyBorder="1" applyAlignment="1">
      <alignment horizontal="distributed" vertical="center" indent="1"/>
    </xf>
    <xf numFmtId="0" fontId="38" fillId="0" borderId="137" xfId="2" applyFont="1" applyBorder="1" applyAlignment="1">
      <alignment horizontal="distributed" vertical="center" indent="1"/>
    </xf>
    <xf numFmtId="183" fontId="38" fillId="0" borderId="136" xfId="2" applyNumberFormat="1" applyFont="1" applyBorder="1">
      <alignment vertical="center"/>
    </xf>
    <xf numFmtId="183" fontId="38" fillId="0" borderId="74" xfId="2" applyNumberFormat="1" applyFont="1" applyBorder="1">
      <alignment vertical="center"/>
    </xf>
    <xf numFmtId="183" fontId="38" fillId="0" borderId="80" xfId="2" applyNumberFormat="1" applyFont="1" applyBorder="1">
      <alignment vertical="center"/>
    </xf>
    <xf numFmtId="0" fontId="38" fillId="0" borderId="77" xfId="2" applyFont="1" applyBorder="1" applyAlignment="1">
      <alignment horizontal="center" vertical="center" shrinkToFit="1"/>
    </xf>
    <xf numFmtId="185" fontId="38" fillId="0" borderId="138" xfId="2" applyNumberFormat="1" applyFont="1" applyBorder="1" applyAlignment="1">
      <alignment horizontal="center" vertical="center"/>
    </xf>
    <xf numFmtId="185" fontId="38" fillId="0" borderId="1" xfId="2" applyNumberFormat="1" applyFont="1" applyBorder="1" applyAlignment="1">
      <alignment horizontal="center" vertical="center"/>
    </xf>
    <xf numFmtId="185" fontId="38" fillId="0" borderId="77" xfId="2" applyNumberFormat="1" applyFont="1" applyBorder="1" applyAlignment="1">
      <alignment horizontal="center" vertical="center"/>
    </xf>
    <xf numFmtId="185" fontId="38" fillId="0" borderId="139" xfId="2" applyNumberFormat="1" applyFont="1" applyBorder="1" applyAlignment="1">
      <alignment horizontal="center" vertical="center"/>
    </xf>
    <xf numFmtId="0" fontId="38" fillId="0" borderId="141" xfId="2" applyFont="1" applyBorder="1" applyAlignment="1">
      <alignment horizontal="distributed" vertical="center" indent="1"/>
    </xf>
    <xf numFmtId="183" fontId="38" fillId="0" borderId="140" xfId="2" applyNumberFormat="1" applyFont="1" applyBorder="1">
      <alignment vertical="center"/>
    </xf>
    <xf numFmtId="183" fontId="38" fillId="0" borderId="68" xfId="2" applyNumberFormat="1" applyFont="1" applyBorder="1">
      <alignment vertical="center"/>
    </xf>
    <xf numFmtId="183" fontId="38" fillId="0" borderId="78" xfId="2" applyNumberFormat="1" applyFont="1" applyBorder="1">
      <alignment vertical="center"/>
    </xf>
    <xf numFmtId="0" fontId="38" fillId="0" borderId="144" xfId="2" applyFont="1" applyBorder="1" applyAlignment="1">
      <alignment horizontal="center" vertical="center" shrinkToFit="1"/>
    </xf>
    <xf numFmtId="0" fontId="38" fillId="0" borderId="83" xfId="2" applyFont="1" applyBorder="1" applyAlignment="1">
      <alignment horizontal="center" vertical="center" shrinkToFit="1"/>
    </xf>
    <xf numFmtId="185" fontId="38" fillId="0" borderId="82" xfId="2" applyNumberFormat="1" applyFont="1" applyBorder="1" applyAlignment="1">
      <alignment horizontal="center" vertical="center"/>
    </xf>
    <xf numFmtId="185" fontId="38" fillId="0" borderId="26" xfId="2" applyNumberFormat="1" applyFont="1" applyBorder="1" applyAlignment="1">
      <alignment horizontal="center" vertical="center"/>
    </xf>
    <xf numFmtId="185" fontId="38" fillId="0" borderId="29" xfId="2" applyNumberFormat="1" applyFont="1" applyBorder="1" applyAlignment="1">
      <alignment horizontal="center" vertical="center"/>
    </xf>
    <xf numFmtId="0" fontId="32" fillId="0" borderId="0" xfId="2" applyFont="1" applyAlignment="1">
      <alignment horizontal="center" vertical="center"/>
    </xf>
    <xf numFmtId="0" fontId="25" fillId="5" borderId="117" xfId="2" applyFont="1" applyFill="1" applyBorder="1" applyAlignment="1">
      <alignment horizontal="center" vertical="center"/>
    </xf>
    <xf numFmtId="0" fontId="25" fillId="5" borderId="105" xfId="2" applyFont="1" applyFill="1" applyBorder="1" applyAlignment="1"/>
    <xf numFmtId="0" fontId="25" fillId="5" borderId="2" xfId="2" applyFont="1" applyFill="1" applyBorder="1" applyAlignment="1">
      <alignment horizontal="center" vertical="center"/>
    </xf>
    <xf numFmtId="0" fontId="25" fillId="5" borderId="31" xfId="2" applyFont="1" applyFill="1" applyBorder="1" applyAlignment="1">
      <alignment horizontal="center" vertical="center"/>
    </xf>
    <xf numFmtId="0" fontId="25" fillId="5" borderId="21" xfId="2" applyFont="1" applyFill="1" applyBorder="1" applyAlignment="1">
      <alignment horizontal="center" vertical="center"/>
    </xf>
    <xf numFmtId="0" fontId="25" fillId="4" borderId="0" xfId="2" applyFont="1" applyFill="1" applyAlignment="1">
      <alignment horizontal="right" vertical="center"/>
    </xf>
    <xf numFmtId="0" fontId="25" fillId="5" borderId="32" xfId="2" applyFont="1" applyFill="1" applyBorder="1" applyAlignment="1">
      <alignment horizontal="center" vertical="center" wrapText="1"/>
    </xf>
    <xf numFmtId="0" fontId="25" fillId="5" borderId="151" xfId="2" applyFont="1" applyFill="1" applyBorder="1" applyAlignment="1">
      <alignment horizontal="right" vertical="center"/>
    </xf>
    <xf numFmtId="0" fontId="25" fillId="5" borderId="150" xfId="2" applyFont="1" applyFill="1" applyBorder="1">
      <alignment vertical="center"/>
    </xf>
    <xf numFmtId="0" fontId="25" fillId="5" borderId="114" xfId="2" applyFont="1" applyFill="1" applyBorder="1">
      <alignment vertical="center"/>
    </xf>
    <xf numFmtId="0" fontId="25" fillId="5" borderId="22" xfId="2" applyFont="1" applyFill="1" applyBorder="1" applyAlignment="1">
      <alignment horizontal="center" vertical="center"/>
    </xf>
    <xf numFmtId="0" fontId="25" fillId="5" borderId="23" xfId="2" applyFont="1" applyFill="1" applyBorder="1" applyAlignment="1">
      <alignment horizontal="center" vertical="center"/>
    </xf>
    <xf numFmtId="0" fontId="23" fillId="5" borderId="0" xfId="2" applyFont="1" applyFill="1" applyAlignment="1">
      <alignment horizontal="center" vertical="center"/>
    </xf>
    <xf numFmtId="0" fontId="20" fillId="5" borderId="105" xfId="2" applyFill="1" applyBorder="1" applyAlignment="1"/>
    <xf numFmtId="0" fontId="20" fillId="5" borderId="77" xfId="2" applyFill="1" applyBorder="1">
      <alignment vertical="center"/>
    </xf>
    <xf numFmtId="0" fontId="20" fillId="5" borderId="2" xfId="2" applyFill="1" applyBorder="1">
      <alignment vertical="center"/>
    </xf>
    <xf numFmtId="0" fontId="20" fillId="5" borderId="3" xfId="2" applyFill="1" applyBorder="1">
      <alignment vertical="center"/>
    </xf>
    <xf numFmtId="0" fontId="20" fillId="5" borderId="20" xfId="2" applyFill="1" applyBorder="1" applyAlignment="1">
      <alignment horizontal="center" vertical="center"/>
    </xf>
    <xf numFmtId="0" fontId="20" fillId="5" borderId="1" xfId="2" applyFill="1" applyBorder="1" applyAlignment="1">
      <alignment horizontal="center" vertical="center"/>
    </xf>
    <xf numFmtId="0" fontId="20" fillId="5" borderId="20" xfId="2" applyFill="1" applyBorder="1">
      <alignment vertical="center"/>
    </xf>
    <xf numFmtId="0" fontId="3" fillId="5" borderId="21" xfId="0" applyFont="1" applyFill="1" applyBorder="1" applyAlignment="1">
      <alignment horizontal="left" vertical="top"/>
    </xf>
    <xf numFmtId="0" fontId="3" fillId="5" borderId="20" xfId="0" applyFont="1" applyFill="1" applyBorder="1" applyAlignment="1">
      <alignment horizontal="left" vertical="top"/>
    </xf>
    <xf numFmtId="0" fontId="15" fillId="5" borderId="0" xfId="0" applyFont="1" applyFill="1" applyAlignment="1">
      <alignment horizontal="center" vertical="top" wrapText="1"/>
    </xf>
    <xf numFmtId="0" fontId="14" fillId="5" borderId="21" xfId="0" applyFont="1" applyFill="1" applyBorder="1" applyAlignment="1">
      <alignment horizontal="center" vertical="center" shrinkToFit="1"/>
    </xf>
    <xf numFmtId="0" fontId="14" fillId="5" borderId="20" xfId="0" applyFont="1" applyFill="1" applyBorder="1" applyAlignment="1">
      <alignment horizontal="center" vertical="center" shrinkToFit="1"/>
    </xf>
    <xf numFmtId="178" fontId="14" fillId="5" borderId="21" xfId="0" applyNumberFormat="1" applyFont="1" applyFill="1" applyBorder="1" applyAlignment="1">
      <alignment horizontal="center" vertical="center" shrinkToFit="1"/>
    </xf>
    <xf numFmtId="178" fontId="14" fillId="5" borderId="20" xfId="0" applyNumberFormat="1" applyFont="1" applyFill="1" applyBorder="1" applyAlignment="1">
      <alignment horizontal="center" vertical="center" shrinkToFit="1"/>
    </xf>
    <xf numFmtId="0" fontId="14" fillId="5" borderId="22" xfId="0" applyFont="1" applyFill="1" applyBorder="1" applyAlignment="1">
      <alignment horizontal="center" vertical="center" shrinkToFit="1"/>
    </xf>
    <xf numFmtId="0" fontId="14" fillId="5" borderId="23" xfId="0" applyFont="1" applyFill="1" applyBorder="1" applyAlignment="1">
      <alignment horizontal="center" vertical="center" shrinkToFit="1"/>
    </xf>
    <xf numFmtId="38" fontId="3" fillId="5" borderId="6" xfId="1" applyFont="1" applyFill="1" applyBorder="1" applyAlignment="1">
      <alignment horizontal="distributed" vertical="center" wrapText="1" justifyLastLine="1"/>
    </xf>
    <xf numFmtId="38" fontId="0" fillId="5" borderId="125" xfId="1" applyFont="1" applyFill="1" applyBorder="1" applyAlignment="1">
      <alignment horizontal="distributed" vertical="center" wrapText="1" justifyLastLine="1"/>
    </xf>
    <xf numFmtId="0" fontId="3" fillId="2" borderId="4" xfId="0" applyFont="1" applyFill="1" applyBorder="1" applyAlignment="1">
      <alignment horizontal="distributed" vertical="center" justifyLastLine="1"/>
    </xf>
    <xf numFmtId="0" fontId="0" fillId="2" borderId="123" xfId="0" applyFill="1" applyBorder="1" applyAlignment="1">
      <alignment horizontal="distributed" vertical="center" justifyLastLine="1"/>
    </xf>
    <xf numFmtId="180" fontId="3" fillId="2" borderId="5" xfId="0" applyNumberFormat="1" applyFont="1" applyFill="1" applyBorder="1" applyAlignment="1">
      <alignment horizontal="center" vertical="center"/>
    </xf>
    <xf numFmtId="0" fontId="0" fillId="2" borderId="124" xfId="0" applyFill="1" applyBorder="1">
      <alignment vertical="center"/>
    </xf>
    <xf numFmtId="180" fontId="3" fillId="2" borderId="5" xfId="0" applyNumberFormat="1" applyFont="1" applyFill="1" applyBorder="1" applyAlignment="1">
      <alignment horizontal="distributed" vertical="center" justifyLastLine="1"/>
    </xf>
    <xf numFmtId="0" fontId="0" fillId="2" borderId="5" xfId="0" applyFill="1" applyBorder="1" applyAlignment="1">
      <alignment horizontal="distributed" vertical="center" justifyLastLine="1"/>
    </xf>
    <xf numFmtId="180" fontId="39" fillId="2" borderId="5" xfId="0" applyNumberFormat="1" applyFont="1" applyFill="1" applyBorder="1" applyAlignment="1">
      <alignment horizontal="center" vertical="center" wrapText="1"/>
    </xf>
    <xf numFmtId="0" fontId="41" fillId="2" borderId="124" xfId="0" applyFont="1" applyFill="1" applyBorder="1">
      <alignment vertical="center"/>
    </xf>
    <xf numFmtId="180" fontId="3" fillId="2" borderId="5" xfId="0" applyNumberFormat="1" applyFont="1" applyFill="1" applyBorder="1" applyAlignment="1">
      <alignment horizontal="center" vertical="center" wrapText="1"/>
    </xf>
    <xf numFmtId="180" fontId="3" fillId="2" borderId="5" xfId="0" applyNumberFormat="1" applyFont="1"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38" fontId="3" fillId="5" borderId="4" xfId="1" applyFont="1" applyFill="1" applyBorder="1" applyAlignment="1">
      <alignment horizontal="distributed" vertical="center" wrapText="1" justifyLastLine="1"/>
    </xf>
    <xf numFmtId="38" fontId="44" fillId="5" borderId="123" xfId="1" applyFont="1" applyFill="1" applyBorder="1" applyAlignment="1">
      <alignment horizontal="distributed" vertical="center" wrapText="1" justifyLastLine="1"/>
    </xf>
    <xf numFmtId="38" fontId="3" fillId="5" borderId="5" xfId="1" applyFont="1" applyFill="1" applyBorder="1" applyAlignment="1">
      <alignment horizontal="distributed" vertical="center" wrapText="1" justifyLastLine="1"/>
    </xf>
    <xf numFmtId="38" fontId="0" fillId="5" borderId="124" xfId="1" applyFont="1" applyFill="1" applyBorder="1" applyAlignment="1">
      <alignment horizontal="distributed" vertical="center" wrapText="1" justifyLastLine="1"/>
    </xf>
    <xf numFmtId="0" fontId="3" fillId="0" borderId="1" xfId="0" applyFont="1" applyBorder="1" applyAlignment="1">
      <alignment horizontal="distributed" vertical="center" indent="1"/>
    </xf>
    <xf numFmtId="0" fontId="0" fillId="0" borderId="1" xfId="0" applyBorder="1" applyAlignment="1">
      <alignment horizontal="distributed" vertical="center" indent="1"/>
    </xf>
    <xf numFmtId="0" fontId="3" fillId="0" borderId="13" xfId="0"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3" xfId="0" applyFont="1" applyBorder="1" applyAlignment="1">
      <alignment horizontal="distributed" vertical="center" indent="1"/>
    </xf>
    <xf numFmtId="0" fontId="0" fillId="0" borderId="3" xfId="0" applyBorder="1" applyAlignment="1">
      <alignment horizontal="distributed" vertical="center" indent="1"/>
    </xf>
    <xf numFmtId="0" fontId="3" fillId="0" borderId="2" xfId="0" applyFont="1" applyBorder="1" applyAlignment="1">
      <alignment horizontal="distributed" vertical="center" indent="1"/>
    </xf>
    <xf numFmtId="0" fontId="0" fillId="0" borderId="2" xfId="0" applyBorder="1" applyAlignment="1">
      <alignment horizontal="distributed" vertical="center" indent="1"/>
    </xf>
    <xf numFmtId="0" fontId="3" fillId="3" borderId="11" xfId="0" applyFont="1" applyFill="1" applyBorder="1" applyAlignment="1">
      <alignment horizontal="distributed" vertical="center" indent="1"/>
    </xf>
    <xf numFmtId="0" fontId="0" fillId="3" borderId="11" xfId="0" applyFill="1" applyBorder="1" applyAlignment="1">
      <alignment horizontal="distributed" vertical="center" indent="1"/>
    </xf>
    <xf numFmtId="0" fontId="3" fillId="0" borderId="16" xfId="0" applyFont="1" applyBorder="1" applyAlignment="1">
      <alignment horizontal="center" vertical="distributed" textRotation="255" justifyLastLine="1"/>
    </xf>
    <xf numFmtId="0" fontId="0" fillId="0" borderId="7" xfId="0" applyBorder="1" applyAlignment="1">
      <alignment horizontal="center" vertical="distributed" textRotation="255" justifyLastLine="1"/>
    </xf>
    <xf numFmtId="0" fontId="0" fillId="0" borderId="10" xfId="0" applyBorder="1" applyAlignment="1">
      <alignment horizontal="center" vertical="distributed" textRotation="255" justifyLastLine="1"/>
    </xf>
    <xf numFmtId="0" fontId="3" fillId="0" borderId="4" xfId="0" applyFont="1" applyBorder="1" applyAlignment="1">
      <alignment horizontal="center" vertical="distributed" textRotation="255" justifyLastLine="1"/>
    </xf>
    <xf numFmtId="0" fontId="3" fillId="0" borderId="5" xfId="0" applyFont="1" applyBorder="1" applyAlignment="1">
      <alignment horizontal="distributed" vertical="center" indent="1"/>
    </xf>
    <xf numFmtId="0" fontId="0" fillId="0" borderId="5" xfId="0" applyBorder="1" applyAlignment="1">
      <alignment horizontal="distributed" vertical="center" indent="1"/>
    </xf>
    <xf numFmtId="0" fontId="4" fillId="5" borderId="26" xfId="0" applyFont="1" applyFill="1" applyBorder="1" applyAlignment="1">
      <alignment horizontal="distributed" vertical="center"/>
    </xf>
    <xf numFmtId="0" fontId="5" fillId="5" borderId="27" xfId="0" applyFont="1" applyFill="1" applyBorder="1" applyAlignment="1">
      <alignment horizontal="distributed" vertical="center"/>
    </xf>
    <xf numFmtId="0" fontId="3" fillId="0" borderId="1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30" xfId="0" applyBorder="1" applyAlignment="1">
      <alignment horizontal="center" vertical="center" textRotation="255" wrapText="1"/>
    </xf>
    <xf numFmtId="0" fontId="3" fillId="0" borderId="3" xfId="0" applyFont="1" applyBorder="1" applyAlignment="1">
      <alignment horizontal="center" vertical="center" textRotation="255" wrapText="1"/>
    </xf>
    <xf numFmtId="0" fontId="0" fillId="0" borderId="1" xfId="0"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4" xfId="0" applyFont="1" applyBorder="1" applyAlignment="1">
      <alignment horizontal="center" vertical="top" textRotation="255" wrapText="1"/>
    </xf>
    <xf numFmtId="0" fontId="0" fillId="0" borderId="7" xfId="0" applyBorder="1" applyAlignment="1">
      <alignment horizontal="center" vertical="top" textRotation="255" wrapText="1"/>
    </xf>
    <xf numFmtId="0" fontId="0" fillId="0" borderId="10" xfId="0" applyBorder="1" applyAlignment="1">
      <alignment horizontal="center" vertical="top" textRotation="255" wrapText="1"/>
    </xf>
    <xf numFmtId="0" fontId="3" fillId="5" borderId="1" xfId="0" applyFont="1" applyFill="1" applyBorder="1" applyAlignment="1">
      <alignment horizontal="distributed" vertical="center"/>
    </xf>
    <xf numFmtId="0" fontId="0" fillId="5" borderId="21" xfId="0" applyFill="1" applyBorder="1" applyAlignment="1">
      <alignment horizontal="distributed" vertical="center"/>
    </xf>
    <xf numFmtId="0" fontId="3" fillId="3" borderId="2" xfId="0" applyFont="1" applyFill="1" applyBorder="1" applyAlignment="1">
      <alignment horizontal="distributed" vertical="center"/>
    </xf>
    <xf numFmtId="0" fontId="0" fillId="3" borderId="31" xfId="0" applyFill="1" applyBorder="1" applyAlignment="1">
      <alignment horizontal="distributed" vertical="center"/>
    </xf>
    <xf numFmtId="0" fontId="6" fillId="5" borderId="5" xfId="0" applyFont="1" applyFill="1" applyBorder="1" applyAlignment="1">
      <alignment horizontal="distributed" vertical="center"/>
    </xf>
    <xf numFmtId="0" fontId="7" fillId="5" borderId="24" xfId="0" applyFont="1" applyFill="1" applyBorder="1" applyAlignment="1">
      <alignment horizontal="distributed" vertical="center"/>
    </xf>
    <xf numFmtId="0" fontId="6" fillId="5" borderId="1" xfId="0" applyFont="1" applyFill="1" applyBorder="1" applyAlignment="1">
      <alignment horizontal="distributed" vertical="center"/>
    </xf>
    <xf numFmtId="0" fontId="7" fillId="5" borderId="21" xfId="0" applyFont="1" applyFill="1" applyBorder="1" applyAlignment="1">
      <alignment horizontal="distributed" vertical="center"/>
    </xf>
    <xf numFmtId="0" fontId="3" fillId="3" borderId="33" xfId="0" applyFont="1" applyFill="1" applyBorder="1" applyAlignment="1">
      <alignment horizontal="distributed" vertical="center"/>
    </xf>
    <xf numFmtId="0" fontId="0" fillId="3" borderId="34" xfId="0" applyFill="1" applyBorder="1" applyAlignment="1">
      <alignment horizontal="distributed" vertical="center"/>
    </xf>
    <xf numFmtId="0" fontId="0" fillId="3" borderId="36" xfId="0" applyFill="1" applyBorder="1" applyAlignment="1">
      <alignment horizontal="distributed" vertical="center"/>
    </xf>
    <xf numFmtId="0" fontId="3" fillId="3" borderId="33" xfId="0" applyFont="1" applyFill="1" applyBorder="1" applyAlignment="1">
      <alignment horizontal="distributed" vertical="center" justifyLastLine="1"/>
    </xf>
    <xf numFmtId="0" fontId="0" fillId="3" borderId="34" xfId="0" applyFill="1" applyBorder="1" applyAlignment="1">
      <alignment horizontal="distributed" vertical="center" justifyLastLine="1"/>
    </xf>
    <xf numFmtId="0" fontId="3" fillId="5" borderId="5" xfId="0" applyFont="1" applyFill="1" applyBorder="1" applyAlignment="1">
      <alignment horizontal="distributed" vertical="center"/>
    </xf>
    <xf numFmtId="0" fontId="0" fillId="5" borderId="24" xfId="0" applyFill="1" applyBorder="1" applyAlignment="1">
      <alignment horizontal="distributed" vertical="center"/>
    </xf>
    <xf numFmtId="0" fontId="6" fillId="3" borderId="26" xfId="0" applyFont="1" applyFill="1" applyBorder="1" applyAlignment="1">
      <alignment horizontal="distributed" vertical="center"/>
    </xf>
    <xf numFmtId="0" fontId="7" fillId="3" borderId="27" xfId="0" applyFont="1" applyFill="1" applyBorder="1" applyAlignment="1">
      <alignment horizontal="distributed" vertical="center"/>
    </xf>
    <xf numFmtId="0" fontId="4" fillId="0" borderId="5" xfId="0" applyFont="1" applyBorder="1" applyAlignment="1">
      <alignment horizontal="center" vertical="distributed" textRotation="255" wrapText="1" justifyLastLine="1"/>
    </xf>
    <xf numFmtId="0" fontId="5" fillId="0" borderId="1" xfId="0" applyFont="1" applyBorder="1" applyAlignment="1">
      <alignment horizontal="center" vertical="distributed" textRotation="255" justifyLastLine="1"/>
    </xf>
    <xf numFmtId="0" fontId="3" fillId="3" borderId="59" xfId="0" applyFont="1" applyFill="1" applyBorder="1" applyAlignment="1">
      <alignment horizontal="distributed" vertical="center"/>
    </xf>
    <xf numFmtId="0" fontId="0" fillId="3" borderId="60" xfId="0" applyFill="1" applyBorder="1" applyAlignment="1">
      <alignment horizontal="distributed" vertical="center"/>
    </xf>
    <xf numFmtId="0" fontId="0" fillId="3" borderId="61" xfId="0" applyFill="1" applyBorder="1" applyAlignment="1">
      <alignment horizontal="distributed" vertical="center"/>
    </xf>
    <xf numFmtId="0" fontId="8" fillId="3" borderId="59" xfId="0" applyFont="1" applyFill="1" applyBorder="1" applyAlignment="1">
      <alignment horizontal="distributed" vertical="center"/>
    </xf>
    <xf numFmtId="0" fontId="9" fillId="3" borderId="60" xfId="0" applyFont="1" applyFill="1" applyBorder="1" applyAlignment="1">
      <alignment horizontal="distributed" vertical="center"/>
    </xf>
    <xf numFmtId="0" fontId="9" fillId="3" borderId="61" xfId="0" applyFont="1" applyFill="1" applyBorder="1" applyAlignment="1">
      <alignment horizontal="distributed" vertical="center"/>
    </xf>
    <xf numFmtId="0" fontId="4" fillId="3" borderId="26" xfId="0" applyFont="1" applyFill="1" applyBorder="1" applyAlignment="1">
      <alignment horizontal="distributed" vertical="center"/>
    </xf>
    <xf numFmtId="0" fontId="5" fillId="3" borderId="27" xfId="0" applyFont="1" applyFill="1" applyBorder="1" applyAlignment="1">
      <alignment horizontal="distributed" vertical="center"/>
    </xf>
    <xf numFmtId="0" fontId="0" fillId="3" borderId="36" xfId="0" applyFill="1" applyBorder="1" applyAlignment="1">
      <alignment horizontal="distributed" vertical="center" justifyLastLine="1"/>
    </xf>
    <xf numFmtId="0" fontId="3" fillId="3" borderId="4" xfId="0" applyFont="1" applyFill="1" applyBorder="1" applyAlignment="1">
      <alignment horizontal="distributed" vertical="center"/>
    </xf>
    <xf numFmtId="0" fontId="0" fillId="3" borderId="5" xfId="0" applyFill="1" applyBorder="1" applyAlignment="1">
      <alignment horizontal="distributed" vertical="center"/>
    </xf>
    <xf numFmtId="0" fontId="0" fillId="3" borderId="24" xfId="0" applyFill="1" applyBorder="1" applyAlignment="1">
      <alignment horizontal="distributed" vertical="center"/>
    </xf>
    <xf numFmtId="0" fontId="3" fillId="3" borderId="10" xfId="0" applyFont="1" applyFill="1" applyBorder="1" applyAlignment="1">
      <alignment horizontal="distributed" vertical="center"/>
    </xf>
    <xf numFmtId="0" fontId="0" fillId="3" borderId="26" xfId="0" applyFill="1" applyBorder="1" applyAlignment="1">
      <alignment horizontal="distributed" vertical="center"/>
    </xf>
    <xf numFmtId="0" fontId="0" fillId="3" borderId="27" xfId="0" applyFill="1" applyBorder="1" applyAlignment="1">
      <alignment horizontal="distributed" vertical="center"/>
    </xf>
    <xf numFmtId="0" fontId="3" fillId="3" borderId="64" xfId="0" applyFont="1" applyFill="1" applyBorder="1" applyAlignment="1">
      <alignment horizontal="distributed" vertical="center"/>
    </xf>
    <xf numFmtId="0" fontId="0" fillId="3" borderId="11" xfId="0" applyFill="1" applyBorder="1" applyAlignment="1">
      <alignment horizontal="distributed" vertical="center"/>
    </xf>
    <xf numFmtId="0" fontId="0" fillId="3" borderId="65" xfId="0" applyFill="1" applyBorder="1" applyAlignment="1">
      <alignment horizontal="distributed" vertical="center"/>
    </xf>
    <xf numFmtId="0" fontId="3" fillId="5" borderId="30" xfId="0" applyFont="1" applyFill="1" applyBorder="1" applyAlignment="1">
      <alignment horizontal="distributed" vertical="center"/>
    </xf>
    <xf numFmtId="0" fontId="0" fillId="5" borderId="2" xfId="0" applyFill="1" applyBorder="1" applyAlignment="1">
      <alignment horizontal="distributed" vertical="center"/>
    </xf>
    <xf numFmtId="0" fontId="0" fillId="5" borderId="31" xfId="0" applyFill="1" applyBorder="1" applyAlignment="1">
      <alignment horizontal="distributed" vertical="center"/>
    </xf>
    <xf numFmtId="0" fontId="3" fillId="5" borderId="16" xfId="0" applyFont="1" applyFill="1" applyBorder="1" applyAlignment="1">
      <alignment horizontal="distributed" vertical="center"/>
    </xf>
    <xf numFmtId="0" fontId="0" fillId="5" borderId="3" xfId="0" applyFill="1" applyBorder="1" applyAlignment="1">
      <alignment horizontal="distributed" vertical="center"/>
    </xf>
    <xf numFmtId="0" fontId="0" fillId="5" borderId="22" xfId="0" applyFill="1" applyBorder="1" applyAlignment="1">
      <alignment horizontal="distributed" vertical="center"/>
    </xf>
    <xf numFmtId="0" fontId="3" fillId="5" borderId="46" xfId="0" applyFont="1" applyFill="1" applyBorder="1" applyAlignment="1">
      <alignment horizontal="distributed" vertical="center"/>
    </xf>
    <xf numFmtId="0" fontId="0" fillId="5" borderId="44" xfId="0" applyFill="1" applyBorder="1" applyAlignment="1">
      <alignment horizontal="distributed" vertical="center"/>
    </xf>
    <xf numFmtId="0" fontId="3" fillId="5" borderId="55" xfId="0" applyFont="1" applyFill="1" applyBorder="1" applyAlignment="1">
      <alignment horizontal="distributed" vertical="center"/>
    </xf>
    <xf numFmtId="0" fontId="0" fillId="5" borderId="56" xfId="0" applyFill="1" applyBorder="1" applyAlignment="1">
      <alignment horizontal="distributed" vertical="center"/>
    </xf>
    <xf numFmtId="0" fontId="0" fillId="0" borderId="30" xfId="0"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0" fillId="0" borderId="1" xfId="0"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4" fillId="0" borderId="1" xfId="0" applyFont="1" applyBorder="1" applyAlignment="1">
      <alignment horizontal="center" vertical="distributed" textRotation="255" wrapText="1" justifyLastLine="1"/>
    </xf>
    <xf numFmtId="0" fontId="3" fillId="3" borderId="54" xfId="0" applyFont="1" applyFill="1" applyBorder="1" applyAlignment="1">
      <alignment horizontal="distributed" vertical="center"/>
    </xf>
    <xf numFmtId="0" fontId="0" fillId="3" borderId="3" xfId="0" applyFill="1" applyBorder="1" applyAlignment="1">
      <alignment horizontal="distributed" vertical="center"/>
    </xf>
    <xf numFmtId="0" fontId="0" fillId="3" borderId="22" xfId="0" applyFill="1" applyBorder="1" applyAlignment="1">
      <alignment horizontal="distributed" vertical="center"/>
    </xf>
    <xf numFmtId="0" fontId="3" fillId="5" borderId="40" xfId="0" applyFont="1" applyFill="1" applyBorder="1" applyAlignment="1">
      <alignment horizontal="distributed" vertical="center"/>
    </xf>
    <xf numFmtId="0" fontId="0" fillId="5" borderId="38" xfId="0" applyFill="1" applyBorder="1" applyAlignment="1">
      <alignment horizontal="distributed" vertical="center"/>
    </xf>
    <xf numFmtId="0" fontId="4" fillId="3" borderId="2" xfId="0" applyFont="1" applyFill="1" applyBorder="1" applyAlignment="1">
      <alignment horizontal="distributed" vertical="center"/>
    </xf>
    <xf numFmtId="0" fontId="5" fillId="3" borderId="31" xfId="0" applyFont="1" applyFill="1" applyBorder="1" applyAlignment="1">
      <alignment horizontal="distributed" vertical="center"/>
    </xf>
    <xf numFmtId="0" fontId="3" fillId="0" borderId="3" xfId="0" applyFont="1" applyBorder="1" applyAlignment="1">
      <alignment horizontal="center" vertical="distributed" textRotation="255" justifyLastLine="1"/>
    </xf>
    <xf numFmtId="0" fontId="3" fillId="3" borderId="103" xfId="0" applyFont="1" applyFill="1" applyBorder="1" applyAlignment="1">
      <alignment horizontal="distributed" vertical="center"/>
    </xf>
    <xf numFmtId="0" fontId="0" fillId="3" borderId="104" xfId="0" applyFill="1" applyBorder="1" applyAlignment="1">
      <alignment horizontal="distributed" vertical="center"/>
    </xf>
    <xf numFmtId="0" fontId="3" fillId="3" borderId="82" xfId="0" applyFont="1" applyFill="1" applyBorder="1" applyAlignment="1">
      <alignment horizontal="distributed" vertical="center"/>
    </xf>
    <xf numFmtId="0" fontId="0" fillId="3" borderId="83" xfId="0" applyFill="1" applyBorder="1" applyAlignment="1">
      <alignment horizontal="distributed" vertical="center"/>
    </xf>
    <xf numFmtId="0" fontId="3" fillId="5" borderId="89" xfId="0" applyFont="1" applyFill="1" applyBorder="1" applyAlignment="1">
      <alignment horizontal="distributed" vertical="center"/>
    </xf>
    <xf numFmtId="0" fontId="0" fillId="5" borderId="90" xfId="0" applyFill="1" applyBorder="1" applyAlignment="1">
      <alignment horizontal="distributed" vertical="center"/>
    </xf>
    <xf numFmtId="0" fontId="3" fillId="5" borderId="70" xfId="0" applyFont="1" applyFill="1" applyBorder="1" applyAlignment="1">
      <alignment horizontal="distributed" vertical="center"/>
    </xf>
    <xf numFmtId="0" fontId="0" fillId="5" borderId="68" xfId="0" applyFill="1" applyBorder="1" applyAlignment="1">
      <alignment horizontal="distributed" vertical="center"/>
    </xf>
    <xf numFmtId="0" fontId="3" fillId="5" borderId="18" xfId="0" applyFont="1" applyFill="1" applyBorder="1" applyAlignment="1">
      <alignment horizontal="center" vertical="distributed" textRotation="255" justifyLastLine="1"/>
    </xf>
    <xf numFmtId="0" fontId="0" fillId="5" borderId="54" xfId="0" applyFill="1" applyBorder="1" applyAlignment="1">
      <alignment horizontal="center" vertical="distributed" textRotation="255" justifyLastLine="1"/>
    </xf>
    <xf numFmtId="0" fontId="3" fillId="3" borderId="93" xfId="0" applyFont="1" applyFill="1" applyBorder="1" applyAlignment="1">
      <alignment horizontal="distributed" vertical="center"/>
    </xf>
    <xf numFmtId="0" fontId="0" fillId="3" borderId="94" xfId="0" applyFill="1" applyBorder="1" applyAlignment="1">
      <alignment horizontal="distributed" vertical="center"/>
    </xf>
    <xf numFmtId="0" fontId="3" fillId="5" borderId="76" xfId="0" applyFont="1" applyFill="1" applyBorder="1" applyAlignment="1">
      <alignment horizontal="distributed" vertical="center"/>
    </xf>
    <xf numFmtId="0" fontId="0" fillId="5" borderId="74" xfId="0" applyFill="1" applyBorder="1" applyAlignment="1">
      <alignment horizontal="distributed" vertical="center"/>
    </xf>
    <xf numFmtId="0" fontId="3" fillId="5" borderId="73" xfId="0" applyFont="1" applyFill="1" applyBorder="1" applyAlignment="1">
      <alignment horizontal="distributed" vertical="center"/>
    </xf>
    <xf numFmtId="0" fontId="0" fillId="5" borderId="71" xfId="0" applyFill="1" applyBorder="1" applyAlignment="1">
      <alignment horizontal="distributed" vertical="center"/>
    </xf>
    <xf numFmtId="0" fontId="8" fillId="5" borderId="73" xfId="0" applyFont="1" applyFill="1" applyBorder="1" applyAlignment="1">
      <alignment horizontal="distributed" vertical="center"/>
    </xf>
    <xf numFmtId="0" fontId="9" fillId="5" borderId="71" xfId="0" applyFont="1" applyFill="1" applyBorder="1" applyAlignment="1">
      <alignment horizontal="distributed" vertical="center"/>
    </xf>
    <xf numFmtId="0" fontId="3" fillId="3" borderId="84" xfId="0" applyFont="1" applyFill="1" applyBorder="1" applyAlignment="1">
      <alignment horizontal="distributed" vertical="center"/>
    </xf>
    <xf numFmtId="0" fontId="0" fillId="3" borderId="85" xfId="0" applyFill="1" applyBorder="1" applyAlignment="1">
      <alignment horizontal="distributed" vertical="center"/>
    </xf>
    <xf numFmtId="0" fontId="0" fillId="3" borderId="86" xfId="0" applyFill="1" applyBorder="1" applyAlignment="1">
      <alignment horizontal="distributed" vertical="center"/>
    </xf>
    <xf numFmtId="0" fontId="3" fillId="5" borderId="103" xfId="0" applyFont="1" applyFill="1" applyBorder="1" applyAlignment="1">
      <alignment horizontal="distributed" vertical="center"/>
    </xf>
    <xf numFmtId="0" fontId="0" fillId="5" borderId="104" xfId="0" applyFill="1" applyBorder="1" applyAlignment="1">
      <alignment horizontal="distributed" vertical="center"/>
    </xf>
    <xf numFmtId="0" fontId="3" fillId="5" borderId="82" xfId="0" applyFont="1" applyFill="1" applyBorder="1" applyAlignment="1">
      <alignment horizontal="distributed" vertical="center"/>
    </xf>
    <xf numFmtId="0" fontId="0" fillId="5" borderId="83" xfId="0" applyFill="1" applyBorder="1" applyAlignment="1">
      <alignment horizontal="distributed" vertical="center"/>
    </xf>
    <xf numFmtId="0" fontId="3" fillId="3" borderId="95" xfId="0" applyFont="1" applyFill="1" applyBorder="1" applyAlignment="1">
      <alignment horizontal="distributed" vertical="center"/>
    </xf>
    <xf numFmtId="0" fontId="0" fillId="3" borderId="96" xfId="0" applyFill="1" applyBorder="1" applyAlignment="1">
      <alignment horizontal="distributed" vertical="center"/>
    </xf>
    <xf numFmtId="0" fontId="3" fillId="5" borderId="2" xfId="0" applyFont="1" applyFill="1" applyBorder="1" applyAlignment="1">
      <alignment horizontal="distributed" vertical="center"/>
    </xf>
    <xf numFmtId="0" fontId="3" fillId="5" borderId="13" xfId="0" applyFont="1" applyFill="1" applyBorder="1" applyAlignment="1">
      <alignment horizontal="distributed" vertical="center" justifyLastLine="1"/>
    </xf>
    <xf numFmtId="0" fontId="0" fillId="5" borderId="14" xfId="0" applyFill="1" applyBorder="1" applyAlignment="1">
      <alignment horizontal="distributed" vertical="center" justifyLastLine="1"/>
    </xf>
    <xf numFmtId="0" fontId="3" fillId="5" borderId="16" xfId="0" applyFont="1" applyFill="1" applyBorder="1" applyAlignment="1">
      <alignment horizontal="center" vertical="distributed" textRotation="255" justifyLastLine="1"/>
    </xf>
    <xf numFmtId="0" fontId="0" fillId="5" borderId="7" xfId="0" applyFill="1" applyBorder="1" applyAlignment="1">
      <alignment horizontal="center" vertical="distributed" textRotation="255" justifyLastLine="1"/>
    </xf>
    <xf numFmtId="0" fontId="0" fillId="5" borderId="30" xfId="0" applyFill="1" applyBorder="1" applyAlignment="1">
      <alignment horizontal="center" vertical="distributed" textRotation="255" justifyLastLine="1"/>
    </xf>
    <xf numFmtId="0" fontId="3" fillId="3" borderId="67" xfId="0" applyFont="1" applyFill="1" applyBorder="1" applyAlignment="1">
      <alignment horizontal="distributed" vertical="center"/>
    </xf>
    <xf numFmtId="0" fontId="0" fillId="5" borderId="1" xfId="0" applyFill="1" applyBorder="1" applyAlignment="1">
      <alignment horizontal="distributed" vertical="center"/>
    </xf>
    <xf numFmtId="0" fontId="3" fillId="5" borderId="19" xfId="0" applyFont="1" applyFill="1" applyBorder="1" applyAlignment="1">
      <alignment horizontal="distributed" vertical="center"/>
    </xf>
    <xf numFmtId="0" fontId="0" fillId="5" borderId="5" xfId="0" applyFill="1" applyBorder="1" applyAlignment="1">
      <alignment horizontal="distributed" vertical="center"/>
    </xf>
    <xf numFmtId="0" fontId="3" fillId="3" borderId="19" xfId="0" applyFont="1" applyFill="1" applyBorder="1" applyAlignment="1">
      <alignment horizontal="distributed" vertical="center"/>
    </xf>
    <xf numFmtId="0" fontId="0" fillId="3" borderId="1" xfId="0" applyFill="1" applyBorder="1" applyAlignment="1">
      <alignment horizontal="distributed" vertical="center"/>
    </xf>
    <xf numFmtId="0" fontId="0" fillId="3" borderId="21" xfId="0" applyFill="1" applyBorder="1" applyAlignment="1">
      <alignment horizontal="distributed" vertical="center"/>
    </xf>
    <xf numFmtId="0" fontId="3" fillId="3" borderId="121" xfId="0" applyFont="1" applyFill="1" applyBorder="1" applyAlignment="1">
      <alignment horizontal="center" vertical="center"/>
    </xf>
    <xf numFmtId="0" fontId="0" fillId="3" borderId="7" xfId="0" applyFill="1" applyBorder="1" applyAlignment="1">
      <alignment horizontal="center" vertical="center"/>
    </xf>
    <xf numFmtId="0" fontId="0" fillId="3" borderId="225" xfId="0" applyFill="1" applyBorder="1" applyAlignment="1">
      <alignment horizontal="center" vertical="center"/>
    </xf>
    <xf numFmtId="0" fontId="3" fillId="3" borderId="16" xfId="0" applyFont="1" applyFill="1" applyBorder="1" applyAlignment="1">
      <alignment horizontal="center" vertical="center" wrapText="1"/>
    </xf>
    <xf numFmtId="0" fontId="0" fillId="3" borderId="10" xfId="0" applyFill="1" applyBorder="1" applyAlignment="1">
      <alignment horizontal="center" vertical="center"/>
    </xf>
    <xf numFmtId="0" fontId="0" fillId="0" borderId="40" xfId="0" applyBorder="1" applyAlignment="1">
      <alignment horizontal="center" vertical="distributed" textRotation="255" justifyLastLine="1"/>
    </xf>
    <xf numFmtId="0" fontId="0" fillId="0" borderId="26" xfId="0" applyBorder="1" applyAlignment="1">
      <alignment horizontal="center" vertical="distributed" textRotation="255" justifyLastLine="1"/>
    </xf>
    <xf numFmtId="0" fontId="38" fillId="3" borderId="142" xfId="0" applyFont="1" applyFill="1" applyBorder="1" applyAlignment="1">
      <alignment horizontal="center" vertical="center" wrapText="1" shrinkToFit="1"/>
    </xf>
    <xf numFmtId="0" fontId="38" fillId="3" borderId="143" xfId="0" applyFont="1" applyFill="1" applyBorder="1" applyAlignment="1">
      <alignment horizontal="center" vertical="center" shrinkToFit="1"/>
    </xf>
    <xf numFmtId="0" fontId="4" fillId="0" borderId="161" xfId="0" applyFont="1" applyBorder="1" applyAlignment="1" applyProtection="1">
      <alignment horizontal="left" vertical="top" wrapText="1" indent="1"/>
      <protection locked="0"/>
    </xf>
    <xf numFmtId="0" fontId="4" fillId="0" borderId="116" xfId="0" applyFont="1" applyBorder="1" applyAlignment="1" applyProtection="1">
      <alignment horizontal="left" vertical="top" wrapText="1" indent="1"/>
      <protection locked="0"/>
    </xf>
    <xf numFmtId="0" fontId="4" fillId="0" borderId="174"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0" fillId="0" borderId="1" xfId="0" applyBorder="1" applyAlignment="1" applyProtection="1">
      <alignment horizontal="left" vertical="top" wrapText="1" indent="1"/>
      <protection locked="0"/>
    </xf>
    <xf numFmtId="0" fontId="0" fillId="0" borderId="40" xfId="0" applyBorder="1" applyAlignment="1" applyProtection="1">
      <alignment horizontal="left" vertical="top" wrapText="1" indent="1"/>
      <protection locked="0"/>
    </xf>
    <xf numFmtId="0" fontId="0" fillId="0" borderId="26" xfId="0" applyBorder="1" applyAlignment="1" applyProtection="1">
      <alignment horizontal="left" vertical="top" wrapText="1" indent="1"/>
      <protection locked="0"/>
    </xf>
    <xf numFmtId="0" fontId="4" fillId="0" borderId="17" xfId="0" applyFont="1" applyBorder="1" applyAlignment="1" applyProtection="1">
      <alignment horizontal="left" vertical="top" wrapText="1" indent="1"/>
      <protection locked="0"/>
    </xf>
    <xf numFmtId="0" fontId="5" fillId="0" borderId="8" xfId="0" applyFont="1" applyBorder="1" applyAlignment="1" applyProtection="1">
      <alignment horizontal="left" vertical="top" wrapText="1" indent="1"/>
      <protection locked="0"/>
    </xf>
    <xf numFmtId="0" fontId="5" fillId="0" borderId="29" xfId="0" applyFont="1" applyBorder="1" applyAlignment="1" applyProtection="1">
      <alignment horizontal="left" vertical="top" wrapText="1" indent="1"/>
      <protection locked="0"/>
    </xf>
    <xf numFmtId="0" fontId="0" fillId="0" borderId="2" xfId="0" applyBorder="1" applyAlignment="1" applyProtection="1">
      <alignment horizontal="left" vertical="top" wrapText="1" indent="1"/>
      <protection locked="0"/>
    </xf>
    <xf numFmtId="0" fontId="25" fillId="5" borderId="105" xfId="2" applyFont="1" applyFill="1" applyBorder="1" applyAlignment="1">
      <alignment horizontal="distributed" vertical="distributed" shrinkToFit="1"/>
    </xf>
    <xf numFmtId="0" fontId="25" fillId="5" borderId="83" xfId="2" applyFont="1" applyFill="1" applyBorder="1" applyAlignment="1">
      <alignment horizontal="distributed" vertical="distributed" shrinkToFit="1"/>
    </xf>
    <xf numFmtId="187" fontId="25" fillId="5" borderId="107" xfId="2" applyNumberFormat="1" applyFont="1" applyFill="1" applyBorder="1" applyAlignment="1">
      <alignment horizontal="right" vertical="center"/>
    </xf>
    <xf numFmtId="187" fontId="25" fillId="5" borderId="100" xfId="2" applyNumberFormat="1" applyFont="1" applyFill="1" applyBorder="1" applyAlignment="1">
      <alignment horizontal="right" vertical="center"/>
    </xf>
    <xf numFmtId="187" fontId="25" fillId="5" borderId="67" xfId="2" applyNumberFormat="1" applyFont="1" applyFill="1" applyBorder="1" applyAlignment="1">
      <alignment horizontal="right" vertical="center"/>
    </xf>
    <xf numFmtId="187" fontId="25" fillId="5" borderId="85" xfId="2" applyNumberFormat="1" applyFont="1" applyFill="1" applyBorder="1" applyAlignment="1">
      <alignment horizontal="right" vertical="center"/>
    </xf>
    <xf numFmtId="187" fontId="25" fillId="5" borderId="0" xfId="2" applyNumberFormat="1" applyFont="1" applyFill="1" applyAlignment="1">
      <alignment horizontal="right" vertical="center"/>
    </xf>
    <xf numFmtId="187" fontId="25" fillId="5" borderId="101" xfId="2" applyNumberFormat="1" applyFont="1" applyFill="1" applyBorder="1" applyAlignment="1">
      <alignment horizontal="right" vertical="center"/>
    </xf>
    <xf numFmtId="187" fontId="25" fillId="5" borderId="108" xfId="2" applyNumberFormat="1" applyFont="1" applyFill="1" applyBorder="1" applyAlignment="1">
      <alignment horizontal="right" vertical="center"/>
    </xf>
    <xf numFmtId="187" fontId="25" fillId="5" borderId="102" xfId="2" applyNumberFormat="1" applyFont="1" applyFill="1" applyBorder="1" applyAlignment="1">
      <alignment horizontal="right" vertical="center"/>
    </xf>
    <xf numFmtId="0" fontId="25" fillId="5" borderId="77" xfId="2" applyFont="1" applyFill="1" applyBorder="1" applyAlignment="1">
      <alignment horizontal="distributed" vertical="distributed" shrinkToFit="1"/>
    </xf>
    <xf numFmtId="188" fontId="25" fillId="5" borderId="111" xfId="2" applyNumberFormat="1" applyFont="1" applyFill="1" applyBorder="1" applyAlignment="1">
      <alignment horizontal="right" vertical="center"/>
    </xf>
    <xf numFmtId="188" fontId="25" fillId="5" borderId="109" xfId="2" applyNumberFormat="1" applyFont="1" applyFill="1" applyBorder="1" applyAlignment="1">
      <alignment horizontal="right" vertical="center"/>
    </xf>
    <xf numFmtId="188" fontId="25" fillId="5" borderId="2" xfId="2" applyNumberFormat="1" applyFont="1" applyFill="1" applyBorder="1" applyAlignment="1">
      <alignment horizontal="right" vertical="center"/>
    </xf>
    <xf numFmtId="188" fontId="25" fillId="5" borderId="3" xfId="2" applyNumberFormat="1" applyFont="1" applyFill="1" applyBorder="1" applyAlignment="1">
      <alignment horizontal="right" vertical="center"/>
    </xf>
    <xf numFmtId="188" fontId="25" fillId="5" borderId="106" xfId="2" applyNumberFormat="1" applyFont="1" applyFill="1" applyBorder="1" applyAlignment="1">
      <alignment horizontal="right" vertical="center"/>
    </xf>
    <xf numFmtId="188" fontId="25" fillId="5" borderId="105" xfId="2" applyNumberFormat="1" applyFont="1" applyFill="1" applyBorder="1" applyAlignment="1">
      <alignment horizontal="right" vertical="center"/>
    </xf>
    <xf numFmtId="188" fontId="25" fillId="5" borderId="112" xfId="2" applyNumberFormat="1" applyFont="1" applyFill="1" applyBorder="1" applyAlignment="1">
      <alignment horizontal="right" vertical="center"/>
    </xf>
    <xf numFmtId="188" fontId="25" fillId="5" borderId="110" xfId="2" applyNumberFormat="1" applyFont="1" applyFill="1" applyBorder="1" applyAlignment="1">
      <alignment horizontal="right" vertical="center"/>
    </xf>
    <xf numFmtId="0" fontId="25" fillId="5" borderId="106" xfId="2" applyFont="1" applyFill="1" applyBorder="1" applyAlignment="1">
      <alignment horizontal="distributed" vertical="distributed" shrinkToFit="1"/>
    </xf>
    <xf numFmtId="187" fontId="25" fillId="5" borderId="111" xfId="2" applyNumberFormat="1" applyFont="1" applyFill="1" applyBorder="1" applyAlignment="1">
      <alignment horizontal="right" vertical="center"/>
    </xf>
    <xf numFmtId="187" fontId="25" fillId="5" borderId="2" xfId="2" applyNumberFormat="1" applyFont="1" applyFill="1" applyBorder="1" applyAlignment="1">
      <alignment horizontal="right" vertical="center"/>
    </xf>
    <xf numFmtId="187" fontId="25" fillId="5" borderId="106" xfId="2" applyNumberFormat="1" applyFont="1" applyFill="1" applyBorder="1" applyAlignment="1">
      <alignment horizontal="right" vertical="center"/>
    </xf>
    <xf numFmtId="187" fontId="25" fillId="5" borderId="112" xfId="2" applyNumberFormat="1" applyFont="1" applyFill="1" applyBorder="1" applyAlignment="1">
      <alignment horizontal="right" vertical="center"/>
    </xf>
    <xf numFmtId="187" fontId="25" fillId="5" borderId="109" xfId="2" applyNumberFormat="1" applyFont="1" applyFill="1" applyBorder="1" applyAlignment="1">
      <alignment horizontal="right" vertical="center"/>
    </xf>
    <xf numFmtId="187" fontId="25" fillId="5" borderId="3" xfId="2" applyNumberFormat="1" applyFont="1" applyFill="1" applyBorder="1" applyAlignment="1">
      <alignment horizontal="right" vertical="center"/>
    </xf>
    <xf numFmtId="187" fontId="25" fillId="5" borderId="105" xfId="2" applyNumberFormat="1" applyFont="1" applyFill="1" applyBorder="1" applyAlignment="1">
      <alignment horizontal="right" vertical="center"/>
    </xf>
    <xf numFmtId="187" fontId="25" fillId="5" borderId="110" xfId="2" applyNumberFormat="1" applyFont="1" applyFill="1" applyBorder="1" applyAlignment="1">
      <alignment horizontal="right" vertical="center"/>
    </xf>
    <xf numFmtId="0" fontId="25" fillId="5" borderId="98" xfId="2" applyFont="1" applyFill="1" applyBorder="1" applyAlignment="1">
      <alignment horizontal="distributed" vertical="center" wrapText="1" shrinkToFit="1"/>
    </xf>
    <xf numFmtId="0" fontId="25" fillId="5" borderId="105" xfId="2" applyFont="1" applyFill="1" applyBorder="1" applyAlignment="1">
      <alignment horizontal="distributed" vertical="center" shrinkToFit="1"/>
    </xf>
    <xf numFmtId="187" fontId="25" fillId="5" borderId="97" xfId="2" applyNumberFormat="1" applyFont="1" applyFill="1" applyBorder="1" applyAlignment="1">
      <alignment horizontal="right" vertical="center"/>
    </xf>
    <xf numFmtId="187" fontId="25" fillId="5" borderId="19" xfId="2" applyNumberFormat="1" applyFont="1" applyFill="1" applyBorder="1" applyAlignment="1">
      <alignment horizontal="right" vertical="center"/>
    </xf>
    <xf numFmtId="187" fontId="25" fillId="5" borderId="98" xfId="2" applyNumberFormat="1" applyFont="1" applyFill="1" applyBorder="1" applyAlignment="1">
      <alignment horizontal="right" vertical="center"/>
    </xf>
    <xf numFmtId="187" fontId="25" fillId="5" borderId="99" xfId="2" applyNumberFormat="1" applyFont="1" applyFill="1" applyBorder="1" applyAlignment="1">
      <alignment horizontal="right" vertical="center"/>
    </xf>
    <xf numFmtId="0" fontId="25" fillId="5" borderId="77" xfId="2" applyFont="1" applyFill="1" applyBorder="1" applyAlignment="1">
      <alignment horizontal="distributed" vertical="center" shrinkToFit="1"/>
    </xf>
    <xf numFmtId="0" fontId="25" fillId="5" borderId="106" xfId="2" applyFont="1" applyFill="1" applyBorder="1" applyAlignment="1">
      <alignment horizontal="distributed" vertical="center" wrapText="1" shrinkToFit="1"/>
    </xf>
    <xf numFmtId="0" fontId="31" fillId="5" borderId="106" xfId="2" applyFont="1" applyFill="1" applyBorder="1" applyAlignment="1">
      <alignment horizontal="distributed" vertical="center" shrinkToFit="1"/>
    </xf>
    <xf numFmtId="0" fontId="31" fillId="5" borderId="105" xfId="2" applyFont="1" applyFill="1" applyBorder="1" applyAlignment="1">
      <alignment horizontal="distributed" vertical="center" shrinkToFit="1"/>
    </xf>
    <xf numFmtId="177" fontId="31" fillId="5" borderId="2" xfId="2" applyNumberFormat="1" applyFont="1" applyFill="1" applyBorder="1" applyAlignment="1">
      <alignment horizontal="right" vertical="center"/>
    </xf>
    <xf numFmtId="177" fontId="25" fillId="5" borderId="3" xfId="2" applyNumberFormat="1" applyFont="1" applyFill="1" applyBorder="1" applyAlignment="1">
      <alignment horizontal="right" vertical="center"/>
    </xf>
    <xf numFmtId="177" fontId="31" fillId="5" borderId="106" xfId="2" applyNumberFormat="1" applyFont="1" applyFill="1" applyBorder="1" applyAlignment="1">
      <alignment horizontal="right" vertical="center"/>
    </xf>
    <xf numFmtId="177" fontId="25" fillId="5" borderId="105" xfId="2" applyNumberFormat="1" applyFont="1" applyFill="1" applyBorder="1" applyAlignment="1">
      <alignment horizontal="right" vertical="center"/>
    </xf>
    <xf numFmtId="177" fontId="31" fillId="5" borderId="112" xfId="2" applyNumberFormat="1" applyFont="1" applyFill="1" applyBorder="1" applyAlignment="1">
      <alignment horizontal="right" vertical="center"/>
    </xf>
    <xf numFmtId="177" fontId="25" fillId="5" borderId="110" xfId="2" applyNumberFormat="1" applyFont="1" applyFill="1" applyBorder="1" applyAlignment="1">
      <alignment horizontal="right" vertical="center"/>
    </xf>
    <xf numFmtId="0" fontId="31" fillId="5" borderId="0" xfId="2" applyFont="1" applyFill="1" applyAlignment="1">
      <alignment horizontal="distributed" vertical="center" shrinkToFit="1"/>
    </xf>
    <xf numFmtId="0" fontId="3" fillId="5" borderId="106" xfId="2" applyFont="1" applyFill="1" applyBorder="1" applyAlignment="1">
      <alignment horizontal="distributed" vertical="center" wrapText="1"/>
    </xf>
    <xf numFmtId="0" fontId="32" fillId="5" borderId="105" xfId="2" applyFont="1" applyFill="1" applyBorder="1" applyAlignment="1">
      <alignment horizontal="distributed" vertical="center"/>
    </xf>
    <xf numFmtId="177" fontId="31" fillId="5" borderId="111" xfId="2" applyNumberFormat="1" applyFont="1" applyFill="1" applyBorder="1" applyAlignment="1">
      <alignment horizontal="right" vertical="center"/>
    </xf>
    <xf numFmtId="177" fontId="25" fillId="5" borderId="109" xfId="2" applyNumberFormat="1" applyFont="1" applyFill="1" applyBorder="1" applyAlignment="1">
      <alignment horizontal="right" vertical="center"/>
    </xf>
    <xf numFmtId="187" fontId="25" fillId="5" borderId="212" xfId="2" applyNumberFormat="1" applyFont="1" applyFill="1" applyBorder="1" applyAlignment="1">
      <alignment horizontal="right" vertical="center"/>
    </xf>
    <xf numFmtId="187" fontId="25" fillId="5" borderId="128" xfId="2" applyNumberFormat="1" applyFont="1" applyFill="1" applyBorder="1" applyAlignment="1">
      <alignment horizontal="right" vertical="center"/>
    </xf>
    <xf numFmtId="187" fontId="25" fillId="5" borderId="129" xfId="2" applyNumberFormat="1" applyFont="1" applyFill="1" applyBorder="1" applyAlignment="1">
      <alignment horizontal="right" vertical="center"/>
    </xf>
    <xf numFmtId="0" fontId="25" fillId="5" borderId="117" xfId="2" applyFont="1" applyFill="1" applyBorder="1" applyAlignment="1">
      <alignment horizontal="center" vertical="center"/>
    </xf>
    <xf numFmtId="0" fontId="25" fillId="5" borderId="118" xfId="2" applyFont="1" applyFill="1" applyBorder="1" applyAlignment="1">
      <alignment horizontal="center" vertical="center"/>
    </xf>
    <xf numFmtId="0" fontId="25" fillId="5" borderId="119" xfId="2" applyFont="1" applyFill="1" applyBorder="1" applyAlignment="1">
      <alignment horizontal="center" vertical="center"/>
    </xf>
    <xf numFmtId="0" fontId="25" fillId="5" borderId="120" xfId="2" applyFont="1" applyFill="1" applyBorder="1" applyAlignment="1">
      <alignment horizontal="center" vertical="distributed" textRotation="255" indent="5"/>
    </xf>
    <xf numFmtId="0" fontId="25" fillId="5" borderId="114" xfId="2" applyFont="1" applyFill="1" applyBorder="1" applyAlignment="1">
      <alignment horizontal="center" vertical="distributed" textRotation="255" indent="5"/>
    </xf>
    <xf numFmtId="0" fontId="25" fillId="5" borderId="115" xfId="2" applyFont="1" applyFill="1" applyBorder="1" applyAlignment="1">
      <alignment horizontal="center" vertical="distributed" textRotation="255" indent="5"/>
    </xf>
    <xf numFmtId="0" fontId="25" fillId="5" borderId="96" xfId="2" applyFont="1" applyFill="1" applyBorder="1" applyAlignment="1">
      <alignment horizontal="distributed" vertical="center" shrinkToFit="1"/>
    </xf>
    <xf numFmtId="0" fontId="25" fillId="5" borderId="227" xfId="2" applyFont="1" applyFill="1" applyBorder="1" applyAlignment="1">
      <alignment horizontal="distributed" vertical="center" shrinkToFit="1"/>
    </xf>
    <xf numFmtId="187" fontId="25" fillId="5" borderId="127" xfId="2" applyNumberFormat="1" applyFont="1" applyFill="1" applyBorder="1" applyAlignment="1">
      <alignment horizontal="right" vertical="center"/>
    </xf>
    <xf numFmtId="0" fontId="25" fillId="5" borderId="106" xfId="2" applyFont="1" applyFill="1" applyBorder="1" applyAlignment="1">
      <alignment horizontal="distributed" vertical="center" shrinkToFit="1"/>
    </xf>
    <xf numFmtId="0" fontId="31" fillId="5" borderId="77" xfId="2" applyFont="1" applyFill="1" applyBorder="1" applyAlignment="1">
      <alignment horizontal="distributed" vertical="center" shrinkToFit="1"/>
    </xf>
    <xf numFmtId="0" fontId="32" fillId="0" borderId="105" xfId="2" applyFont="1" applyBorder="1" applyAlignment="1">
      <alignment horizontal="left" vertical="center"/>
    </xf>
    <xf numFmtId="0" fontId="32" fillId="0" borderId="77" xfId="2" applyFont="1" applyBorder="1">
      <alignment vertical="center"/>
    </xf>
    <xf numFmtId="0" fontId="38" fillId="0" borderId="117" xfId="2" applyFont="1" applyBorder="1" applyAlignment="1">
      <alignment horizontal="center" vertical="center"/>
    </xf>
    <xf numFmtId="0" fontId="38" fillId="0" borderId="118" xfId="2" applyFont="1" applyBorder="1" applyAlignment="1">
      <alignment horizontal="center" vertical="center"/>
    </xf>
    <xf numFmtId="0" fontId="38" fillId="0" borderId="127" xfId="2" applyFont="1" applyBorder="1" applyAlignment="1">
      <alignment horizontal="center" vertical="center" wrapText="1"/>
    </xf>
    <xf numFmtId="0" fontId="38" fillId="0" borderId="107" xfId="2" applyFont="1" applyBorder="1" applyAlignment="1">
      <alignment horizontal="center" vertical="center"/>
    </xf>
    <xf numFmtId="0" fontId="38" fillId="0" borderId="109" xfId="2" applyFont="1" applyBorder="1" applyAlignment="1">
      <alignment horizontal="center" vertical="center"/>
    </xf>
    <xf numFmtId="0" fontId="38" fillId="0" borderId="111" xfId="2" applyFont="1" applyBorder="1" applyAlignment="1">
      <alignment horizontal="center" vertical="center" wrapText="1"/>
    </xf>
    <xf numFmtId="0" fontId="38" fillId="0" borderId="111" xfId="2" applyFont="1" applyBorder="1" applyAlignment="1">
      <alignment horizontal="center" vertical="center"/>
    </xf>
    <xf numFmtId="0" fontId="38" fillId="0" borderId="142" xfId="2" applyFont="1" applyBorder="1" applyAlignment="1">
      <alignment horizontal="center" vertical="center"/>
    </xf>
    <xf numFmtId="0" fontId="38" fillId="0" borderId="127" xfId="2" applyFont="1" applyBorder="1" applyAlignment="1">
      <alignment horizontal="center" vertical="center"/>
    </xf>
    <xf numFmtId="0" fontId="38" fillId="0" borderId="100" xfId="2" applyFont="1" applyBorder="1" applyAlignment="1">
      <alignment horizontal="center" vertical="center"/>
    </xf>
    <xf numFmtId="0" fontId="40" fillId="5" borderId="0" xfId="2" applyFont="1" applyFill="1" applyAlignment="1">
      <alignment horizontal="right" vertical="center"/>
    </xf>
    <xf numFmtId="0" fontId="25" fillId="5" borderId="30" xfId="2" applyFont="1" applyFill="1" applyBorder="1" applyAlignment="1">
      <alignment horizontal="center" vertical="top" wrapText="1"/>
    </xf>
    <xf numFmtId="0" fontId="25" fillId="5" borderId="175" xfId="2" applyFont="1" applyFill="1" applyBorder="1" applyAlignment="1">
      <alignment horizontal="center" vertical="top" wrapText="1"/>
    </xf>
    <xf numFmtId="0" fontId="25" fillId="5" borderId="105" xfId="2" applyFont="1" applyFill="1" applyBorder="1" applyAlignment="1"/>
    <xf numFmtId="0" fontId="25" fillId="5" borderId="1" xfId="2" applyFont="1" applyFill="1" applyBorder="1" applyAlignment="1">
      <alignment horizontal="center" vertical="center" wrapText="1"/>
    </xf>
    <xf numFmtId="0" fontId="25" fillId="5" borderId="2" xfId="2" applyFont="1" applyFill="1" applyBorder="1" applyAlignment="1">
      <alignment horizontal="center" vertical="center"/>
    </xf>
    <xf numFmtId="0" fontId="25" fillId="5" borderId="31" xfId="2" applyFont="1" applyFill="1" applyBorder="1" applyAlignment="1">
      <alignment horizontal="center" vertical="center"/>
    </xf>
    <xf numFmtId="0" fontId="25" fillId="5" borderId="32" xfId="2" applyFont="1" applyFill="1" applyBorder="1" applyAlignment="1">
      <alignment horizontal="center" vertical="center"/>
    </xf>
    <xf numFmtId="0" fontId="25" fillId="5" borderId="21" xfId="2" applyFont="1" applyFill="1" applyBorder="1" applyAlignment="1">
      <alignment horizontal="center" vertical="center"/>
    </xf>
    <xf numFmtId="0" fontId="25" fillId="5" borderId="77" xfId="2" applyFont="1" applyFill="1" applyBorder="1" applyAlignment="1">
      <alignment horizontal="center" vertical="center"/>
    </xf>
    <xf numFmtId="0" fontId="22" fillId="5" borderId="97" xfId="2" applyFont="1" applyFill="1" applyBorder="1" applyAlignment="1">
      <alignment horizontal="center" vertical="center" wrapText="1" shrinkToFit="1"/>
    </xf>
    <xf numFmtId="0" fontId="22" fillId="5" borderId="99" xfId="2" applyFont="1" applyFill="1" applyBorder="1" applyAlignment="1">
      <alignment horizontal="center" vertical="center" wrapText="1" shrinkToFit="1"/>
    </xf>
    <xf numFmtId="0" fontId="25" fillId="0" borderId="105" xfId="2" applyFont="1" applyBorder="1" applyAlignment="1">
      <alignment horizontal="left"/>
    </xf>
    <xf numFmtId="0" fontId="22" fillId="0" borderId="9" xfId="2" applyFont="1" applyBorder="1" applyAlignment="1">
      <alignment horizontal="center" vertical="center" wrapText="1"/>
    </xf>
    <xf numFmtId="0" fontId="22" fillId="0" borderId="116" xfId="2" applyFont="1" applyBorder="1" applyAlignment="1">
      <alignment horizontal="center" vertical="center" wrapText="1"/>
    </xf>
    <xf numFmtId="0" fontId="31" fillId="4" borderId="0" xfId="2" applyFont="1" applyFill="1" applyAlignment="1">
      <alignment horizontal="right" vertical="center"/>
    </xf>
    <xf numFmtId="0" fontId="25" fillId="4" borderId="0" xfId="2" applyFont="1" applyFill="1" applyAlignment="1">
      <alignment horizontal="right" vertical="center"/>
    </xf>
    <xf numFmtId="0" fontId="25" fillId="0" borderId="2" xfId="2" applyFont="1" applyBorder="1" applyAlignment="1">
      <alignment horizontal="center" vertical="center"/>
    </xf>
    <xf numFmtId="0" fontId="20" fillId="0" borderId="67" xfId="2" applyBorder="1">
      <alignment vertical="center"/>
    </xf>
    <xf numFmtId="0" fontId="20" fillId="0" borderId="155" xfId="2" applyBorder="1">
      <alignment vertical="center"/>
    </xf>
    <xf numFmtId="0" fontId="25" fillId="0" borderId="31" xfId="2" applyFont="1" applyBorder="1" applyAlignment="1">
      <alignment horizontal="center" vertical="center"/>
    </xf>
    <xf numFmtId="0" fontId="25" fillId="0" borderId="32" xfId="2" applyFont="1" applyBorder="1" applyAlignment="1">
      <alignment horizontal="center" vertical="center"/>
    </xf>
    <xf numFmtId="0" fontId="25" fillId="4" borderId="21" xfId="2" applyFont="1" applyFill="1" applyBorder="1" applyAlignment="1">
      <alignment horizontal="center" vertical="center"/>
    </xf>
    <xf numFmtId="0" fontId="20" fillId="0" borderId="77" xfId="2" applyBorder="1" applyAlignment="1">
      <alignment horizontal="center" vertical="center"/>
    </xf>
    <xf numFmtId="0" fontId="20" fillId="0" borderId="31" xfId="2" applyBorder="1" applyAlignment="1">
      <alignment horizontal="center" vertical="center"/>
    </xf>
    <xf numFmtId="0" fontId="20" fillId="0" borderId="148" xfId="2" applyBorder="1" applyAlignment="1">
      <alignment horizontal="center" vertical="center"/>
    </xf>
    <xf numFmtId="0" fontId="20" fillId="0" borderId="228" xfId="2" applyBorder="1" applyAlignment="1">
      <alignment horizontal="center" vertical="center"/>
    </xf>
    <xf numFmtId="0" fontId="25" fillId="0" borderId="97" xfId="2" applyFont="1" applyBorder="1" applyAlignment="1">
      <alignment horizontal="center" vertical="center" shrinkToFit="1"/>
    </xf>
    <xf numFmtId="0" fontId="25" fillId="0" borderId="98" xfId="2" applyFont="1" applyBorder="1" applyAlignment="1">
      <alignment horizontal="center" vertical="center" shrinkToFit="1"/>
    </xf>
    <xf numFmtId="0" fontId="20" fillId="0" borderId="99" xfId="2" applyBorder="1">
      <alignment vertical="center"/>
    </xf>
    <xf numFmtId="0" fontId="20" fillId="0" borderId="32" xfId="2" applyBorder="1" applyAlignment="1">
      <alignment horizontal="center" vertical="center" wrapText="1"/>
    </xf>
    <xf numFmtId="0" fontId="20" fillId="0" borderId="150" xfId="2" applyBorder="1" applyAlignment="1">
      <alignment horizontal="center" vertical="center" wrapText="1"/>
    </xf>
    <xf numFmtId="0" fontId="20" fillId="0" borderId="229" xfId="2" applyBorder="1" applyAlignment="1">
      <alignment horizontal="center" vertical="center" wrapText="1"/>
    </xf>
    <xf numFmtId="0" fontId="25" fillId="0" borderId="67" xfId="2" applyFont="1" applyBorder="1" applyAlignment="1">
      <alignment horizontal="center" vertical="center"/>
    </xf>
    <xf numFmtId="0" fontId="25" fillId="0" borderId="2" xfId="2" applyFont="1" applyBorder="1" applyAlignment="1">
      <alignment horizontal="center" vertical="center" wrapText="1"/>
    </xf>
    <xf numFmtId="0" fontId="25" fillId="0" borderId="67" xfId="2" applyFont="1" applyBorder="1" applyAlignment="1">
      <alignment horizontal="center" vertical="center" wrapText="1"/>
    </xf>
    <xf numFmtId="0" fontId="22" fillId="0" borderId="2" xfId="2" applyFont="1" applyBorder="1" applyAlignment="1">
      <alignment horizontal="center" vertical="center" wrapText="1"/>
    </xf>
    <xf numFmtId="0" fontId="22" fillId="0" borderId="67" xfId="2" applyFont="1" applyBorder="1" applyAlignment="1">
      <alignment horizontal="center" vertical="center" wrapText="1"/>
    </xf>
    <xf numFmtId="0" fontId="25" fillId="0" borderId="148" xfId="2" applyFont="1" applyBorder="1" applyAlignment="1">
      <alignment horizontal="center" vertical="center"/>
    </xf>
    <xf numFmtId="0" fontId="25" fillId="0" borderId="111" xfId="2" applyFont="1" applyBorder="1" applyAlignment="1">
      <alignment horizontal="center" vertical="center" wrapText="1" shrinkToFit="1"/>
    </xf>
    <xf numFmtId="0" fontId="25" fillId="0" borderId="32" xfId="2" applyFont="1" applyBorder="1" applyAlignment="1">
      <alignment horizontal="center" vertical="center" wrapText="1" shrinkToFit="1"/>
    </xf>
    <xf numFmtId="0" fontId="25" fillId="4" borderId="101" xfId="2" applyFont="1" applyFill="1" applyBorder="1" applyAlignment="1">
      <alignment horizontal="right" vertical="center"/>
    </xf>
    <xf numFmtId="0" fontId="20" fillId="5" borderId="84" xfId="2" applyFill="1" applyBorder="1" applyAlignment="1">
      <alignment horizontal="center" vertical="center"/>
    </xf>
    <xf numFmtId="0" fontId="20" fillId="5" borderId="86" xfId="2" applyFill="1" applyBorder="1" applyAlignment="1">
      <alignment horizontal="center" vertical="center"/>
    </xf>
    <xf numFmtId="0" fontId="32" fillId="5" borderId="101" xfId="2" applyFont="1" applyFill="1" applyBorder="1" applyAlignment="1">
      <alignment horizontal="right" vertical="center"/>
    </xf>
    <xf numFmtId="0" fontId="20" fillId="5" borderId="97" xfId="2" applyFill="1" applyBorder="1" applyAlignment="1">
      <alignment horizontal="center" vertical="center"/>
    </xf>
    <xf numFmtId="0" fontId="20" fillId="5" borderId="98" xfId="2" applyFill="1" applyBorder="1" applyAlignment="1">
      <alignment horizontal="center" vertical="center"/>
    </xf>
    <xf numFmtId="0" fontId="20" fillId="5" borderId="107" xfId="2" applyFill="1" applyBorder="1" applyAlignment="1">
      <alignment horizontal="center" vertical="center"/>
    </xf>
    <xf numFmtId="0" fontId="20" fillId="5" borderId="0" xfId="2" applyFill="1" applyAlignment="1">
      <alignment horizontal="center" vertical="center"/>
    </xf>
    <xf numFmtId="0" fontId="20" fillId="5" borderId="103" xfId="2" applyFill="1" applyBorder="1" applyAlignment="1">
      <alignment horizontal="center" vertical="center"/>
    </xf>
    <xf numFmtId="0" fontId="20" fillId="5" borderId="104" xfId="2" applyFill="1" applyBorder="1" applyAlignment="1">
      <alignment horizontal="center" vertical="center"/>
    </xf>
    <xf numFmtId="0" fontId="20" fillId="5" borderId="121" xfId="2" applyFill="1" applyBorder="1" applyAlignment="1">
      <alignment horizontal="center" vertical="center" textRotation="255"/>
    </xf>
    <xf numFmtId="0" fontId="20" fillId="5" borderId="7" xfId="2" applyFill="1" applyBorder="1" applyAlignment="1">
      <alignment horizontal="center" vertical="center" textRotation="255"/>
    </xf>
    <xf numFmtId="0" fontId="20" fillId="5" borderId="123" xfId="2" applyFill="1" applyBorder="1" applyAlignment="1">
      <alignment horizontal="center" vertical="center" textRotation="255"/>
    </xf>
    <xf numFmtId="0" fontId="20" fillId="5" borderId="105" xfId="2" applyFill="1" applyBorder="1" applyAlignment="1">
      <alignment horizontal="left" shrinkToFit="1"/>
    </xf>
    <xf numFmtId="0" fontId="23" fillId="5" borderId="0" xfId="2" applyFont="1" applyFill="1" applyAlignment="1">
      <alignment horizontal="center" vertical="center"/>
    </xf>
    <xf numFmtId="0" fontId="20" fillId="5" borderId="105" xfId="2" applyFill="1" applyBorder="1" applyAlignment="1"/>
    <xf numFmtId="0" fontId="25" fillId="5" borderId="31" xfId="2" applyFont="1" applyFill="1" applyBorder="1" applyAlignment="1">
      <alignment horizontal="center" vertical="center" wrapText="1"/>
    </xf>
    <xf numFmtId="0" fontId="25" fillId="5" borderId="32" xfId="2" applyFont="1" applyFill="1" applyBorder="1" applyAlignment="1">
      <alignment horizontal="center" vertical="center" wrapText="1"/>
    </xf>
    <xf numFmtId="0" fontId="25" fillId="5" borderId="212" xfId="2" applyFont="1" applyFill="1" applyBorder="1" applyAlignment="1">
      <alignment vertical="center" textRotation="255"/>
    </xf>
    <xf numFmtId="0" fontId="25" fillId="5" borderId="67" xfId="2" applyFont="1" applyFill="1" applyBorder="1" applyAlignment="1">
      <alignment vertical="center" textRotation="255"/>
    </xf>
    <xf numFmtId="0" fontId="25" fillId="5" borderId="3" xfId="2" applyFont="1" applyFill="1" applyBorder="1" applyAlignment="1">
      <alignment vertical="center" textRotation="255"/>
    </xf>
    <xf numFmtId="0" fontId="25" fillId="5" borderId="151" xfId="2" applyFont="1" applyFill="1" applyBorder="1" applyAlignment="1">
      <alignment horizontal="right" vertical="center"/>
    </xf>
    <xf numFmtId="0" fontId="25" fillId="5" borderId="150" xfId="2" applyFont="1" applyFill="1" applyBorder="1" applyAlignment="1">
      <alignment horizontal="right" vertical="center"/>
    </xf>
    <xf numFmtId="0" fontId="25" fillId="5" borderId="3" xfId="2" applyFont="1" applyFill="1" applyBorder="1" applyAlignment="1">
      <alignment horizontal="right" vertical="center"/>
    </xf>
    <xf numFmtId="0" fontId="22" fillId="5" borderId="150" xfId="2" applyFont="1" applyFill="1" applyBorder="1" applyAlignment="1">
      <alignment vertical="center" wrapText="1"/>
    </xf>
    <xf numFmtId="0" fontId="22" fillId="5" borderId="23" xfId="2" applyFont="1" applyFill="1" applyBorder="1" applyAlignment="1">
      <alignment vertical="center" wrapText="1"/>
    </xf>
    <xf numFmtId="0" fontId="25" fillId="5" borderId="213" xfId="2" applyFont="1" applyFill="1" applyBorder="1">
      <alignment vertical="center"/>
    </xf>
    <xf numFmtId="0" fontId="20" fillId="5" borderId="213" xfId="2" applyFill="1" applyBorder="1">
      <alignment vertical="center"/>
    </xf>
    <xf numFmtId="0" fontId="20" fillId="5" borderId="214" xfId="2" applyFill="1" applyBorder="1">
      <alignment vertical="center"/>
    </xf>
    <xf numFmtId="0" fontId="25" fillId="5" borderId="32" xfId="2" applyFont="1" applyFill="1" applyBorder="1">
      <alignment vertical="center"/>
    </xf>
    <xf numFmtId="0" fontId="25" fillId="5" borderId="23" xfId="2" applyFont="1" applyFill="1" applyBorder="1">
      <alignment vertical="center"/>
    </xf>
    <xf numFmtId="0" fontId="25" fillId="5" borderId="150" xfId="2" applyFont="1" applyFill="1" applyBorder="1">
      <alignment vertical="center"/>
    </xf>
    <xf numFmtId="0" fontId="20" fillId="5" borderId="113" xfId="2" applyFill="1" applyBorder="1">
      <alignment vertical="center"/>
    </xf>
    <xf numFmtId="0" fontId="20" fillId="5" borderId="115" xfId="2" applyFill="1" applyBorder="1">
      <alignment vertical="center"/>
    </xf>
    <xf numFmtId="0" fontId="25" fillId="5" borderId="22" xfId="2" applyFont="1" applyFill="1" applyBorder="1" applyAlignment="1">
      <alignment horizontal="center" vertical="center"/>
    </xf>
    <xf numFmtId="0" fontId="25" fillId="5" borderId="23" xfId="2" applyFont="1" applyFill="1" applyBorder="1" applyAlignment="1">
      <alignment horizontal="center" vertical="center"/>
    </xf>
    <xf numFmtId="0" fontId="20" fillId="5" borderId="215" xfId="2" applyFill="1" applyBorder="1">
      <alignment vertical="center"/>
    </xf>
    <xf numFmtId="0" fontId="25" fillId="5" borderId="1" xfId="2" applyFont="1" applyFill="1" applyBorder="1" applyAlignment="1">
      <alignment horizontal="center" vertical="center"/>
    </xf>
    <xf numFmtId="0" fontId="25" fillId="5" borderId="149" xfId="2" applyFont="1" applyFill="1" applyBorder="1" applyAlignment="1">
      <alignment horizontal="right" vertical="center"/>
    </xf>
    <xf numFmtId="0" fontId="25" fillId="5" borderId="148" xfId="2" applyFont="1" applyFill="1" applyBorder="1">
      <alignment vertical="center"/>
    </xf>
    <xf numFmtId="0" fontId="25" fillId="5" borderId="22" xfId="2" applyFont="1" applyFill="1" applyBorder="1">
      <alignment vertical="center"/>
    </xf>
    <xf numFmtId="0" fontId="25" fillId="5" borderId="114" xfId="2" applyFont="1" applyFill="1" applyBorder="1">
      <alignment vertical="center"/>
    </xf>
    <xf numFmtId="0" fontId="22" fillId="5" borderId="21" xfId="2" applyFont="1" applyFill="1" applyBorder="1" applyAlignment="1">
      <alignment vertical="center" wrapText="1"/>
    </xf>
    <xf numFmtId="0" fontId="22" fillId="5" borderId="20" xfId="2" applyFont="1" applyFill="1" applyBorder="1" applyAlignment="1">
      <alignment vertical="center" wrapText="1"/>
    </xf>
    <xf numFmtId="0" fontId="25" fillId="5" borderId="20" xfId="2" applyFont="1" applyFill="1" applyBorder="1" applyAlignment="1">
      <alignment horizontal="center" vertical="center"/>
    </xf>
    <xf numFmtId="0" fontId="20" fillId="5" borderId="21" xfId="2" applyFill="1" applyBorder="1">
      <alignment vertical="center"/>
    </xf>
    <xf numFmtId="0" fontId="20" fillId="5" borderId="77" xfId="2" applyFill="1" applyBorder="1">
      <alignment vertical="center"/>
    </xf>
    <xf numFmtId="0" fontId="31" fillId="5" borderId="105" xfId="2" applyFont="1" applyFill="1" applyBorder="1" applyAlignment="1">
      <alignment horizontal="left"/>
    </xf>
    <xf numFmtId="0" fontId="20" fillId="5" borderId="2" xfId="2" applyFill="1" applyBorder="1">
      <alignment vertical="center"/>
    </xf>
    <xf numFmtId="0" fontId="20" fillId="5" borderId="3" xfId="2" applyFill="1" applyBorder="1">
      <alignment vertical="center"/>
    </xf>
    <xf numFmtId="0" fontId="20" fillId="5" borderId="21" xfId="2" applyFill="1" applyBorder="1" applyAlignment="1">
      <alignment horizontal="center" vertical="center"/>
    </xf>
    <xf numFmtId="0" fontId="20" fillId="5" borderId="20" xfId="2" applyFill="1" applyBorder="1" applyAlignment="1">
      <alignment horizontal="center" vertical="center"/>
    </xf>
    <xf numFmtId="0" fontId="20" fillId="5" borderId="1" xfId="2" applyFill="1" applyBorder="1" applyAlignment="1">
      <alignment horizontal="center" vertical="center"/>
    </xf>
    <xf numFmtId="0" fontId="20" fillId="5" borderId="20" xfId="2" applyFill="1" applyBorder="1">
      <alignment vertical="center"/>
    </xf>
    <xf numFmtId="0" fontId="20" fillId="5" borderId="31" xfId="2" applyFill="1" applyBorder="1" applyAlignment="1">
      <alignment horizontal="center" vertical="center" wrapText="1"/>
    </xf>
    <xf numFmtId="0" fontId="20" fillId="5" borderId="32" xfId="2" applyFill="1" applyBorder="1" applyAlignment="1">
      <alignment horizontal="center" vertical="center" wrapText="1"/>
    </xf>
    <xf numFmtId="0" fontId="20" fillId="5" borderId="212" xfId="2" applyFill="1" applyBorder="1" applyAlignment="1">
      <alignment vertical="center" textRotation="255"/>
    </xf>
    <xf numFmtId="0" fontId="20" fillId="5" borderId="67" xfId="2" applyFill="1" applyBorder="1" applyAlignment="1">
      <alignment vertical="center" textRotation="255"/>
    </xf>
  </cellXfs>
  <cellStyles count="3">
    <cellStyle name="桁区切り" xfId="1" builtinId="6"/>
    <cellStyle name="標準" xfId="0" builtinId="0"/>
    <cellStyle name="標準 2" xfId="2" xr:uid="{00000000-0005-0000-0000-000002000000}"/>
  </cellStyles>
  <dxfs count="90">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人件費比率</a:t>
            </a:r>
          </a:p>
        </c:rich>
      </c:tx>
      <c:layout>
        <c:manualLayout>
          <c:xMode val="edge"/>
          <c:yMode val="edge"/>
          <c:x val="0.40277916661674995"/>
          <c:y val="1.5350190422399069E-2"/>
        </c:manualLayout>
      </c:layout>
      <c:overlay val="0"/>
      <c:spPr>
        <a:noFill/>
        <a:ln w="25400">
          <a:noFill/>
        </a:ln>
      </c:spPr>
    </c:title>
    <c:autoTitleDeleted val="0"/>
    <c:plotArea>
      <c:layout>
        <c:manualLayout>
          <c:layoutTarget val="inner"/>
          <c:xMode val="edge"/>
          <c:yMode val="edge"/>
          <c:x val="0.11748135213722145"/>
          <c:y val="0.15075323684821693"/>
          <c:w val="0.82500223796180006"/>
          <c:h val="0.70852151995629276"/>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財務比率１（事業活動収支関係）'!$P$4:$T$4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44C-4CAF-80C8-0B6A66FB9348}"/>
            </c:ext>
          </c:extLst>
        </c:ser>
        <c:dLbls>
          <c:showLegendKey val="0"/>
          <c:showVal val="0"/>
          <c:showCatName val="0"/>
          <c:showSerName val="0"/>
          <c:showPercent val="0"/>
          <c:showBubbleSize val="0"/>
        </c:dLbls>
        <c:marker val="1"/>
        <c:smooth val="0"/>
        <c:axId val="1365090367"/>
        <c:axId val="1"/>
      </c:lineChart>
      <c:catAx>
        <c:axId val="1365090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0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事業活動収支差額比率</a:t>
            </a:r>
          </a:p>
        </c:rich>
      </c:tx>
      <c:layout>
        <c:manualLayout>
          <c:xMode val="edge"/>
          <c:yMode val="edge"/>
          <c:x val="0.34629757805770794"/>
          <c:y val="2.0697777777777777E-2"/>
        </c:manualLayout>
      </c:layout>
      <c:overlay val="0"/>
      <c:spPr>
        <a:noFill/>
        <a:ln w="25400">
          <a:noFill/>
        </a:ln>
      </c:spPr>
    </c:title>
    <c:autoTitleDeleted val="0"/>
    <c:plotArea>
      <c:layout>
        <c:manualLayout>
          <c:layoutTarget val="inner"/>
          <c:xMode val="edge"/>
          <c:yMode val="edge"/>
          <c:x val="0.136111480337132"/>
          <c:y val="0.11859388888888889"/>
          <c:w val="0.82500223796180006"/>
          <c:h val="0.7830949999999999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財務比率１（事業活動収支関係）'!$P$15:$T$15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04D8-48C8-B8D7-02346B0B882C}"/>
            </c:ext>
          </c:extLst>
        </c:ser>
        <c:dLbls>
          <c:showLegendKey val="0"/>
          <c:showVal val="0"/>
          <c:showCatName val="0"/>
          <c:showSerName val="0"/>
          <c:showPercent val="0"/>
          <c:showBubbleSize val="0"/>
        </c:dLbls>
        <c:marker val="1"/>
        <c:smooth val="0"/>
        <c:axId val="1365087967"/>
        <c:axId val="1"/>
      </c:lineChart>
      <c:catAx>
        <c:axId val="1365087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7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経常収支差額比率</a:t>
            </a:r>
            <a:endParaRPr lang="en-US" altLang="ja-JP">
              <a:solidFill>
                <a:sysClr val="windowText" lastClr="000000"/>
              </a:solidFill>
            </a:endParaRPr>
          </a:p>
        </c:rich>
      </c:tx>
      <c:layout>
        <c:manualLayout>
          <c:xMode val="edge"/>
          <c:yMode val="edge"/>
          <c:x val="0.35000119800124496"/>
          <c:y val="6.6055555555555598E-3"/>
        </c:manualLayout>
      </c:layout>
      <c:overlay val="0"/>
      <c:spPr>
        <a:noFill/>
        <a:ln w="25400">
          <a:noFill/>
        </a:ln>
      </c:spPr>
    </c:title>
    <c:autoTitleDeleted val="0"/>
    <c:plotArea>
      <c:layout>
        <c:manualLayout>
          <c:layoutTarget val="inner"/>
          <c:xMode val="edge"/>
          <c:yMode val="edge"/>
          <c:x val="0.12692225317979747"/>
          <c:y val="0.13270499999999999"/>
          <c:w val="0.83419131266979507"/>
          <c:h val="0.735531903112549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財務比率１（事業活動収支関係）'!$P$16:$T$16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D626-4EF6-9025-CE60A13DC8C5}"/>
            </c:ext>
          </c:extLst>
        </c:ser>
        <c:dLbls>
          <c:showLegendKey val="0"/>
          <c:showVal val="0"/>
          <c:showCatName val="0"/>
          <c:showSerName val="0"/>
          <c:showPercent val="0"/>
          <c:showBubbleSize val="0"/>
        </c:dLbls>
        <c:marker val="1"/>
        <c:smooth val="0"/>
        <c:axId val="1365083167"/>
        <c:axId val="1"/>
      </c:lineChart>
      <c:catAx>
        <c:axId val="13650831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31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奨学費比率</a:t>
            </a:r>
          </a:p>
        </c:rich>
      </c:tx>
      <c:layout>
        <c:manualLayout>
          <c:xMode val="edge"/>
          <c:yMode val="edge"/>
          <c:x val="0.38611228398392528"/>
          <c:y val="2.0056111111111115E-2"/>
        </c:manualLayout>
      </c:layout>
      <c:overlay val="0"/>
      <c:spPr>
        <a:noFill/>
        <a:ln w="25400">
          <a:noFill/>
        </a:ln>
      </c:spPr>
    </c:title>
    <c:autoTitleDeleted val="0"/>
    <c:plotArea>
      <c:layout>
        <c:manualLayout>
          <c:layoutTarget val="inner"/>
          <c:xMode val="edge"/>
          <c:yMode val="edge"/>
          <c:x val="0.12058637501292739"/>
          <c:y val="0.11661222222222223"/>
          <c:w val="0.82500223796180006"/>
          <c:h val="0.7568544444444445"/>
        </c:manualLayout>
      </c:layout>
      <c:lineChart>
        <c:grouping val="standard"/>
        <c:varyColors val="0"/>
        <c:ser>
          <c:idx val="0"/>
          <c:order val="0"/>
          <c:marker>
            <c:symbol val="diamond"/>
            <c:size val="5"/>
            <c:spPr>
              <a:solidFill>
                <a:srgbClr val="000080"/>
              </a:solidFill>
              <a:ln>
                <a:solidFill>
                  <a:srgbClr val="000080"/>
                </a:solidFill>
                <a:prstDash val="solid"/>
              </a:ln>
            </c:spPr>
          </c:marker>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財務比率１（事業活動収支関係）'!$P$7:$T$7</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B0E-46C3-A9B3-E784FE8B6EE4}"/>
            </c:ext>
          </c:extLst>
        </c:ser>
        <c:dLbls>
          <c:showLegendKey val="0"/>
          <c:showVal val="0"/>
          <c:showCatName val="0"/>
          <c:showSerName val="0"/>
          <c:showPercent val="0"/>
          <c:showBubbleSize val="0"/>
        </c:dLbls>
        <c:marker val="1"/>
        <c:smooth val="0"/>
        <c:axId val="1365092767"/>
        <c:axId val="1"/>
      </c:lineChart>
      <c:catAx>
        <c:axId val="136509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奨学費比率（修学支援事業奨学費を除く）</a:t>
            </a:r>
          </a:p>
        </c:rich>
      </c:tx>
      <c:layout>
        <c:manualLayout>
          <c:xMode val="edge"/>
          <c:yMode val="edge"/>
          <c:x val="0.23707118595004043"/>
          <c:y val="2.0056111111111111E-2"/>
        </c:manualLayout>
      </c:layout>
      <c:overlay val="0"/>
      <c:spPr>
        <a:noFill/>
        <a:ln w="25400">
          <a:noFill/>
        </a:ln>
      </c:spPr>
    </c:title>
    <c:autoTitleDeleted val="0"/>
    <c:plotArea>
      <c:layout>
        <c:manualLayout>
          <c:layoutTarget val="inner"/>
          <c:xMode val="edge"/>
          <c:yMode val="edge"/>
          <c:x val="0.12058637501292739"/>
          <c:y val="0.11661222222222223"/>
          <c:w val="0.82500223796180006"/>
          <c:h val="0.7568544444444445"/>
        </c:manualLayout>
      </c:layout>
      <c:lineChart>
        <c:grouping val="standard"/>
        <c:varyColors val="0"/>
        <c:ser>
          <c:idx val="0"/>
          <c:order val="0"/>
          <c:marker>
            <c:symbol val="diamond"/>
            <c:size val="5"/>
            <c:spPr>
              <a:solidFill>
                <a:srgbClr val="000080"/>
              </a:solidFill>
              <a:ln>
                <a:solidFill>
                  <a:srgbClr val="000080"/>
                </a:solidFill>
                <a:prstDash val="solid"/>
              </a:ln>
            </c:spPr>
          </c:marker>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財務比率１（事業活動収支関係）'!$P$8:$T$8</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1EF8-494A-BF07-1EB42DD003FE}"/>
            </c:ext>
          </c:extLst>
        </c:ser>
        <c:dLbls>
          <c:showLegendKey val="0"/>
          <c:showVal val="0"/>
          <c:showCatName val="0"/>
          <c:showSerName val="0"/>
          <c:showPercent val="0"/>
          <c:showBubbleSize val="0"/>
        </c:dLbls>
        <c:marker val="1"/>
        <c:smooth val="0"/>
        <c:axId val="1365092767"/>
        <c:axId val="1"/>
      </c:lineChart>
      <c:catAx>
        <c:axId val="136509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a:solidFill>
                  <a:sysClr val="windowText" lastClr="000000"/>
                </a:solidFill>
              </a:rPr>
              <a:t>繰越収支差額構成比率</a:t>
            </a:r>
            <a:endParaRPr lang="ja-JP" altLang="en-US" sz="800">
              <a:solidFill>
                <a:sysClr val="windowText" lastClr="000000"/>
              </a:solidFill>
            </a:endParaRPr>
          </a:p>
        </c:rich>
      </c:tx>
      <c:layout>
        <c:manualLayout>
          <c:xMode val="edge"/>
          <c:yMode val="edge"/>
          <c:x val="0.33024869257772704"/>
          <c:y val="6.6481942273379224E-2"/>
        </c:manualLayout>
      </c:layout>
      <c:overlay val="0"/>
      <c:spPr>
        <a:noFill/>
        <a:ln w="25400">
          <a:noFill/>
        </a:ln>
      </c:spPr>
    </c:title>
    <c:autoTitleDeleted val="0"/>
    <c:plotArea>
      <c:layout>
        <c:manualLayout>
          <c:layoutTarget val="inner"/>
          <c:xMode val="edge"/>
          <c:yMode val="edge"/>
          <c:x val="0.136111480337132"/>
          <c:y val="0.18518602243391219"/>
          <c:w val="0.79444659951877039"/>
          <c:h val="0.6388917773969971"/>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財務比率２（貸借対照表関係）'!$P$4:$T$4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BC4-4471-88CB-8BACC25CA53D}"/>
            </c:ext>
          </c:extLst>
        </c:ser>
        <c:dLbls>
          <c:showLegendKey val="0"/>
          <c:showVal val="0"/>
          <c:showCatName val="0"/>
          <c:showSerName val="0"/>
          <c:showPercent val="0"/>
          <c:showBubbleSize val="0"/>
        </c:dLbls>
        <c:marker val="1"/>
        <c:smooth val="0"/>
        <c:axId val="1365089167"/>
        <c:axId val="1"/>
      </c:lineChart>
      <c:catAx>
        <c:axId val="136508916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0.55000000000000004"/>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65089167"/>
        <c:crosses val="autoZero"/>
        <c:crossBetween val="between"/>
      </c:valAx>
      <c:spPr>
        <a:solidFill>
          <a:srgbClr val="FFFFCC"/>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基本金比率</a:t>
            </a:r>
          </a:p>
        </c:rich>
      </c:tx>
      <c:layout>
        <c:manualLayout>
          <c:xMode val="edge"/>
          <c:yMode val="edge"/>
          <c:x val="0.40668523676880225"/>
          <c:y val="0.10599090606631917"/>
        </c:manualLayout>
      </c:layout>
      <c:overlay val="0"/>
      <c:spPr>
        <a:noFill/>
        <a:ln w="25400">
          <a:noFill/>
        </a:ln>
      </c:spPr>
    </c:title>
    <c:autoTitleDeleted val="0"/>
    <c:plotArea>
      <c:layout>
        <c:manualLayout>
          <c:layoutTarget val="inner"/>
          <c:xMode val="edge"/>
          <c:yMode val="edge"/>
          <c:x val="0.13649025069637882"/>
          <c:y val="0.23963187561175928"/>
          <c:w val="0.82451253481894149"/>
          <c:h val="0.58525477312871976"/>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財務比率２（貸借対照表関係）'!$P$5:$T$5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6B8-44A3-8FB8-5208BBA69E06}"/>
            </c:ext>
          </c:extLst>
        </c:ser>
        <c:dLbls>
          <c:showLegendKey val="0"/>
          <c:showVal val="0"/>
          <c:showCatName val="0"/>
          <c:showSerName val="0"/>
          <c:showPercent val="0"/>
          <c:showBubbleSize val="0"/>
        </c:dLbls>
        <c:marker val="1"/>
        <c:smooth val="0"/>
        <c:axId val="1365086367"/>
        <c:axId val="1"/>
      </c:lineChart>
      <c:catAx>
        <c:axId val="1365086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6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固定比率</a:t>
            </a:r>
          </a:p>
        </c:rich>
      </c:tx>
      <c:layout>
        <c:manualLayout>
          <c:xMode val="edge"/>
          <c:yMode val="edge"/>
          <c:x val="0.42618384401114207"/>
          <c:y val="8.8372081451903811E-2"/>
        </c:manualLayout>
      </c:layout>
      <c:overlay val="0"/>
      <c:spPr>
        <a:noFill/>
        <a:ln w="25400">
          <a:noFill/>
        </a:ln>
      </c:spPr>
    </c:title>
    <c:autoTitleDeleted val="0"/>
    <c:plotArea>
      <c:layout>
        <c:manualLayout>
          <c:layoutTarget val="inner"/>
          <c:xMode val="edge"/>
          <c:yMode val="edge"/>
          <c:x val="0.13649025069637882"/>
          <c:y val="0.22790697674418606"/>
          <c:w val="0.82451253481894149"/>
          <c:h val="0.586046511627907"/>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財務比率２（貸借対照表関係）'!$P$6:$T$6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05B-401C-B39A-3D85A892C33A}"/>
            </c:ext>
          </c:extLst>
        </c:ser>
        <c:dLbls>
          <c:showLegendKey val="0"/>
          <c:showVal val="0"/>
          <c:showCatName val="0"/>
          <c:showSerName val="0"/>
          <c:showPercent val="0"/>
          <c:showBubbleSize val="0"/>
        </c:dLbls>
        <c:marker val="1"/>
        <c:smooth val="0"/>
        <c:axId val="1365092367"/>
        <c:axId val="1"/>
      </c:lineChart>
      <c:catAx>
        <c:axId val="1365092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367"/>
        <c:crosses val="autoZero"/>
        <c:crossBetween val="between"/>
      </c:valAx>
      <c:spPr>
        <a:solidFill>
          <a:srgbClr val="FFFFCC"/>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固定長期適合率</a:t>
            </a:r>
          </a:p>
        </c:rich>
      </c:tx>
      <c:layout>
        <c:manualLayout>
          <c:xMode val="edge"/>
          <c:yMode val="edge"/>
          <c:x val="0.38440111420612816"/>
          <c:y val="9.813073365829271E-2"/>
        </c:manualLayout>
      </c:layout>
      <c:overlay val="0"/>
      <c:spPr>
        <a:noFill/>
        <a:ln w="25400">
          <a:noFill/>
        </a:ln>
      </c:spPr>
    </c:title>
    <c:autoTitleDeleted val="0"/>
    <c:plotArea>
      <c:layout>
        <c:manualLayout>
          <c:layoutTarget val="inner"/>
          <c:xMode val="edge"/>
          <c:yMode val="edge"/>
          <c:x val="0.13649025069637882"/>
          <c:y val="0.24299120863575277"/>
          <c:w val="0.82451253481894149"/>
          <c:h val="0.5794405744391028"/>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財務比率２（貸借対照表関係）'!$P$7:$T$7</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9133-4A28-A4D0-7842DC690227}"/>
            </c:ext>
          </c:extLst>
        </c:ser>
        <c:dLbls>
          <c:showLegendKey val="0"/>
          <c:showVal val="0"/>
          <c:showCatName val="0"/>
          <c:showSerName val="0"/>
          <c:showPercent val="0"/>
          <c:showBubbleSize val="0"/>
        </c:dLbls>
        <c:marker val="1"/>
        <c:smooth val="0"/>
        <c:axId val="1365081567"/>
        <c:axId val="1"/>
      </c:lineChart>
      <c:catAx>
        <c:axId val="1365081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15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流動比率</a:t>
            </a:r>
          </a:p>
        </c:rich>
      </c:tx>
      <c:layout>
        <c:manualLayout>
          <c:xMode val="edge"/>
          <c:yMode val="edge"/>
          <c:x val="0.44568245125348188"/>
          <c:y val="0.10476254147476848"/>
        </c:manualLayout>
      </c:layout>
      <c:overlay val="0"/>
      <c:spPr>
        <a:noFill/>
        <a:ln w="25400">
          <a:noFill/>
        </a:ln>
      </c:spPr>
    </c:title>
    <c:autoTitleDeleted val="0"/>
    <c:plotArea>
      <c:layout>
        <c:manualLayout>
          <c:layoutTarget val="inner"/>
          <c:xMode val="edge"/>
          <c:yMode val="edge"/>
          <c:x val="0.13649025069637882"/>
          <c:y val="0.24762019912667005"/>
          <c:w val="0.82451253481894149"/>
          <c:h val="0.5714312287538539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財務比率２（貸借対照表関係）'!$P$8:$T$8</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2B1-488B-8613-947EF4F10B5C}"/>
            </c:ext>
          </c:extLst>
        </c:ser>
        <c:dLbls>
          <c:showLegendKey val="0"/>
          <c:showVal val="0"/>
          <c:showCatName val="0"/>
          <c:showSerName val="0"/>
          <c:showPercent val="0"/>
          <c:showBubbleSize val="0"/>
        </c:dLbls>
        <c:marker val="1"/>
        <c:smooth val="0"/>
        <c:axId val="1365082367"/>
        <c:axId val="1"/>
      </c:lineChart>
      <c:catAx>
        <c:axId val="1365082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2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前受金保有率</a:t>
            </a:r>
          </a:p>
        </c:rich>
      </c:tx>
      <c:layout>
        <c:manualLayout>
          <c:xMode val="edge"/>
          <c:yMode val="edge"/>
          <c:x val="0.40997287595317994"/>
          <c:y val="6.0185575394624963E-2"/>
        </c:manualLayout>
      </c:layout>
      <c:overlay val="0"/>
      <c:spPr>
        <a:noFill/>
        <a:ln w="25400">
          <a:noFill/>
        </a:ln>
      </c:spPr>
    </c:title>
    <c:autoTitleDeleted val="0"/>
    <c:plotArea>
      <c:layout>
        <c:manualLayout>
          <c:layoutTarget val="inner"/>
          <c:xMode val="edge"/>
          <c:yMode val="edge"/>
          <c:x val="0.13296416876429509"/>
          <c:y val="0.19444532355560781"/>
          <c:w val="0.8254858810783321"/>
          <c:h val="0.6250028257144536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財務比率２（貸借対照表関係）'!$P$9:$T$9</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97F-48D4-A8A0-D43B7594D385}"/>
            </c:ext>
          </c:extLst>
        </c:ser>
        <c:dLbls>
          <c:showLegendKey val="0"/>
          <c:showVal val="0"/>
          <c:showCatName val="0"/>
          <c:showSerName val="0"/>
          <c:showPercent val="0"/>
          <c:showBubbleSize val="0"/>
        </c:dLbls>
        <c:marker val="1"/>
        <c:smooth val="0"/>
        <c:axId val="1365085967"/>
        <c:axId val="1"/>
      </c:lineChart>
      <c:catAx>
        <c:axId val="1365085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5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教育研究経費比率</a:t>
            </a:r>
          </a:p>
        </c:rich>
      </c:tx>
      <c:layout>
        <c:manualLayout>
          <c:xMode val="edge"/>
          <c:yMode val="edge"/>
          <c:x val="0.35588378608397203"/>
          <c:y val="4.2056360620972809E-3"/>
        </c:manualLayout>
      </c:layout>
      <c:overlay val="0"/>
      <c:spPr>
        <a:noFill/>
        <a:ln w="25400">
          <a:noFill/>
        </a:ln>
      </c:spPr>
    </c:title>
    <c:autoTitleDeleted val="0"/>
    <c:plotArea>
      <c:layout>
        <c:manualLayout>
          <c:layoutTarget val="inner"/>
          <c:xMode val="edge"/>
          <c:yMode val="edge"/>
          <c:x val="0.10816628351010366"/>
          <c:y val="0.12251060330061717"/>
          <c:w val="0.83431720180228253"/>
          <c:h val="0.7589170812829088"/>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財務比率１（事業活動収支関係）'!$P$5:$T$5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590C-4587-AEFC-62C5956C1184}"/>
            </c:ext>
          </c:extLst>
        </c:ser>
        <c:dLbls>
          <c:showLegendKey val="0"/>
          <c:showVal val="0"/>
          <c:showCatName val="0"/>
          <c:showSerName val="0"/>
          <c:showPercent val="0"/>
          <c:showBubbleSize val="0"/>
        </c:dLbls>
        <c:marker val="1"/>
        <c:smooth val="0"/>
        <c:axId val="1365080767"/>
        <c:axId val="1"/>
      </c:lineChart>
      <c:catAx>
        <c:axId val="1365080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0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積立率</a:t>
            </a:r>
          </a:p>
        </c:rich>
      </c:tx>
      <c:layout>
        <c:manualLayout>
          <c:xMode val="edge"/>
          <c:yMode val="edge"/>
          <c:x val="0.46906794983960343"/>
          <c:y val="9.1743250403558699E-2"/>
        </c:manualLayout>
      </c:layout>
      <c:overlay val="0"/>
      <c:spPr>
        <a:noFill/>
        <a:ln w="25400">
          <a:noFill/>
        </a:ln>
      </c:spPr>
    </c:title>
    <c:autoTitleDeleted val="0"/>
    <c:plotArea>
      <c:layout>
        <c:manualLayout>
          <c:layoutTarget val="inner"/>
          <c:xMode val="edge"/>
          <c:yMode val="edge"/>
          <c:x val="0.13573425561355124"/>
          <c:y val="0.23853211009174313"/>
          <c:w val="0.8254858810783321"/>
          <c:h val="0.587155963302752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財務比率２（貸借対照表関係）'!$P$11:$T$11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293-42D5-B221-4FA28B1DDB35}"/>
            </c:ext>
          </c:extLst>
        </c:ser>
        <c:dLbls>
          <c:showLegendKey val="0"/>
          <c:showVal val="0"/>
          <c:showCatName val="0"/>
          <c:showSerName val="0"/>
          <c:showPercent val="0"/>
          <c:showBubbleSize val="0"/>
        </c:dLbls>
        <c:marker val="1"/>
        <c:smooth val="0"/>
        <c:axId val="1365093967"/>
        <c:axId val="1"/>
      </c:lineChart>
      <c:catAx>
        <c:axId val="1365093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3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総負債比率</a:t>
            </a:r>
          </a:p>
        </c:rich>
      </c:tx>
      <c:layout>
        <c:manualLayout>
          <c:xMode val="edge"/>
          <c:yMode val="edge"/>
          <c:x val="0.4321335877583547"/>
          <c:y val="9.1743603139654947E-2"/>
        </c:manualLayout>
      </c:layout>
      <c:overlay val="0"/>
      <c:spPr>
        <a:noFill/>
        <a:ln w="25400">
          <a:noFill/>
        </a:ln>
      </c:spPr>
    </c:title>
    <c:autoTitleDeleted val="0"/>
    <c:plotArea>
      <c:layout>
        <c:manualLayout>
          <c:layoutTarget val="inner"/>
          <c:xMode val="edge"/>
          <c:yMode val="edge"/>
          <c:x val="0.13573425561355124"/>
          <c:y val="0.23853211009174313"/>
          <c:w val="0.8254858810783321"/>
          <c:h val="0.587155963302752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財務比率２（貸借対照表関係）'!$P$10:$T$10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26BD-4C51-9FD1-ED7E2B3D7626}"/>
            </c:ext>
          </c:extLst>
        </c:ser>
        <c:dLbls>
          <c:showLegendKey val="0"/>
          <c:showVal val="0"/>
          <c:showCatName val="0"/>
          <c:showSerName val="0"/>
          <c:showPercent val="0"/>
          <c:showBubbleSize val="0"/>
        </c:dLbls>
        <c:marker val="1"/>
        <c:smooth val="0"/>
        <c:axId val="1365081967"/>
        <c:axId val="1"/>
      </c:lineChart>
      <c:catAx>
        <c:axId val="1365081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1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運用資産余裕比率</a:t>
            </a:r>
          </a:p>
        </c:rich>
      </c:tx>
      <c:layout>
        <c:manualLayout>
          <c:xMode val="edge"/>
          <c:yMode val="edge"/>
          <c:x val="0.38781216414800518"/>
          <c:y val="9.1743603139654947E-2"/>
        </c:manualLayout>
      </c:layout>
      <c:overlay val="0"/>
      <c:spPr>
        <a:noFill/>
        <a:ln w="25400">
          <a:noFill/>
        </a:ln>
      </c:spPr>
    </c:title>
    <c:autoTitleDeleted val="0"/>
    <c:plotArea>
      <c:layout>
        <c:manualLayout>
          <c:layoutTarget val="inner"/>
          <c:xMode val="edge"/>
          <c:yMode val="edge"/>
          <c:x val="0.13573425561355124"/>
          <c:y val="0.23853211009174313"/>
          <c:w val="0.8254858810783321"/>
          <c:h val="0.587155963302752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平成３０年度</c:v>
                </c:pt>
                <c:pt idx="1">
                  <c:v>令和元年度</c:v>
                </c:pt>
                <c:pt idx="2">
                  <c:v>令和２年度</c:v>
                </c:pt>
                <c:pt idx="3">
                  <c:v>令和３年度</c:v>
                </c:pt>
                <c:pt idx="4">
                  <c:v>令和４年度</c:v>
                </c:pt>
              </c:strCache>
            </c:strRef>
          </c:cat>
          <c:val>
            <c:numRef>
              <c:f>'資料9 財務比率２（貸借対照表関係）'!$P$12:$T$12</c:f>
              <c:numCache>
                <c:formatCode>#,##0.0"年"\ ;"-"#,##0.0"年"</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F09-4653-A896-1BAA26B68C16}"/>
            </c:ext>
          </c:extLst>
        </c:ser>
        <c:dLbls>
          <c:showLegendKey val="0"/>
          <c:showVal val="0"/>
          <c:showCatName val="0"/>
          <c:showSerName val="0"/>
          <c:showPercent val="0"/>
          <c:showBubbleSize val="0"/>
        </c:dLbls>
        <c:marker val="1"/>
        <c:smooth val="0"/>
        <c:axId val="1365083567"/>
        <c:axId val="1"/>
      </c:lineChart>
      <c:catAx>
        <c:axId val="1365083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quot;年&quot;\ ;&quot;-&quot;#,##0.0&quot;年&quot;"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35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管理経費比率</a:t>
            </a:r>
          </a:p>
        </c:rich>
      </c:tx>
      <c:layout>
        <c:manualLayout>
          <c:xMode val="edge"/>
          <c:yMode val="edge"/>
          <c:x val="0.38611228398392528"/>
          <c:y val="2.0056111111111115E-2"/>
        </c:manualLayout>
      </c:layout>
      <c:overlay val="0"/>
      <c:spPr>
        <a:noFill/>
        <a:ln w="25400">
          <a:noFill/>
        </a:ln>
      </c:spPr>
    </c:title>
    <c:autoTitleDeleted val="0"/>
    <c:plotArea>
      <c:layout>
        <c:manualLayout>
          <c:layoutTarget val="inner"/>
          <c:xMode val="edge"/>
          <c:yMode val="edge"/>
          <c:x val="0.12058637501292739"/>
          <c:y val="0.11661222222222223"/>
          <c:w val="0.82500223796180006"/>
          <c:h val="0.756854444444444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財務比率１（事業活動収支関係）'!$P$6:$T$6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A17F-48CD-AE32-06A2C77CBA67}"/>
            </c:ext>
          </c:extLst>
        </c:ser>
        <c:dLbls>
          <c:showLegendKey val="0"/>
          <c:showVal val="0"/>
          <c:showCatName val="0"/>
          <c:showSerName val="0"/>
          <c:showPercent val="0"/>
          <c:showBubbleSize val="0"/>
        </c:dLbls>
        <c:marker val="1"/>
        <c:smooth val="0"/>
        <c:axId val="1365092767"/>
        <c:axId val="1"/>
      </c:lineChart>
      <c:catAx>
        <c:axId val="136509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学生生徒等納付金比率</a:t>
            </a:r>
          </a:p>
        </c:rich>
      </c:tx>
      <c:layout>
        <c:manualLayout>
          <c:xMode val="edge"/>
          <c:yMode val="edge"/>
          <c:x val="0.33055633452782995"/>
          <c:y val="2.6841389003536088E-2"/>
        </c:manualLayout>
      </c:layout>
      <c:overlay val="0"/>
      <c:spPr>
        <a:noFill/>
        <a:ln w="25400">
          <a:noFill/>
        </a:ln>
      </c:spPr>
    </c:title>
    <c:autoTitleDeleted val="0"/>
    <c:plotArea>
      <c:layout>
        <c:manualLayout>
          <c:layoutTarget val="inner"/>
          <c:xMode val="edge"/>
          <c:yMode val="edge"/>
          <c:x val="0.13611148939145709"/>
          <c:y val="0.15971923209923364"/>
          <c:w val="0.82500223796180006"/>
          <c:h val="0.7093572567961002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財務比率１（事業活動収支関係）'!$P$11:$T$11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520-458F-9FFF-BB6A56914563}"/>
            </c:ext>
          </c:extLst>
        </c:ser>
        <c:dLbls>
          <c:showLegendKey val="0"/>
          <c:showVal val="0"/>
          <c:showCatName val="0"/>
          <c:showSerName val="0"/>
          <c:showPercent val="0"/>
          <c:showBubbleSize val="0"/>
        </c:dLbls>
        <c:marker val="1"/>
        <c:smooth val="0"/>
        <c:axId val="1365096367"/>
        <c:axId val="1"/>
      </c:lineChart>
      <c:catAx>
        <c:axId val="1365096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
          <c:min val="0.4"/>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6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寄付金比率</a:t>
            </a:r>
          </a:p>
        </c:rich>
      </c:tx>
      <c:layout>
        <c:manualLayout>
          <c:xMode val="edge"/>
          <c:yMode val="edge"/>
          <c:x val="0.42222321104840488"/>
          <c:y val="2.7090707374337445E-2"/>
        </c:manualLayout>
      </c:layout>
      <c:overlay val="0"/>
      <c:spPr>
        <a:noFill/>
        <a:ln w="25400">
          <a:noFill/>
        </a:ln>
      </c:spPr>
    </c:title>
    <c:autoTitleDeleted val="0"/>
    <c:plotArea>
      <c:layout>
        <c:manualLayout>
          <c:layoutTarget val="inner"/>
          <c:xMode val="edge"/>
          <c:yMode val="edge"/>
          <c:x val="0.13242362107912731"/>
          <c:y val="0.13453530201700403"/>
          <c:w val="0.82500223796180006"/>
          <c:h val="0.74910788926043181"/>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財務比率１（事業活動収支関係）'!$P$12:$T$12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19B1-469B-868E-9BA561A31545}"/>
            </c:ext>
          </c:extLst>
        </c:ser>
        <c:dLbls>
          <c:showLegendKey val="0"/>
          <c:showVal val="0"/>
          <c:showCatName val="0"/>
          <c:showSerName val="0"/>
          <c:showPercent val="0"/>
          <c:showBubbleSize val="0"/>
        </c:dLbls>
        <c:marker val="1"/>
        <c:smooth val="0"/>
        <c:axId val="1365091567"/>
        <c:axId val="1"/>
      </c:lineChart>
      <c:catAx>
        <c:axId val="1365091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1567"/>
        <c:crosses val="autoZero"/>
        <c:crossBetween val="between"/>
        <c:majorUnit val="0.1"/>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補助金比率</a:t>
            </a:r>
          </a:p>
        </c:rich>
      </c:tx>
      <c:layout>
        <c:manualLayout>
          <c:xMode val="edge"/>
          <c:yMode val="edge"/>
          <c:x val="0.41666766500079333"/>
          <c:y val="2.6889444444444448E-2"/>
        </c:manualLayout>
      </c:layout>
      <c:overlay val="0"/>
      <c:spPr>
        <a:noFill/>
        <a:ln w="25400">
          <a:noFill/>
        </a:ln>
      </c:spPr>
    </c:title>
    <c:autoTitleDeleted val="0"/>
    <c:plotArea>
      <c:layout>
        <c:manualLayout>
          <c:layoutTarget val="inner"/>
          <c:xMode val="edge"/>
          <c:yMode val="edge"/>
          <c:x val="0.136111480337132"/>
          <c:y val="0.12564944444444445"/>
          <c:w val="0.82500223796180006"/>
          <c:h val="0.79015055555555558"/>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財務比率１（事業活動収支関係）'!$P$13:$T$13</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834F-4A6D-BFE2-11AE1E88CC43}"/>
            </c:ext>
          </c:extLst>
        </c:ser>
        <c:dLbls>
          <c:showLegendKey val="0"/>
          <c:showVal val="0"/>
          <c:showCatName val="0"/>
          <c:showSerName val="0"/>
          <c:showPercent val="0"/>
          <c:showBubbleSize val="0"/>
        </c:dLbls>
        <c:marker val="1"/>
        <c:smooth val="0"/>
        <c:axId val="1365095967"/>
        <c:axId val="1"/>
      </c:lineChart>
      <c:catAx>
        <c:axId val="1365095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5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基本金組入率</a:t>
            </a:r>
          </a:p>
        </c:rich>
      </c:tx>
      <c:layout>
        <c:manualLayout>
          <c:xMode val="edge"/>
          <c:yMode val="edge"/>
          <c:x val="0.39853237548674908"/>
          <c:y val="6.3888888888888901E-3"/>
        </c:manualLayout>
      </c:layout>
      <c:overlay val="0"/>
      <c:spPr>
        <a:noFill/>
        <a:ln w="25400">
          <a:noFill/>
        </a:ln>
      </c:spPr>
    </c:title>
    <c:autoTitleDeleted val="0"/>
    <c:plotArea>
      <c:layout>
        <c:manualLayout>
          <c:layoutTarget val="inner"/>
          <c:xMode val="edge"/>
          <c:yMode val="edge"/>
          <c:x val="0.136111480337132"/>
          <c:y val="0.11000055555555556"/>
          <c:w val="0.82500223796180006"/>
          <c:h val="0.77370055555555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財務比率１（事業活動収支関係）'!$P$14:$T$14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01A0-4E1E-BE00-41455C0D3522}"/>
            </c:ext>
          </c:extLst>
        </c:ser>
        <c:dLbls>
          <c:showLegendKey val="0"/>
          <c:showVal val="0"/>
          <c:showCatName val="0"/>
          <c:showSerName val="0"/>
          <c:showPercent val="0"/>
          <c:showBubbleSize val="0"/>
        </c:dLbls>
        <c:marker val="1"/>
        <c:smooth val="0"/>
        <c:axId val="1365082767"/>
        <c:axId val="1"/>
      </c:lineChart>
      <c:catAx>
        <c:axId val="136508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借入金等利息比率</a:t>
            </a:r>
          </a:p>
        </c:rich>
      </c:tx>
      <c:layout>
        <c:manualLayout>
          <c:xMode val="edge"/>
          <c:yMode val="edge"/>
          <c:x val="0.35277900847352295"/>
          <c:y val="6.3271925914921021E-2"/>
        </c:manualLayout>
      </c:layout>
      <c:overlay val="0"/>
      <c:spPr>
        <a:noFill/>
        <a:ln w="25400">
          <a:noFill/>
        </a:ln>
      </c:spPr>
    </c:title>
    <c:autoTitleDeleted val="0"/>
    <c:plotArea>
      <c:layout>
        <c:manualLayout>
          <c:layoutTarget val="inner"/>
          <c:xMode val="edge"/>
          <c:yMode val="edge"/>
          <c:x val="0.136111480337132"/>
          <c:y val="0.20833427523815121"/>
          <c:w val="0.82500223796180006"/>
          <c:h val="0.6157435245927580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財務比率１（事業活動収支関係）'!$P$9:$T$9</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74A-4284-BA0F-180C204CB5C7}"/>
            </c:ext>
          </c:extLst>
        </c:ser>
        <c:dLbls>
          <c:showLegendKey val="0"/>
          <c:showVal val="0"/>
          <c:showCatName val="0"/>
          <c:showSerName val="0"/>
          <c:showPercent val="0"/>
          <c:showBubbleSize val="0"/>
        </c:dLbls>
        <c:marker val="1"/>
        <c:smooth val="0"/>
        <c:axId val="1365085567"/>
        <c:axId val="1"/>
      </c:lineChart>
      <c:catAx>
        <c:axId val="1365085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55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教育活動収支差額比率</a:t>
            </a:r>
          </a:p>
        </c:rich>
      </c:tx>
      <c:layout>
        <c:manualLayout>
          <c:xMode val="edge"/>
          <c:yMode val="edge"/>
          <c:x val="0.3386383105770413"/>
          <c:y val="2.0056111111111115E-2"/>
        </c:manualLayout>
      </c:layout>
      <c:overlay val="0"/>
      <c:spPr>
        <a:noFill/>
        <a:ln w="25400">
          <a:noFill/>
        </a:ln>
      </c:spPr>
    </c:title>
    <c:autoTitleDeleted val="0"/>
    <c:plotArea>
      <c:layout>
        <c:manualLayout>
          <c:layoutTarget val="inner"/>
          <c:xMode val="edge"/>
          <c:yMode val="edge"/>
          <c:x val="0.136111480337132"/>
          <c:y val="0.11661222222222223"/>
          <c:w val="0.82500223796180006"/>
          <c:h val="0.756854444444444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平成３０年度</c:v>
                </c:pt>
                <c:pt idx="1">
                  <c:v>令和元年度</c:v>
                </c:pt>
                <c:pt idx="2">
                  <c:v>令和２年度</c:v>
                </c:pt>
                <c:pt idx="3">
                  <c:v>令和３年度</c:v>
                </c:pt>
                <c:pt idx="4">
                  <c:v>令和４年度</c:v>
                </c:pt>
              </c:strCache>
            </c:strRef>
          </c:cat>
          <c:val>
            <c:numRef>
              <c:f>'資料8 財務比率１（事業活動収支関係）'!$P$10:$T$10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22A7-45A9-A993-C5662B492EA2}"/>
            </c:ext>
          </c:extLst>
        </c:ser>
        <c:dLbls>
          <c:showLegendKey val="0"/>
          <c:showVal val="0"/>
          <c:showCatName val="0"/>
          <c:showSerName val="0"/>
          <c:showPercent val="0"/>
          <c:showBubbleSize val="0"/>
        </c:dLbls>
        <c:marker val="1"/>
        <c:smooth val="0"/>
        <c:axId val="1365090767"/>
        <c:axId val="1"/>
      </c:lineChart>
      <c:catAx>
        <c:axId val="1365090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0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 Id="rId9"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15</xdr:col>
      <xdr:colOff>152400</xdr:colOff>
      <xdr:row>17</xdr:row>
      <xdr:rowOff>9525</xdr:rowOff>
    </xdr:to>
    <xdr:sp macro="" textlink="">
      <xdr:nvSpPr>
        <xdr:cNvPr id="2" name="正方形/長方形 1">
          <a:extLst>
            <a:ext uri="{FF2B5EF4-FFF2-40B4-BE49-F238E27FC236}">
              <a16:creationId xmlns:a16="http://schemas.microsoft.com/office/drawing/2014/main" id="{59D6EEDD-10CF-437D-836B-BF5DAEA1DC2C}"/>
            </a:ext>
          </a:extLst>
        </xdr:cNvPr>
        <xdr:cNvSpPr/>
      </xdr:nvSpPr>
      <xdr:spPr>
        <a:xfrm>
          <a:off x="7477125" y="381000"/>
          <a:ext cx="5638800" cy="35147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留意事項</a:t>
          </a:r>
          <a:r>
            <a:rPr kumimoji="1" lang="en-US" altLang="ja-JP" sz="1200">
              <a:solidFill>
                <a:sysClr val="windowText" lastClr="000000"/>
              </a:solidFill>
            </a:rPr>
            <a:t>】</a:t>
          </a:r>
        </a:p>
        <a:p>
          <a:pPr algn="l"/>
          <a:r>
            <a:rPr kumimoji="1" lang="ja-JP" altLang="en-US" sz="1200">
              <a:solidFill>
                <a:schemeClr val="tx1"/>
              </a:solidFill>
            </a:rPr>
            <a:t>「マイナスとなっている要因」は、単に増減した科目名を記載するのではなく、それらが増減した背景を可能な限り分析し、具体的に記載すること。</a:t>
          </a:r>
          <a:endParaRPr kumimoji="1" lang="en-US" altLang="ja-JP" sz="1200">
            <a:solidFill>
              <a:schemeClr val="tx1"/>
            </a:solidFill>
          </a:endParaRPr>
        </a:p>
        <a:p>
          <a:pPr algn="l"/>
          <a:r>
            <a:rPr kumimoji="1" lang="ja-JP" altLang="en-US" sz="1200">
              <a:solidFill>
                <a:schemeClr val="tx1"/>
              </a:solidFill>
            </a:rPr>
            <a:t>　</a:t>
          </a:r>
          <a:r>
            <a:rPr lang="ja-JP" altLang="en-US" sz="1200">
              <a:solidFill>
                <a:schemeClr val="tx1"/>
              </a:solidFill>
            </a:rPr>
            <a:t>例えば、学納金収入が減少したことに伴うものについては、単に「入学者の減少に伴い学納金収入が減少した」ということではなく、入学者がなぜ減少したと考えるのかその背景を可能な限り具体的に記載すること。</a:t>
          </a:r>
          <a:endParaRPr lang="en-US" altLang="ja-JP" sz="1200">
            <a:solidFill>
              <a:schemeClr val="tx1"/>
            </a:solidFill>
          </a:endParaRPr>
        </a:p>
        <a:p>
          <a:pPr algn="l"/>
          <a:r>
            <a:rPr lang="ja-JP" altLang="en-US" sz="1200">
              <a:solidFill>
                <a:schemeClr val="tx1"/>
              </a:solidFill>
            </a:rPr>
            <a:t>　年度に分けて記載することが難しい場合は、適宜水色部分のセルを結合するなど加工して構わないが、その際は、いつ（何年度）からの事項かを記載すること。</a:t>
          </a:r>
        </a:p>
        <a:p>
          <a:pPr algn="l"/>
          <a:endParaRPr lang="en-US" altLang="ja-JP">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36</xdr:row>
      <xdr:rowOff>247650</xdr:rowOff>
    </xdr:from>
    <xdr:to>
      <xdr:col>15</xdr:col>
      <xdr:colOff>19050</xdr:colOff>
      <xdr:row>37</xdr:row>
      <xdr:rowOff>171450</xdr:rowOff>
    </xdr:to>
    <xdr:sp macro="" textlink="">
      <xdr:nvSpPr>
        <xdr:cNvPr id="2" name="Rectangle 13">
          <a:extLst>
            <a:ext uri="{FF2B5EF4-FFF2-40B4-BE49-F238E27FC236}">
              <a16:creationId xmlns:a16="http://schemas.microsoft.com/office/drawing/2014/main" id="{9D2A5661-04CF-4866-BFE2-801E0077BCF5}"/>
            </a:ext>
          </a:extLst>
        </xdr:cNvPr>
        <xdr:cNvSpPr>
          <a:spLocks noChangeArrowheads="1"/>
        </xdr:cNvSpPr>
      </xdr:nvSpPr>
      <xdr:spPr bwMode="auto">
        <a:xfrm>
          <a:off x="8143875" y="8715375"/>
          <a:ext cx="19050" cy="1714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12</xdr:row>
      <xdr:rowOff>119118</xdr:rowOff>
    </xdr:to>
    <xdr:graphicFrame macro="">
      <xdr:nvGraphicFramePr>
        <xdr:cNvPr id="3" name="グラフ 11">
          <a:extLst>
            <a:ext uri="{FF2B5EF4-FFF2-40B4-BE49-F238E27FC236}">
              <a16:creationId xmlns:a16="http://schemas.microsoft.com/office/drawing/2014/main" id="{E3F5D7CA-2DDB-4A5B-A182-77B342745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11206</xdr:colOff>
      <xdr:row>12</xdr:row>
      <xdr:rowOff>139513</xdr:rowOff>
    </xdr:from>
    <xdr:to>
      <xdr:col>6</xdr:col>
      <xdr:colOff>11206</xdr:colOff>
      <xdr:row>23</xdr:row>
      <xdr:rowOff>90543</xdr:rowOff>
    </xdr:to>
    <xdr:graphicFrame macro="">
      <xdr:nvGraphicFramePr>
        <xdr:cNvPr id="4" name="グラフ 12">
          <a:extLst>
            <a:ext uri="{FF2B5EF4-FFF2-40B4-BE49-F238E27FC236}">
              <a16:creationId xmlns:a16="http://schemas.microsoft.com/office/drawing/2014/main" id="{05A21E87-D589-4552-A827-F09FECC28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11206</xdr:colOff>
      <xdr:row>23</xdr:row>
      <xdr:rowOff>83484</xdr:rowOff>
    </xdr:from>
    <xdr:to>
      <xdr:col>6</xdr:col>
      <xdr:colOff>11206</xdr:colOff>
      <xdr:row>34</xdr:row>
      <xdr:rowOff>34513</xdr:rowOff>
    </xdr:to>
    <xdr:graphicFrame macro="">
      <xdr:nvGraphicFramePr>
        <xdr:cNvPr id="5" name="グラフ 13">
          <a:extLst>
            <a:ext uri="{FF2B5EF4-FFF2-40B4-BE49-F238E27FC236}">
              <a16:creationId xmlns:a16="http://schemas.microsoft.com/office/drawing/2014/main" id="{E003B3EB-4B92-434F-BB83-0F5A878BB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11207</xdr:colOff>
      <xdr:row>2</xdr:row>
      <xdr:rowOff>1</xdr:rowOff>
    </xdr:from>
    <xdr:to>
      <xdr:col>11</xdr:col>
      <xdr:colOff>11207</xdr:colOff>
      <xdr:row>12</xdr:row>
      <xdr:rowOff>119119</xdr:rowOff>
    </xdr:to>
    <xdr:graphicFrame macro="">
      <xdr:nvGraphicFramePr>
        <xdr:cNvPr id="6" name="グラフ 16">
          <a:extLst>
            <a:ext uri="{FF2B5EF4-FFF2-40B4-BE49-F238E27FC236}">
              <a16:creationId xmlns:a16="http://schemas.microsoft.com/office/drawing/2014/main" id="{B22DBCC9-92F3-4BCC-ACC8-C7885D5E9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7844</xdr:colOff>
      <xdr:row>12</xdr:row>
      <xdr:rowOff>128308</xdr:rowOff>
    </xdr:from>
    <xdr:to>
      <xdr:col>11</xdr:col>
      <xdr:colOff>7844</xdr:colOff>
      <xdr:row>23</xdr:row>
      <xdr:rowOff>78442</xdr:rowOff>
    </xdr:to>
    <xdr:graphicFrame macro="">
      <xdr:nvGraphicFramePr>
        <xdr:cNvPr id="7" name="グラフ 17">
          <a:extLst>
            <a:ext uri="{FF2B5EF4-FFF2-40B4-BE49-F238E27FC236}">
              <a16:creationId xmlns:a16="http://schemas.microsoft.com/office/drawing/2014/main" id="{31371711-6628-423F-B4EB-9B5C13042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7844</xdr:colOff>
      <xdr:row>23</xdr:row>
      <xdr:rowOff>94691</xdr:rowOff>
    </xdr:from>
    <xdr:to>
      <xdr:col>11</xdr:col>
      <xdr:colOff>7844</xdr:colOff>
      <xdr:row>34</xdr:row>
      <xdr:rowOff>45720</xdr:rowOff>
    </xdr:to>
    <xdr:graphicFrame macro="">
      <xdr:nvGraphicFramePr>
        <xdr:cNvPr id="8" name="グラフ 18">
          <a:extLst>
            <a:ext uri="{FF2B5EF4-FFF2-40B4-BE49-F238E27FC236}">
              <a16:creationId xmlns:a16="http://schemas.microsoft.com/office/drawing/2014/main" id="{2883DF00-9867-4556-BA26-420D078F7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7844</xdr:colOff>
      <xdr:row>34</xdr:row>
      <xdr:rowOff>49867</xdr:rowOff>
    </xdr:from>
    <xdr:to>
      <xdr:col>11</xdr:col>
      <xdr:colOff>7844</xdr:colOff>
      <xdr:row>45</xdr:row>
      <xdr:rowOff>896</xdr:rowOff>
    </xdr:to>
    <xdr:graphicFrame macro="">
      <xdr:nvGraphicFramePr>
        <xdr:cNvPr id="9" name="グラフ 19">
          <a:extLst>
            <a:ext uri="{FF2B5EF4-FFF2-40B4-BE49-F238E27FC236}">
              <a16:creationId xmlns:a16="http://schemas.microsoft.com/office/drawing/2014/main" id="{CAD1FFA3-A804-4BD9-A35F-F8BD9C9C0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11207</xdr:colOff>
      <xdr:row>55</xdr:row>
      <xdr:rowOff>128308</xdr:rowOff>
    </xdr:from>
    <xdr:to>
      <xdr:col>6</xdr:col>
      <xdr:colOff>11207</xdr:colOff>
      <xdr:row>66</xdr:row>
      <xdr:rowOff>79337</xdr:rowOff>
    </xdr:to>
    <xdr:graphicFrame macro="">
      <xdr:nvGraphicFramePr>
        <xdr:cNvPr id="10" name="グラフ 13">
          <a:extLst>
            <a:ext uri="{FF2B5EF4-FFF2-40B4-BE49-F238E27FC236}">
              <a16:creationId xmlns:a16="http://schemas.microsoft.com/office/drawing/2014/main" id="{7E52ADFB-A8A7-4328-B707-1DFB0CF00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9525</xdr:colOff>
      <xdr:row>55</xdr:row>
      <xdr:rowOff>129987</xdr:rowOff>
    </xdr:from>
    <xdr:to>
      <xdr:col>11</xdr:col>
      <xdr:colOff>19050</xdr:colOff>
      <xdr:row>66</xdr:row>
      <xdr:rowOff>81016</xdr:rowOff>
    </xdr:to>
    <xdr:graphicFrame macro="">
      <xdr:nvGraphicFramePr>
        <xdr:cNvPr id="11" name="グラフ 13">
          <a:extLst>
            <a:ext uri="{FF2B5EF4-FFF2-40B4-BE49-F238E27FC236}">
              <a16:creationId xmlns:a16="http://schemas.microsoft.com/office/drawing/2014/main" id="{F0E5271D-9837-4CB7-A88A-452E1AFEA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7844</xdr:colOff>
      <xdr:row>45</xdr:row>
      <xdr:rowOff>16248</xdr:rowOff>
    </xdr:from>
    <xdr:to>
      <xdr:col>11</xdr:col>
      <xdr:colOff>7844</xdr:colOff>
      <xdr:row>55</xdr:row>
      <xdr:rowOff>135366</xdr:rowOff>
    </xdr:to>
    <xdr:graphicFrame macro="">
      <xdr:nvGraphicFramePr>
        <xdr:cNvPr id="12" name="グラフ 18">
          <a:extLst>
            <a:ext uri="{FF2B5EF4-FFF2-40B4-BE49-F238E27FC236}">
              <a16:creationId xmlns:a16="http://schemas.microsoft.com/office/drawing/2014/main" id="{C443BC33-7D7A-4786-8526-1FA91AE79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11206</xdr:colOff>
      <xdr:row>66</xdr:row>
      <xdr:rowOff>78438</xdr:rowOff>
    </xdr:from>
    <xdr:to>
      <xdr:col>11</xdr:col>
      <xdr:colOff>22410</xdr:colOff>
      <xdr:row>77</xdr:row>
      <xdr:rowOff>89647</xdr:rowOff>
    </xdr:to>
    <xdr:graphicFrame macro="">
      <xdr:nvGraphicFramePr>
        <xdr:cNvPr id="13" name="グラフ 18">
          <a:extLst>
            <a:ext uri="{FF2B5EF4-FFF2-40B4-BE49-F238E27FC236}">
              <a16:creationId xmlns:a16="http://schemas.microsoft.com/office/drawing/2014/main" id="{8BA68749-B02B-4697-86B7-FCB522FEB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34</xdr:row>
      <xdr:rowOff>44823</xdr:rowOff>
    </xdr:from>
    <xdr:to>
      <xdr:col>6</xdr:col>
      <xdr:colOff>0</xdr:colOff>
      <xdr:row>44</xdr:row>
      <xdr:rowOff>163941</xdr:rowOff>
    </xdr:to>
    <xdr:graphicFrame macro="">
      <xdr:nvGraphicFramePr>
        <xdr:cNvPr id="14" name="グラフ 13">
          <a:extLst>
            <a:ext uri="{FF2B5EF4-FFF2-40B4-BE49-F238E27FC236}">
              <a16:creationId xmlns:a16="http://schemas.microsoft.com/office/drawing/2014/main" id="{D209D739-CB29-44B6-A0EF-E0B2ADCC7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45</xdr:row>
      <xdr:rowOff>0</xdr:rowOff>
    </xdr:from>
    <xdr:to>
      <xdr:col>6</xdr:col>
      <xdr:colOff>0</xdr:colOff>
      <xdr:row>55</xdr:row>
      <xdr:rowOff>119118</xdr:rowOff>
    </xdr:to>
    <xdr:graphicFrame macro="">
      <xdr:nvGraphicFramePr>
        <xdr:cNvPr id="15" name="グラフ 14">
          <a:extLst>
            <a:ext uri="{FF2B5EF4-FFF2-40B4-BE49-F238E27FC236}">
              <a16:creationId xmlns:a16="http://schemas.microsoft.com/office/drawing/2014/main" id="{161F2900-6CD5-4503-AAAF-D3E131496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14</xdr:row>
      <xdr:rowOff>0</xdr:rowOff>
    </xdr:to>
    <xdr:graphicFrame macro="">
      <xdr:nvGraphicFramePr>
        <xdr:cNvPr id="3" name="グラフ 11">
          <a:extLst>
            <a:ext uri="{FF2B5EF4-FFF2-40B4-BE49-F238E27FC236}">
              <a16:creationId xmlns:a16="http://schemas.microsoft.com/office/drawing/2014/main" id="{293AD538-2B04-4120-8577-8A424DFB0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5</xdr:col>
      <xdr:colOff>676275</xdr:colOff>
      <xdr:row>26</xdr:row>
      <xdr:rowOff>9525</xdr:rowOff>
    </xdr:to>
    <xdr:graphicFrame macro="">
      <xdr:nvGraphicFramePr>
        <xdr:cNvPr id="4" name="グラフ 12">
          <a:extLst>
            <a:ext uri="{FF2B5EF4-FFF2-40B4-BE49-F238E27FC236}">
              <a16:creationId xmlns:a16="http://schemas.microsoft.com/office/drawing/2014/main" id="{1B4497EB-E5FF-422D-9517-FF67D5AF5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9525</xdr:rowOff>
    </xdr:from>
    <xdr:to>
      <xdr:col>5</xdr:col>
      <xdr:colOff>676275</xdr:colOff>
      <xdr:row>38</xdr:row>
      <xdr:rowOff>0</xdr:rowOff>
    </xdr:to>
    <xdr:graphicFrame macro="">
      <xdr:nvGraphicFramePr>
        <xdr:cNvPr id="5" name="グラフ 13">
          <a:extLst>
            <a:ext uri="{FF2B5EF4-FFF2-40B4-BE49-F238E27FC236}">
              <a16:creationId xmlns:a16="http://schemas.microsoft.com/office/drawing/2014/main" id="{73F2C108-5FB0-4B2B-8B09-F2EF98542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5</xdr:col>
      <xdr:colOff>676275</xdr:colOff>
      <xdr:row>49</xdr:row>
      <xdr:rowOff>152400</xdr:rowOff>
    </xdr:to>
    <xdr:graphicFrame macro="">
      <xdr:nvGraphicFramePr>
        <xdr:cNvPr id="6" name="グラフ 14">
          <a:extLst>
            <a:ext uri="{FF2B5EF4-FFF2-40B4-BE49-F238E27FC236}">
              <a16:creationId xmlns:a16="http://schemas.microsoft.com/office/drawing/2014/main" id="{91D0A78A-F65F-4737-98FD-C87042743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676275</xdr:colOff>
      <xdr:row>2</xdr:row>
      <xdr:rowOff>0</xdr:rowOff>
    </xdr:from>
    <xdr:to>
      <xdr:col>11</xdr:col>
      <xdr:colOff>0</xdr:colOff>
      <xdr:row>14</xdr:row>
      <xdr:rowOff>0</xdr:rowOff>
    </xdr:to>
    <xdr:graphicFrame macro="">
      <xdr:nvGraphicFramePr>
        <xdr:cNvPr id="7" name="グラフ 15">
          <a:extLst>
            <a:ext uri="{FF2B5EF4-FFF2-40B4-BE49-F238E27FC236}">
              <a16:creationId xmlns:a16="http://schemas.microsoft.com/office/drawing/2014/main" id="{356B5B31-713E-41C2-AF5D-F804BBEA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676275</xdr:colOff>
      <xdr:row>14</xdr:row>
      <xdr:rowOff>0</xdr:rowOff>
    </xdr:from>
    <xdr:to>
      <xdr:col>11</xdr:col>
      <xdr:colOff>0</xdr:colOff>
      <xdr:row>26</xdr:row>
      <xdr:rowOff>9525</xdr:rowOff>
    </xdr:to>
    <xdr:graphicFrame macro="">
      <xdr:nvGraphicFramePr>
        <xdr:cNvPr id="8" name="グラフ 16">
          <a:extLst>
            <a:ext uri="{FF2B5EF4-FFF2-40B4-BE49-F238E27FC236}">
              <a16:creationId xmlns:a16="http://schemas.microsoft.com/office/drawing/2014/main" id="{779609E7-23B1-4EAC-8AF7-9DFB9FF5C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85725</xdr:colOff>
      <xdr:row>28</xdr:row>
      <xdr:rowOff>161925</xdr:rowOff>
    </xdr:from>
    <xdr:to>
      <xdr:col>9</xdr:col>
      <xdr:colOff>85725</xdr:colOff>
      <xdr:row>36</xdr:row>
      <xdr:rowOff>3665</xdr:rowOff>
    </xdr:to>
    <xdr:cxnSp macro="">
      <xdr:nvCxnSpPr>
        <xdr:cNvPr id="9" name="直線コネクタ 8">
          <a:extLst>
            <a:ext uri="{FF2B5EF4-FFF2-40B4-BE49-F238E27FC236}">
              <a16:creationId xmlns:a16="http://schemas.microsoft.com/office/drawing/2014/main" id="{6D5F9630-1CB3-40DF-830E-3CA484A77001}"/>
            </a:ext>
          </a:extLst>
        </xdr:cNvPr>
        <xdr:cNvCxnSpPr/>
      </xdr:nvCxnSpPr>
      <xdr:spPr>
        <a:xfrm>
          <a:off x="5695950" y="5114925"/>
          <a:ext cx="0" cy="121334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49</xdr:row>
      <xdr:rowOff>161925</xdr:rowOff>
    </xdr:from>
    <xdr:to>
      <xdr:col>11</xdr:col>
      <xdr:colOff>19050</xdr:colOff>
      <xdr:row>62</xdr:row>
      <xdr:rowOff>9525</xdr:rowOff>
    </xdr:to>
    <xdr:graphicFrame macro="">
      <xdr:nvGraphicFramePr>
        <xdr:cNvPr id="10" name="グラフ 17">
          <a:extLst>
            <a:ext uri="{FF2B5EF4-FFF2-40B4-BE49-F238E27FC236}">
              <a16:creationId xmlns:a16="http://schemas.microsoft.com/office/drawing/2014/main" id="{7DA8FBD4-9E15-492A-9CE8-3468B782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676275</xdr:colOff>
      <xdr:row>26</xdr:row>
      <xdr:rowOff>9525</xdr:rowOff>
    </xdr:from>
    <xdr:to>
      <xdr:col>11</xdr:col>
      <xdr:colOff>0</xdr:colOff>
      <xdr:row>38</xdr:row>
      <xdr:rowOff>0</xdr:rowOff>
    </xdr:to>
    <xdr:graphicFrame macro="">
      <xdr:nvGraphicFramePr>
        <xdr:cNvPr id="11" name="グラフ 10">
          <a:extLst>
            <a:ext uri="{FF2B5EF4-FFF2-40B4-BE49-F238E27FC236}">
              <a16:creationId xmlns:a16="http://schemas.microsoft.com/office/drawing/2014/main" id="{6FEA5ACE-CCD9-4D9B-B843-A22BE0AA9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666750</xdr:colOff>
      <xdr:row>38</xdr:row>
      <xdr:rowOff>0</xdr:rowOff>
    </xdr:from>
    <xdr:to>
      <xdr:col>10</xdr:col>
      <xdr:colOff>676275</xdr:colOff>
      <xdr:row>49</xdr:row>
      <xdr:rowOff>161925</xdr:rowOff>
    </xdr:to>
    <xdr:graphicFrame macro="">
      <xdr:nvGraphicFramePr>
        <xdr:cNvPr id="12" name="グラフ 17">
          <a:extLst>
            <a:ext uri="{FF2B5EF4-FFF2-40B4-BE49-F238E27FC236}">
              <a16:creationId xmlns:a16="http://schemas.microsoft.com/office/drawing/2014/main" id="{0FD22740-8FA5-4524-9DC7-3D3F28A57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733425</xdr:colOff>
      <xdr:row>19</xdr:row>
      <xdr:rowOff>76200</xdr:rowOff>
    </xdr:from>
    <xdr:to>
      <xdr:col>14</xdr:col>
      <xdr:colOff>809625</xdr:colOff>
      <xdr:row>20</xdr:row>
      <xdr:rowOff>66675</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5172075" y="4429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733425</xdr:colOff>
      <xdr:row>34</xdr:row>
      <xdr:rowOff>76200</xdr:rowOff>
    </xdr:from>
    <xdr:ext cx="76200" cy="209550"/>
    <xdr:sp macro="" textlink="">
      <xdr:nvSpPr>
        <xdr:cNvPr id="3" name="Text Box 1">
          <a:extLst>
            <a:ext uri="{FF2B5EF4-FFF2-40B4-BE49-F238E27FC236}">
              <a16:creationId xmlns:a16="http://schemas.microsoft.com/office/drawing/2014/main" id="{DC2FCDA2-F725-478E-B851-C0CAEFEE8D0A}"/>
            </a:ext>
          </a:extLst>
        </xdr:cNvPr>
        <xdr:cNvSpPr txBox="1">
          <a:spLocks noChangeArrowheads="1"/>
        </xdr:cNvSpPr>
      </xdr:nvSpPr>
      <xdr:spPr bwMode="auto">
        <a:xfrm>
          <a:off x="6353175" y="4429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15</xdr:row>
      <xdr:rowOff>0</xdr:rowOff>
    </xdr:from>
    <xdr:to>
      <xdr:col>4</xdr:col>
      <xdr:colOff>76200</xdr:colOff>
      <xdr:row>15</xdr:row>
      <xdr:rowOff>209550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5067300" y="4743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zoomScaleNormal="100" workbookViewId="0">
      <selection activeCell="D7" sqref="D7"/>
    </sheetView>
  </sheetViews>
  <sheetFormatPr defaultColWidth="9" defaultRowHeight="24" customHeight="1"/>
  <cols>
    <col min="1" max="1" width="29.375" style="420" bestFit="1" customWidth="1"/>
    <col min="2" max="2" width="38" style="419" customWidth="1"/>
    <col min="3" max="3" width="5.5" style="223" bestFit="1" customWidth="1"/>
    <col min="4" max="4" width="9" style="223"/>
    <col min="5" max="5" width="86.625" style="223" customWidth="1"/>
    <col min="6" max="9" width="9" style="419"/>
    <col min="10" max="16384" width="9" style="223"/>
  </cols>
  <sheetData>
    <row r="1" spans="1:9" s="413" customFormat="1" ht="24" customHeight="1">
      <c r="A1" s="59" t="s">
        <v>0</v>
      </c>
      <c r="B1" s="57"/>
      <c r="F1" s="414"/>
      <c r="G1" s="414"/>
      <c r="H1" s="414"/>
      <c r="I1" s="414"/>
    </row>
    <row r="2" spans="1:9" ht="24" customHeight="1">
      <c r="A2" s="415" t="s">
        <v>1</v>
      </c>
      <c r="B2" s="416" t="s">
        <v>2</v>
      </c>
      <c r="C2" s="417" t="s">
        <v>3</v>
      </c>
      <c r="E2" s="418" t="s">
        <v>4</v>
      </c>
    </row>
    <row r="3" spans="1:9" ht="24" customHeight="1">
      <c r="A3" s="415" t="s">
        <v>5</v>
      </c>
      <c r="B3" s="548"/>
      <c r="C3" s="549"/>
    </row>
    <row r="4" spans="1:9" ht="24" customHeight="1">
      <c r="A4" s="415" t="s">
        <v>6</v>
      </c>
      <c r="B4" s="550"/>
      <c r="C4" s="551"/>
      <c r="E4" s="547" t="s">
        <v>7</v>
      </c>
    </row>
    <row r="5" spans="1:9" ht="24" customHeight="1">
      <c r="A5" s="415" t="s">
        <v>8</v>
      </c>
      <c r="B5" s="552"/>
      <c r="C5" s="553"/>
      <c r="E5" s="547"/>
    </row>
    <row r="6" spans="1:9" ht="24" customHeight="1">
      <c r="E6" s="547"/>
    </row>
    <row r="7" spans="1:9" ht="24" customHeight="1">
      <c r="A7" s="59" t="s">
        <v>9</v>
      </c>
      <c r="B7" s="57"/>
    </row>
    <row r="8" spans="1:9" ht="96" customHeight="1">
      <c r="A8" s="415" t="s">
        <v>10</v>
      </c>
      <c r="B8" s="545"/>
      <c r="C8" s="546"/>
    </row>
    <row r="9" spans="1:9" ht="96" customHeight="1">
      <c r="A9" s="415" t="s">
        <v>11</v>
      </c>
      <c r="B9" s="545"/>
      <c r="C9" s="546"/>
    </row>
    <row r="10" spans="1:9" ht="24" customHeight="1">
      <c r="A10" s="415" t="s">
        <v>12</v>
      </c>
      <c r="B10" s="423"/>
      <c r="C10" s="422" t="s">
        <v>13</v>
      </c>
    </row>
    <row r="11" spans="1:9" ht="24" customHeight="1">
      <c r="A11" s="415" t="s">
        <v>14</v>
      </c>
      <c r="B11" s="423"/>
      <c r="C11" s="422" t="s">
        <v>13</v>
      </c>
    </row>
    <row r="16" spans="1:9" ht="24" customHeight="1">
      <c r="E16" s="421" t="str">
        <f>"学校法人"&amp;B2&amp;C2</f>
        <v>学校法人●●学園</v>
      </c>
    </row>
  </sheetData>
  <mergeCells count="6">
    <mergeCell ref="B9:C9"/>
    <mergeCell ref="E4:E6"/>
    <mergeCell ref="B3:C3"/>
    <mergeCell ref="B4:C4"/>
    <mergeCell ref="B5:C5"/>
    <mergeCell ref="B8:C8"/>
  </mergeCells>
  <phoneticPr fontId="1"/>
  <conditionalFormatting sqref="B2:B5">
    <cfRule type="containsBlanks" dxfId="89" priority="5">
      <formula>LEN(TRIM(B2))=0</formula>
    </cfRule>
  </conditionalFormatting>
  <conditionalFormatting sqref="B8:C8">
    <cfRule type="containsBlanks" dxfId="88" priority="4">
      <formula>LEN(TRIM(B8))=0</formula>
    </cfRule>
  </conditionalFormatting>
  <conditionalFormatting sqref="B9:C9">
    <cfRule type="containsBlanks" dxfId="87" priority="3">
      <formula>LEN(TRIM(B9))=0</formula>
    </cfRule>
  </conditionalFormatting>
  <conditionalFormatting sqref="B10:C10 C11">
    <cfRule type="containsBlanks" dxfId="86" priority="2">
      <formula>LEN(TRIM(B10))=0</formula>
    </cfRule>
  </conditionalFormatting>
  <conditionalFormatting sqref="B11">
    <cfRule type="containsBlanks" dxfId="85" priority="1">
      <formula>LEN(TRIM(B11))=0</formula>
    </cfRule>
  </conditionalFormatting>
  <printOptions horizontalCentered="1"/>
  <pageMargins left="0.70866141732283472" right="0.70866141732283472" top="3.1496062992125986"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86AF-0947-4C0D-8B4D-223CCE106ADD}">
  <dimension ref="A1:T63"/>
  <sheetViews>
    <sheetView view="pageBreakPreview" zoomScale="85" zoomScaleNormal="100" zoomScaleSheetLayoutView="85" workbookViewId="0">
      <selection activeCell="D7" sqref="D7"/>
    </sheetView>
  </sheetViews>
  <sheetFormatPr defaultRowHeight="13.5"/>
  <cols>
    <col min="1" max="1" width="1.625" style="22" customWidth="1"/>
    <col min="2" max="11" width="9" style="22"/>
    <col min="12" max="12" width="1.625" style="22" customWidth="1"/>
    <col min="13" max="13" width="9" style="22"/>
    <col min="14" max="14" width="21.375" style="22" bestFit="1" customWidth="1"/>
    <col min="15" max="15" width="25.5" style="22" bestFit="1" customWidth="1"/>
    <col min="16" max="17" width="11.125" style="22" bestFit="1" customWidth="1"/>
    <col min="18" max="18" width="11" style="22" bestFit="1" customWidth="1"/>
    <col min="19" max="20" width="10" style="22" bestFit="1" customWidth="1"/>
    <col min="21" max="256" width="9" style="22"/>
    <col min="257" max="257" width="1.625" style="22" customWidth="1"/>
    <col min="258" max="267" width="9" style="22"/>
    <col min="268" max="268" width="1.625" style="22" customWidth="1"/>
    <col min="269" max="269" width="9" style="22"/>
    <col min="270" max="270" width="21.375" style="22" bestFit="1" customWidth="1"/>
    <col min="271" max="271" width="25.5" style="22" bestFit="1" customWidth="1"/>
    <col min="272" max="512" width="9" style="22"/>
    <col min="513" max="513" width="1.625" style="22" customWidth="1"/>
    <col min="514" max="523" width="9" style="22"/>
    <col min="524" max="524" width="1.625" style="22" customWidth="1"/>
    <col min="525" max="525" width="9" style="22"/>
    <col min="526" max="526" width="21.375" style="22" bestFit="1" customWidth="1"/>
    <col min="527" max="527" width="25.5" style="22" bestFit="1" customWidth="1"/>
    <col min="528" max="768" width="9" style="22"/>
    <col min="769" max="769" width="1.625" style="22" customWidth="1"/>
    <col min="770" max="779" width="9" style="22"/>
    <col min="780" max="780" width="1.625" style="22" customWidth="1"/>
    <col min="781" max="781" width="9" style="22"/>
    <col min="782" max="782" width="21.375" style="22" bestFit="1" customWidth="1"/>
    <col min="783" max="783" width="25.5" style="22" bestFit="1" customWidth="1"/>
    <col min="784" max="1024" width="9" style="22"/>
    <col min="1025" max="1025" width="1.625" style="22" customWidth="1"/>
    <col min="1026" max="1035" width="9" style="22"/>
    <col min="1036" max="1036" width="1.625" style="22" customWidth="1"/>
    <col min="1037" max="1037" width="9" style="22"/>
    <col min="1038" max="1038" width="21.375" style="22" bestFit="1" customWidth="1"/>
    <col min="1039" max="1039" width="25.5" style="22" bestFit="1" customWidth="1"/>
    <col min="1040" max="1280" width="9" style="22"/>
    <col min="1281" max="1281" width="1.625" style="22" customWidth="1"/>
    <col min="1282" max="1291" width="9" style="22"/>
    <col min="1292" max="1292" width="1.625" style="22" customWidth="1"/>
    <col min="1293" max="1293" width="9" style="22"/>
    <col min="1294" max="1294" width="21.375" style="22" bestFit="1" customWidth="1"/>
    <col min="1295" max="1295" width="25.5" style="22" bestFit="1" customWidth="1"/>
    <col min="1296" max="1536" width="9" style="22"/>
    <col min="1537" max="1537" width="1.625" style="22" customWidth="1"/>
    <col min="1538" max="1547" width="9" style="22"/>
    <col min="1548" max="1548" width="1.625" style="22" customWidth="1"/>
    <col min="1549" max="1549" width="9" style="22"/>
    <col min="1550" max="1550" width="21.375" style="22" bestFit="1" customWidth="1"/>
    <col min="1551" max="1551" width="25.5" style="22" bestFit="1" customWidth="1"/>
    <col min="1552" max="1792" width="9" style="22"/>
    <col min="1793" max="1793" width="1.625" style="22" customWidth="1"/>
    <col min="1794" max="1803" width="9" style="22"/>
    <col min="1804" max="1804" width="1.625" style="22" customWidth="1"/>
    <col min="1805" max="1805" width="9" style="22"/>
    <col min="1806" max="1806" width="21.375" style="22" bestFit="1" customWidth="1"/>
    <col min="1807" max="1807" width="25.5" style="22" bestFit="1" customWidth="1"/>
    <col min="1808" max="2048" width="9" style="22"/>
    <col min="2049" max="2049" width="1.625" style="22" customWidth="1"/>
    <col min="2050" max="2059" width="9" style="22"/>
    <col min="2060" max="2060" width="1.625" style="22" customWidth="1"/>
    <col min="2061" max="2061" width="9" style="22"/>
    <col min="2062" max="2062" width="21.375" style="22" bestFit="1" customWidth="1"/>
    <col min="2063" max="2063" width="25.5" style="22" bestFit="1" customWidth="1"/>
    <col min="2064" max="2304" width="9" style="22"/>
    <col min="2305" max="2305" width="1.625" style="22" customWidth="1"/>
    <col min="2306" max="2315" width="9" style="22"/>
    <col min="2316" max="2316" width="1.625" style="22" customWidth="1"/>
    <col min="2317" max="2317" width="9" style="22"/>
    <col min="2318" max="2318" width="21.375" style="22" bestFit="1" customWidth="1"/>
    <col min="2319" max="2319" width="25.5" style="22" bestFit="1" customWidth="1"/>
    <col min="2320" max="2560" width="9" style="22"/>
    <col min="2561" max="2561" width="1.625" style="22" customWidth="1"/>
    <col min="2562" max="2571" width="9" style="22"/>
    <col min="2572" max="2572" width="1.625" style="22" customWidth="1"/>
    <col min="2573" max="2573" width="9" style="22"/>
    <col min="2574" max="2574" width="21.375" style="22" bestFit="1" customWidth="1"/>
    <col min="2575" max="2575" width="25.5" style="22" bestFit="1" customWidth="1"/>
    <col min="2576" max="2816" width="9" style="22"/>
    <col min="2817" max="2817" width="1.625" style="22" customWidth="1"/>
    <col min="2818" max="2827" width="9" style="22"/>
    <col min="2828" max="2828" width="1.625" style="22" customWidth="1"/>
    <col min="2829" max="2829" width="9" style="22"/>
    <col min="2830" max="2830" width="21.375" style="22" bestFit="1" customWidth="1"/>
    <col min="2831" max="2831" width="25.5" style="22" bestFit="1" customWidth="1"/>
    <col min="2832" max="3072" width="9" style="22"/>
    <col min="3073" max="3073" width="1.625" style="22" customWidth="1"/>
    <col min="3074" max="3083" width="9" style="22"/>
    <col min="3084" max="3084" width="1.625" style="22" customWidth="1"/>
    <col min="3085" max="3085" width="9" style="22"/>
    <col min="3086" max="3086" width="21.375" style="22" bestFit="1" customWidth="1"/>
    <col min="3087" max="3087" width="25.5" style="22" bestFit="1" customWidth="1"/>
    <col min="3088" max="3328" width="9" style="22"/>
    <col min="3329" max="3329" width="1.625" style="22" customWidth="1"/>
    <col min="3330" max="3339" width="9" style="22"/>
    <col min="3340" max="3340" width="1.625" style="22" customWidth="1"/>
    <col min="3341" max="3341" width="9" style="22"/>
    <col min="3342" max="3342" width="21.375" style="22" bestFit="1" customWidth="1"/>
    <col min="3343" max="3343" width="25.5" style="22" bestFit="1" customWidth="1"/>
    <col min="3344" max="3584" width="9" style="22"/>
    <col min="3585" max="3585" width="1.625" style="22" customWidth="1"/>
    <col min="3586" max="3595" width="9" style="22"/>
    <col min="3596" max="3596" width="1.625" style="22" customWidth="1"/>
    <col min="3597" max="3597" width="9" style="22"/>
    <col min="3598" max="3598" width="21.375" style="22" bestFit="1" customWidth="1"/>
    <col min="3599" max="3599" width="25.5" style="22" bestFit="1" customWidth="1"/>
    <col min="3600" max="3840" width="9" style="22"/>
    <col min="3841" max="3841" width="1.625" style="22" customWidth="1"/>
    <col min="3842" max="3851" width="9" style="22"/>
    <col min="3852" max="3852" width="1.625" style="22" customWidth="1"/>
    <col min="3853" max="3853" width="9" style="22"/>
    <col min="3854" max="3854" width="21.375" style="22" bestFit="1" customWidth="1"/>
    <col min="3855" max="3855" width="25.5" style="22" bestFit="1" customWidth="1"/>
    <col min="3856" max="4096" width="9" style="22"/>
    <col min="4097" max="4097" width="1.625" style="22" customWidth="1"/>
    <col min="4098" max="4107" width="9" style="22"/>
    <col min="4108" max="4108" width="1.625" style="22" customWidth="1"/>
    <col min="4109" max="4109" width="9" style="22"/>
    <col min="4110" max="4110" width="21.375" style="22" bestFit="1" customWidth="1"/>
    <col min="4111" max="4111" width="25.5" style="22" bestFit="1" customWidth="1"/>
    <col min="4112" max="4352" width="9" style="22"/>
    <col min="4353" max="4353" width="1.625" style="22" customWidth="1"/>
    <col min="4354" max="4363" width="9" style="22"/>
    <col min="4364" max="4364" width="1.625" style="22" customWidth="1"/>
    <col min="4365" max="4365" width="9" style="22"/>
    <col min="4366" max="4366" width="21.375" style="22" bestFit="1" customWidth="1"/>
    <col min="4367" max="4367" width="25.5" style="22" bestFit="1" customWidth="1"/>
    <col min="4368" max="4608" width="9" style="22"/>
    <col min="4609" max="4609" width="1.625" style="22" customWidth="1"/>
    <col min="4610" max="4619" width="9" style="22"/>
    <col min="4620" max="4620" width="1.625" style="22" customWidth="1"/>
    <col min="4621" max="4621" width="9" style="22"/>
    <col min="4622" max="4622" width="21.375" style="22" bestFit="1" customWidth="1"/>
    <col min="4623" max="4623" width="25.5" style="22" bestFit="1" customWidth="1"/>
    <col min="4624" max="4864" width="9" style="22"/>
    <col min="4865" max="4865" width="1.625" style="22" customWidth="1"/>
    <col min="4866" max="4875" width="9" style="22"/>
    <col min="4876" max="4876" width="1.625" style="22" customWidth="1"/>
    <col min="4877" max="4877" width="9" style="22"/>
    <col min="4878" max="4878" width="21.375" style="22" bestFit="1" customWidth="1"/>
    <col min="4879" max="4879" width="25.5" style="22" bestFit="1" customWidth="1"/>
    <col min="4880" max="5120" width="9" style="22"/>
    <col min="5121" max="5121" width="1.625" style="22" customWidth="1"/>
    <col min="5122" max="5131" width="9" style="22"/>
    <col min="5132" max="5132" width="1.625" style="22" customWidth="1"/>
    <col min="5133" max="5133" width="9" style="22"/>
    <col min="5134" max="5134" width="21.375" style="22" bestFit="1" customWidth="1"/>
    <col min="5135" max="5135" width="25.5" style="22" bestFit="1" customWidth="1"/>
    <col min="5136" max="5376" width="9" style="22"/>
    <col min="5377" max="5377" width="1.625" style="22" customWidth="1"/>
    <col min="5378" max="5387" width="9" style="22"/>
    <col min="5388" max="5388" width="1.625" style="22" customWidth="1"/>
    <col min="5389" max="5389" width="9" style="22"/>
    <col min="5390" max="5390" width="21.375" style="22" bestFit="1" customWidth="1"/>
    <col min="5391" max="5391" width="25.5" style="22" bestFit="1" customWidth="1"/>
    <col min="5392" max="5632" width="9" style="22"/>
    <col min="5633" max="5633" width="1.625" style="22" customWidth="1"/>
    <col min="5634" max="5643" width="9" style="22"/>
    <col min="5644" max="5644" width="1.625" style="22" customWidth="1"/>
    <col min="5645" max="5645" width="9" style="22"/>
    <col min="5646" max="5646" width="21.375" style="22" bestFit="1" customWidth="1"/>
    <col min="5647" max="5647" width="25.5" style="22" bestFit="1" customWidth="1"/>
    <col min="5648" max="5888" width="9" style="22"/>
    <col min="5889" max="5889" width="1.625" style="22" customWidth="1"/>
    <col min="5890" max="5899" width="9" style="22"/>
    <col min="5900" max="5900" width="1.625" style="22" customWidth="1"/>
    <col min="5901" max="5901" width="9" style="22"/>
    <col min="5902" max="5902" width="21.375" style="22" bestFit="1" customWidth="1"/>
    <col min="5903" max="5903" width="25.5" style="22" bestFit="1" customWidth="1"/>
    <col min="5904" max="6144" width="9" style="22"/>
    <col min="6145" max="6145" width="1.625" style="22" customWidth="1"/>
    <col min="6146" max="6155" width="9" style="22"/>
    <col min="6156" max="6156" width="1.625" style="22" customWidth="1"/>
    <col min="6157" max="6157" width="9" style="22"/>
    <col min="6158" max="6158" width="21.375" style="22" bestFit="1" customWidth="1"/>
    <col min="6159" max="6159" width="25.5" style="22" bestFit="1" customWidth="1"/>
    <col min="6160" max="6400" width="9" style="22"/>
    <col min="6401" max="6401" width="1.625" style="22" customWidth="1"/>
    <col min="6402" max="6411" width="9" style="22"/>
    <col min="6412" max="6412" width="1.625" style="22" customWidth="1"/>
    <col min="6413" max="6413" width="9" style="22"/>
    <col min="6414" max="6414" width="21.375" style="22" bestFit="1" customWidth="1"/>
    <col min="6415" max="6415" width="25.5" style="22" bestFit="1" customWidth="1"/>
    <col min="6416" max="6656" width="9" style="22"/>
    <col min="6657" max="6657" width="1.625" style="22" customWidth="1"/>
    <col min="6658" max="6667" width="9" style="22"/>
    <col min="6668" max="6668" width="1.625" style="22" customWidth="1"/>
    <col min="6669" max="6669" width="9" style="22"/>
    <col min="6670" max="6670" width="21.375" style="22" bestFit="1" customWidth="1"/>
    <col min="6671" max="6671" width="25.5" style="22" bestFit="1" customWidth="1"/>
    <col min="6672" max="6912" width="9" style="22"/>
    <col min="6913" max="6913" width="1.625" style="22" customWidth="1"/>
    <col min="6914" max="6923" width="9" style="22"/>
    <col min="6924" max="6924" width="1.625" style="22" customWidth="1"/>
    <col min="6925" max="6925" width="9" style="22"/>
    <col min="6926" max="6926" width="21.375" style="22" bestFit="1" customWidth="1"/>
    <col min="6927" max="6927" width="25.5" style="22" bestFit="1" customWidth="1"/>
    <col min="6928" max="7168" width="9" style="22"/>
    <col min="7169" max="7169" width="1.625" style="22" customWidth="1"/>
    <col min="7170" max="7179" width="9" style="22"/>
    <col min="7180" max="7180" width="1.625" style="22" customWidth="1"/>
    <col min="7181" max="7181" width="9" style="22"/>
    <col min="7182" max="7182" width="21.375" style="22" bestFit="1" customWidth="1"/>
    <col min="7183" max="7183" width="25.5" style="22" bestFit="1" customWidth="1"/>
    <col min="7184" max="7424" width="9" style="22"/>
    <col min="7425" max="7425" width="1.625" style="22" customWidth="1"/>
    <col min="7426" max="7435" width="9" style="22"/>
    <col min="7436" max="7436" width="1.625" style="22" customWidth="1"/>
    <col min="7437" max="7437" width="9" style="22"/>
    <col min="7438" max="7438" width="21.375" style="22" bestFit="1" customWidth="1"/>
    <col min="7439" max="7439" width="25.5" style="22" bestFit="1" customWidth="1"/>
    <col min="7440" max="7680" width="9" style="22"/>
    <col min="7681" max="7681" width="1.625" style="22" customWidth="1"/>
    <col min="7682" max="7691" width="9" style="22"/>
    <col min="7692" max="7692" width="1.625" style="22" customWidth="1"/>
    <col min="7693" max="7693" width="9" style="22"/>
    <col min="7694" max="7694" width="21.375" style="22" bestFit="1" customWidth="1"/>
    <col min="7695" max="7695" width="25.5" style="22" bestFit="1" customWidth="1"/>
    <col min="7696" max="7936" width="9" style="22"/>
    <col min="7937" max="7937" width="1.625" style="22" customWidth="1"/>
    <col min="7938" max="7947" width="9" style="22"/>
    <col min="7948" max="7948" width="1.625" style="22" customWidth="1"/>
    <col min="7949" max="7949" width="9" style="22"/>
    <col min="7950" max="7950" width="21.375" style="22" bestFit="1" customWidth="1"/>
    <col min="7951" max="7951" width="25.5" style="22" bestFit="1" customWidth="1"/>
    <col min="7952" max="8192" width="9" style="22"/>
    <col min="8193" max="8193" width="1.625" style="22" customWidth="1"/>
    <col min="8194" max="8203" width="9" style="22"/>
    <col min="8204" max="8204" width="1.625" style="22" customWidth="1"/>
    <col min="8205" max="8205" width="9" style="22"/>
    <col min="8206" max="8206" width="21.375" style="22" bestFit="1" customWidth="1"/>
    <col min="8207" max="8207" width="25.5" style="22" bestFit="1" customWidth="1"/>
    <col min="8208" max="8448" width="9" style="22"/>
    <col min="8449" max="8449" width="1.625" style="22" customWidth="1"/>
    <col min="8450" max="8459" width="9" style="22"/>
    <col min="8460" max="8460" width="1.625" style="22" customWidth="1"/>
    <col min="8461" max="8461" width="9" style="22"/>
    <col min="8462" max="8462" width="21.375" style="22" bestFit="1" customWidth="1"/>
    <col min="8463" max="8463" width="25.5" style="22" bestFit="1" customWidth="1"/>
    <col min="8464" max="8704" width="9" style="22"/>
    <col min="8705" max="8705" width="1.625" style="22" customWidth="1"/>
    <col min="8706" max="8715" width="9" style="22"/>
    <col min="8716" max="8716" width="1.625" style="22" customWidth="1"/>
    <col min="8717" max="8717" width="9" style="22"/>
    <col min="8718" max="8718" width="21.375" style="22" bestFit="1" customWidth="1"/>
    <col min="8719" max="8719" width="25.5" style="22" bestFit="1" customWidth="1"/>
    <col min="8720" max="8960" width="9" style="22"/>
    <col min="8961" max="8961" width="1.625" style="22" customWidth="1"/>
    <col min="8962" max="8971" width="9" style="22"/>
    <col min="8972" max="8972" width="1.625" style="22" customWidth="1"/>
    <col min="8973" max="8973" width="9" style="22"/>
    <col min="8974" max="8974" width="21.375" style="22" bestFit="1" customWidth="1"/>
    <col min="8975" max="8975" width="25.5" style="22" bestFit="1" customWidth="1"/>
    <col min="8976" max="9216" width="9" style="22"/>
    <col min="9217" max="9217" width="1.625" style="22" customWidth="1"/>
    <col min="9218" max="9227" width="9" style="22"/>
    <col min="9228" max="9228" width="1.625" style="22" customWidth="1"/>
    <col min="9229" max="9229" width="9" style="22"/>
    <col min="9230" max="9230" width="21.375" style="22" bestFit="1" customWidth="1"/>
    <col min="9231" max="9231" width="25.5" style="22" bestFit="1" customWidth="1"/>
    <col min="9232" max="9472" width="9" style="22"/>
    <col min="9473" max="9473" width="1.625" style="22" customWidth="1"/>
    <col min="9474" max="9483" width="9" style="22"/>
    <col min="9484" max="9484" width="1.625" style="22" customWidth="1"/>
    <col min="9485" max="9485" width="9" style="22"/>
    <col min="9486" max="9486" width="21.375" style="22" bestFit="1" customWidth="1"/>
    <col min="9487" max="9487" width="25.5" style="22" bestFit="1" customWidth="1"/>
    <col min="9488" max="9728" width="9" style="22"/>
    <col min="9729" max="9729" width="1.625" style="22" customWidth="1"/>
    <col min="9730" max="9739" width="9" style="22"/>
    <col min="9740" max="9740" width="1.625" style="22" customWidth="1"/>
    <col min="9741" max="9741" width="9" style="22"/>
    <col min="9742" max="9742" width="21.375" style="22" bestFit="1" customWidth="1"/>
    <col min="9743" max="9743" width="25.5" style="22" bestFit="1" customWidth="1"/>
    <col min="9744" max="9984" width="9" style="22"/>
    <col min="9985" max="9985" width="1.625" style="22" customWidth="1"/>
    <col min="9986" max="9995" width="9" style="22"/>
    <col min="9996" max="9996" width="1.625" style="22" customWidth="1"/>
    <col min="9997" max="9997" width="9" style="22"/>
    <col min="9998" max="9998" width="21.375" style="22" bestFit="1" customWidth="1"/>
    <col min="9999" max="9999" width="25.5" style="22" bestFit="1" customWidth="1"/>
    <col min="10000" max="10240" width="9" style="22"/>
    <col min="10241" max="10241" width="1.625" style="22" customWidth="1"/>
    <col min="10242" max="10251" width="9" style="22"/>
    <col min="10252" max="10252" width="1.625" style="22" customWidth="1"/>
    <col min="10253" max="10253" width="9" style="22"/>
    <col min="10254" max="10254" width="21.375" style="22" bestFit="1" customWidth="1"/>
    <col min="10255" max="10255" width="25.5" style="22" bestFit="1" customWidth="1"/>
    <col min="10256" max="10496" width="9" style="22"/>
    <col min="10497" max="10497" width="1.625" style="22" customWidth="1"/>
    <col min="10498" max="10507" width="9" style="22"/>
    <col min="10508" max="10508" width="1.625" style="22" customWidth="1"/>
    <col min="10509" max="10509" width="9" style="22"/>
    <col min="10510" max="10510" width="21.375" style="22" bestFit="1" customWidth="1"/>
    <col min="10511" max="10511" width="25.5" style="22" bestFit="1" customWidth="1"/>
    <col min="10512" max="10752" width="9" style="22"/>
    <col min="10753" max="10753" width="1.625" style="22" customWidth="1"/>
    <col min="10754" max="10763" width="9" style="22"/>
    <col min="10764" max="10764" width="1.625" style="22" customWidth="1"/>
    <col min="10765" max="10765" width="9" style="22"/>
    <col min="10766" max="10766" width="21.375" style="22" bestFit="1" customWidth="1"/>
    <col min="10767" max="10767" width="25.5" style="22" bestFit="1" customWidth="1"/>
    <col min="10768" max="11008" width="9" style="22"/>
    <col min="11009" max="11009" width="1.625" style="22" customWidth="1"/>
    <col min="11010" max="11019" width="9" style="22"/>
    <col min="11020" max="11020" width="1.625" style="22" customWidth="1"/>
    <col min="11021" max="11021" width="9" style="22"/>
    <col min="11022" max="11022" width="21.375" style="22" bestFit="1" customWidth="1"/>
    <col min="11023" max="11023" width="25.5" style="22" bestFit="1" customWidth="1"/>
    <col min="11024" max="11264" width="9" style="22"/>
    <col min="11265" max="11265" width="1.625" style="22" customWidth="1"/>
    <col min="11266" max="11275" width="9" style="22"/>
    <col min="11276" max="11276" width="1.625" style="22" customWidth="1"/>
    <col min="11277" max="11277" width="9" style="22"/>
    <col min="11278" max="11278" width="21.375" style="22" bestFit="1" customWidth="1"/>
    <col min="11279" max="11279" width="25.5" style="22" bestFit="1" customWidth="1"/>
    <col min="11280" max="11520" width="9" style="22"/>
    <col min="11521" max="11521" width="1.625" style="22" customWidth="1"/>
    <col min="11522" max="11531" width="9" style="22"/>
    <col min="11532" max="11532" width="1.625" style="22" customWidth="1"/>
    <col min="11533" max="11533" width="9" style="22"/>
    <col min="11534" max="11534" width="21.375" style="22" bestFit="1" customWidth="1"/>
    <col min="11535" max="11535" width="25.5" style="22" bestFit="1" customWidth="1"/>
    <col min="11536" max="11776" width="9" style="22"/>
    <col min="11777" max="11777" width="1.625" style="22" customWidth="1"/>
    <col min="11778" max="11787" width="9" style="22"/>
    <col min="11788" max="11788" width="1.625" style="22" customWidth="1"/>
    <col min="11789" max="11789" width="9" style="22"/>
    <col min="11790" max="11790" width="21.375" style="22" bestFit="1" customWidth="1"/>
    <col min="11791" max="11791" width="25.5" style="22" bestFit="1" customWidth="1"/>
    <col min="11792" max="12032" width="9" style="22"/>
    <col min="12033" max="12033" width="1.625" style="22" customWidth="1"/>
    <col min="12034" max="12043" width="9" style="22"/>
    <col min="12044" max="12044" width="1.625" style="22" customWidth="1"/>
    <col min="12045" max="12045" width="9" style="22"/>
    <col min="12046" max="12046" width="21.375" style="22" bestFit="1" customWidth="1"/>
    <col min="12047" max="12047" width="25.5" style="22" bestFit="1" customWidth="1"/>
    <col min="12048" max="12288" width="9" style="22"/>
    <col min="12289" max="12289" width="1.625" style="22" customWidth="1"/>
    <col min="12290" max="12299" width="9" style="22"/>
    <col min="12300" max="12300" width="1.625" style="22" customWidth="1"/>
    <col min="12301" max="12301" width="9" style="22"/>
    <col min="12302" max="12302" width="21.375" style="22" bestFit="1" customWidth="1"/>
    <col min="12303" max="12303" width="25.5" style="22" bestFit="1" customWidth="1"/>
    <col min="12304" max="12544" width="9" style="22"/>
    <col min="12545" max="12545" width="1.625" style="22" customWidth="1"/>
    <col min="12546" max="12555" width="9" style="22"/>
    <col min="12556" max="12556" width="1.625" style="22" customWidth="1"/>
    <col min="12557" max="12557" width="9" style="22"/>
    <col min="12558" max="12558" width="21.375" style="22" bestFit="1" customWidth="1"/>
    <col min="12559" max="12559" width="25.5" style="22" bestFit="1" customWidth="1"/>
    <col min="12560" max="12800" width="9" style="22"/>
    <col min="12801" max="12801" width="1.625" style="22" customWidth="1"/>
    <col min="12802" max="12811" width="9" style="22"/>
    <col min="12812" max="12812" width="1.625" style="22" customWidth="1"/>
    <col min="12813" max="12813" width="9" style="22"/>
    <col min="12814" max="12814" width="21.375" style="22" bestFit="1" customWidth="1"/>
    <col min="12815" max="12815" width="25.5" style="22" bestFit="1" customWidth="1"/>
    <col min="12816" max="13056" width="9" style="22"/>
    <col min="13057" max="13057" width="1.625" style="22" customWidth="1"/>
    <col min="13058" max="13067" width="9" style="22"/>
    <col min="13068" max="13068" width="1.625" style="22" customWidth="1"/>
    <col min="13069" max="13069" width="9" style="22"/>
    <col min="13070" max="13070" width="21.375" style="22" bestFit="1" customWidth="1"/>
    <col min="13071" max="13071" width="25.5" style="22" bestFit="1" customWidth="1"/>
    <col min="13072" max="13312" width="9" style="22"/>
    <col min="13313" max="13313" width="1.625" style="22" customWidth="1"/>
    <col min="13314" max="13323" width="9" style="22"/>
    <col min="13324" max="13324" width="1.625" style="22" customWidth="1"/>
    <col min="13325" max="13325" width="9" style="22"/>
    <col min="13326" max="13326" width="21.375" style="22" bestFit="1" customWidth="1"/>
    <col min="13327" max="13327" width="25.5" style="22" bestFit="1" customWidth="1"/>
    <col min="13328" max="13568" width="9" style="22"/>
    <col min="13569" max="13569" width="1.625" style="22" customWidth="1"/>
    <col min="13570" max="13579" width="9" style="22"/>
    <col min="13580" max="13580" width="1.625" style="22" customWidth="1"/>
    <col min="13581" max="13581" width="9" style="22"/>
    <col min="13582" max="13582" width="21.375" style="22" bestFit="1" customWidth="1"/>
    <col min="13583" max="13583" width="25.5" style="22" bestFit="1" customWidth="1"/>
    <col min="13584" max="13824" width="9" style="22"/>
    <col min="13825" max="13825" width="1.625" style="22" customWidth="1"/>
    <col min="13826" max="13835" width="9" style="22"/>
    <col min="13836" max="13836" width="1.625" style="22" customWidth="1"/>
    <col min="13837" max="13837" width="9" style="22"/>
    <col min="13838" max="13838" width="21.375" style="22" bestFit="1" customWidth="1"/>
    <col min="13839" max="13839" width="25.5" style="22" bestFit="1" customWidth="1"/>
    <col min="13840" max="14080" width="9" style="22"/>
    <col min="14081" max="14081" width="1.625" style="22" customWidth="1"/>
    <col min="14082" max="14091" width="9" style="22"/>
    <col min="14092" max="14092" width="1.625" style="22" customWidth="1"/>
    <col min="14093" max="14093" width="9" style="22"/>
    <col min="14094" max="14094" width="21.375" style="22" bestFit="1" customWidth="1"/>
    <col min="14095" max="14095" width="25.5" style="22" bestFit="1" customWidth="1"/>
    <col min="14096" max="14336" width="9" style="22"/>
    <col min="14337" max="14337" width="1.625" style="22" customWidth="1"/>
    <col min="14338" max="14347" width="9" style="22"/>
    <col min="14348" max="14348" width="1.625" style="22" customWidth="1"/>
    <col min="14349" max="14349" width="9" style="22"/>
    <col min="14350" max="14350" width="21.375" style="22" bestFit="1" customWidth="1"/>
    <col min="14351" max="14351" width="25.5" style="22" bestFit="1" customWidth="1"/>
    <col min="14352" max="14592" width="9" style="22"/>
    <col min="14593" max="14593" width="1.625" style="22" customWidth="1"/>
    <col min="14594" max="14603" width="9" style="22"/>
    <col min="14604" max="14604" width="1.625" style="22" customWidth="1"/>
    <col min="14605" max="14605" width="9" style="22"/>
    <col min="14606" max="14606" width="21.375" style="22" bestFit="1" customWidth="1"/>
    <col min="14607" max="14607" width="25.5" style="22" bestFit="1" customWidth="1"/>
    <col min="14608" max="14848" width="9" style="22"/>
    <col min="14849" max="14849" width="1.625" style="22" customWidth="1"/>
    <col min="14850" max="14859" width="9" style="22"/>
    <col min="14860" max="14860" width="1.625" style="22" customWidth="1"/>
    <col min="14861" max="14861" width="9" style="22"/>
    <col min="14862" max="14862" width="21.375" style="22" bestFit="1" customWidth="1"/>
    <col min="14863" max="14863" width="25.5" style="22" bestFit="1" customWidth="1"/>
    <col min="14864" max="15104" width="9" style="22"/>
    <col min="15105" max="15105" width="1.625" style="22" customWidth="1"/>
    <col min="15106" max="15115" width="9" style="22"/>
    <col min="15116" max="15116" width="1.625" style="22" customWidth="1"/>
    <col min="15117" max="15117" width="9" style="22"/>
    <col min="15118" max="15118" width="21.375" style="22" bestFit="1" customWidth="1"/>
    <col min="15119" max="15119" width="25.5" style="22" bestFit="1" customWidth="1"/>
    <col min="15120" max="15360" width="9" style="22"/>
    <col min="15361" max="15361" width="1.625" style="22" customWidth="1"/>
    <col min="15362" max="15371" width="9" style="22"/>
    <col min="15372" max="15372" width="1.625" style="22" customWidth="1"/>
    <col min="15373" max="15373" width="9" style="22"/>
    <col min="15374" max="15374" width="21.375" style="22" bestFit="1" customWidth="1"/>
    <col min="15375" max="15375" width="25.5" style="22" bestFit="1" customWidth="1"/>
    <col min="15376" max="15616" width="9" style="22"/>
    <col min="15617" max="15617" width="1.625" style="22" customWidth="1"/>
    <col min="15618" max="15627" width="9" style="22"/>
    <col min="15628" max="15628" width="1.625" style="22" customWidth="1"/>
    <col min="15629" max="15629" width="9" style="22"/>
    <col min="15630" max="15630" width="21.375" style="22" bestFit="1" customWidth="1"/>
    <col min="15631" max="15631" width="25.5" style="22" bestFit="1" customWidth="1"/>
    <col min="15632" max="15872" width="9" style="22"/>
    <col min="15873" max="15873" width="1.625" style="22" customWidth="1"/>
    <col min="15874" max="15883" width="9" style="22"/>
    <col min="15884" max="15884" width="1.625" style="22" customWidth="1"/>
    <col min="15885" max="15885" width="9" style="22"/>
    <col min="15886" max="15886" width="21.375" style="22" bestFit="1" customWidth="1"/>
    <col min="15887" max="15887" width="25.5" style="22" bestFit="1" customWidth="1"/>
    <col min="15888" max="16128" width="9" style="22"/>
    <col min="16129" max="16129" width="1.625" style="22" customWidth="1"/>
    <col min="16130" max="16139" width="9" style="22"/>
    <col min="16140" max="16140" width="1.625" style="22" customWidth="1"/>
    <col min="16141" max="16141" width="9" style="22"/>
    <col min="16142" max="16142" width="21.375" style="22" bestFit="1" customWidth="1"/>
    <col min="16143" max="16143" width="25.5" style="22" bestFit="1" customWidth="1"/>
    <col min="16144" max="16384" width="9" style="22"/>
  </cols>
  <sheetData>
    <row r="1" spans="1:20" ht="25.5" customHeight="1">
      <c r="A1" s="225"/>
      <c r="B1" s="236" t="s">
        <v>386</v>
      </c>
      <c r="C1" s="225"/>
      <c r="D1" s="225"/>
      <c r="E1" s="225"/>
      <c r="F1" s="225"/>
      <c r="G1" s="225"/>
      <c r="H1" s="225"/>
      <c r="I1" s="225"/>
      <c r="J1" s="225"/>
      <c r="K1" s="225"/>
      <c r="L1" s="225"/>
    </row>
    <row r="2" spans="1:20">
      <c r="A2" s="225"/>
      <c r="B2" s="225"/>
      <c r="C2" s="225"/>
      <c r="D2" s="225"/>
      <c r="E2" s="225"/>
      <c r="F2" s="225"/>
      <c r="G2" s="225"/>
      <c r="H2" s="225"/>
      <c r="I2" s="225"/>
      <c r="J2" s="225"/>
      <c r="K2" s="225"/>
      <c r="L2" s="225"/>
      <c r="O2" s="22" t="s">
        <v>381</v>
      </c>
    </row>
    <row r="3" spans="1:20">
      <c r="A3" s="225"/>
      <c r="B3" s="225"/>
      <c r="C3" s="225"/>
      <c r="D3" s="225"/>
      <c r="E3" s="225"/>
      <c r="F3" s="225"/>
      <c r="G3" s="225"/>
      <c r="H3" s="225"/>
      <c r="I3" s="225"/>
      <c r="J3" s="225"/>
      <c r="K3" s="225"/>
      <c r="L3" s="225"/>
      <c r="P3" s="226" t="s">
        <v>277</v>
      </c>
      <c r="Q3" s="226" t="s">
        <v>278</v>
      </c>
      <c r="R3" s="226" t="s">
        <v>279</v>
      </c>
      <c r="S3" s="226" t="s">
        <v>280</v>
      </c>
      <c r="T3" s="226" t="s">
        <v>281</v>
      </c>
    </row>
    <row r="4" spans="1:20">
      <c r="A4" s="225"/>
      <c r="B4" s="225"/>
      <c r="C4" s="225"/>
      <c r="D4" s="225"/>
      <c r="E4" s="225"/>
      <c r="F4" s="225"/>
      <c r="G4" s="225"/>
      <c r="H4" s="225"/>
      <c r="I4" s="225"/>
      <c r="J4" s="225"/>
      <c r="K4" s="225"/>
      <c r="L4" s="225"/>
      <c r="O4" s="22" t="s">
        <v>331</v>
      </c>
      <c r="P4" s="227" t="str">
        <f>'資料7 財務比率表（自動計算）'!L31</f>
        <v/>
      </c>
      <c r="Q4" s="227" t="str">
        <f>'資料7 財務比率表（自動計算）'!M31</f>
        <v/>
      </c>
      <c r="R4" s="227" t="str">
        <f>'資料7 財務比率表（自動計算）'!N31</f>
        <v/>
      </c>
      <c r="S4" s="227" t="str">
        <f>'資料7 財務比率表（自動計算）'!O31</f>
        <v/>
      </c>
      <c r="T4" s="227" t="str">
        <f>'資料7 財務比率表（自動計算）'!P31</f>
        <v/>
      </c>
    </row>
    <row r="5" spans="1:20">
      <c r="A5" s="225"/>
      <c r="B5" s="225"/>
      <c r="C5" s="225"/>
      <c r="D5" s="225"/>
      <c r="E5" s="225"/>
      <c r="F5" s="225"/>
      <c r="G5" s="225"/>
      <c r="H5" s="225"/>
      <c r="I5" s="225"/>
      <c r="J5" s="225"/>
      <c r="K5" s="225"/>
      <c r="L5" s="225"/>
      <c r="O5" s="22" t="s">
        <v>337</v>
      </c>
      <c r="P5" s="227" t="str">
        <f>'資料7 財務比率表（自動計算）'!L33</f>
        <v/>
      </c>
      <c r="Q5" s="227" t="str">
        <f>'資料7 財務比率表（自動計算）'!M33</f>
        <v/>
      </c>
      <c r="R5" s="227" t="str">
        <f>'資料7 財務比率表（自動計算）'!N33</f>
        <v/>
      </c>
      <c r="S5" s="227" t="str">
        <f>'資料7 財務比率表（自動計算）'!O33</f>
        <v/>
      </c>
      <c r="T5" s="227" t="str">
        <f>'資料7 財務比率表（自動計算）'!P33</f>
        <v/>
      </c>
    </row>
    <row r="6" spans="1:20">
      <c r="A6" s="225"/>
      <c r="B6" s="225"/>
      <c r="C6" s="225"/>
      <c r="D6" s="225"/>
      <c r="E6" s="225"/>
      <c r="F6" s="225"/>
      <c r="G6" s="225"/>
      <c r="H6" s="225"/>
      <c r="I6" s="225"/>
      <c r="J6" s="225"/>
      <c r="K6" s="225"/>
      <c r="L6" s="225"/>
      <c r="O6" s="22" t="s">
        <v>343</v>
      </c>
      <c r="P6" s="227" t="str">
        <f>'資料7 財務比率表（自動計算）'!L35</f>
        <v/>
      </c>
      <c r="Q6" s="227" t="str">
        <f>'資料7 財務比率表（自動計算）'!M35</f>
        <v/>
      </c>
      <c r="R6" s="227" t="str">
        <f>'資料7 財務比率表（自動計算）'!N35</f>
        <v/>
      </c>
      <c r="S6" s="227" t="str">
        <f>'資料7 財務比率表（自動計算）'!O35</f>
        <v/>
      </c>
      <c r="T6" s="227" t="str">
        <f>'資料7 財務比率表（自動計算）'!P35</f>
        <v/>
      </c>
    </row>
    <row r="7" spans="1:20">
      <c r="A7" s="225"/>
      <c r="B7" s="225"/>
      <c r="C7" s="225"/>
      <c r="D7" s="225"/>
      <c r="E7" s="225"/>
      <c r="F7" s="225"/>
      <c r="G7" s="225"/>
      <c r="H7" s="225"/>
      <c r="I7" s="225"/>
      <c r="J7" s="225"/>
      <c r="K7" s="225"/>
      <c r="L7" s="225"/>
      <c r="O7" s="22" t="s">
        <v>348</v>
      </c>
      <c r="P7" s="227" t="str">
        <f>'資料7 財務比率表（自動計算）'!L37</f>
        <v/>
      </c>
      <c r="Q7" s="227" t="str">
        <f>'資料7 財務比率表（自動計算）'!M37</f>
        <v/>
      </c>
      <c r="R7" s="227" t="str">
        <f>'資料7 財務比率表（自動計算）'!N37</f>
        <v/>
      </c>
      <c r="S7" s="227" t="str">
        <f>'資料7 財務比率表（自動計算）'!O37</f>
        <v/>
      </c>
      <c r="T7" s="227" t="str">
        <f>'資料7 財務比率表（自動計算）'!P37</f>
        <v/>
      </c>
    </row>
    <row r="8" spans="1:20">
      <c r="A8" s="225"/>
      <c r="B8" s="225"/>
      <c r="C8" s="225"/>
      <c r="D8" s="225"/>
      <c r="E8" s="225"/>
      <c r="F8" s="225"/>
      <c r="G8" s="225"/>
      <c r="H8" s="225"/>
      <c r="I8" s="225"/>
      <c r="J8" s="225"/>
      <c r="K8" s="225"/>
      <c r="L8" s="225"/>
      <c r="O8" s="22" t="s">
        <v>352</v>
      </c>
      <c r="P8" s="227" t="str">
        <f>'資料7 財務比率表（自動計算）'!L39</f>
        <v/>
      </c>
      <c r="Q8" s="227" t="str">
        <f>'資料7 財務比率表（自動計算）'!M39</f>
        <v/>
      </c>
      <c r="R8" s="227" t="str">
        <f>'資料7 財務比率表（自動計算）'!N39</f>
        <v/>
      </c>
      <c r="S8" s="227" t="str">
        <f>'資料7 財務比率表（自動計算）'!O39</f>
        <v/>
      </c>
      <c r="T8" s="227" t="str">
        <f>'資料7 財務比率表（自動計算）'!P39</f>
        <v/>
      </c>
    </row>
    <row r="9" spans="1:20">
      <c r="A9" s="225"/>
      <c r="B9" s="225"/>
      <c r="C9" s="225"/>
      <c r="D9" s="225"/>
      <c r="E9" s="225"/>
      <c r="F9" s="225"/>
      <c r="G9" s="225"/>
      <c r="H9" s="225"/>
      <c r="I9" s="225"/>
      <c r="J9" s="225"/>
      <c r="K9" s="225"/>
      <c r="L9" s="225"/>
      <c r="O9" s="22" t="s">
        <v>358</v>
      </c>
      <c r="P9" s="227" t="str">
        <f>'資料7 財務比率表（自動計算）'!L41</f>
        <v/>
      </c>
      <c r="Q9" s="227" t="str">
        <f>'資料7 財務比率表（自動計算）'!M41</f>
        <v/>
      </c>
      <c r="R9" s="227" t="str">
        <f>'資料7 財務比率表（自動計算）'!N41</f>
        <v/>
      </c>
      <c r="S9" s="227" t="str">
        <f>'資料7 財務比率表（自動計算）'!O41</f>
        <v/>
      </c>
      <c r="T9" s="227" t="str">
        <f>'資料7 財務比率表（自動計算）'!P41</f>
        <v/>
      </c>
    </row>
    <row r="10" spans="1:20">
      <c r="A10" s="225"/>
      <c r="B10" s="225"/>
      <c r="C10" s="225"/>
      <c r="D10" s="225"/>
      <c r="E10" s="225"/>
      <c r="F10" s="225"/>
      <c r="G10" s="225"/>
      <c r="H10" s="225"/>
      <c r="I10" s="225"/>
      <c r="J10" s="225"/>
      <c r="K10" s="225"/>
      <c r="L10" s="225"/>
      <c r="O10" s="22" t="s">
        <v>363</v>
      </c>
      <c r="P10" s="227" t="str">
        <f>'資料7 財務比率表（自動計算）'!L43</f>
        <v/>
      </c>
      <c r="Q10" s="227" t="str">
        <f>'資料7 財務比率表（自動計算）'!M43</f>
        <v/>
      </c>
      <c r="R10" s="227" t="str">
        <f>'資料7 財務比率表（自動計算）'!N43</f>
        <v/>
      </c>
      <c r="S10" s="227" t="str">
        <f>'資料7 財務比率表（自動計算）'!O43</f>
        <v/>
      </c>
      <c r="T10" s="227" t="str">
        <f>'資料7 財務比率表（自動計算）'!P43</f>
        <v/>
      </c>
    </row>
    <row r="11" spans="1:20">
      <c r="A11" s="225"/>
      <c r="B11" s="225"/>
      <c r="C11" s="225"/>
      <c r="D11" s="225"/>
      <c r="E11" s="225"/>
      <c r="F11" s="225"/>
      <c r="G11" s="225"/>
      <c r="H11" s="225"/>
      <c r="I11" s="225"/>
      <c r="J11" s="225"/>
      <c r="K11" s="225"/>
      <c r="L11" s="225"/>
      <c r="O11" s="228" t="s">
        <v>375</v>
      </c>
      <c r="P11" s="227" t="str">
        <f>'資料7 財務比率表（自動計算）'!L47</f>
        <v/>
      </c>
      <c r="Q11" s="227" t="str">
        <f>'資料7 財務比率表（自動計算）'!M47</f>
        <v/>
      </c>
      <c r="R11" s="227" t="str">
        <f>'資料7 財務比率表（自動計算）'!N47</f>
        <v/>
      </c>
      <c r="S11" s="227" t="str">
        <f>'資料7 財務比率表（自動計算）'!O47</f>
        <v/>
      </c>
      <c r="T11" s="227" t="str">
        <f>'資料7 財務比率表（自動計算）'!P47</f>
        <v/>
      </c>
    </row>
    <row r="12" spans="1:20">
      <c r="A12" s="225"/>
      <c r="B12" s="225"/>
      <c r="C12" s="225"/>
      <c r="D12" s="225"/>
      <c r="E12" s="225"/>
      <c r="F12" s="225"/>
      <c r="G12" s="225"/>
      <c r="H12" s="225"/>
      <c r="I12" s="225"/>
      <c r="J12" s="225"/>
      <c r="K12" s="225"/>
      <c r="L12" s="225"/>
      <c r="N12" s="228"/>
      <c r="O12" s="228" t="s">
        <v>369</v>
      </c>
      <c r="P12" s="231" t="str">
        <f>'資料7 財務比率表（自動計算）'!L45</f>
        <v/>
      </c>
      <c r="Q12" s="231" t="str">
        <f>'資料7 財務比率表（自動計算）'!M45</f>
        <v/>
      </c>
      <c r="R12" s="231" t="str">
        <f>'資料7 財務比率表（自動計算）'!N45</f>
        <v/>
      </c>
      <c r="S12" s="231" t="str">
        <f>'資料7 財務比率表（自動計算）'!O45</f>
        <v/>
      </c>
      <c r="T12" s="231" t="str">
        <f>'資料7 財務比率表（自動計算）'!P45</f>
        <v/>
      </c>
    </row>
    <row r="13" spans="1:20">
      <c r="A13" s="225"/>
      <c r="B13" s="225"/>
      <c r="C13" s="225"/>
      <c r="D13" s="225"/>
      <c r="E13" s="225"/>
      <c r="F13" s="225"/>
      <c r="G13" s="225"/>
      <c r="H13" s="225"/>
      <c r="I13" s="225"/>
      <c r="J13" s="225"/>
      <c r="K13" s="225"/>
      <c r="L13" s="225"/>
    </row>
    <row r="14" spans="1:20">
      <c r="A14" s="225"/>
      <c r="B14" s="225"/>
      <c r="C14" s="225"/>
      <c r="D14" s="225"/>
      <c r="E14" s="225"/>
      <c r="F14" s="225"/>
      <c r="G14" s="225"/>
      <c r="H14" s="225"/>
      <c r="I14" s="225"/>
      <c r="J14" s="225"/>
      <c r="K14" s="225"/>
      <c r="L14" s="225"/>
      <c r="O14" s="232"/>
      <c r="P14" s="233"/>
      <c r="Q14" s="233"/>
      <c r="R14" s="233"/>
      <c r="S14" s="233"/>
      <c r="T14" s="233"/>
    </row>
    <row r="15" spans="1:20">
      <c r="A15" s="225"/>
      <c r="B15" s="225"/>
      <c r="C15" s="225"/>
      <c r="D15" s="225"/>
      <c r="E15" s="225"/>
      <c r="F15" s="225"/>
      <c r="G15" s="225"/>
      <c r="H15" s="225"/>
      <c r="I15" s="225"/>
      <c r="J15" s="225"/>
      <c r="K15" s="225"/>
      <c r="L15" s="225"/>
    </row>
    <row r="16" spans="1:20">
      <c r="A16" s="225"/>
      <c r="B16" s="225"/>
      <c r="C16" s="225"/>
      <c r="D16" s="225"/>
      <c r="E16" s="225"/>
      <c r="F16" s="225"/>
      <c r="G16" s="225"/>
      <c r="H16" s="225"/>
      <c r="I16" s="225"/>
      <c r="J16" s="225"/>
      <c r="K16" s="225"/>
      <c r="L16" s="225"/>
    </row>
    <row r="17" spans="1:12">
      <c r="A17" s="225"/>
      <c r="B17" s="225"/>
      <c r="C17" s="225"/>
      <c r="D17" s="225"/>
      <c r="E17" s="225"/>
      <c r="F17" s="225"/>
      <c r="G17" s="225"/>
      <c r="H17" s="225"/>
      <c r="I17" s="225"/>
      <c r="J17" s="225"/>
      <c r="K17" s="225"/>
      <c r="L17" s="225"/>
    </row>
    <row r="18" spans="1:12">
      <c r="A18" s="225"/>
      <c r="B18" s="225"/>
      <c r="C18" s="225"/>
      <c r="D18" s="225"/>
      <c r="E18" s="225"/>
      <c r="F18" s="225"/>
      <c r="G18" s="225"/>
      <c r="H18" s="225"/>
      <c r="I18" s="225"/>
      <c r="J18" s="225"/>
      <c r="K18" s="225"/>
      <c r="L18" s="225"/>
    </row>
    <row r="19" spans="1:12">
      <c r="A19" s="225"/>
      <c r="B19" s="225"/>
      <c r="C19" s="225"/>
      <c r="D19" s="225"/>
      <c r="E19" s="225"/>
      <c r="F19" s="225"/>
      <c r="G19" s="225"/>
      <c r="H19" s="225"/>
      <c r="I19" s="225"/>
      <c r="J19" s="225"/>
      <c r="K19" s="225"/>
      <c r="L19" s="225"/>
    </row>
    <row r="20" spans="1:12">
      <c r="A20" s="225"/>
      <c r="B20" s="225"/>
      <c r="C20" s="225"/>
      <c r="D20" s="225"/>
      <c r="E20" s="225"/>
      <c r="F20" s="225"/>
      <c r="G20" s="225"/>
      <c r="H20" s="225"/>
      <c r="I20" s="225"/>
      <c r="J20" s="225"/>
      <c r="K20" s="225"/>
      <c r="L20" s="225"/>
    </row>
    <row r="21" spans="1:12">
      <c r="A21" s="225"/>
      <c r="B21" s="225"/>
      <c r="C21" s="225"/>
      <c r="D21" s="225"/>
      <c r="E21" s="225"/>
      <c r="F21" s="225"/>
      <c r="G21" s="225"/>
      <c r="H21" s="225"/>
      <c r="I21" s="225"/>
      <c r="J21" s="225"/>
      <c r="K21" s="225"/>
      <c r="L21" s="225"/>
    </row>
    <row r="22" spans="1:12">
      <c r="A22" s="225"/>
      <c r="B22" s="225"/>
      <c r="C22" s="225"/>
      <c r="D22" s="225"/>
      <c r="E22" s="225"/>
      <c r="F22" s="225"/>
      <c r="G22" s="225"/>
      <c r="H22" s="225"/>
      <c r="I22" s="225"/>
      <c r="J22" s="225"/>
      <c r="K22" s="225"/>
      <c r="L22" s="225"/>
    </row>
    <row r="23" spans="1:12">
      <c r="A23" s="225"/>
      <c r="B23" s="225"/>
      <c r="C23" s="225"/>
      <c r="D23" s="225"/>
      <c r="E23" s="225"/>
      <c r="F23" s="225"/>
      <c r="G23" s="225"/>
      <c r="H23" s="225"/>
      <c r="I23" s="225"/>
      <c r="J23" s="225"/>
      <c r="K23" s="225"/>
      <c r="L23" s="225"/>
    </row>
    <row r="24" spans="1:12">
      <c r="A24" s="225"/>
      <c r="B24" s="225"/>
      <c r="C24" s="225"/>
      <c r="D24" s="225"/>
      <c r="E24" s="225"/>
      <c r="F24" s="225"/>
      <c r="G24" s="225"/>
      <c r="H24" s="225"/>
      <c r="I24" s="225"/>
      <c r="J24" s="225"/>
      <c r="K24" s="225"/>
      <c r="L24" s="225"/>
    </row>
    <row r="25" spans="1:12">
      <c r="A25" s="225"/>
      <c r="B25" s="225"/>
      <c r="C25" s="225"/>
      <c r="D25" s="225"/>
      <c r="E25" s="225"/>
      <c r="F25" s="225"/>
      <c r="G25" s="225"/>
      <c r="H25" s="225"/>
      <c r="I25" s="225"/>
      <c r="J25" s="225"/>
      <c r="K25" s="225"/>
      <c r="L25" s="225"/>
    </row>
    <row r="26" spans="1:12">
      <c r="A26" s="225"/>
      <c r="B26" s="225"/>
      <c r="C26" s="225"/>
      <c r="D26" s="225"/>
      <c r="E26" s="225"/>
      <c r="F26" s="225"/>
      <c r="G26" s="225"/>
      <c r="H26" s="225"/>
      <c r="I26" s="225"/>
      <c r="J26" s="225"/>
      <c r="K26" s="225"/>
      <c r="L26" s="225"/>
    </row>
    <row r="27" spans="1:12">
      <c r="A27" s="225"/>
      <c r="B27" s="225"/>
      <c r="C27" s="225"/>
      <c r="D27" s="225"/>
      <c r="E27" s="225"/>
      <c r="F27" s="225"/>
      <c r="G27" s="225"/>
      <c r="H27" s="225"/>
      <c r="I27" s="225"/>
      <c r="J27" s="225"/>
      <c r="K27" s="225"/>
      <c r="L27" s="225"/>
    </row>
    <row r="28" spans="1:12">
      <c r="A28" s="225"/>
      <c r="B28" s="225"/>
      <c r="C28" s="225"/>
      <c r="D28" s="225"/>
      <c r="E28" s="225"/>
      <c r="F28" s="225"/>
      <c r="G28" s="225"/>
      <c r="H28" s="225"/>
      <c r="I28" s="225"/>
      <c r="J28" s="234"/>
      <c r="K28" s="225"/>
      <c r="L28" s="225"/>
    </row>
    <row r="29" spans="1:12">
      <c r="A29" s="225"/>
      <c r="B29" s="225"/>
      <c r="C29" s="225"/>
      <c r="D29" s="225"/>
      <c r="E29" s="225"/>
      <c r="F29" s="225"/>
      <c r="G29" s="225"/>
      <c r="H29" s="225"/>
      <c r="I29" s="225"/>
      <c r="J29" s="225"/>
      <c r="K29" s="225"/>
      <c r="L29" s="225"/>
    </row>
    <row r="30" spans="1:12">
      <c r="A30" s="225"/>
      <c r="B30" s="225"/>
      <c r="C30" s="225"/>
      <c r="D30" s="225"/>
      <c r="E30" s="225"/>
      <c r="F30" s="225"/>
      <c r="G30" s="225"/>
      <c r="H30" s="225"/>
      <c r="I30" s="225"/>
      <c r="J30" s="225"/>
      <c r="K30" s="225"/>
      <c r="L30" s="225"/>
    </row>
    <row r="31" spans="1:12">
      <c r="A31" s="225"/>
      <c r="B31" s="225"/>
      <c r="C31" s="225"/>
      <c r="D31" s="225"/>
      <c r="E31" s="225"/>
      <c r="F31" s="225"/>
      <c r="G31" s="225"/>
      <c r="H31" s="225"/>
      <c r="I31" s="225"/>
      <c r="J31" s="225"/>
      <c r="K31" s="225"/>
      <c r="L31" s="225"/>
    </row>
    <row r="32" spans="1:12">
      <c r="A32" s="225"/>
      <c r="B32" s="225"/>
      <c r="C32" s="225"/>
      <c r="D32" s="225"/>
      <c r="E32" s="225"/>
      <c r="F32" s="225"/>
      <c r="G32" s="225"/>
      <c r="H32" s="225"/>
      <c r="I32" s="225"/>
      <c r="J32" s="225"/>
      <c r="K32" s="225"/>
      <c r="L32" s="225"/>
    </row>
    <row r="33" spans="1:12">
      <c r="A33" s="225"/>
      <c r="B33" s="225"/>
      <c r="C33" s="225"/>
      <c r="D33" s="225"/>
      <c r="E33" s="225"/>
      <c r="F33" s="225"/>
      <c r="G33" s="225"/>
      <c r="H33" s="225"/>
      <c r="I33" s="225"/>
      <c r="J33" s="225"/>
      <c r="K33" s="225"/>
      <c r="L33" s="225"/>
    </row>
    <row r="34" spans="1:12">
      <c r="A34" s="225"/>
      <c r="B34" s="225"/>
      <c r="C34" s="225"/>
      <c r="D34" s="225"/>
      <c r="E34" s="225"/>
      <c r="F34" s="225"/>
      <c r="G34" s="225"/>
      <c r="H34" s="225"/>
      <c r="I34" s="225"/>
      <c r="J34" s="225"/>
      <c r="K34" s="225"/>
      <c r="L34" s="225"/>
    </row>
    <row r="35" spans="1:12">
      <c r="A35" s="225"/>
      <c r="B35" s="225"/>
      <c r="C35" s="225"/>
      <c r="D35" s="225"/>
      <c r="E35" s="225"/>
      <c r="F35" s="225"/>
      <c r="G35" s="225"/>
      <c r="H35" s="225"/>
      <c r="I35" s="225"/>
      <c r="J35" s="225"/>
      <c r="K35" s="225"/>
      <c r="L35" s="225"/>
    </row>
    <row r="36" spans="1:12">
      <c r="A36" s="225"/>
      <c r="B36" s="225"/>
      <c r="C36" s="225"/>
      <c r="D36" s="225"/>
      <c r="E36" s="225"/>
      <c r="F36" s="225"/>
      <c r="G36" s="225"/>
      <c r="H36" s="225"/>
      <c r="I36" s="225"/>
      <c r="J36" s="225"/>
      <c r="K36" s="225"/>
      <c r="L36" s="225"/>
    </row>
    <row r="37" spans="1:12">
      <c r="A37" s="225"/>
      <c r="B37" s="225"/>
      <c r="C37" s="225"/>
      <c r="D37" s="225"/>
      <c r="E37" s="225"/>
      <c r="F37" s="225"/>
      <c r="G37" s="225"/>
      <c r="H37" s="225"/>
      <c r="I37" s="225"/>
      <c r="J37" s="225"/>
      <c r="K37" s="225"/>
      <c r="L37" s="225"/>
    </row>
    <row r="38" spans="1:12">
      <c r="A38" s="225"/>
      <c r="B38" s="225"/>
      <c r="C38" s="225"/>
      <c r="D38" s="225"/>
      <c r="E38" s="225"/>
      <c r="F38" s="225"/>
      <c r="G38" s="225"/>
      <c r="H38" s="225"/>
      <c r="I38" s="225"/>
      <c r="J38" s="225"/>
      <c r="K38" s="225"/>
      <c r="L38" s="225"/>
    </row>
    <row r="39" spans="1:12">
      <c r="A39" s="225"/>
      <c r="B39" s="225"/>
      <c r="C39" s="225"/>
      <c r="D39" s="225"/>
      <c r="E39" s="225"/>
      <c r="F39" s="225"/>
      <c r="G39" s="225"/>
      <c r="H39" s="225"/>
      <c r="I39" s="225"/>
      <c r="J39" s="225"/>
      <c r="K39" s="225"/>
      <c r="L39" s="225"/>
    </row>
    <row r="40" spans="1:12">
      <c r="A40" s="225"/>
      <c r="B40" s="225"/>
      <c r="C40" s="225"/>
      <c r="D40" s="225"/>
      <c r="E40" s="225"/>
      <c r="F40" s="225"/>
      <c r="G40" s="225"/>
      <c r="H40" s="225"/>
      <c r="I40" s="225"/>
      <c r="J40" s="225"/>
      <c r="K40" s="225"/>
      <c r="L40" s="225"/>
    </row>
    <row r="41" spans="1:12">
      <c r="A41" s="225"/>
      <c r="B41" s="225"/>
      <c r="C41" s="225"/>
      <c r="D41" s="225"/>
      <c r="E41" s="225"/>
      <c r="F41" s="225"/>
      <c r="G41" s="225"/>
      <c r="H41" s="225"/>
      <c r="I41" s="225"/>
      <c r="J41" s="225"/>
      <c r="K41" s="225"/>
      <c r="L41" s="225"/>
    </row>
    <row r="42" spans="1:12">
      <c r="A42" s="225"/>
      <c r="B42" s="225"/>
      <c r="C42" s="225"/>
      <c r="D42" s="225"/>
      <c r="E42" s="225"/>
      <c r="F42" s="225"/>
      <c r="G42" s="225"/>
      <c r="H42" s="225"/>
      <c r="I42" s="225"/>
      <c r="J42" s="225"/>
      <c r="K42" s="225"/>
      <c r="L42" s="225"/>
    </row>
    <row r="43" spans="1:12">
      <c r="A43" s="225"/>
      <c r="B43" s="225"/>
      <c r="C43" s="225"/>
      <c r="D43" s="225"/>
      <c r="E43" s="225"/>
      <c r="F43" s="225"/>
      <c r="G43" s="225"/>
      <c r="H43" s="225"/>
      <c r="I43" s="225"/>
      <c r="J43" s="225"/>
      <c r="K43" s="225"/>
      <c r="L43" s="225"/>
    </row>
    <row r="44" spans="1:12">
      <c r="A44" s="225"/>
      <c r="B44" s="225"/>
      <c r="C44" s="225"/>
      <c r="D44" s="225"/>
      <c r="E44" s="225"/>
      <c r="F44" s="225"/>
      <c r="G44" s="225"/>
      <c r="H44" s="225"/>
      <c r="I44" s="225"/>
      <c r="J44" s="225"/>
      <c r="K44" s="225"/>
      <c r="L44" s="225"/>
    </row>
    <row r="45" spans="1:12">
      <c r="A45" s="225"/>
      <c r="B45" s="225"/>
      <c r="C45" s="225"/>
      <c r="D45" s="225"/>
      <c r="E45" s="225"/>
      <c r="F45" s="225"/>
      <c r="G45" s="225"/>
      <c r="H45" s="225"/>
      <c r="I45" s="225"/>
      <c r="J45" s="225"/>
      <c r="K45" s="225"/>
      <c r="L45" s="225"/>
    </row>
    <row r="46" spans="1:12">
      <c r="A46" s="225"/>
      <c r="B46" s="225"/>
      <c r="C46" s="225"/>
      <c r="D46" s="225"/>
      <c r="E46" s="225"/>
      <c r="F46" s="225"/>
      <c r="G46" s="225"/>
      <c r="H46" s="225"/>
      <c r="I46" s="225"/>
      <c r="J46" s="225"/>
      <c r="K46" s="225"/>
      <c r="L46" s="225"/>
    </row>
    <row r="47" spans="1:12">
      <c r="A47" s="225"/>
      <c r="B47" s="225"/>
      <c r="C47" s="225"/>
      <c r="D47" s="225"/>
      <c r="E47" s="225"/>
      <c r="F47" s="225"/>
      <c r="G47" s="225"/>
      <c r="H47" s="225"/>
      <c r="I47" s="225"/>
      <c r="J47" s="225"/>
      <c r="K47" s="225"/>
      <c r="L47" s="225"/>
    </row>
    <row r="48" spans="1:12">
      <c r="A48" s="225"/>
      <c r="B48" s="225"/>
      <c r="C48" s="225"/>
      <c r="D48" s="225"/>
      <c r="E48" s="225"/>
      <c r="F48" s="225"/>
      <c r="G48" s="225"/>
      <c r="H48" s="225"/>
      <c r="I48" s="225"/>
      <c r="J48" s="225"/>
      <c r="K48" s="225"/>
      <c r="L48" s="225"/>
    </row>
    <row r="49" spans="1:12">
      <c r="A49" s="225"/>
      <c r="B49" s="225"/>
      <c r="C49" s="225"/>
      <c r="D49" s="225"/>
      <c r="E49" s="225"/>
      <c r="F49" s="225"/>
      <c r="G49" s="225"/>
      <c r="H49" s="225"/>
      <c r="I49" s="225"/>
      <c r="J49" s="225"/>
      <c r="K49" s="225"/>
      <c r="L49" s="225"/>
    </row>
    <row r="50" spans="1:12">
      <c r="A50" s="225"/>
      <c r="B50" s="225"/>
      <c r="C50" s="225"/>
      <c r="D50" s="225"/>
      <c r="E50" s="225"/>
      <c r="F50" s="225"/>
      <c r="G50" s="225"/>
      <c r="H50" s="225"/>
      <c r="I50" s="225"/>
      <c r="J50" s="225"/>
      <c r="K50" s="225"/>
      <c r="L50" s="225"/>
    </row>
    <row r="51" spans="1:12">
      <c r="A51" s="225"/>
      <c r="B51" s="225"/>
      <c r="C51" s="225"/>
      <c r="D51" s="225"/>
      <c r="E51" s="225"/>
      <c r="F51" s="225"/>
      <c r="G51" s="225"/>
      <c r="H51" s="225"/>
      <c r="I51" s="225"/>
      <c r="J51" s="225"/>
      <c r="K51" s="225"/>
      <c r="L51" s="225"/>
    </row>
    <row r="52" spans="1:12">
      <c r="A52" s="225"/>
      <c r="B52" s="225"/>
      <c r="C52" s="225"/>
      <c r="D52" s="225"/>
      <c r="E52" s="225"/>
      <c r="F52" s="225"/>
      <c r="G52" s="225"/>
      <c r="H52" s="225"/>
      <c r="I52" s="225"/>
      <c r="J52" s="225"/>
      <c r="K52" s="225"/>
      <c r="L52" s="225"/>
    </row>
    <row r="53" spans="1:12">
      <c r="A53" s="225"/>
      <c r="B53" s="225"/>
      <c r="C53" s="225"/>
      <c r="D53" s="225"/>
      <c r="E53" s="225"/>
      <c r="F53" s="225"/>
      <c r="G53" s="225"/>
      <c r="H53" s="225"/>
      <c r="I53" s="225"/>
      <c r="J53" s="225"/>
      <c r="K53" s="225"/>
      <c r="L53" s="225"/>
    </row>
    <row r="54" spans="1:12">
      <c r="A54" s="225"/>
      <c r="B54" s="225"/>
      <c r="C54" s="225"/>
      <c r="D54" s="225"/>
      <c r="E54" s="225"/>
      <c r="F54" s="225"/>
      <c r="G54" s="225"/>
      <c r="H54" s="225"/>
      <c r="I54" s="225"/>
      <c r="J54" s="225"/>
      <c r="K54" s="225"/>
      <c r="L54" s="225"/>
    </row>
    <row r="55" spans="1:12">
      <c r="A55" s="225"/>
      <c r="B55" s="225"/>
      <c r="C55" s="225"/>
      <c r="D55" s="225"/>
      <c r="E55" s="225"/>
      <c r="F55" s="225"/>
      <c r="G55" s="225"/>
      <c r="H55" s="225"/>
      <c r="I55" s="225"/>
      <c r="J55" s="225"/>
      <c r="K55" s="225"/>
      <c r="L55" s="225"/>
    </row>
    <row r="56" spans="1:12">
      <c r="A56" s="225"/>
      <c r="B56" s="225"/>
      <c r="C56" s="225"/>
      <c r="D56" s="225"/>
      <c r="E56" s="225"/>
      <c r="F56" s="225"/>
      <c r="G56" s="225"/>
      <c r="H56" s="225"/>
      <c r="I56" s="225"/>
      <c r="J56" s="225"/>
      <c r="K56" s="225"/>
      <c r="L56" s="225"/>
    </row>
    <row r="57" spans="1:12">
      <c r="A57" s="225"/>
      <c r="B57" s="225"/>
      <c r="C57" s="225"/>
      <c r="D57" s="225"/>
      <c r="E57" s="225"/>
      <c r="F57" s="225"/>
      <c r="G57" s="225"/>
      <c r="H57" s="225"/>
      <c r="I57" s="225"/>
      <c r="J57" s="225"/>
      <c r="K57" s="225"/>
      <c r="L57" s="225"/>
    </row>
    <row r="58" spans="1:12">
      <c r="A58" s="225"/>
      <c r="B58" s="225"/>
      <c r="C58" s="225"/>
      <c r="D58" s="225"/>
      <c r="E58" s="225"/>
      <c r="F58" s="225"/>
      <c r="G58" s="225"/>
      <c r="H58" s="225"/>
      <c r="I58" s="225"/>
      <c r="J58" s="225"/>
      <c r="K58" s="225"/>
      <c r="L58" s="225"/>
    </row>
    <row r="59" spans="1:12">
      <c r="A59" s="225"/>
      <c r="B59" s="225"/>
      <c r="C59" s="225"/>
      <c r="D59" s="225"/>
      <c r="E59" s="225"/>
      <c r="F59" s="225"/>
      <c r="G59" s="225"/>
      <c r="H59" s="225"/>
      <c r="I59" s="225"/>
      <c r="J59" s="225"/>
      <c r="K59" s="225"/>
      <c r="L59" s="225"/>
    </row>
    <row r="60" spans="1:12">
      <c r="A60" s="225"/>
      <c r="B60" s="225"/>
      <c r="C60" s="225"/>
      <c r="D60" s="225"/>
      <c r="E60" s="225"/>
      <c r="F60" s="225"/>
      <c r="G60" s="225"/>
      <c r="H60" s="225"/>
      <c r="I60" s="225"/>
      <c r="J60" s="225"/>
      <c r="K60" s="225"/>
      <c r="L60" s="225"/>
    </row>
    <row r="61" spans="1:12">
      <c r="A61" s="225"/>
      <c r="B61" s="225"/>
      <c r="C61" s="225"/>
      <c r="D61" s="225"/>
      <c r="E61" s="225"/>
      <c r="F61" s="225"/>
      <c r="G61" s="225"/>
      <c r="H61" s="225"/>
      <c r="I61" s="225"/>
      <c r="J61" s="225"/>
      <c r="K61" s="225"/>
      <c r="L61" s="225"/>
    </row>
    <row r="62" spans="1:12">
      <c r="A62" s="225"/>
      <c r="B62" s="225"/>
      <c r="C62" s="225"/>
      <c r="D62" s="225"/>
      <c r="E62" s="225"/>
      <c r="F62" s="225"/>
      <c r="G62" s="225"/>
      <c r="H62" s="225"/>
      <c r="I62" s="225"/>
      <c r="J62" s="225"/>
      <c r="K62" s="225"/>
      <c r="L62" s="225"/>
    </row>
    <row r="63" spans="1:12">
      <c r="A63" s="225"/>
      <c r="B63" s="225"/>
      <c r="C63" s="225"/>
      <c r="D63" s="225"/>
      <c r="E63" s="225"/>
      <c r="F63" s="225"/>
      <c r="G63" s="225"/>
      <c r="H63" s="225"/>
      <c r="I63" s="225"/>
      <c r="J63" s="225"/>
      <c r="K63" s="225"/>
      <c r="L63" s="225"/>
    </row>
  </sheetData>
  <phoneticPr fontId="1"/>
  <printOptions horizontalCentered="1"/>
  <pageMargins left="0.39370078740157483" right="0.39370078740157483" top="0.39370078740157483"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1"/>
  <sheetViews>
    <sheetView view="pageBreakPreview" zoomScaleNormal="100" zoomScaleSheetLayoutView="100" workbookViewId="0">
      <selection activeCell="D7" sqref="D7"/>
    </sheetView>
  </sheetViews>
  <sheetFormatPr defaultColWidth="2.25" defaultRowHeight="13.5"/>
  <cols>
    <col min="1" max="1" width="13.5" style="229" customWidth="1"/>
    <col min="2" max="2" width="13.875" style="229" customWidth="1"/>
    <col min="3" max="7" width="11.25" style="229" customWidth="1"/>
    <col min="8" max="230" width="2.25" style="229"/>
    <col min="231" max="237" width="2.875" style="229" customWidth="1"/>
    <col min="238" max="486" width="2.25" style="229"/>
    <col min="487" max="493" width="2.875" style="229" customWidth="1"/>
    <col min="494" max="742" width="2.25" style="229"/>
    <col min="743" max="749" width="2.875" style="229" customWidth="1"/>
    <col min="750" max="998" width="2.25" style="229"/>
    <col min="999" max="1005" width="2.875" style="229" customWidth="1"/>
    <col min="1006" max="1254" width="2.25" style="229"/>
    <col min="1255" max="1261" width="2.875" style="229" customWidth="1"/>
    <col min="1262" max="1510" width="2.25" style="229"/>
    <col min="1511" max="1517" width="2.875" style="229" customWidth="1"/>
    <col min="1518" max="1766" width="2.25" style="229"/>
    <col min="1767" max="1773" width="2.875" style="229" customWidth="1"/>
    <col min="1774" max="2022" width="2.25" style="229"/>
    <col min="2023" max="2029" width="2.875" style="229" customWidth="1"/>
    <col min="2030" max="2278" width="2.25" style="229"/>
    <col min="2279" max="2285" width="2.875" style="229" customWidth="1"/>
    <col min="2286" max="2534" width="2.25" style="229"/>
    <col min="2535" max="2541" width="2.875" style="229" customWidth="1"/>
    <col min="2542" max="2790" width="2.25" style="229"/>
    <col min="2791" max="2797" width="2.875" style="229" customWidth="1"/>
    <col min="2798" max="3046" width="2.25" style="229"/>
    <col min="3047" max="3053" width="2.875" style="229" customWidth="1"/>
    <col min="3054" max="3302" width="2.25" style="229"/>
    <col min="3303" max="3309" width="2.875" style="229" customWidth="1"/>
    <col min="3310" max="3558" width="2.25" style="229"/>
    <col min="3559" max="3565" width="2.875" style="229" customWidth="1"/>
    <col min="3566" max="3814" width="2.25" style="229"/>
    <col min="3815" max="3821" width="2.875" style="229" customWidth="1"/>
    <col min="3822" max="4070" width="2.25" style="229"/>
    <col min="4071" max="4077" width="2.875" style="229" customWidth="1"/>
    <col min="4078" max="4326" width="2.25" style="229"/>
    <col min="4327" max="4333" width="2.875" style="229" customWidth="1"/>
    <col min="4334" max="4582" width="2.25" style="229"/>
    <col min="4583" max="4589" width="2.875" style="229" customWidth="1"/>
    <col min="4590" max="4838" width="2.25" style="229"/>
    <col min="4839" max="4845" width="2.875" style="229" customWidth="1"/>
    <col min="4846" max="5094" width="2.25" style="229"/>
    <col min="5095" max="5101" width="2.875" style="229" customWidth="1"/>
    <col min="5102" max="5350" width="2.25" style="229"/>
    <col min="5351" max="5357" width="2.875" style="229" customWidth="1"/>
    <col min="5358" max="5606" width="2.25" style="229"/>
    <col min="5607" max="5613" width="2.875" style="229" customWidth="1"/>
    <col min="5614" max="5862" width="2.25" style="229"/>
    <col min="5863" max="5869" width="2.875" style="229" customWidth="1"/>
    <col min="5870" max="6118" width="2.25" style="229"/>
    <col min="6119" max="6125" width="2.875" style="229" customWidth="1"/>
    <col min="6126" max="6374" width="2.25" style="229"/>
    <col min="6375" max="6381" width="2.875" style="229" customWidth="1"/>
    <col min="6382" max="6630" width="2.25" style="229"/>
    <col min="6631" max="6637" width="2.875" style="229" customWidth="1"/>
    <col min="6638" max="6886" width="2.25" style="229"/>
    <col min="6887" max="6893" width="2.875" style="229" customWidth="1"/>
    <col min="6894" max="7142" width="2.25" style="229"/>
    <col min="7143" max="7149" width="2.875" style="229" customWidth="1"/>
    <col min="7150" max="7398" width="2.25" style="229"/>
    <col min="7399" max="7405" width="2.875" style="229" customWidth="1"/>
    <col min="7406" max="7654" width="2.25" style="229"/>
    <col min="7655" max="7661" width="2.875" style="229" customWidth="1"/>
    <col min="7662" max="7910" width="2.25" style="229"/>
    <col min="7911" max="7917" width="2.875" style="229" customWidth="1"/>
    <col min="7918" max="8166" width="2.25" style="229"/>
    <col min="8167" max="8173" width="2.875" style="229" customWidth="1"/>
    <col min="8174" max="8422" width="2.25" style="229"/>
    <col min="8423" max="8429" width="2.875" style="229" customWidth="1"/>
    <col min="8430" max="8678" width="2.25" style="229"/>
    <col min="8679" max="8685" width="2.875" style="229" customWidth="1"/>
    <col min="8686" max="8934" width="2.25" style="229"/>
    <col min="8935" max="8941" width="2.875" style="229" customWidth="1"/>
    <col min="8942" max="9190" width="2.25" style="229"/>
    <col min="9191" max="9197" width="2.875" style="229" customWidth="1"/>
    <col min="9198" max="9446" width="2.25" style="229"/>
    <col min="9447" max="9453" width="2.875" style="229" customWidth="1"/>
    <col min="9454" max="9702" width="2.25" style="229"/>
    <col min="9703" max="9709" width="2.875" style="229" customWidth="1"/>
    <col min="9710" max="9958" width="2.25" style="229"/>
    <col min="9959" max="9965" width="2.875" style="229" customWidth="1"/>
    <col min="9966" max="10214" width="2.25" style="229"/>
    <col min="10215" max="10221" width="2.875" style="229" customWidth="1"/>
    <col min="10222" max="10470" width="2.25" style="229"/>
    <col min="10471" max="10477" width="2.875" style="229" customWidth="1"/>
    <col min="10478" max="10726" width="2.25" style="229"/>
    <col min="10727" max="10733" width="2.875" style="229" customWidth="1"/>
    <col min="10734" max="10982" width="2.25" style="229"/>
    <col min="10983" max="10989" width="2.875" style="229" customWidth="1"/>
    <col min="10990" max="11238" width="2.25" style="229"/>
    <col min="11239" max="11245" width="2.875" style="229" customWidth="1"/>
    <col min="11246" max="11494" width="2.25" style="229"/>
    <col min="11495" max="11501" width="2.875" style="229" customWidth="1"/>
    <col min="11502" max="11750" width="2.25" style="229"/>
    <col min="11751" max="11757" width="2.875" style="229" customWidth="1"/>
    <col min="11758" max="12006" width="2.25" style="229"/>
    <col min="12007" max="12013" width="2.875" style="229" customWidth="1"/>
    <col min="12014" max="12262" width="2.25" style="229"/>
    <col min="12263" max="12269" width="2.875" style="229" customWidth="1"/>
    <col min="12270" max="12518" width="2.25" style="229"/>
    <col min="12519" max="12525" width="2.875" style="229" customWidth="1"/>
    <col min="12526" max="12774" width="2.25" style="229"/>
    <col min="12775" max="12781" width="2.875" style="229" customWidth="1"/>
    <col min="12782" max="13030" width="2.25" style="229"/>
    <col min="13031" max="13037" width="2.875" style="229" customWidth="1"/>
    <col min="13038" max="13286" width="2.25" style="229"/>
    <col min="13287" max="13293" width="2.875" style="229" customWidth="1"/>
    <col min="13294" max="13542" width="2.25" style="229"/>
    <col min="13543" max="13549" width="2.875" style="229" customWidth="1"/>
    <col min="13550" max="13798" width="2.25" style="229"/>
    <col min="13799" max="13805" width="2.875" style="229" customWidth="1"/>
    <col min="13806" max="14054" width="2.25" style="229"/>
    <col min="14055" max="14061" width="2.875" style="229" customWidth="1"/>
    <col min="14062" max="14310" width="2.25" style="229"/>
    <col min="14311" max="14317" width="2.875" style="229" customWidth="1"/>
    <col min="14318" max="14566" width="2.25" style="229"/>
    <col min="14567" max="14573" width="2.875" style="229" customWidth="1"/>
    <col min="14574" max="14822" width="2.25" style="229"/>
    <col min="14823" max="14829" width="2.875" style="229" customWidth="1"/>
    <col min="14830" max="15078" width="2.25" style="229"/>
    <col min="15079" max="15085" width="2.875" style="229" customWidth="1"/>
    <col min="15086" max="15334" width="2.25" style="229"/>
    <col min="15335" max="15341" width="2.875" style="229" customWidth="1"/>
    <col min="15342" max="15590" width="2.25" style="229"/>
    <col min="15591" max="15597" width="2.875" style="229" customWidth="1"/>
    <col min="15598" max="15846" width="2.25" style="229"/>
    <col min="15847" max="15853" width="2.875" style="229" customWidth="1"/>
    <col min="15854" max="16102" width="2.25" style="229"/>
    <col min="16103" max="16109" width="2.875" style="229" customWidth="1"/>
    <col min="16110" max="16384" width="2.25" style="229"/>
  </cols>
  <sheetData>
    <row r="1" spans="1:7" ht="18" customHeight="1">
      <c r="A1" s="431" t="s">
        <v>387</v>
      </c>
    </row>
    <row r="2" spans="1:7" ht="15" customHeight="1">
      <c r="A2" s="432" t="s">
        <v>388</v>
      </c>
      <c r="B2" s="782"/>
      <c r="C2" s="782"/>
      <c r="D2" s="782"/>
    </row>
    <row r="3" spans="1:7" ht="15" customHeight="1">
      <c r="A3" s="432" t="s">
        <v>389</v>
      </c>
      <c r="B3" s="783"/>
      <c r="C3" s="783"/>
      <c r="D3" s="783"/>
    </row>
    <row r="4" spans="1:7" ht="14.25" thickBot="1"/>
    <row r="5" spans="1:7" ht="16.5" customHeight="1" thickBot="1">
      <c r="A5" s="784" t="s">
        <v>390</v>
      </c>
      <c r="B5" s="785"/>
      <c r="C5" s="494" t="s">
        <v>391</v>
      </c>
      <c r="D5" s="495" t="s">
        <v>392</v>
      </c>
      <c r="E5" s="495" t="s">
        <v>393</v>
      </c>
      <c r="F5" s="495" t="s">
        <v>394</v>
      </c>
      <c r="G5" s="496" t="s">
        <v>395</v>
      </c>
    </row>
    <row r="6" spans="1:7" ht="13.5" customHeight="1">
      <c r="A6" s="786" t="s">
        <v>396</v>
      </c>
      <c r="B6" s="497" t="s">
        <v>397</v>
      </c>
      <c r="C6" s="498"/>
      <c r="D6" s="499"/>
      <c r="E6" s="499"/>
      <c r="F6" s="499"/>
      <c r="G6" s="500"/>
    </row>
    <row r="7" spans="1:7" ht="13.5" customHeight="1">
      <c r="A7" s="787"/>
      <c r="B7" s="501" t="s">
        <v>398</v>
      </c>
      <c r="C7" s="502"/>
      <c r="D7" s="503"/>
      <c r="E7" s="503"/>
      <c r="F7" s="503"/>
      <c r="G7" s="504"/>
    </row>
    <row r="8" spans="1:7" ht="13.5" customHeight="1">
      <c r="A8" s="787"/>
      <c r="B8" s="505" t="s">
        <v>399</v>
      </c>
      <c r="C8" s="502"/>
      <c r="D8" s="503"/>
      <c r="E8" s="503"/>
      <c r="F8" s="503"/>
      <c r="G8" s="504"/>
    </row>
    <row r="9" spans="1:7" ht="13.5" customHeight="1">
      <c r="A9" s="787"/>
      <c r="B9" s="506" t="s">
        <v>400</v>
      </c>
      <c r="C9" s="507"/>
      <c r="D9" s="508"/>
      <c r="E9" s="508"/>
      <c r="F9" s="508"/>
      <c r="G9" s="509"/>
    </row>
    <row r="10" spans="1:7">
      <c r="A10" s="788"/>
      <c r="B10" s="510" t="s">
        <v>401</v>
      </c>
      <c r="C10" s="511" t="str">
        <f>IFERROR(C9/C39, "-")</f>
        <v>-</v>
      </c>
      <c r="D10" s="512" t="str">
        <f>IFERROR(D9/D39, "-")</f>
        <v>-</v>
      </c>
      <c r="E10" s="513" t="str">
        <f>IFERROR(E9/E39, "-")</f>
        <v>-</v>
      </c>
      <c r="F10" s="512" t="str">
        <f>IFERROR(F9/F39, "-")</f>
        <v>-</v>
      </c>
      <c r="G10" s="514" t="str">
        <f>IFERROR(G9/G39, "-")</f>
        <v>-</v>
      </c>
    </row>
    <row r="11" spans="1:7" ht="13.5" customHeight="1">
      <c r="A11" s="789" t="s">
        <v>402</v>
      </c>
      <c r="B11" s="515" t="s">
        <v>397</v>
      </c>
      <c r="C11" s="516"/>
      <c r="D11" s="517"/>
      <c r="E11" s="517"/>
      <c r="F11" s="517"/>
      <c r="G11" s="518"/>
    </row>
    <row r="12" spans="1:7" ht="13.5" customHeight="1">
      <c r="A12" s="787"/>
      <c r="B12" s="501" t="s">
        <v>398</v>
      </c>
      <c r="C12" s="502"/>
      <c r="D12" s="503"/>
      <c r="E12" s="503"/>
      <c r="F12" s="503"/>
      <c r="G12" s="504"/>
    </row>
    <row r="13" spans="1:7" ht="13.5" customHeight="1">
      <c r="A13" s="787"/>
      <c r="B13" s="505" t="s">
        <v>399</v>
      </c>
      <c r="C13" s="502"/>
      <c r="D13" s="503"/>
      <c r="E13" s="503"/>
      <c r="F13" s="503"/>
      <c r="G13" s="504"/>
    </row>
    <row r="14" spans="1:7" ht="13.5" customHeight="1">
      <c r="A14" s="787"/>
      <c r="B14" s="506" t="s">
        <v>400</v>
      </c>
      <c r="C14" s="507"/>
      <c r="D14" s="508"/>
      <c r="E14" s="508"/>
      <c r="F14" s="508"/>
      <c r="G14" s="509"/>
    </row>
    <row r="15" spans="1:7">
      <c r="A15" s="788"/>
      <c r="B15" s="510" t="s">
        <v>401</v>
      </c>
      <c r="C15" s="511" t="str">
        <f>IFERROR(C14/C39, "-")</f>
        <v>-</v>
      </c>
      <c r="D15" s="512" t="str">
        <f>IFERROR(D14/D39, "-")</f>
        <v>-</v>
      </c>
      <c r="E15" s="513" t="str">
        <f>IFERROR(E14/E39, "-")</f>
        <v>-</v>
      </c>
      <c r="F15" s="512" t="str">
        <f>IFERROR(F14/F39, "-")</f>
        <v>-</v>
      </c>
      <c r="G15" s="514" t="str">
        <f>IFERROR(G14/G39, "-")</f>
        <v>-</v>
      </c>
    </row>
    <row r="16" spans="1:7" ht="13.5" customHeight="1">
      <c r="A16" s="789" t="s">
        <v>403</v>
      </c>
      <c r="B16" s="515" t="s">
        <v>397</v>
      </c>
      <c r="C16" s="516"/>
      <c r="D16" s="517"/>
      <c r="E16" s="517"/>
      <c r="F16" s="517"/>
      <c r="G16" s="518"/>
    </row>
    <row r="17" spans="1:7" ht="13.5" customHeight="1">
      <c r="A17" s="787"/>
      <c r="B17" s="501" t="s">
        <v>398</v>
      </c>
      <c r="C17" s="502"/>
      <c r="D17" s="503"/>
      <c r="E17" s="503"/>
      <c r="F17" s="503"/>
      <c r="G17" s="504"/>
    </row>
    <row r="18" spans="1:7" ht="13.5" customHeight="1">
      <c r="A18" s="787"/>
      <c r="B18" s="505" t="s">
        <v>399</v>
      </c>
      <c r="C18" s="502"/>
      <c r="D18" s="503"/>
      <c r="E18" s="503"/>
      <c r="F18" s="503"/>
      <c r="G18" s="504"/>
    </row>
    <row r="19" spans="1:7" ht="13.5" customHeight="1">
      <c r="A19" s="787"/>
      <c r="B19" s="506" t="s">
        <v>400</v>
      </c>
      <c r="C19" s="507"/>
      <c r="D19" s="508"/>
      <c r="E19" s="508"/>
      <c r="F19" s="508"/>
      <c r="G19" s="509"/>
    </row>
    <row r="20" spans="1:7">
      <c r="A20" s="788"/>
      <c r="B20" s="510" t="s">
        <v>401</v>
      </c>
      <c r="C20" s="511" t="str">
        <f>IFERROR(C19/C39, "-")</f>
        <v>-</v>
      </c>
      <c r="D20" s="512" t="str">
        <f>IFERROR(D19/D39, "-")</f>
        <v>-</v>
      </c>
      <c r="E20" s="513" t="str">
        <f>IFERROR(E19/E39, "-")</f>
        <v>-</v>
      </c>
      <c r="F20" s="512" t="str">
        <f>IFERROR(F19/F39, "-")</f>
        <v>-</v>
      </c>
      <c r="G20" s="514" t="str">
        <f>IFERROR(G19/G39, "-")</f>
        <v>-</v>
      </c>
    </row>
    <row r="21" spans="1:7" ht="13.5" customHeight="1">
      <c r="A21" s="789" t="s">
        <v>404</v>
      </c>
      <c r="B21" s="515" t="s">
        <v>397</v>
      </c>
      <c r="C21" s="516"/>
      <c r="D21" s="517"/>
      <c r="E21" s="517"/>
      <c r="F21" s="517"/>
      <c r="G21" s="518"/>
    </row>
    <row r="22" spans="1:7" ht="13.5" customHeight="1">
      <c r="A22" s="787"/>
      <c r="B22" s="501" t="s">
        <v>398</v>
      </c>
      <c r="C22" s="502"/>
      <c r="D22" s="503"/>
      <c r="E22" s="503"/>
      <c r="F22" s="503"/>
      <c r="G22" s="504"/>
    </row>
    <row r="23" spans="1:7" ht="13.5" customHeight="1">
      <c r="A23" s="787"/>
      <c r="B23" s="505" t="s">
        <v>399</v>
      </c>
      <c r="C23" s="502"/>
      <c r="D23" s="503"/>
      <c r="E23" s="503"/>
      <c r="F23" s="503"/>
      <c r="G23" s="504"/>
    </row>
    <row r="24" spans="1:7" ht="13.5" customHeight="1">
      <c r="A24" s="787"/>
      <c r="B24" s="506" t="s">
        <v>400</v>
      </c>
      <c r="C24" s="507"/>
      <c r="D24" s="508"/>
      <c r="E24" s="508"/>
      <c r="F24" s="508"/>
      <c r="G24" s="509"/>
    </row>
    <row r="25" spans="1:7">
      <c r="A25" s="788"/>
      <c r="B25" s="510" t="s">
        <v>401</v>
      </c>
      <c r="C25" s="511" t="str">
        <f>IFERROR(C24/C39, "-")</f>
        <v>-</v>
      </c>
      <c r="D25" s="512" t="str">
        <f>IFERROR(D24/D39, "-")</f>
        <v>-</v>
      </c>
      <c r="E25" s="513" t="str">
        <f>IFERROR(E24/E39, "-")</f>
        <v>-</v>
      </c>
      <c r="F25" s="512" t="str">
        <f>IFERROR(F24/F39, "-")</f>
        <v>-</v>
      </c>
      <c r="G25" s="514" t="str">
        <f>IFERROR(G24/G39, "-")</f>
        <v>-</v>
      </c>
    </row>
    <row r="26" spans="1:7" ht="13.5" customHeight="1">
      <c r="A26" s="790" t="s">
        <v>405</v>
      </c>
      <c r="B26" s="515" t="s">
        <v>397</v>
      </c>
      <c r="C26" s="516"/>
      <c r="D26" s="517"/>
      <c r="E26" s="517"/>
      <c r="F26" s="517"/>
      <c r="G26" s="518"/>
    </row>
    <row r="27" spans="1:7" ht="13.5" customHeight="1">
      <c r="A27" s="787"/>
      <c r="B27" s="501" t="s">
        <v>398</v>
      </c>
      <c r="C27" s="502"/>
      <c r="D27" s="503"/>
      <c r="E27" s="503"/>
      <c r="F27" s="503"/>
      <c r="G27" s="504"/>
    </row>
    <row r="28" spans="1:7" ht="13.5" customHeight="1">
      <c r="A28" s="787"/>
      <c r="B28" s="505" t="s">
        <v>399</v>
      </c>
      <c r="C28" s="502"/>
      <c r="D28" s="503"/>
      <c r="E28" s="503"/>
      <c r="F28" s="503"/>
      <c r="G28" s="504"/>
    </row>
    <row r="29" spans="1:7" ht="13.5" customHeight="1">
      <c r="A29" s="787"/>
      <c r="B29" s="506" t="s">
        <v>400</v>
      </c>
      <c r="C29" s="507"/>
      <c r="D29" s="508"/>
      <c r="E29" s="508"/>
      <c r="F29" s="508"/>
      <c r="G29" s="509"/>
    </row>
    <row r="30" spans="1:7">
      <c r="A30" s="788"/>
      <c r="B30" s="510" t="s">
        <v>401</v>
      </c>
      <c r="C30" s="511" t="str">
        <f>IFERROR(C29/C39, "-")</f>
        <v>-</v>
      </c>
      <c r="D30" s="512" t="str">
        <f>IFERROR(D29/D39, "-")</f>
        <v>-</v>
      </c>
      <c r="E30" s="513" t="str">
        <f>IFERROR(E29/E39, "-")</f>
        <v>-</v>
      </c>
      <c r="F30" s="512" t="str">
        <f>IFERROR(F29/F39, "-")</f>
        <v>-</v>
      </c>
      <c r="G30" s="514" t="str">
        <f>IFERROR(G29/G39, "-")</f>
        <v>-</v>
      </c>
    </row>
    <row r="31" spans="1:7" ht="14.25" customHeight="1">
      <c r="A31" s="790"/>
      <c r="B31" s="515" t="s">
        <v>397</v>
      </c>
      <c r="C31" s="516"/>
      <c r="D31" s="517"/>
      <c r="E31" s="517"/>
      <c r="F31" s="517"/>
      <c r="G31" s="518"/>
    </row>
    <row r="32" spans="1:7" ht="15" customHeight="1">
      <c r="A32" s="787"/>
      <c r="B32" s="501" t="s">
        <v>398</v>
      </c>
      <c r="C32" s="502"/>
      <c r="D32" s="503"/>
      <c r="E32" s="503"/>
      <c r="F32" s="503"/>
      <c r="G32" s="504"/>
    </row>
    <row r="33" spans="1:7" ht="15" customHeight="1">
      <c r="A33" s="787"/>
      <c r="B33" s="505" t="s">
        <v>399</v>
      </c>
      <c r="C33" s="502"/>
      <c r="D33" s="503"/>
      <c r="E33" s="503"/>
      <c r="F33" s="503"/>
      <c r="G33" s="504"/>
    </row>
    <row r="34" spans="1:7" ht="15" customHeight="1">
      <c r="A34" s="787"/>
      <c r="B34" s="506" t="s">
        <v>400</v>
      </c>
      <c r="C34" s="507"/>
      <c r="D34" s="508"/>
      <c r="E34" s="508"/>
      <c r="F34" s="508"/>
      <c r="G34" s="509"/>
    </row>
    <row r="35" spans="1:7" ht="14.25" thickBot="1">
      <c r="A35" s="791"/>
      <c r="B35" s="519" t="s">
        <v>401</v>
      </c>
      <c r="C35" s="511" t="str">
        <f>IFERROR(C34/C39, "-")</f>
        <v>-</v>
      </c>
      <c r="D35" s="512" t="str">
        <f>IFERROR(D34/D39, "-")</f>
        <v>-</v>
      </c>
      <c r="E35" s="513" t="str">
        <f>IFERROR(E34/E39, "-")</f>
        <v>-</v>
      </c>
      <c r="F35" s="512" t="str">
        <f>IFERROR(F34/F39, "-")</f>
        <v>-</v>
      </c>
      <c r="G35" s="514" t="str">
        <f>IFERROR(G34/G39, "-")</f>
        <v>-</v>
      </c>
    </row>
    <row r="36" spans="1:7" ht="15" customHeight="1" thickTop="1">
      <c r="A36" s="792" t="s">
        <v>406</v>
      </c>
      <c r="B36" s="497" t="s">
        <v>397</v>
      </c>
      <c r="C36" s="498"/>
      <c r="D36" s="499"/>
      <c r="E36" s="499"/>
      <c r="F36" s="499"/>
      <c r="G36" s="500"/>
    </row>
    <row r="37" spans="1:7" ht="15" customHeight="1">
      <c r="A37" s="787"/>
      <c r="B37" s="501" t="s">
        <v>398</v>
      </c>
      <c r="C37" s="502"/>
      <c r="D37" s="503"/>
      <c r="E37" s="503"/>
      <c r="F37" s="503"/>
      <c r="G37" s="504"/>
    </row>
    <row r="38" spans="1:7" ht="15" customHeight="1">
      <c r="A38" s="787"/>
      <c r="B38" s="505" t="s">
        <v>399</v>
      </c>
      <c r="C38" s="502"/>
      <c r="D38" s="503"/>
      <c r="E38" s="503"/>
      <c r="F38" s="503"/>
      <c r="G38" s="504"/>
    </row>
    <row r="39" spans="1:7" ht="15" customHeight="1">
      <c r="A39" s="787"/>
      <c r="B39" s="506" t="s">
        <v>400</v>
      </c>
      <c r="C39" s="507"/>
      <c r="D39" s="508"/>
      <c r="E39" s="508"/>
      <c r="F39" s="508"/>
      <c r="G39" s="509"/>
    </row>
    <row r="40" spans="1:7" ht="15" customHeight="1" thickBot="1">
      <c r="A40" s="793"/>
      <c r="B40" s="520" t="s">
        <v>401</v>
      </c>
      <c r="C40" s="521" t="str">
        <f>IFERROR(C39/C39, "-")</f>
        <v>-</v>
      </c>
      <c r="D40" s="522" t="str">
        <f>IFERROR(D39/D39, "-")</f>
        <v>-</v>
      </c>
      <c r="E40" s="522" t="str">
        <f t="shared" ref="E40:G40" si="0">IFERROR(E39/E39, "-")</f>
        <v>-</v>
      </c>
      <c r="F40" s="522" t="str">
        <f t="shared" si="0"/>
        <v>-</v>
      </c>
      <c r="G40" s="523" t="str">
        <f t="shared" si="0"/>
        <v>-</v>
      </c>
    </row>
    <row r="41" spans="1:7">
      <c r="A41" s="76" t="s">
        <v>407</v>
      </c>
      <c r="B41" s="524"/>
      <c r="C41" s="524"/>
      <c r="D41" s="524"/>
      <c r="E41" s="524"/>
      <c r="F41" s="524"/>
      <c r="G41" s="524"/>
    </row>
  </sheetData>
  <mergeCells count="10">
    <mergeCell ref="A16:A20"/>
    <mergeCell ref="A21:A25"/>
    <mergeCell ref="A26:A30"/>
    <mergeCell ref="A31:A35"/>
    <mergeCell ref="A36:A40"/>
    <mergeCell ref="B2:D2"/>
    <mergeCell ref="B3:D3"/>
    <mergeCell ref="A5:B5"/>
    <mergeCell ref="A6:A10"/>
    <mergeCell ref="A11:A15"/>
  </mergeCells>
  <phoneticPr fontId="1"/>
  <conditionalFormatting sqref="B2:D3">
    <cfRule type="containsBlanks" dxfId="53" priority="7">
      <formula>LEN(TRIM(B2))=0</formula>
    </cfRule>
  </conditionalFormatting>
  <conditionalFormatting sqref="C6:G9">
    <cfRule type="containsBlanks" dxfId="52" priority="6">
      <formula>LEN(TRIM(C6))=0</formula>
    </cfRule>
  </conditionalFormatting>
  <conditionalFormatting sqref="C11:G14">
    <cfRule type="containsBlanks" dxfId="51" priority="5">
      <formula>LEN(TRIM(C11))=0</formula>
    </cfRule>
  </conditionalFormatting>
  <conditionalFormatting sqref="C16:G19">
    <cfRule type="containsBlanks" dxfId="50" priority="4">
      <formula>LEN(TRIM(C16))=0</formula>
    </cfRule>
  </conditionalFormatting>
  <conditionalFormatting sqref="C21:G24">
    <cfRule type="containsBlanks" dxfId="49" priority="3">
      <formula>LEN(TRIM(C21))=0</formula>
    </cfRule>
  </conditionalFormatting>
  <conditionalFormatting sqref="C26:G29">
    <cfRule type="containsBlanks" dxfId="48" priority="2">
      <formula>LEN(TRIM(C26))=0</formula>
    </cfRule>
  </conditionalFormatting>
  <conditionalFormatting sqref="C36:G39">
    <cfRule type="containsBlanks" dxfId="47" priority="1">
      <formula>LEN(TRIM(C36))=0</formula>
    </cfRule>
  </conditionalFormatting>
  <printOptions horizontalCentered="1"/>
  <pageMargins left="0.39370078740157483" right="0.39370078740157483" top="0.39370078740157483" bottom="0.39370078740157483"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0F92-9693-409A-A065-F98492D0C7F7}">
  <dimension ref="A1:O36"/>
  <sheetViews>
    <sheetView tabSelected="1" view="pageBreakPreview" zoomScaleNormal="100" zoomScaleSheetLayoutView="100" workbookViewId="0">
      <selection activeCell="D7" sqref="D7"/>
    </sheetView>
  </sheetViews>
  <sheetFormatPr defaultColWidth="9" defaultRowHeight="12"/>
  <cols>
    <col min="1" max="1" width="1.75" style="27" customWidth="1"/>
    <col min="2" max="2" width="14.125" style="27" bestFit="1" customWidth="1"/>
    <col min="3" max="3" width="14.125" style="27" customWidth="1"/>
    <col min="4" max="4" width="13.625" style="27" customWidth="1"/>
    <col min="5" max="15" width="8.625" style="27" customWidth="1"/>
    <col min="16" max="16" width="1.25" style="27" customWidth="1"/>
    <col min="17" max="21" width="6.25" style="27" customWidth="1"/>
    <col min="22" max="22" width="1.25" style="27" customWidth="1"/>
    <col min="23" max="27" width="6.25" style="27" customWidth="1"/>
    <col min="28" max="16384" width="9" style="27"/>
  </cols>
  <sheetData>
    <row r="1" spans="1:15" s="24" customFormat="1" ht="23.25" customHeight="1">
      <c r="A1" s="235"/>
      <c r="B1" s="293" t="s">
        <v>408</v>
      </c>
      <c r="C1" s="235"/>
      <c r="D1" s="235"/>
      <c r="E1" s="537"/>
      <c r="F1" s="537"/>
      <c r="G1" s="537"/>
      <c r="H1" s="537"/>
      <c r="I1" s="537"/>
      <c r="J1" s="537"/>
      <c r="K1" s="237"/>
      <c r="L1" s="237"/>
      <c r="M1" s="794" t="s">
        <v>409</v>
      </c>
      <c r="N1" s="794"/>
      <c r="O1" s="794"/>
    </row>
    <row r="2" spans="1:15" ht="28.5" customHeight="1">
      <c r="A2" s="132"/>
      <c r="B2" s="526" t="s">
        <v>410</v>
      </c>
      <c r="C2" s="797"/>
      <c r="D2" s="797"/>
      <c r="E2" s="797"/>
      <c r="F2" s="132"/>
      <c r="G2" s="132"/>
      <c r="H2" s="132"/>
      <c r="I2" s="132"/>
      <c r="J2" s="132"/>
      <c r="K2" s="132"/>
      <c r="L2" s="132"/>
      <c r="M2" s="132"/>
      <c r="N2" s="132"/>
      <c r="O2" s="132"/>
    </row>
    <row r="3" spans="1:15" ht="27.75" customHeight="1" thickBot="1">
      <c r="A3" s="132"/>
      <c r="B3" s="238" t="s">
        <v>411</v>
      </c>
      <c r="C3" s="238"/>
      <c r="D3" s="238"/>
      <c r="E3" s="238"/>
      <c r="F3" s="132"/>
      <c r="G3" s="132"/>
      <c r="H3" s="132"/>
      <c r="I3" s="132"/>
      <c r="J3" s="132"/>
      <c r="K3" s="132"/>
      <c r="L3" s="132"/>
      <c r="M3" s="132"/>
      <c r="N3" s="238"/>
      <c r="O3" s="239" t="s">
        <v>412</v>
      </c>
    </row>
    <row r="4" spans="1:15" ht="30" customHeight="1">
      <c r="A4" s="132"/>
      <c r="B4" s="798" t="s">
        <v>413</v>
      </c>
      <c r="C4" s="800" t="s">
        <v>414</v>
      </c>
      <c r="D4" s="801"/>
      <c r="E4" s="798" t="s">
        <v>415</v>
      </c>
      <c r="F4" s="802" t="s">
        <v>416</v>
      </c>
      <c r="G4" s="803"/>
      <c r="H4" s="803"/>
      <c r="I4" s="803"/>
      <c r="J4" s="803"/>
      <c r="K4" s="527" t="s">
        <v>417</v>
      </c>
      <c r="L4" s="527" t="s">
        <v>418</v>
      </c>
      <c r="M4" s="804" t="s">
        <v>419</v>
      </c>
      <c r="N4" s="805"/>
      <c r="O4" s="795" t="s">
        <v>420</v>
      </c>
    </row>
    <row r="5" spans="1:15" ht="30" customHeight="1" thickBot="1">
      <c r="A5" s="240"/>
      <c r="B5" s="799"/>
      <c r="C5" s="241" t="s">
        <v>421</v>
      </c>
      <c r="D5" s="242" t="s">
        <v>422</v>
      </c>
      <c r="E5" s="799"/>
      <c r="F5" s="528" t="s">
        <v>423</v>
      </c>
      <c r="G5" s="243" t="s">
        <v>424</v>
      </c>
      <c r="H5" s="243" t="s">
        <v>425</v>
      </c>
      <c r="I5" s="244" t="s">
        <v>426</v>
      </c>
      <c r="J5" s="245" t="s">
        <v>427</v>
      </c>
      <c r="K5" s="246"/>
      <c r="L5" s="246"/>
      <c r="M5" s="247"/>
      <c r="N5" s="248" t="s">
        <v>428</v>
      </c>
      <c r="O5" s="796"/>
    </row>
    <row r="6" spans="1:15" ht="24" customHeight="1" thickTop="1">
      <c r="A6" s="240"/>
      <c r="B6" s="30" t="s">
        <v>429</v>
      </c>
      <c r="C6" s="250"/>
      <c r="D6" s="250"/>
      <c r="E6" s="251"/>
      <c r="F6" s="252"/>
      <c r="G6" s="253"/>
      <c r="H6" s="253"/>
      <c r="I6" s="254"/>
      <c r="J6" s="255">
        <f>SUM(F6:I6)</f>
        <v>0</v>
      </c>
      <c r="K6" s="255"/>
      <c r="L6" s="256">
        <f>SUM(J6:K6)</f>
        <v>0</v>
      </c>
      <c r="M6" s="257"/>
      <c r="N6" s="258"/>
      <c r="O6" s="259"/>
    </row>
    <row r="7" spans="1:15" ht="24" customHeight="1">
      <c r="A7" s="240"/>
      <c r="B7" s="31" t="s">
        <v>430</v>
      </c>
      <c r="C7" s="260"/>
      <c r="D7" s="260"/>
      <c r="E7" s="261"/>
      <c r="F7" s="262"/>
      <c r="G7" s="263"/>
      <c r="H7" s="263"/>
      <c r="I7" s="264"/>
      <c r="J7" s="265">
        <f t="shared" ref="J7:J12" si="0">SUM(F7:I7)</f>
        <v>0</v>
      </c>
      <c r="K7" s="265"/>
      <c r="L7" s="266">
        <f t="shared" ref="L7:L11" si="1">SUM(J7:K7)</f>
        <v>0</v>
      </c>
      <c r="M7" s="267"/>
      <c r="N7" s="268"/>
      <c r="O7" s="265"/>
    </row>
    <row r="8" spans="1:15" ht="24" customHeight="1">
      <c r="A8" s="240"/>
      <c r="B8" s="31" t="s">
        <v>431</v>
      </c>
      <c r="C8" s="260"/>
      <c r="D8" s="260"/>
      <c r="E8" s="261"/>
      <c r="F8" s="262"/>
      <c r="G8" s="263"/>
      <c r="H8" s="263"/>
      <c r="I8" s="264"/>
      <c r="J8" s="265">
        <f t="shared" si="0"/>
        <v>0</v>
      </c>
      <c r="K8" s="265"/>
      <c r="L8" s="266">
        <f t="shared" si="1"/>
        <v>0</v>
      </c>
      <c r="M8" s="267"/>
      <c r="N8" s="268"/>
      <c r="O8" s="265"/>
    </row>
    <row r="9" spans="1:15" ht="24" customHeight="1">
      <c r="A9" s="240"/>
      <c r="B9" s="32"/>
      <c r="C9" s="261"/>
      <c r="D9" s="261"/>
      <c r="E9" s="261"/>
      <c r="F9" s="262"/>
      <c r="G9" s="263"/>
      <c r="H9" s="263"/>
      <c r="I9" s="264"/>
      <c r="J9" s="265">
        <f t="shared" si="0"/>
        <v>0</v>
      </c>
      <c r="K9" s="265"/>
      <c r="L9" s="266">
        <f t="shared" si="1"/>
        <v>0</v>
      </c>
      <c r="M9" s="267"/>
      <c r="N9" s="268"/>
      <c r="O9" s="265"/>
    </row>
    <row r="10" spans="1:15" ht="24" customHeight="1">
      <c r="A10" s="240"/>
      <c r="B10" s="32"/>
      <c r="C10" s="261"/>
      <c r="D10" s="261"/>
      <c r="E10" s="261"/>
      <c r="F10" s="262"/>
      <c r="G10" s="263"/>
      <c r="H10" s="263"/>
      <c r="I10" s="264"/>
      <c r="J10" s="265">
        <f t="shared" si="0"/>
        <v>0</v>
      </c>
      <c r="K10" s="265"/>
      <c r="L10" s="266">
        <f t="shared" si="1"/>
        <v>0</v>
      </c>
      <c r="M10" s="267"/>
      <c r="N10" s="268"/>
      <c r="O10" s="265"/>
    </row>
    <row r="11" spans="1:15" ht="24" customHeight="1">
      <c r="A11" s="240"/>
      <c r="B11" s="33"/>
      <c r="C11" s="270"/>
      <c r="D11" s="270"/>
      <c r="E11" s="270"/>
      <c r="F11" s="271"/>
      <c r="G11" s="272"/>
      <c r="H11" s="272"/>
      <c r="I11" s="273"/>
      <c r="J11" s="265">
        <f t="shared" si="0"/>
        <v>0</v>
      </c>
      <c r="K11" s="274"/>
      <c r="L11" s="269">
        <f t="shared" si="1"/>
        <v>0</v>
      </c>
      <c r="M11" s="267"/>
      <c r="N11" s="268"/>
      <c r="O11" s="265"/>
    </row>
    <row r="12" spans="1:15" ht="24" customHeight="1">
      <c r="A12" s="240"/>
      <c r="B12" s="34" t="s">
        <v>432</v>
      </c>
      <c r="C12" s="275"/>
      <c r="D12" s="275"/>
      <c r="E12" s="276"/>
      <c r="F12" s="271"/>
      <c r="G12" s="272"/>
      <c r="H12" s="272"/>
      <c r="I12" s="273"/>
      <c r="J12" s="274">
        <f t="shared" si="0"/>
        <v>0</v>
      </c>
      <c r="K12" s="274"/>
      <c r="L12" s="269">
        <f>SUM(J12:K12)</f>
        <v>0</v>
      </c>
      <c r="M12" s="277"/>
      <c r="N12" s="278"/>
      <c r="O12" s="249"/>
    </row>
    <row r="13" spans="1:15" ht="39.950000000000003" customHeight="1" thickBot="1">
      <c r="A13" s="240"/>
      <c r="B13" s="279" t="s">
        <v>433</v>
      </c>
      <c r="C13" s="280"/>
      <c r="D13" s="280"/>
      <c r="E13" s="281"/>
      <c r="F13" s="282"/>
      <c r="G13" s="283"/>
      <c r="H13" s="283"/>
      <c r="I13" s="284"/>
      <c r="J13" s="285">
        <f>SUM(F13:I13)</f>
        <v>0</v>
      </c>
      <c r="K13" s="241"/>
      <c r="L13" s="241">
        <f>SUM(J13:K13)</f>
        <v>0</v>
      </c>
      <c r="M13" s="286"/>
      <c r="N13" s="287"/>
      <c r="O13" s="285"/>
    </row>
    <row r="14" spans="1:15" ht="24" customHeight="1" thickTop="1">
      <c r="A14" s="240"/>
      <c r="B14" s="288" t="s">
        <v>427</v>
      </c>
      <c r="C14" s="289"/>
      <c r="D14" s="290"/>
      <c r="E14" s="535">
        <f t="shared" ref="E14:K14" si="2">SUM(E6:E12)</f>
        <v>0</v>
      </c>
      <c r="F14" s="535">
        <f t="shared" si="2"/>
        <v>0</v>
      </c>
      <c r="G14" s="535">
        <f t="shared" si="2"/>
        <v>0</v>
      </c>
      <c r="H14" s="535">
        <f t="shared" si="2"/>
        <v>0</v>
      </c>
      <c r="I14" s="288">
        <f t="shared" si="2"/>
        <v>0</v>
      </c>
      <c r="J14" s="291">
        <f t="shared" si="2"/>
        <v>0</v>
      </c>
      <c r="K14" s="535">
        <f t="shared" si="2"/>
        <v>0</v>
      </c>
      <c r="L14" s="288">
        <f>SUM(L6:L13)</f>
        <v>0</v>
      </c>
      <c r="M14" s="535">
        <f>SUM(M6:M13)</f>
        <v>0</v>
      </c>
      <c r="N14" s="292">
        <f>SUM(N6:N13)</f>
        <v>0</v>
      </c>
      <c r="O14" s="536">
        <f>SUM(O6:O13)</f>
        <v>0</v>
      </c>
    </row>
    <row r="15" spans="1:15">
      <c r="A15" s="132"/>
      <c r="B15" s="132"/>
      <c r="C15" s="132"/>
      <c r="D15" s="132"/>
      <c r="E15" s="132"/>
      <c r="F15" s="132"/>
      <c r="G15" s="132"/>
      <c r="H15" s="132"/>
      <c r="I15" s="132"/>
      <c r="J15" s="132"/>
      <c r="K15" s="132"/>
      <c r="L15" s="132"/>
      <c r="M15" s="132"/>
      <c r="N15" s="132"/>
      <c r="O15" s="132"/>
    </row>
    <row r="16" spans="1:15" ht="13.5">
      <c r="A16" s="132"/>
      <c r="B16" s="225" t="s">
        <v>434</v>
      </c>
      <c r="C16" s="132"/>
      <c r="D16" s="132"/>
      <c r="E16" s="132"/>
      <c r="F16" s="132"/>
      <c r="G16" s="132"/>
      <c r="H16" s="132"/>
      <c r="I16" s="132"/>
      <c r="J16" s="132"/>
      <c r="K16" s="132"/>
      <c r="L16" s="132"/>
      <c r="M16" s="132"/>
      <c r="N16" s="132"/>
      <c r="O16" s="132"/>
    </row>
    <row r="17" spans="1:15" ht="13.5">
      <c r="A17" s="132"/>
      <c r="B17" s="225" t="s">
        <v>435</v>
      </c>
      <c r="C17" s="132"/>
      <c r="D17" s="132"/>
      <c r="E17" s="132"/>
      <c r="F17" s="132"/>
      <c r="G17" s="132"/>
      <c r="H17" s="132"/>
      <c r="I17" s="132"/>
      <c r="J17" s="132"/>
      <c r="K17" s="132"/>
      <c r="L17" s="132"/>
      <c r="M17" s="132"/>
      <c r="N17" s="132"/>
      <c r="O17" s="132"/>
    </row>
    <row r="18" spans="1:15" ht="13.5">
      <c r="A18" s="132"/>
      <c r="B18" s="225" t="s">
        <v>436</v>
      </c>
      <c r="C18" s="132"/>
      <c r="D18" s="132"/>
      <c r="E18" s="132"/>
      <c r="F18" s="132"/>
      <c r="G18" s="132"/>
      <c r="H18" s="132"/>
      <c r="I18" s="132"/>
      <c r="J18" s="132"/>
      <c r="K18" s="132"/>
      <c r="L18" s="132"/>
      <c r="M18" s="132"/>
      <c r="N18" s="132"/>
      <c r="O18" s="132"/>
    </row>
    <row r="19" spans="1:15" ht="18" customHeight="1"/>
    <row r="20" spans="1:15" ht="18" customHeight="1"/>
    <row r="21" spans="1:15" ht="24" customHeight="1"/>
    <row r="22" spans="1:15" ht="24" customHeight="1"/>
    <row r="23" spans="1:15" ht="24" customHeight="1"/>
    <row r="24" spans="1:15" ht="24" customHeight="1"/>
    <row r="25" spans="1:15" ht="24" customHeight="1"/>
    <row r="26" spans="1:15" ht="24" customHeight="1"/>
    <row r="29" spans="1:15" ht="18" customHeight="1"/>
    <row r="30" spans="1:15" ht="18" customHeight="1"/>
    <row r="31" spans="1:15" ht="24" customHeight="1"/>
    <row r="32" spans="1:15" ht="24" customHeight="1"/>
    <row r="33" ht="24" customHeight="1"/>
    <row r="34" ht="24" customHeight="1"/>
    <row r="35" ht="24" customHeight="1"/>
    <row r="36" ht="24" customHeight="1"/>
  </sheetData>
  <mergeCells count="8">
    <mergeCell ref="M1:O1"/>
    <mergeCell ref="O4:O5"/>
    <mergeCell ref="C2:E2"/>
    <mergeCell ref="B4:B5"/>
    <mergeCell ref="C4:D4"/>
    <mergeCell ref="E4:E5"/>
    <mergeCell ref="F4:J4"/>
    <mergeCell ref="M4:N4"/>
  </mergeCells>
  <phoneticPr fontId="1"/>
  <conditionalFormatting sqref="C2:E2">
    <cfRule type="containsBlanks" dxfId="46" priority="8">
      <formula>LEN(TRIM(C2))=0</formula>
    </cfRule>
  </conditionalFormatting>
  <conditionalFormatting sqref="C6:I6">
    <cfRule type="containsBlanks" dxfId="45" priority="7">
      <formula>LEN(TRIM(C6))=0</formula>
    </cfRule>
  </conditionalFormatting>
  <conditionalFormatting sqref="E13:I13">
    <cfRule type="containsBlanks" dxfId="44" priority="6">
      <formula>LEN(TRIM(E13))=0</formula>
    </cfRule>
  </conditionalFormatting>
  <conditionalFormatting sqref="K6:O6">
    <cfRule type="containsBlanks" dxfId="43" priority="5">
      <formula>LEN(TRIM(K6))=0</formula>
    </cfRule>
  </conditionalFormatting>
  <conditionalFormatting sqref="K13:O13">
    <cfRule type="containsBlanks" dxfId="42" priority="4">
      <formula>LEN(TRIM(K13))=0</formula>
    </cfRule>
  </conditionalFormatting>
  <conditionalFormatting sqref="C7:I8">
    <cfRule type="containsBlanks" dxfId="41" priority="3">
      <formula>LEN(TRIM(C7))=0</formula>
    </cfRule>
  </conditionalFormatting>
  <conditionalFormatting sqref="K7:K8">
    <cfRule type="containsBlanks" dxfId="40" priority="2">
      <formula>LEN(TRIM(K7))=0</formula>
    </cfRule>
  </conditionalFormatting>
  <conditionalFormatting sqref="M7:O8">
    <cfRule type="containsBlanks" dxfId="39" priority="1">
      <formula>LEN(TRIM(M7))=0</formula>
    </cfRule>
  </conditionalFormatting>
  <printOptions horizontalCentered="1"/>
  <pageMargins left="0.39370078740157483" right="0.39370078740157483" top="0.39370078740157483" bottom="0.39370078740157483" header="0" footer="0"/>
  <pageSetup paperSize="9" scale="7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3"/>
  <sheetViews>
    <sheetView showGridLines="0" view="pageBreakPreview" zoomScaleNormal="100" zoomScaleSheetLayoutView="100" workbookViewId="0">
      <selection activeCell="D7" sqref="D7"/>
    </sheetView>
  </sheetViews>
  <sheetFormatPr defaultRowHeight="12"/>
  <cols>
    <col min="1" max="1" width="1.75" style="27" customWidth="1"/>
    <col min="2" max="2" width="14.125" style="27" bestFit="1" customWidth="1"/>
    <col min="3" max="4" width="14.125" style="27" customWidth="1"/>
    <col min="5" max="5" width="8.625" style="27" customWidth="1"/>
    <col min="6" max="14" width="6.625" style="27" customWidth="1"/>
    <col min="15" max="15" width="10.625" style="27" customWidth="1"/>
    <col min="16" max="17" width="6.25" style="27" customWidth="1"/>
    <col min="18" max="18" width="1.25" style="27" customWidth="1"/>
    <col min="19" max="23" width="6.25" style="27" customWidth="1"/>
    <col min="24" max="256" width="9" style="27"/>
    <col min="257" max="257" width="1.75" style="27" customWidth="1"/>
    <col min="258" max="258" width="14.125" style="27" bestFit="1" customWidth="1"/>
    <col min="259" max="260" width="14.125" style="27" customWidth="1"/>
    <col min="261" max="261" width="8.625" style="27" customWidth="1"/>
    <col min="262" max="270" width="6.625" style="27" customWidth="1"/>
    <col min="271" max="271" width="10.625" style="27" customWidth="1"/>
    <col min="272" max="273" width="6.25" style="27" customWidth="1"/>
    <col min="274" max="274" width="1.25" style="27" customWidth="1"/>
    <col min="275" max="279" width="6.25" style="27" customWidth="1"/>
    <col min="280" max="512" width="9" style="27"/>
    <col min="513" max="513" width="1.75" style="27" customWidth="1"/>
    <col min="514" max="514" width="14.125" style="27" bestFit="1" customWidth="1"/>
    <col min="515" max="516" width="14.125" style="27" customWidth="1"/>
    <col min="517" max="517" width="8.625" style="27" customWidth="1"/>
    <col min="518" max="526" width="6.625" style="27" customWidth="1"/>
    <col min="527" max="527" width="10.625" style="27" customWidth="1"/>
    <col min="528" max="529" width="6.25" style="27" customWidth="1"/>
    <col min="530" max="530" width="1.25" style="27" customWidth="1"/>
    <col min="531" max="535" width="6.25" style="27" customWidth="1"/>
    <col min="536" max="768" width="9" style="27"/>
    <col min="769" max="769" width="1.75" style="27" customWidth="1"/>
    <col min="770" max="770" width="14.125" style="27" bestFit="1" customWidth="1"/>
    <col min="771" max="772" width="14.125" style="27" customWidth="1"/>
    <col min="773" max="773" width="8.625" style="27" customWidth="1"/>
    <col min="774" max="782" width="6.625" style="27" customWidth="1"/>
    <col min="783" max="783" width="10.625" style="27" customWidth="1"/>
    <col min="784" max="785" width="6.25" style="27" customWidth="1"/>
    <col min="786" max="786" width="1.25" style="27" customWidth="1"/>
    <col min="787" max="791" width="6.25" style="27" customWidth="1"/>
    <col min="792" max="1024" width="9" style="27"/>
    <col min="1025" max="1025" width="1.75" style="27" customWidth="1"/>
    <col min="1026" max="1026" width="14.125" style="27" bestFit="1" customWidth="1"/>
    <col min="1027" max="1028" width="14.125" style="27" customWidth="1"/>
    <col min="1029" max="1029" width="8.625" style="27" customWidth="1"/>
    <col min="1030" max="1038" width="6.625" style="27" customWidth="1"/>
    <col min="1039" max="1039" width="10.625" style="27" customWidth="1"/>
    <col min="1040" max="1041" width="6.25" style="27" customWidth="1"/>
    <col min="1042" max="1042" width="1.25" style="27" customWidth="1"/>
    <col min="1043" max="1047" width="6.25" style="27" customWidth="1"/>
    <col min="1048" max="1280" width="9" style="27"/>
    <col min="1281" max="1281" width="1.75" style="27" customWidth="1"/>
    <col min="1282" max="1282" width="14.125" style="27" bestFit="1" customWidth="1"/>
    <col min="1283" max="1284" width="14.125" style="27" customWidth="1"/>
    <col min="1285" max="1285" width="8.625" style="27" customWidth="1"/>
    <col min="1286" max="1294" width="6.625" style="27" customWidth="1"/>
    <col min="1295" max="1295" width="10.625" style="27" customWidth="1"/>
    <col min="1296" max="1297" width="6.25" style="27" customWidth="1"/>
    <col min="1298" max="1298" width="1.25" style="27" customWidth="1"/>
    <col min="1299" max="1303" width="6.25" style="27" customWidth="1"/>
    <col min="1304" max="1536" width="9" style="27"/>
    <col min="1537" max="1537" width="1.75" style="27" customWidth="1"/>
    <col min="1538" max="1538" width="14.125" style="27" bestFit="1" customWidth="1"/>
    <col min="1539" max="1540" width="14.125" style="27" customWidth="1"/>
    <col min="1541" max="1541" width="8.625" style="27" customWidth="1"/>
    <col min="1542" max="1550" width="6.625" style="27" customWidth="1"/>
    <col min="1551" max="1551" width="10.625" style="27" customWidth="1"/>
    <col min="1552" max="1553" width="6.25" style="27" customWidth="1"/>
    <col min="1554" max="1554" width="1.25" style="27" customWidth="1"/>
    <col min="1555" max="1559" width="6.25" style="27" customWidth="1"/>
    <col min="1560" max="1792" width="9" style="27"/>
    <col min="1793" max="1793" width="1.75" style="27" customWidth="1"/>
    <col min="1794" max="1794" width="14.125" style="27" bestFit="1" customWidth="1"/>
    <col min="1795" max="1796" width="14.125" style="27" customWidth="1"/>
    <col min="1797" max="1797" width="8.625" style="27" customWidth="1"/>
    <col min="1798" max="1806" width="6.625" style="27" customWidth="1"/>
    <col min="1807" max="1807" width="10.625" style="27" customWidth="1"/>
    <col min="1808" max="1809" width="6.25" style="27" customWidth="1"/>
    <col min="1810" max="1810" width="1.25" style="27" customWidth="1"/>
    <col min="1811" max="1815" width="6.25" style="27" customWidth="1"/>
    <col min="1816" max="2048" width="9" style="27"/>
    <col min="2049" max="2049" width="1.75" style="27" customWidth="1"/>
    <col min="2050" max="2050" width="14.125" style="27" bestFit="1" customWidth="1"/>
    <col min="2051" max="2052" width="14.125" style="27" customWidth="1"/>
    <col min="2053" max="2053" width="8.625" style="27" customWidth="1"/>
    <col min="2054" max="2062" width="6.625" style="27" customWidth="1"/>
    <col min="2063" max="2063" width="10.625" style="27" customWidth="1"/>
    <col min="2064" max="2065" width="6.25" style="27" customWidth="1"/>
    <col min="2066" max="2066" width="1.25" style="27" customWidth="1"/>
    <col min="2067" max="2071" width="6.25" style="27" customWidth="1"/>
    <col min="2072" max="2304" width="9" style="27"/>
    <col min="2305" max="2305" width="1.75" style="27" customWidth="1"/>
    <col min="2306" max="2306" width="14.125" style="27" bestFit="1" customWidth="1"/>
    <col min="2307" max="2308" width="14.125" style="27" customWidth="1"/>
    <col min="2309" max="2309" width="8.625" style="27" customWidth="1"/>
    <col min="2310" max="2318" width="6.625" style="27" customWidth="1"/>
    <col min="2319" max="2319" width="10.625" style="27" customWidth="1"/>
    <col min="2320" max="2321" width="6.25" style="27" customWidth="1"/>
    <col min="2322" max="2322" width="1.25" style="27" customWidth="1"/>
    <col min="2323" max="2327" width="6.25" style="27" customWidth="1"/>
    <col min="2328" max="2560" width="9" style="27"/>
    <col min="2561" max="2561" width="1.75" style="27" customWidth="1"/>
    <col min="2562" max="2562" width="14.125" style="27" bestFit="1" customWidth="1"/>
    <col min="2563" max="2564" width="14.125" style="27" customWidth="1"/>
    <col min="2565" max="2565" width="8.625" style="27" customWidth="1"/>
    <col min="2566" max="2574" width="6.625" style="27" customWidth="1"/>
    <col min="2575" max="2575" width="10.625" style="27" customWidth="1"/>
    <col min="2576" max="2577" width="6.25" style="27" customWidth="1"/>
    <col min="2578" max="2578" width="1.25" style="27" customWidth="1"/>
    <col min="2579" max="2583" width="6.25" style="27" customWidth="1"/>
    <col min="2584" max="2816" width="9" style="27"/>
    <col min="2817" max="2817" width="1.75" style="27" customWidth="1"/>
    <col min="2818" max="2818" width="14.125" style="27" bestFit="1" customWidth="1"/>
    <col min="2819" max="2820" width="14.125" style="27" customWidth="1"/>
    <col min="2821" max="2821" width="8.625" style="27" customWidth="1"/>
    <col min="2822" max="2830" width="6.625" style="27" customWidth="1"/>
    <col min="2831" max="2831" width="10.625" style="27" customWidth="1"/>
    <col min="2832" max="2833" width="6.25" style="27" customWidth="1"/>
    <col min="2834" max="2834" width="1.25" style="27" customWidth="1"/>
    <col min="2835" max="2839" width="6.25" style="27" customWidth="1"/>
    <col min="2840" max="3072" width="9" style="27"/>
    <col min="3073" max="3073" width="1.75" style="27" customWidth="1"/>
    <col min="3074" max="3074" width="14.125" style="27" bestFit="1" customWidth="1"/>
    <col min="3075" max="3076" width="14.125" style="27" customWidth="1"/>
    <col min="3077" max="3077" width="8.625" style="27" customWidth="1"/>
    <col min="3078" max="3086" width="6.625" style="27" customWidth="1"/>
    <col min="3087" max="3087" width="10.625" style="27" customWidth="1"/>
    <col min="3088" max="3089" width="6.25" style="27" customWidth="1"/>
    <col min="3090" max="3090" width="1.25" style="27" customWidth="1"/>
    <col min="3091" max="3095" width="6.25" style="27" customWidth="1"/>
    <col min="3096" max="3328" width="9" style="27"/>
    <col min="3329" max="3329" width="1.75" style="27" customWidth="1"/>
    <col min="3330" max="3330" width="14.125" style="27" bestFit="1" customWidth="1"/>
    <col min="3331" max="3332" width="14.125" style="27" customWidth="1"/>
    <col min="3333" max="3333" width="8.625" style="27" customWidth="1"/>
    <col min="3334" max="3342" width="6.625" style="27" customWidth="1"/>
    <col min="3343" max="3343" width="10.625" style="27" customWidth="1"/>
    <col min="3344" max="3345" width="6.25" style="27" customWidth="1"/>
    <col min="3346" max="3346" width="1.25" style="27" customWidth="1"/>
    <col min="3347" max="3351" width="6.25" style="27" customWidth="1"/>
    <col min="3352" max="3584" width="9" style="27"/>
    <col min="3585" max="3585" width="1.75" style="27" customWidth="1"/>
    <col min="3586" max="3586" width="14.125" style="27" bestFit="1" customWidth="1"/>
    <col min="3587" max="3588" width="14.125" style="27" customWidth="1"/>
    <col min="3589" max="3589" width="8.625" style="27" customWidth="1"/>
    <col min="3590" max="3598" width="6.625" style="27" customWidth="1"/>
    <col min="3599" max="3599" width="10.625" style="27" customWidth="1"/>
    <col min="3600" max="3601" width="6.25" style="27" customWidth="1"/>
    <col min="3602" max="3602" width="1.25" style="27" customWidth="1"/>
    <col min="3603" max="3607" width="6.25" style="27" customWidth="1"/>
    <col min="3608" max="3840" width="9" style="27"/>
    <col min="3841" max="3841" width="1.75" style="27" customWidth="1"/>
    <col min="3842" max="3842" width="14.125" style="27" bestFit="1" customWidth="1"/>
    <col min="3843" max="3844" width="14.125" style="27" customWidth="1"/>
    <col min="3845" max="3845" width="8.625" style="27" customWidth="1"/>
    <col min="3846" max="3854" width="6.625" style="27" customWidth="1"/>
    <col min="3855" max="3855" width="10.625" style="27" customWidth="1"/>
    <col min="3856" max="3857" width="6.25" style="27" customWidth="1"/>
    <col min="3858" max="3858" width="1.25" style="27" customWidth="1"/>
    <col min="3859" max="3863" width="6.25" style="27" customWidth="1"/>
    <col min="3864" max="4096" width="9" style="27"/>
    <col min="4097" max="4097" width="1.75" style="27" customWidth="1"/>
    <col min="4098" max="4098" width="14.125" style="27" bestFit="1" customWidth="1"/>
    <col min="4099" max="4100" width="14.125" style="27" customWidth="1"/>
    <col min="4101" max="4101" width="8.625" style="27" customWidth="1"/>
    <col min="4102" max="4110" width="6.625" style="27" customWidth="1"/>
    <col min="4111" max="4111" width="10.625" style="27" customWidth="1"/>
    <col min="4112" max="4113" width="6.25" style="27" customWidth="1"/>
    <col min="4114" max="4114" width="1.25" style="27" customWidth="1"/>
    <col min="4115" max="4119" width="6.25" style="27" customWidth="1"/>
    <col min="4120" max="4352" width="9" style="27"/>
    <col min="4353" max="4353" width="1.75" style="27" customWidth="1"/>
    <col min="4354" max="4354" width="14.125" style="27" bestFit="1" customWidth="1"/>
    <col min="4355" max="4356" width="14.125" style="27" customWidth="1"/>
    <col min="4357" max="4357" width="8.625" style="27" customWidth="1"/>
    <col min="4358" max="4366" width="6.625" style="27" customWidth="1"/>
    <col min="4367" max="4367" width="10.625" style="27" customWidth="1"/>
    <col min="4368" max="4369" width="6.25" style="27" customWidth="1"/>
    <col min="4370" max="4370" width="1.25" style="27" customWidth="1"/>
    <col min="4371" max="4375" width="6.25" style="27" customWidth="1"/>
    <col min="4376" max="4608" width="9" style="27"/>
    <col min="4609" max="4609" width="1.75" style="27" customWidth="1"/>
    <col min="4610" max="4610" width="14.125" style="27" bestFit="1" customWidth="1"/>
    <col min="4611" max="4612" width="14.125" style="27" customWidth="1"/>
    <col min="4613" max="4613" width="8.625" style="27" customWidth="1"/>
    <col min="4614" max="4622" width="6.625" style="27" customWidth="1"/>
    <col min="4623" max="4623" width="10.625" style="27" customWidth="1"/>
    <col min="4624" max="4625" width="6.25" style="27" customWidth="1"/>
    <col min="4626" max="4626" width="1.25" style="27" customWidth="1"/>
    <col min="4627" max="4631" width="6.25" style="27" customWidth="1"/>
    <col min="4632" max="4864" width="9" style="27"/>
    <col min="4865" max="4865" width="1.75" style="27" customWidth="1"/>
    <col min="4866" max="4866" width="14.125" style="27" bestFit="1" customWidth="1"/>
    <col min="4867" max="4868" width="14.125" style="27" customWidth="1"/>
    <col min="4869" max="4869" width="8.625" style="27" customWidth="1"/>
    <col min="4870" max="4878" width="6.625" style="27" customWidth="1"/>
    <col min="4879" max="4879" width="10.625" style="27" customWidth="1"/>
    <col min="4880" max="4881" width="6.25" style="27" customWidth="1"/>
    <col min="4882" max="4882" width="1.25" style="27" customWidth="1"/>
    <col min="4883" max="4887" width="6.25" style="27" customWidth="1"/>
    <col min="4888" max="5120" width="9" style="27"/>
    <col min="5121" max="5121" width="1.75" style="27" customWidth="1"/>
    <col min="5122" max="5122" width="14.125" style="27" bestFit="1" customWidth="1"/>
    <col min="5123" max="5124" width="14.125" style="27" customWidth="1"/>
    <col min="5125" max="5125" width="8.625" style="27" customWidth="1"/>
    <col min="5126" max="5134" width="6.625" style="27" customWidth="1"/>
    <col min="5135" max="5135" width="10.625" style="27" customWidth="1"/>
    <col min="5136" max="5137" width="6.25" style="27" customWidth="1"/>
    <col min="5138" max="5138" width="1.25" style="27" customWidth="1"/>
    <col min="5139" max="5143" width="6.25" style="27" customWidth="1"/>
    <col min="5144" max="5376" width="9" style="27"/>
    <col min="5377" max="5377" width="1.75" style="27" customWidth="1"/>
    <col min="5378" max="5378" width="14.125" style="27" bestFit="1" customWidth="1"/>
    <col min="5379" max="5380" width="14.125" style="27" customWidth="1"/>
    <col min="5381" max="5381" width="8.625" style="27" customWidth="1"/>
    <col min="5382" max="5390" width="6.625" style="27" customWidth="1"/>
    <col min="5391" max="5391" width="10.625" style="27" customWidth="1"/>
    <col min="5392" max="5393" width="6.25" style="27" customWidth="1"/>
    <col min="5394" max="5394" width="1.25" style="27" customWidth="1"/>
    <col min="5395" max="5399" width="6.25" style="27" customWidth="1"/>
    <col min="5400" max="5632" width="9" style="27"/>
    <col min="5633" max="5633" width="1.75" style="27" customWidth="1"/>
    <col min="5634" max="5634" width="14.125" style="27" bestFit="1" customWidth="1"/>
    <col min="5635" max="5636" width="14.125" style="27" customWidth="1"/>
    <col min="5637" max="5637" width="8.625" style="27" customWidth="1"/>
    <col min="5638" max="5646" width="6.625" style="27" customWidth="1"/>
    <col min="5647" max="5647" width="10.625" style="27" customWidth="1"/>
    <col min="5648" max="5649" width="6.25" style="27" customWidth="1"/>
    <col min="5650" max="5650" width="1.25" style="27" customWidth="1"/>
    <col min="5651" max="5655" width="6.25" style="27" customWidth="1"/>
    <col min="5656" max="5888" width="9" style="27"/>
    <col min="5889" max="5889" width="1.75" style="27" customWidth="1"/>
    <col min="5890" max="5890" width="14.125" style="27" bestFit="1" customWidth="1"/>
    <col min="5891" max="5892" width="14.125" style="27" customWidth="1"/>
    <col min="5893" max="5893" width="8.625" style="27" customWidth="1"/>
    <col min="5894" max="5902" width="6.625" style="27" customWidth="1"/>
    <col min="5903" max="5903" width="10.625" style="27" customWidth="1"/>
    <col min="5904" max="5905" width="6.25" style="27" customWidth="1"/>
    <col min="5906" max="5906" width="1.25" style="27" customWidth="1"/>
    <col min="5907" max="5911" width="6.25" style="27" customWidth="1"/>
    <col min="5912" max="6144" width="9" style="27"/>
    <col min="6145" max="6145" width="1.75" style="27" customWidth="1"/>
    <col min="6146" max="6146" width="14.125" style="27" bestFit="1" customWidth="1"/>
    <col min="6147" max="6148" width="14.125" style="27" customWidth="1"/>
    <col min="6149" max="6149" width="8.625" style="27" customWidth="1"/>
    <col min="6150" max="6158" width="6.625" style="27" customWidth="1"/>
    <col min="6159" max="6159" width="10.625" style="27" customWidth="1"/>
    <col min="6160" max="6161" width="6.25" style="27" customWidth="1"/>
    <col min="6162" max="6162" width="1.25" style="27" customWidth="1"/>
    <col min="6163" max="6167" width="6.25" style="27" customWidth="1"/>
    <col min="6168" max="6400" width="9" style="27"/>
    <col min="6401" max="6401" width="1.75" style="27" customWidth="1"/>
    <col min="6402" max="6402" width="14.125" style="27" bestFit="1" customWidth="1"/>
    <col min="6403" max="6404" width="14.125" style="27" customWidth="1"/>
    <col min="6405" max="6405" width="8.625" style="27" customWidth="1"/>
    <col min="6406" max="6414" width="6.625" style="27" customWidth="1"/>
    <col min="6415" max="6415" width="10.625" style="27" customWidth="1"/>
    <col min="6416" max="6417" width="6.25" style="27" customWidth="1"/>
    <col min="6418" max="6418" width="1.25" style="27" customWidth="1"/>
    <col min="6419" max="6423" width="6.25" style="27" customWidth="1"/>
    <col min="6424" max="6656" width="9" style="27"/>
    <col min="6657" max="6657" width="1.75" style="27" customWidth="1"/>
    <col min="6658" max="6658" width="14.125" style="27" bestFit="1" customWidth="1"/>
    <col min="6659" max="6660" width="14.125" style="27" customWidth="1"/>
    <col min="6661" max="6661" width="8.625" style="27" customWidth="1"/>
    <col min="6662" max="6670" width="6.625" style="27" customWidth="1"/>
    <col min="6671" max="6671" width="10.625" style="27" customWidth="1"/>
    <col min="6672" max="6673" width="6.25" style="27" customWidth="1"/>
    <col min="6674" max="6674" width="1.25" style="27" customWidth="1"/>
    <col min="6675" max="6679" width="6.25" style="27" customWidth="1"/>
    <col min="6680" max="6912" width="9" style="27"/>
    <col min="6913" max="6913" width="1.75" style="27" customWidth="1"/>
    <col min="6914" max="6914" width="14.125" style="27" bestFit="1" customWidth="1"/>
    <col min="6915" max="6916" width="14.125" style="27" customWidth="1"/>
    <col min="6917" max="6917" width="8.625" style="27" customWidth="1"/>
    <col min="6918" max="6926" width="6.625" style="27" customWidth="1"/>
    <col min="6927" max="6927" width="10.625" style="27" customWidth="1"/>
    <col min="6928" max="6929" width="6.25" style="27" customWidth="1"/>
    <col min="6930" max="6930" width="1.25" style="27" customWidth="1"/>
    <col min="6931" max="6935" width="6.25" style="27" customWidth="1"/>
    <col min="6936" max="7168" width="9" style="27"/>
    <col min="7169" max="7169" width="1.75" style="27" customWidth="1"/>
    <col min="7170" max="7170" width="14.125" style="27" bestFit="1" customWidth="1"/>
    <col min="7171" max="7172" width="14.125" style="27" customWidth="1"/>
    <col min="7173" max="7173" width="8.625" style="27" customWidth="1"/>
    <col min="7174" max="7182" width="6.625" style="27" customWidth="1"/>
    <col min="7183" max="7183" width="10.625" style="27" customWidth="1"/>
    <col min="7184" max="7185" width="6.25" style="27" customWidth="1"/>
    <col min="7186" max="7186" width="1.25" style="27" customWidth="1"/>
    <col min="7187" max="7191" width="6.25" style="27" customWidth="1"/>
    <col min="7192" max="7424" width="9" style="27"/>
    <col min="7425" max="7425" width="1.75" style="27" customWidth="1"/>
    <col min="7426" max="7426" width="14.125" style="27" bestFit="1" customWidth="1"/>
    <col min="7427" max="7428" width="14.125" style="27" customWidth="1"/>
    <col min="7429" max="7429" width="8.625" style="27" customWidth="1"/>
    <col min="7430" max="7438" width="6.625" style="27" customWidth="1"/>
    <col min="7439" max="7439" width="10.625" style="27" customWidth="1"/>
    <col min="7440" max="7441" width="6.25" style="27" customWidth="1"/>
    <col min="7442" max="7442" width="1.25" style="27" customWidth="1"/>
    <col min="7443" max="7447" width="6.25" style="27" customWidth="1"/>
    <col min="7448" max="7680" width="9" style="27"/>
    <col min="7681" max="7681" width="1.75" style="27" customWidth="1"/>
    <col min="7682" max="7682" width="14.125" style="27" bestFit="1" customWidth="1"/>
    <col min="7683" max="7684" width="14.125" style="27" customWidth="1"/>
    <col min="7685" max="7685" width="8.625" style="27" customWidth="1"/>
    <col min="7686" max="7694" width="6.625" style="27" customWidth="1"/>
    <col min="7695" max="7695" width="10.625" style="27" customWidth="1"/>
    <col min="7696" max="7697" width="6.25" style="27" customWidth="1"/>
    <col min="7698" max="7698" width="1.25" style="27" customWidth="1"/>
    <col min="7699" max="7703" width="6.25" style="27" customWidth="1"/>
    <col min="7704" max="7936" width="9" style="27"/>
    <col min="7937" max="7937" width="1.75" style="27" customWidth="1"/>
    <col min="7938" max="7938" width="14.125" style="27" bestFit="1" customWidth="1"/>
    <col min="7939" max="7940" width="14.125" style="27" customWidth="1"/>
    <col min="7941" max="7941" width="8.625" style="27" customWidth="1"/>
    <col min="7942" max="7950" width="6.625" style="27" customWidth="1"/>
    <col min="7951" max="7951" width="10.625" style="27" customWidth="1"/>
    <col min="7952" max="7953" width="6.25" style="27" customWidth="1"/>
    <col min="7954" max="7954" width="1.25" style="27" customWidth="1"/>
    <col min="7955" max="7959" width="6.25" style="27" customWidth="1"/>
    <col min="7960" max="8192" width="9" style="27"/>
    <col min="8193" max="8193" width="1.75" style="27" customWidth="1"/>
    <col min="8194" max="8194" width="14.125" style="27" bestFit="1" customWidth="1"/>
    <col min="8195" max="8196" width="14.125" style="27" customWidth="1"/>
    <col min="8197" max="8197" width="8.625" style="27" customWidth="1"/>
    <col min="8198" max="8206" width="6.625" style="27" customWidth="1"/>
    <col min="8207" max="8207" width="10.625" style="27" customWidth="1"/>
    <col min="8208" max="8209" width="6.25" style="27" customWidth="1"/>
    <col min="8210" max="8210" width="1.25" style="27" customWidth="1"/>
    <col min="8211" max="8215" width="6.25" style="27" customWidth="1"/>
    <col min="8216" max="8448" width="9" style="27"/>
    <col min="8449" max="8449" width="1.75" style="27" customWidth="1"/>
    <col min="8450" max="8450" width="14.125" style="27" bestFit="1" customWidth="1"/>
    <col min="8451" max="8452" width="14.125" style="27" customWidth="1"/>
    <col min="8453" max="8453" width="8.625" style="27" customWidth="1"/>
    <col min="8454" max="8462" width="6.625" style="27" customWidth="1"/>
    <col min="8463" max="8463" width="10.625" style="27" customWidth="1"/>
    <col min="8464" max="8465" width="6.25" style="27" customWidth="1"/>
    <col min="8466" max="8466" width="1.25" style="27" customWidth="1"/>
    <col min="8467" max="8471" width="6.25" style="27" customWidth="1"/>
    <col min="8472" max="8704" width="9" style="27"/>
    <col min="8705" max="8705" width="1.75" style="27" customWidth="1"/>
    <col min="8706" max="8706" width="14.125" style="27" bestFit="1" customWidth="1"/>
    <col min="8707" max="8708" width="14.125" style="27" customWidth="1"/>
    <col min="8709" max="8709" width="8.625" style="27" customWidth="1"/>
    <col min="8710" max="8718" width="6.625" style="27" customWidth="1"/>
    <col min="8719" max="8719" width="10.625" style="27" customWidth="1"/>
    <col min="8720" max="8721" width="6.25" style="27" customWidth="1"/>
    <col min="8722" max="8722" width="1.25" style="27" customWidth="1"/>
    <col min="8723" max="8727" width="6.25" style="27" customWidth="1"/>
    <col min="8728" max="8960" width="9" style="27"/>
    <col min="8961" max="8961" width="1.75" style="27" customWidth="1"/>
    <col min="8962" max="8962" width="14.125" style="27" bestFit="1" customWidth="1"/>
    <col min="8963" max="8964" width="14.125" style="27" customWidth="1"/>
    <col min="8965" max="8965" width="8.625" style="27" customWidth="1"/>
    <col min="8966" max="8974" width="6.625" style="27" customWidth="1"/>
    <col min="8975" max="8975" width="10.625" style="27" customWidth="1"/>
    <col min="8976" max="8977" width="6.25" style="27" customWidth="1"/>
    <col min="8978" max="8978" width="1.25" style="27" customWidth="1"/>
    <col min="8979" max="8983" width="6.25" style="27" customWidth="1"/>
    <col min="8984" max="9216" width="9" style="27"/>
    <col min="9217" max="9217" width="1.75" style="27" customWidth="1"/>
    <col min="9218" max="9218" width="14.125" style="27" bestFit="1" customWidth="1"/>
    <col min="9219" max="9220" width="14.125" style="27" customWidth="1"/>
    <col min="9221" max="9221" width="8.625" style="27" customWidth="1"/>
    <col min="9222" max="9230" width="6.625" style="27" customWidth="1"/>
    <col min="9231" max="9231" width="10.625" style="27" customWidth="1"/>
    <col min="9232" max="9233" width="6.25" style="27" customWidth="1"/>
    <col min="9234" max="9234" width="1.25" style="27" customWidth="1"/>
    <col min="9235" max="9239" width="6.25" style="27" customWidth="1"/>
    <col min="9240" max="9472" width="9" style="27"/>
    <col min="9473" max="9473" width="1.75" style="27" customWidth="1"/>
    <col min="9474" max="9474" width="14.125" style="27" bestFit="1" customWidth="1"/>
    <col min="9475" max="9476" width="14.125" style="27" customWidth="1"/>
    <col min="9477" max="9477" width="8.625" style="27" customWidth="1"/>
    <col min="9478" max="9486" width="6.625" style="27" customWidth="1"/>
    <col min="9487" max="9487" width="10.625" style="27" customWidth="1"/>
    <col min="9488" max="9489" width="6.25" style="27" customWidth="1"/>
    <col min="9490" max="9490" width="1.25" style="27" customWidth="1"/>
    <col min="9491" max="9495" width="6.25" style="27" customWidth="1"/>
    <col min="9496" max="9728" width="9" style="27"/>
    <col min="9729" max="9729" width="1.75" style="27" customWidth="1"/>
    <col min="9730" max="9730" width="14.125" style="27" bestFit="1" customWidth="1"/>
    <col min="9731" max="9732" width="14.125" style="27" customWidth="1"/>
    <col min="9733" max="9733" width="8.625" style="27" customWidth="1"/>
    <col min="9734" max="9742" width="6.625" style="27" customWidth="1"/>
    <col min="9743" max="9743" width="10.625" style="27" customWidth="1"/>
    <col min="9744" max="9745" width="6.25" style="27" customWidth="1"/>
    <col min="9746" max="9746" width="1.25" style="27" customWidth="1"/>
    <col min="9747" max="9751" width="6.25" style="27" customWidth="1"/>
    <col min="9752" max="9984" width="9" style="27"/>
    <col min="9985" max="9985" width="1.75" style="27" customWidth="1"/>
    <col min="9986" max="9986" width="14.125" style="27" bestFit="1" customWidth="1"/>
    <col min="9987" max="9988" width="14.125" style="27" customWidth="1"/>
    <col min="9989" max="9989" width="8.625" style="27" customWidth="1"/>
    <col min="9990" max="9998" width="6.625" style="27" customWidth="1"/>
    <col min="9999" max="9999" width="10.625" style="27" customWidth="1"/>
    <col min="10000" max="10001" width="6.25" style="27" customWidth="1"/>
    <col min="10002" max="10002" width="1.25" style="27" customWidth="1"/>
    <col min="10003" max="10007" width="6.25" style="27" customWidth="1"/>
    <col min="10008" max="10240" width="9" style="27"/>
    <col min="10241" max="10241" width="1.75" style="27" customWidth="1"/>
    <col min="10242" max="10242" width="14.125" style="27" bestFit="1" customWidth="1"/>
    <col min="10243" max="10244" width="14.125" style="27" customWidth="1"/>
    <col min="10245" max="10245" width="8.625" style="27" customWidth="1"/>
    <col min="10246" max="10254" width="6.625" style="27" customWidth="1"/>
    <col min="10255" max="10255" width="10.625" style="27" customWidth="1"/>
    <col min="10256" max="10257" width="6.25" style="27" customWidth="1"/>
    <col min="10258" max="10258" width="1.25" style="27" customWidth="1"/>
    <col min="10259" max="10263" width="6.25" style="27" customWidth="1"/>
    <col min="10264" max="10496" width="9" style="27"/>
    <col min="10497" max="10497" width="1.75" style="27" customWidth="1"/>
    <col min="10498" max="10498" width="14.125" style="27" bestFit="1" customWidth="1"/>
    <col min="10499" max="10500" width="14.125" style="27" customWidth="1"/>
    <col min="10501" max="10501" width="8.625" style="27" customWidth="1"/>
    <col min="10502" max="10510" width="6.625" style="27" customWidth="1"/>
    <col min="10511" max="10511" width="10.625" style="27" customWidth="1"/>
    <col min="10512" max="10513" width="6.25" style="27" customWidth="1"/>
    <col min="10514" max="10514" width="1.25" style="27" customWidth="1"/>
    <col min="10515" max="10519" width="6.25" style="27" customWidth="1"/>
    <col min="10520" max="10752" width="9" style="27"/>
    <col min="10753" max="10753" width="1.75" style="27" customWidth="1"/>
    <col min="10754" max="10754" width="14.125" style="27" bestFit="1" customWidth="1"/>
    <col min="10755" max="10756" width="14.125" style="27" customWidth="1"/>
    <col min="10757" max="10757" width="8.625" style="27" customWidth="1"/>
    <col min="10758" max="10766" width="6.625" style="27" customWidth="1"/>
    <col min="10767" max="10767" width="10.625" style="27" customWidth="1"/>
    <col min="10768" max="10769" width="6.25" style="27" customWidth="1"/>
    <col min="10770" max="10770" width="1.25" style="27" customWidth="1"/>
    <col min="10771" max="10775" width="6.25" style="27" customWidth="1"/>
    <col min="10776" max="11008" width="9" style="27"/>
    <col min="11009" max="11009" width="1.75" style="27" customWidth="1"/>
    <col min="11010" max="11010" width="14.125" style="27" bestFit="1" customWidth="1"/>
    <col min="11011" max="11012" width="14.125" style="27" customWidth="1"/>
    <col min="11013" max="11013" width="8.625" style="27" customWidth="1"/>
    <col min="11014" max="11022" width="6.625" style="27" customWidth="1"/>
    <col min="11023" max="11023" width="10.625" style="27" customWidth="1"/>
    <col min="11024" max="11025" width="6.25" style="27" customWidth="1"/>
    <col min="11026" max="11026" width="1.25" style="27" customWidth="1"/>
    <col min="11027" max="11031" width="6.25" style="27" customWidth="1"/>
    <col min="11032" max="11264" width="9" style="27"/>
    <col min="11265" max="11265" width="1.75" style="27" customWidth="1"/>
    <col min="11266" max="11266" width="14.125" style="27" bestFit="1" customWidth="1"/>
    <col min="11267" max="11268" width="14.125" style="27" customWidth="1"/>
    <col min="11269" max="11269" width="8.625" style="27" customWidth="1"/>
    <col min="11270" max="11278" width="6.625" style="27" customWidth="1"/>
    <col min="11279" max="11279" width="10.625" style="27" customWidth="1"/>
    <col min="11280" max="11281" width="6.25" style="27" customWidth="1"/>
    <col min="11282" max="11282" width="1.25" style="27" customWidth="1"/>
    <col min="11283" max="11287" width="6.25" style="27" customWidth="1"/>
    <col min="11288" max="11520" width="9" style="27"/>
    <col min="11521" max="11521" width="1.75" style="27" customWidth="1"/>
    <col min="11522" max="11522" width="14.125" style="27" bestFit="1" customWidth="1"/>
    <col min="11523" max="11524" width="14.125" style="27" customWidth="1"/>
    <col min="11525" max="11525" width="8.625" style="27" customWidth="1"/>
    <col min="11526" max="11534" width="6.625" style="27" customWidth="1"/>
    <col min="11535" max="11535" width="10.625" style="27" customWidth="1"/>
    <col min="11536" max="11537" width="6.25" style="27" customWidth="1"/>
    <col min="11538" max="11538" width="1.25" style="27" customWidth="1"/>
    <col min="11539" max="11543" width="6.25" style="27" customWidth="1"/>
    <col min="11544" max="11776" width="9" style="27"/>
    <col min="11777" max="11777" width="1.75" style="27" customWidth="1"/>
    <col min="11778" max="11778" width="14.125" style="27" bestFit="1" customWidth="1"/>
    <col min="11779" max="11780" width="14.125" style="27" customWidth="1"/>
    <col min="11781" max="11781" width="8.625" style="27" customWidth="1"/>
    <col min="11782" max="11790" width="6.625" style="27" customWidth="1"/>
    <col min="11791" max="11791" width="10.625" style="27" customWidth="1"/>
    <col min="11792" max="11793" width="6.25" style="27" customWidth="1"/>
    <col min="11794" max="11794" width="1.25" style="27" customWidth="1"/>
    <col min="11795" max="11799" width="6.25" style="27" customWidth="1"/>
    <col min="11800" max="12032" width="9" style="27"/>
    <col min="12033" max="12033" width="1.75" style="27" customWidth="1"/>
    <col min="12034" max="12034" width="14.125" style="27" bestFit="1" customWidth="1"/>
    <col min="12035" max="12036" width="14.125" style="27" customWidth="1"/>
    <col min="12037" max="12037" width="8.625" style="27" customWidth="1"/>
    <col min="12038" max="12046" width="6.625" style="27" customWidth="1"/>
    <col min="12047" max="12047" width="10.625" style="27" customWidth="1"/>
    <col min="12048" max="12049" width="6.25" style="27" customWidth="1"/>
    <col min="12050" max="12050" width="1.25" style="27" customWidth="1"/>
    <col min="12051" max="12055" width="6.25" style="27" customWidth="1"/>
    <col min="12056" max="12288" width="9" style="27"/>
    <col min="12289" max="12289" width="1.75" style="27" customWidth="1"/>
    <col min="12290" max="12290" width="14.125" style="27" bestFit="1" customWidth="1"/>
    <col min="12291" max="12292" width="14.125" style="27" customWidth="1"/>
    <col min="12293" max="12293" width="8.625" style="27" customWidth="1"/>
    <col min="12294" max="12302" width="6.625" style="27" customWidth="1"/>
    <col min="12303" max="12303" width="10.625" style="27" customWidth="1"/>
    <col min="12304" max="12305" width="6.25" style="27" customWidth="1"/>
    <col min="12306" max="12306" width="1.25" style="27" customWidth="1"/>
    <col min="12307" max="12311" width="6.25" style="27" customWidth="1"/>
    <col min="12312" max="12544" width="9" style="27"/>
    <col min="12545" max="12545" width="1.75" style="27" customWidth="1"/>
    <col min="12546" max="12546" width="14.125" style="27" bestFit="1" customWidth="1"/>
    <col min="12547" max="12548" width="14.125" style="27" customWidth="1"/>
    <col min="12549" max="12549" width="8.625" style="27" customWidth="1"/>
    <col min="12550" max="12558" width="6.625" style="27" customWidth="1"/>
    <col min="12559" max="12559" width="10.625" style="27" customWidth="1"/>
    <col min="12560" max="12561" width="6.25" style="27" customWidth="1"/>
    <col min="12562" max="12562" width="1.25" style="27" customWidth="1"/>
    <col min="12563" max="12567" width="6.25" style="27" customWidth="1"/>
    <col min="12568" max="12800" width="9" style="27"/>
    <col min="12801" max="12801" width="1.75" style="27" customWidth="1"/>
    <col min="12802" max="12802" width="14.125" style="27" bestFit="1" customWidth="1"/>
    <col min="12803" max="12804" width="14.125" style="27" customWidth="1"/>
    <col min="12805" max="12805" width="8.625" style="27" customWidth="1"/>
    <col min="12806" max="12814" width="6.625" style="27" customWidth="1"/>
    <col min="12815" max="12815" width="10.625" style="27" customWidth="1"/>
    <col min="12816" max="12817" width="6.25" style="27" customWidth="1"/>
    <col min="12818" max="12818" width="1.25" style="27" customWidth="1"/>
    <col min="12819" max="12823" width="6.25" style="27" customWidth="1"/>
    <col min="12824" max="13056" width="9" style="27"/>
    <col min="13057" max="13057" width="1.75" style="27" customWidth="1"/>
    <col min="13058" max="13058" width="14.125" style="27" bestFit="1" customWidth="1"/>
    <col min="13059" max="13060" width="14.125" style="27" customWidth="1"/>
    <col min="13061" max="13061" width="8.625" style="27" customWidth="1"/>
    <col min="13062" max="13070" width="6.625" style="27" customWidth="1"/>
    <col min="13071" max="13071" width="10.625" style="27" customWidth="1"/>
    <col min="13072" max="13073" width="6.25" style="27" customWidth="1"/>
    <col min="13074" max="13074" width="1.25" style="27" customWidth="1"/>
    <col min="13075" max="13079" width="6.25" style="27" customWidth="1"/>
    <col min="13080" max="13312" width="9" style="27"/>
    <col min="13313" max="13313" width="1.75" style="27" customWidth="1"/>
    <col min="13314" max="13314" width="14.125" style="27" bestFit="1" customWidth="1"/>
    <col min="13315" max="13316" width="14.125" style="27" customWidth="1"/>
    <col min="13317" max="13317" width="8.625" style="27" customWidth="1"/>
    <col min="13318" max="13326" width="6.625" style="27" customWidth="1"/>
    <col min="13327" max="13327" width="10.625" style="27" customWidth="1"/>
    <col min="13328" max="13329" width="6.25" style="27" customWidth="1"/>
    <col min="13330" max="13330" width="1.25" style="27" customWidth="1"/>
    <col min="13331" max="13335" width="6.25" style="27" customWidth="1"/>
    <col min="13336" max="13568" width="9" style="27"/>
    <col min="13569" max="13569" width="1.75" style="27" customWidth="1"/>
    <col min="13570" max="13570" width="14.125" style="27" bestFit="1" customWidth="1"/>
    <col min="13571" max="13572" width="14.125" style="27" customWidth="1"/>
    <col min="13573" max="13573" width="8.625" style="27" customWidth="1"/>
    <col min="13574" max="13582" width="6.625" style="27" customWidth="1"/>
    <col min="13583" max="13583" width="10.625" style="27" customWidth="1"/>
    <col min="13584" max="13585" width="6.25" style="27" customWidth="1"/>
    <col min="13586" max="13586" width="1.25" style="27" customWidth="1"/>
    <col min="13587" max="13591" width="6.25" style="27" customWidth="1"/>
    <col min="13592" max="13824" width="9" style="27"/>
    <col min="13825" max="13825" width="1.75" style="27" customWidth="1"/>
    <col min="13826" max="13826" width="14.125" style="27" bestFit="1" customWidth="1"/>
    <col min="13827" max="13828" width="14.125" style="27" customWidth="1"/>
    <col min="13829" max="13829" width="8.625" style="27" customWidth="1"/>
    <col min="13830" max="13838" width="6.625" style="27" customWidth="1"/>
    <col min="13839" max="13839" width="10.625" style="27" customWidth="1"/>
    <col min="13840" max="13841" width="6.25" style="27" customWidth="1"/>
    <col min="13842" max="13842" width="1.25" style="27" customWidth="1"/>
    <col min="13843" max="13847" width="6.25" style="27" customWidth="1"/>
    <col min="13848" max="14080" width="9" style="27"/>
    <col min="14081" max="14081" width="1.75" style="27" customWidth="1"/>
    <col min="14082" max="14082" width="14.125" style="27" bestFit="1" customWidth="1"/>
    <col min="14083" max="14084" width="14.125" style="27" customWidth="1"/>
    <col min="14085" max="14085" width="8.625" style="27" customWidth="1"/>
    <col min="14086" max="14094" width="6.625" style="27" customWidth="1"/>
    <col min="14095" max="14095" width="10.625" style="27" customWidth="1"/>
    <col min="14096" max="14097" width="6.25" style="27" customWidth="1"/>
    <col min="14098" max="14098" width="1.25" style="27" customWidth="1"/>
    <col min="14099" max="14103" width="6.25" style="27" customWidth="1"/>
    <col min="14104" max="14336" width="9" style="27"/>
    <col min="14337" max="14337" width="1.75" style="27" customWidth="1"/>
    <col min="14338" max="14338" width="14.125" style="27" bestFit="1" customWidth="1"/>
    <col min="14339" max="14340" width="14.125" style="27" customWidth="1"/>
    <col min="14341" max="14341" width="8.625" style="27" customWidth="1"/>
    <col min="14342" max="14350" width="6.625" style="27" customWidth="1"/>
    <col min="14351" max="14351" width="10.625" style="27" customWidth="1"/>
    <col min="14352" max="14353" width="6.25" style="27" customWidth="1"/>
    <col min="14354" max="14354" width="1.25" style="27" customWidth="1"/>
    <col min="14355" max="14359" width="6.25" style="27" customWidth="1"/>
    <col min="14360" max="14592" width="9" style="27"/>
    <col min="14593" max="14593" width="1.75" style="27" customWidth="1"/>
    <col min="14594" max="14594" width="14.125" style="27" bestFit="1" customWidth="1"/>
    <col min="14595" max="14596" width="14.125" style="27" customWidth="1"/>
    <col min="14597" max="14597" width="8.625" style="27" customWidth="1"/>
    <col min="14598" max="14606" width="6.625" style="27" customWidth="1"/>
    <col min="14607" max="14607" width="10.625" style="27" customWidth="1"/>
    <col min="14608" max="14609" width="6.25" style="27" customWidth="1"/>
    <col min="14610" max="14610" width="1.25" style="27" customWidth="1"/>
    <col min="14611" max="14615" width="6.25" style="27" customWidth="1"/>
    <col min="14616" max="14848" width="9" style="27"/>
    <col min="14849" max="14849" width="1.75" style="27" customWidth="1"/>
    <col min="14850" max="14850" width="14.125" style="27" bestFit="1" customWidth="1"/>
    <col min="14851" max="14852" width="14.125" style="27" customWidth="1"/>
    <col min="14853" max="14853" width="8.625" style="27" customWidth="1"/>
    <col min="14854" max="14862" width="6.625" style="27" customWidth="1"/>
    <col min="14863" max="14863" width="10.625" style="27" customWidth="1"/>
    <col min="14864" max="14865" width="6.25" style="27" customWidth="1"/>
    <col min="14866" max="14866" width="1.25" style="27" customWidth="1"/>
    <col min="14867" max="14871" width="6.25" style="27" customWidth="1"/>
    <col min="14872" max="15104" width="9" style="27"/>
    <col min="15105" max="15105" width="1.75" style="27" customWidth="1"/>
    <col min="15106" max="15106" width="14.125" style="27" bestFit="1" customWidth="1"/>
    <col min="15107" max="15108" width="14.125" style="27" customWidth="1"/>
    <col min="15109" max="15109" width="8.625" style="27" customWidth="1"/>
    <col min="15110" max="15118" width="6.625" style="27" customWidth="1"/>
    <col min="15119" max="15119" width="10.625" style="27" customWidth="1"/>
    <col min="15120" max="15121" width="6.25" style="27" customWidth="1"/>
    <col min="15122" max="15122" width="1.25" style="27" customWidth="1"/>
    <col min="15123" max="15127" width="6.25" style="27" customWidth="1"/>
    <col min="15128" max="15360" width="9" style="27"/>
    <col min="15361" max="15361" width="1.75" style="27" customWidth="1"/>
    <col min="15362" max="15362" width="14.125" style="27" bestFit="1" customWidth="1"/>
    <col min="15363" max="15364" width="14.125" style="27" customWidth="1"/>
    <col min="15365" max="15365" width="8.625" style="27" customWidth="1"/>
    <col min="15366" max="15374" width="6.625" style="27" customWidth="1"/>
    <col min="15375" max="15375" width="10.625" style="27" customWidth="1"/>
    <col min="15376" max="15377" width="6.25" style="27" customWidth="1"/>
    <col min="15378" max="15378" width="1.25" style="27" customWidth="1"/>
    <col min="15379" max="15383" width="6.25" style="27" customWidth="1"/>
    <col min="15384" max="15616" width="9" style="27"/>
    <col min="15617" max="15617" width="1.75" style="27" customWidth="1"/>
    <col min="15618" max="15618" width="14.125" style="27" bestFit="1" customWidth="1"/>
    <col min="15619" max="15620" width="14.125" style="27" customWidth="1"/>
    <col min="15621" max="15621" width="8.625" style="27" customWidth="1"/>
    <col min="15622" max="15630" width="6.625" style="27" customWidth="1"/>
    <col min="15631" max="15631" width="10.625" style="27" customWidth="1"/>
    <col min="15632" max="15633" width="6.25" style="27" customWidth="1"/>
    <col min="15634" max="15634" width="1.25" style="27" customWidth="1"/>
    <col min="15635" max="15639" width="6.25" style="27" customWidth="1"/>
    <col min="15640" max="15872" width="9" style="27"/>
    <col min="15873" max="15873" width="1.75" style="27" customWidth="1"/>
    <col min="15874" max="15874" width="14.125" style="27" bestFit="1" customWidth="1"/>
    <col min="15875" max="15876" width="14.125" style="27" customWidth="1"/>
    <col min="15877" max="15877" width="8.625" style="27" customWidth="1"/>
    <col min="15878" max="15886" width="6.625" style="27" customWidth="1"/>
    <col min="15887" max="15887" width="10.625" style="27" customWidth="1"/>
    <col min="15888" max="15889" width="6.25" style="27" customWidth="1"/>
    <col min="15890" max="15890" width="1.25" style="27" customWidth="1"/>
    <col min="15891" max="15895" width="6.25" style="27" customWidth="1"/>
    <col min="15896" max="16128" width="9" style="27"/>
    <col min="16129" max="16129" width="1.75" style="27" customWidth="1"/>
    <col min="16130" max="16130" width="14.125" style="27" bestFit="1" customWidth="1"/>
    <col min="16131" max="16132" width="14.125" style="27" customWidth="1"/>
    <col min="16133" max="16133" width="8.625" style="27" customWidth="1"/>
    <col min="16134" max="16142" width="6.625" style="27" customWidth="1"/>
    <col min="16143" max="16143" width="10.625" style="27" customWidth="1"/>
    <col min="16144" max="16145" width="6.25" style="27" customWidth="1"/>
    <col min="16146" max="16146" width="1.25" style="27" customWidth="1"/>
    <col min="16147" max="16151" width="6.25" style="27" customWidth="1"/>
    <col min="16152" max="16384" width="9" style="27"/>
  </cols>
  <sheetData>
    <row r="1" spans="1:15" ht="30" customHeight="1">
      <c r="A1" s="26"/>
      <c r="B1" s="28" t="s">
        <v>410</v>
      </c>
      <c r="C1" s="806"/>
      <c r="D1" s="806"/>
      <c r="E1" s="806"/>
      <c r="F1" s="26"/>
      <c r="G1" s="26"/>
      <c r="H1" s="26"/>
      <c r="I1" s="26"/>
      <c r="J1" s="26"/>
      <c r="K1" s="26"/>
      <c r="L1" s="809" t="s">
        <v>437</v>
      </c>
      <c r="M1" s="809"/>
      <c r="N1" s="809"/>
      <c r="O1" s="26"/>
    </row>
    <row r="2" spans="1:15" ht="24" customHeight="1" thickBot="1">
      <c r="A2" s="26"/>
      <c r="B2" s="37" t="s">
        <v>438</v>
      </c>
      <c r="C2" s="37"/>
      <c r="D2" s="37"/>
      <c r="E2" s="37"/>
      <c r="F2" s="38"/>
      <c r="G2" s="38"/>
      <c r="H2" s="38"/>
      <c r="I2" s="38"/>
      <c r="J2" s="38"/>
      <c r="K2" s="810"/>
      <c r="L2" s="810"/>
      <c r="M2" s="530"/>
      <c r="N2" s="530" t="s">
        <v>439</v>
      </c>
      <c r="O2" s="38"/>
    </row>
    <row r="3" spans="1:15" ht="24" customHeight="1">
      <c r="A3" s="26"/>
      <c r="B3" s="811" t="s">
        <v>440</v>
      </c>
      <c r="C3" s="814" t="s">
        <v>441</v>
      </c>
      <c r="D3" s="815"/>
      <c r="E3" s="811" t="s">
        <v>442</v>
      </c>
      <c r="F3" s="816" t="s">
        <v>443</v>
      </c>
      <c r="G3" s="817"/>
      <c r="H3" s="817"/>
      <c r="I3" s="817"/>
      <c r="J3" s="818" t="s">
        <v>417</v>
      </c>
      <c r="K3" s="821" t="s">
        <v>444</v>
      </c>
      <c r="L3" s="822"/>
      <c r="M3" s="823"/>
      <c r="N3" s="824" t="s">
        <v>445</v>
      </c>
      <c r="O3" s="38"/>
    </row>
    <row r="4" spans="1:15" ht="30" customHeight="1">
      <c r="A4" s="26"/>
      <c r="B4" s="812"/>
      <c r="C4" s="811" t="s">
        <v>446</v>
      </c>
      <c r="D4" s="828" t="s">
        <v>422</v>
      </c>
      <c r="E4" s="812"/>
      <c r="F4" s="814" t="s">
        <v>447</v>
      </c>
      <c r="G4" s="815"/>
      <c r="H4" s="830" t="s">
        <v>448</v>
      </c>
      <c r="I4" s="814" t="s">
        <v>427</v>
      </c>
      <c r="J4" s="819"/>
      <c r="K4" s="833" t="s">
        <v>447</v>
      </c>
      <c r="L4" s="834"/>
      <c r="M4" s="807" t="s">
        <v>448</v>
      </c>
      <c r="N4" s="825"/>
      <c r="O4" s="38"/>
    </row>
    <row r="5" spans="1:15" ht="30" customHeight="1" thickBot="1">
      <c r="A5" s="26"/>
      <c r="B5" s="813"/>
      <c r="C5" s="827"/>
      <c r="D5" s="829"/>
      <c r="E5" s="813"/>
      <c r="F5" s="39"/>
      <c r="G5" s="40" t="s">
        <v>428</v>
      </c>
      <c r="H5" s="831"/>
      <c r="I5" s="832"/>
      <c r="J5" s="820"/>
      <c r="K5" s="29"/>
      <c r="L5" s="41" t="s">
        <v>428</v>
      </c>
      <c r="M5" s="808"/>
      <c r="N5" s="826"/>
      <c r="O5" s="38"/>
    </row>
    <row r="6" spans="1:15" ht="24" customHeight="1" thickTop="1">
      <c r="A6" s="26"/>
      <c r="B6" s="30" t="s">
        <v>449</v>
      </c>
      <c r="C6" s="294"/>
      <c r="D6" s="295"/>
      <c r="E6" s="296"/>
      <c r="F6" s="296"/>
      <c r="G6" s="297"/>
      <c r="H6" s="296"/>
      <c r="I6" s="296">
        <f>F6+H6</f>
        <v>0</v>
      </c>
      <c r="J6" s="296"/>
      <c r="K6" s="298"/>
      <c r="L6" s="297"/>
      <c r="M6" s="299"/>
      <c r="N6" s="307"/>
      <c r="O6" s="26"/>
    </row>
    <row r="7" spans="1:15" ht="24" customHeight="1">
      <c r="A7" s="26"/>
      <c r="B7" s="31" t="s">
        <v>450</v>
      </c>
      <c r="C7" s="300"/>
      <c r="D7" s="31"/>
      <c r="E7" s="301"/>
      <c r="F7" s="301"/>
      <c r="G7" s="32"/>
      <c r="H7" s="301"/>
      <c r="I7" s="301">
        <f>F7+H7</f>
        <v>0</v>
      </c>
      <c r="J7" s="301"/>
      <c r="K7" s="303"/>
      <c r="L7" s="32"/>
      <c r="M7" s="302"/>
      <c r="N7" s="308"/>
      <c r="O7" s="26"/>
    </row>
    <row r="8" spans="1:15" ht="24" customHeight="1">
      <c r="A8" s="26"/>
      <c r="B8" s="31" t="s">
        <v>451</v>
      </c>
      <c r="C8" s="301"/>
      <c r="D8" s="32"/>
      <c r="E8" s="301"/>
      <c r="F8" s="301"/>
      <c r="G8" s="32"/>
      <c r="H8" s="301"/>
      <c r="I8" s="301">
        <f>F8+H8</f>
        <v>0</v>
      </c>
      <c r="J8" s="301"/>
      <c r="K8" s="303"/>
      <c r="L8" s="32"/>
      <c r="M8" s="302"/>
      <c r="N8" s="308"/>
      <c r="O8" s="26"/>
    </row>
    <row r="9" spans="1:15" ht="24" customHeight="1">
      <c r="A9" s="26"/>
      <c r="B9" s="32"/>
      <c r="C9" s="301"/>
      <c r="D9" s="32"/>
      <c r="E9" s="301"/>
      <c r="F9" s="301"/>
      <c r="G9" s="32"/>
      <c r="H9" s="301"/>
      <c r="I9" s="301">
        <f>F9+H9</f>
        <v>0</v>
      </c>
      <c r="J9" s="301"/>
      <c r="K9" s="303"/>
      <c r="L9" s="32"/>
      <c r="M9" s="302"/>
      <c r="N9" s="308"/>
      <c r="O9" s="26"/>
    </row>
    <row r="10" spans="1:15" ht="24" customHeight="1" thickBot="1">
      <c r="A10" s="26"/>
      <c r="B10" s="42"/>
      <c r="C10" s="304"/>
      <c r="D10" s="42"/>
      <c r="E10" s="304"/>
      <c r="F10" s="304"/>
      <c r="G10" s="42"/>
      <c r="H10" s="304"/>
      <c r="I10" s="304">
        <f>F10+H10</f>
        <v>0</v>
      </c>
      <c r="J10" s="304"/>
      <c r="K10" s="305"/>
      <c r="L10" s="42"/>
      <c r="M10" s="306"/>
      <c r="N10" s="309"/>
      <c r="O10" s="26"/>
    </row>
    <row r="11" spans="1:15" ht="24" customHeight="1" thickTop="1" thickBot="1">
      <c r="A11" s="26"/>
      <c r="B11" s="36" t="s">
        <v>427</v>
      </c>
      <c r="C11" s="43"/>
      <c r="D11" s="44"/>
      <c r="E11" s="45">
        <f t="shared" ref="E11:N11" si="0">SUM(E6:E10)</f>
        <v>0</v>
      </c>
      <c r="F11" s="45">
        <f t="shared" si="0"/>
        <v>0</v>
      </c>
      <c r="G11" s="45">
        <f t="shared" si="0"/>
        <v>0</v>
      </c>
      <c r="H11" s="45">
        <f t="shared" si="0"/>
        <v>0</v>
      </c>
      <c r="I11" s="45">
        <f t="shared" si="0"/>
        <v>0</v>
      </c>
      <c r="J11" s="45">
        <f t="shared" si="0"/>
        <v>0</v>
      </c>
      <c r="K11" s="310">
        <f t="shared" si="0"/>
        <v>0</v>
      </c>
      <c r="L11" s="311">
        <f t="shared" si="0"/>
        <v>0</v>
      </c>
      <c r="M11" s="312">
        <f t="shared" si="0"/>
        <v>0</v>
      </c>
      <c r="N11" s="46">
        <f t="shared" si="0"/>
        <v>0</v>
      </c>
      <c r="O11" s="26"/>
    </row>
    <row r="12" spans="1:15" ht="12" customHeight="1">
      <c r="A12" s="26"/>
      <c r="B12" s="38"/>
      <c r="C12" s="47"/>
      <c r="D12" s="47"/>
      <c r="E12" s="38"/>
      <c r="F12" s="26"/>
      <c r="G12" s="26"/>
      <c r="H12" s="26"/>
      <c r="I12" s="26"/>
      <c r="J12" s="26"/>
      <c r="K12" s="26"/>
      <c r="L12" s="26"/>
      <c r="M12" s="26"/>
      <c r="N12" s="26"/>
      <c r="O12" s="26"/>
    </row>
    <row r="13" spans="1:15" ht="12" customHeight="1">
      <c r="A13" s="26"/>
      <c r="B13" s="38"/>
      <c r="C13" s="48"/>
      <c r="D13" s="48"/>
      <c r="E13" s="38"/>
      <c r="F13" s="26"/>
      <c r="G13" s="26"/>
      <c r="H13" s="26"/>
      <c r="I13" s="26"/>
      <c r="J13" s="26"/>
      <c r="K13" s="26"/>
      <c r="L13" s="26"/>
      <c r="M13" s="26"/>
      <c r="N13" s="26"/>
      <c r="O13" s="26"/>
    </row>
    <row r="14" spans="1:15" ht="12" customHeight="1">
      <c r="A14" s="26"/>
      <c r="C14" s="26"/>
      <c r="D14" s="26"/>
      <c r="E14" s="26"/>
      <c r="F14" s="26"/>
      <c r="G14" s="26"/>
      <c r="H14" s="26"/>
      <c r="I14" s="26"/>
      <c r="J14" s="26"/>
      <c r="K14" s="26"/>
      <c r="L14" s="26"/>
      <c r="M14" s="26"/>
      <c r="N14" s="26"/>
      <c r="O14" s="26"/>
    </row>
    <row r="15" spans="1:15" ht="18" customHeight="1" thickBot="1">
      <c r="A15" s="26"/>
      <c r="B15" s="37" t="s">
        <v>452</v>
      </c>
      <c r="C15" s="37"/>
      <c r="D15" s="37"/>
      <c r="E15" s="37"/>
      <c r="F15" s="38"/>
      <c r="G15" s="38"/>
      <c r="H15" s="38"/>
      <c r="I15" s="38"/>
      <c r="J15" s="38"/>
      <c r="K15" s="835"/>
      <c r="L15" s="835"/>
      <c r="M15" s="530"/>
      <c r="N15" s="26" t="s">
        <v>439</v>
      </c>
      <c r="O15" s="38"/>
    </row>
    <row r="16" spans="1:15" ht="24" customHeight="1">
      <c r="A16" s="26"/>
      <c r="B16" s="811" t="s">
        <v>440</v>
      </c>
      <c r="C16" s="814" t="s">
        <v>441</v>
      </c>
      <c r="D16" s="815"/>
      <c r="E16" s="811" t="s">
        <v>442</v>
      </c>
      <c r="F16" s="816" t="s">
        <v>453</v>
      </c>
      <c r="G16" s="817"/>
      <c r="H16" s="817"/>
      <c r="I16" s="817"/>
      <c r="J16" s="818" t="s">
        <v>417</v>
      </c>
      <c r="K16" s="821" t="s">
        <v>444</v>
      </c>
      <c r="L16" s="822"/>
      <c r="M16" s="823"/>
      <c r="N16" s="824" t="s">
        <v>445</v>
      </c>
      <c r="O16" s="38"/>
    </row>
    <row r="17" spans="1:15" ht="30" customHeight="1">
      <c r="A17" s="26"/>
      <c r="B17" s="812"/>
      <c r="C17" s="811" t="s">
        <v>446</v>
      </c>
      <c r="D17" s="828" t="s">
        <v>422</v>
      </c>
      <c r="E17" s="812"/>
      <c r="F17" s="814" t="s">
        <v>447</v>
      </c>
      <c r="G17" s="815"/>
      <c r="H17" s="830" t="s">
        <v>448</v>
      </c>
      <c r="I17" s="811" t="s">
        <v>427</v>
      </c>
      <c r="J17" s="819"/>
      <c r="K17" s="833" t="s">
        <v>447</v>
      </c>
      <c r="L17" s="834"/>
      <c r="M17" s="807" t="s">
        <v>448</v>
      </c>
      <c r="N17" s="825"/>
      <c r="O17" s="38"/>
    </row>
    <row r="18" spans="1:15" ht="30" customHeight="1" thickBot="1">
      <c r="A18" s="26"/>
      <c r="B18" s="813"/>
      <c r="C18" s="827"/>
      <c r="D18" s="829"/>
      <c r="E18" s="813"/>
      <c r="F18" s="39"/>
      <c r="G18" s="40" t="s">
        <v>428</v>
      </c>
      <c r="H18" s="831"/>
      <c r="I18" s="827"/>
      <c r="J18" s="820"/>
      <c r="K18" s="29"/>
      <c r="L18" s="49" t="s">
        <v>428</v>
      </c>
      <c r="M18" s="808"/>
      <c r="N18" s="826"/>
      <c r="O18" s="38"/>
    </row>
    <row r="19" spans="1:15" ht="24" customHeight="1" thickTop="1">
      <c r="A19" s="26"/>
      <c r="B19" s="30" t="s">
        <v>449</v>
      </c>
      <c r="C19" s="294"/>
      <c r="D19" s="295"/>
      <c r="E19" s="296"/>
      <c r="F19" s="296"/>
      <c r="G19" s="297"/>
      <c r="H19" s="296"/>
      <c r="I19" s="296">
        <f>F19+H19</f>
        <v>0</v>
      </c>
      <c r="J19" s="296"/>
      <c r="K19" s="298"/>
      <c r="L19" s="297"/>
      <c r="M19" s="299"/>
      <c r="N19" s="307"/>
      <c r="O19" s="26"/>
    </row>
    <row r="20" spans="1:15" ht="24" customHeight="1">
      <c r="A20" s="26"/>
      <c r="B20" s="31" t="s">
        <v>450</v>
      </c>
      <c r="C20" s="300"/>
      <c r="D20" s="31"/>
      <c r="E20" s="301"/>
      <c r="F20" s="301"/>
      <c r="G20" s="32"/>
      <c r="H20" s="301"/>
      <c r="I20" s="301">
        <f>F20+H20</f>
        <v>0</v>
      </c>
      <c r="J20" s="301"/>
      <c r="K20" s="303"/>
      <c r="L20" s="32"/>
      <c r="M20" s="302"/>
      <c r="N20" s="308"/>
      <c r="O20" s="26"/>
    </row>
    <row r="21" spans="1:15" ht="24" customHeight="1">
      <c r="A21" s="26"/>
      <c r="B21" s="31" t="s">
        <v>451</v>
      </c>
      <c r="C21" s="301"/>
      <c r="D21" s="32"/>
      <c r="E21" s="301"/>
      <c r="F21" s="301"/>
      <c r="G21" s="32"/>
      <c r="H21" s="301"/>
      <c r="I21" s="301">
        <f>F21+H21</f>
        <v>0</v>
      </c>
      <c r="J21" s="301"/>
      <c r="K21" s="303"/>
      <c r="L21" s="32"/>
      <c r="M21" s="302"/>
      <c r="N21" s="308"/>
      <c r="O21" s="26"/>
    </row>
    <row r="22" spans="1:15" ht="24" customHeight="1">
      <c r="A22" s="26"/>
      <c r="B22" s="32"/>
      <c r="C22" s="301"/>
      <c r="D22" s="32"/>
      <c r="E22" s="301"/>
      <c r="F22" s="301"/>
      <c r="G22" s="32"/>
      <c r="H22" s="301"/>
      <c r="I22" s="301">
        <f>F22+H22</f>
        <v>0</v>
      </c>
      <c r="J22" s="301"/>
      <c r="K22" s="303"/>
      <c r="L22" s="32"/>
      <c r="M22" s="302"/>
      <c r="N22" s="308"/>
      <c r="O22" s="26"/>
    </row>
    <row r="23" spans="1:15" ht="24" customHeight="1" thickBot="1">
      <c r="A23" s="26"/>
      <c r="B23" s="42"/>
      <c r="C23" s="304"/>
      <c r="D23" s="42"/>
      <c r="E23" s="304"/>
      <c r="F23" s="304"/>
      <c r="G23" s="42"/>
      <c r="H23" s="304"/>
      <c r="I23" s="304">
        <f>F23+H23</f>
        <v>0</v>
      </c>
      <c r="J23" s="304"/>
      <c r="K23" s="305"/>
      <c r="L23" s="42"/>
      <c r="M23" s="306"/>
      <c r="N23" s="309"/>
      <c r="O23" s="26"/>
    </row>
    <row r="24" spans="1:15" ht="24" customHeight="1" thickTop="1" thickBot="1">
      <c r="A24" s="26"/>
      <c r="B24" s="35" t="s">
        <v>427</v>
      </c>
      <c r="C24" s="43"/>
      <c r="D24" s="44"/>
      <c r="E24" s="45">
        <f t="shared" ref="E24:N24" si="1">SUM(E19:E23)</f>
        <v>0</v>
      </c>
      <c r="F24" s="45">
        <f t="shared" si="1"/>
        <v>0</v>
      </c>
      <c r="G24" s="45">
        <f t="shared" si="1"/>
        <v>0</v>
      </c>
      <c r="H24" s="45">
        <f t="shared" si="1"/>
        <v>0</v>
      </c>
      <c r="I24" s="45">
        <f t="shared" si="1"/>
        <v>0</v>
      </c>
      <c r="J24" s="45">
        <f t="shared" si="1"/>
        <v>0</v>
      </c>
      <c r="K24" s="310">
        <f t="shared" si="1"/>
        <v>0</v>
      </c>
      <c r="L24" s="311">
        <f t="shared" si="1"/>
        <v>0</v>
      </c>
      <c r="M24" s="312">
        <f t="shared" si="1"/>
        <v>0</v>
      </c>
      <c r="N24" s="46">
        <f t="shared" si="1"/>
        <v>0</v>
      </c>
      <c r="O24" s="26"/>
    </row>
    <row r="25" spans="1:15">
      <c r="B25" s="26"/>
      <c r="C25" s="26"/>
      <c r="D25" s="26"/>
      <c r="E25" s="26"/>
      <c r="F25" s="26"/>
      <c r="G25" s="26"/>
      <c r="H25" s="26"/>
      <c r="I25" s="26"/>
      <c r="J25" s="26"/>
      <c r="K25" s="26"/>
      <c r="L25" s="26"/>
      <c r="M25" s="26"/>
      <c r="N25" s="50"/>
      <c r="O25" s="26"/>
    </row>
    <row r="26" spans="1:15">
      <c r="B26" s="26"/>
      <c r="C26" s="26"/>
      <c r="D26" s="26"/>
      <c r="E26" s="26"/>
      <c r="F26" s="26"/>
      <c r="G26" s="26"/>
      <c r="H26" s="26"/>
      <c r="I26" s="26"/>
      <c r="J26" s="26"/>
      <c r="K26" s="26"/>
      <c r="L26" s="26"/>
      <c r="M26" s="26"/>
      <c r="N26" s="26"/>
      <c r="O26" s="26"/>
    </row>
    <row r="28" spans="1:15" ht="24" customHeight="1" thickBot="1">
      <c r="A28" s="26"/>
      <c r="B28" s="37" t="s">
        <v>454</v>
      </c>
      <c r="C28" s="37"/>
      <c r="D28" s="37"/>
      <c r="E28" s="37"/>
      <c r="F28" s="38"/>
      <c r="G28" s="38"/>
      <c r="H28" s="38"/>
      <c r="I28" s="38"/>
      <c r="J28" s="38"/>
      <c r="K28" s="810"/>
      <c r="L28" s="810"/>
      <c r="M28" s="530"/>
      <c r="N28" s="530" t="s">
        <v>439</v>
      </c>
      <c r="O28" s="38"/>
    </row>
    <row r="29" spans="1:15" ht="24" customHeight="1">
      <c r="A29" s="26"/>
      <c r="B29" s="811" t="s">
        <v>440</v>
      </c>
      <c r="C29" s="814" t="s">
        <v>441</v>
      </c>
      <c r="D29" s="815"/>
      <c r="E29" s="811" t="s">
        <v>442</v>
      </c>
      <c r="F29" s="816" t="s">
        <v>443</v>
      </c>
      <c r="G29" s="817"/>
      <c r="H29" s="817"/>
      <c r="I29" s="817"/>
      <c r="J29" s="818" t="s">
        <v>417</v>
      </c>
      <c r="K29" s="821" t="s">
        <v>444</v>
      </c>
      <c r="L29" s="822"/>
      <c r="M29" s="823"/>
      <c r="N29" s="824" t="s">
        <v>445</v>
      </c>
      <c r="O29" s="38"/>
    </row>
    <row r="30" spans="1:15" ht="30" customHeight="1">
      <c r="A30" s="26"/>
      <c r="B30" s="812"/>
      <c r="C30" s="811" t="s">
        <v>446</v>
      </c>
      <c r="D30" s="828" t="s">
        <v>422</v>
      </c>
      <c r="E30" s="812"/>
      <c r="F30" s="814" t="s">
        <v>447</v>
      </c>
      <c r="G30" s="815"/>
      <c r="H30" s="830" t="s">
        <v>448</v>
      </c>
      <c r="I30" s="814" t="s">
        <v>427</v>
      </c>
      <c r="J30" s="819"/>
      <c r="K30" s="833" t="s">
        <v>447</v>
      </c>
      <c r="L30" s="834"/>
      <c r="M30" s="807" t="s">
        <v>448</v>
      </c>
      <c r="N30" s="825"/>
      <c r="O30" s="38"/>
    </row>
    <row r="31" spans="1:15" ht="30" customHeight="1" thickBot="1">
      <c r="A31" s="26"/>
      <c r="B31" s="813"/>
      <c r="C31" s="827"/>
      <c r="D31" s="829"/>
      <c r="E31" s="813"/>
      <c r="F31" s="39"/>
      <c r="G31" s="40" t="s">
        <v>428</v>
      </c>
      <c r="H31" s="831"/>
      <c r="I31" s="832"/>
      <c r="J31" s="820"/>
      <c r="K31" s="29"/>
      <c r="L31" s="49" t="s">
        <v>428</v>
      </c>
      <c r="M31" s="808"/>
      <c r="N31" s="826"/>
      <c r="O31" s="38"/>
    </row>
    <row r="32" spans="1:15" ht="24" customHeight="1" thickTop="1">
      <c r="A32" s="26"/>
      <c r="B32" s="30" t="s">
        <v>449</v>
      </c>
      <c r="C32" s="294"/>
      <c r="D32" s="295"/>
      <c r="E32" s="296"/>
      <c r="F32" s="296"/>
      <c r="G32" s="297"/>
      <c r="H32" s="296"/>
      <c r="I32" s="296">
        <f>F32+H32</f>
        <v>0</v>
      </c>
      <c r="J32" s="296"/>
      <c r="K32" s="298"/>
      <c r="L32" s="297"/>
      <c r="M32" s="299"/>
      <c r="N32" s="307"/>
      <c r="O32" s="26"/>
    </row>
    <row r="33" spans="1:15" ht="24" customHeight="1">
      <c r="A33" s="26"/>
      <c r="B33" s="31" t="s">
        <v>450</v>
      </c>
      <c r="C33" s="300"/>
      <c r="D33" s="31"/>
      <c r="E33" s="301"/>
      <c r="F33" s="301"/>
      <c r="G33" s="32"/>
      <c r="H33" s="301"/>
      <c r="I33" s="301">
        <f>F33+H33</f>
        <v>0</v>
      </c>
      <c r="J33" s="301"/>
      <c r="K33" s="303"/>
      <c r="L33" s="32"/>
      <c r="M33" s="302"/>
      <c r="N33" s="308"/>
      <c r="O33" s="26"/>
    </row>
    <row r="34" spans="1:15" ht="24" customHeight="1">
      <c r="A34" s="26"/>
      <c r="B34" s="31" t="s">
        <v>451</v>
      </c>
      <c r="C34" s="301"/>
      <c r="D34" s="32"/>
      <c r="E34" s="301"/>
      <c r="F34" s="301"/>
      <c r="G34" s="32"/>
      <c r="H34" s="301"/>
      <c r="I34" s="301">
        <f>F34+H34</f>
        <v>0</v>
      </c>
      <c r="J34" s="301"/>
      <c r="K34" s="303"/>
      <c r="L34" s="32"/>
      <c r="M34" s="302"/>
      <c r="N34" s="308"/>
      <c r="O34" s="26"/>
    </row>
    <row r="35" spans="1:15" ht="24" customHeight="1">
      <c r="A35" s="26"/>
      <c r="B35" s="32"/>
      <c r="C35" s="301"/>
      <c r="D35" s="32"/>
      <c r="E35" s="301"/>
      <c r="F35" s="301"/>
      <c r="G35" s="32"/>
      <c r="H35" s="301"/>
      <c r="I35" s="301">
        <f>F35+H35</f>
        <v>0</v>
      </c>
      <c r="J35" s="301"/>
      <c r="K35" s="303"/>
      <c r="L35" s="32"/>
      <c r="M35" s="302"/>
      <c r="N35" s="308"/>
      <c r="O35" s="26"/>
    </row>
    <row r="36" spans="1:15" ht="24" customHeight="1" thickBot="1">
      <c r="A36" s="26"/>
      <c r="B36" s="42"/>
      <c r="C36" s="304"/>
      <c r="D36" s="42"/>
      <c r="E36" s="304"/>
      <c r="F36" s="304"/>
      <c r="G36" s="42"/>
      <c r="H36" s="304"/>
      <c r="I36" s="304">
        <f>F36+H36</f>
        <v>0</v>
      </c>
      <c r="J36" s="304"/>
      <c r="K36" s="305"/>
      <c r="L36" s="42"/>
      <c r="M36" s="306"/>
      <c r="N36" s="309"/>
      <c r="O36" s="26"/>
    </row>
    <row r="37" spans="1:15" ht="24" customHeight="1" thickTop="1" thickBot="1">
      <c r="A37" s="26"/>
      <c r="B37" s="36" t="s">
        <v>427</v>
      </c>
      <c r="C37" s="43"/>
      <c r="D37" s="44"/>
      <c r="E37" s="45">
        <f t="shared" ref="E37:N37" si="2">SUM(E32:E36)</f>
        <v>0</v>
      </c>
      <c r="F37" s="45">
        <f t="shared" si="2"/>
        <v>0</v>
      </c>
      <c r="G37" s="45">
        <f t="shared" si="2"/>
        <v>0</v>
      </c>
      <c r="H37" s="45">
        <f t="shared" si="2"/>
        <v>0</v>
      </c>
      <c r="I37" s="45">
        <f t="shared" si="2"/>
        <v>0</v>
      </c>
      <c r="J37" s="45">
        <f t="shared" si="2"/>
        <v>0</v>
      </c>
      <c r="K37" s="310">
        <f t="shared" si="2"/>
        <v>0</v>
      </c>
      <c r="L37" s="311">
        <f t="shared" si="2"/>
        <v>0</v>
      </c>
      <c r="M37" s="312">
        <f t="shared" si="2"/>
        <v>0</v>
      </c>
      <c r="N37" s="46">
        <f t="shared" si="2"/>
        <v>0</v>
      </c>
      <c r="O37" s="26"/>
    </row>
    <row r="38" spans="1:15" ht="12" customHeight="1">
      <c r="B38" s="38"/>
      <c r="C38" s="38"/>
      <c r="D38" s="38"/>
      <c r="E38" s="38"/>
      <c r="F38" s="26"/>
      <c r="G38" s="26"/>
      <c r="H38" s="26"/>
      <c r="I38" s="26"/>
      <c r="J38" s="26"/>
      <c r="K38" s="26"/>
      <c r="L38" s="26"/>
      <c r="M38" s="26"/>
      <c r="N38" s="26"/>
    </row>
    <row r="39" spans="1:15" ht="12" customHeight="1">
      <c r="B39" s="38"/>
      <c r="C39" s="38"/>
      <c r="D39" s="38"/>
      <c r="E39" s="38"/>
      <c r="F39" s="26"/>
      <c r="G39" s="26"/>
      <c r="H39" s="26"/>
      <c r="I39" s="26"/>
      <c r="J39" s="26"/>
      <c r="K39" s="26"/>
      <c r="L39" s="26"/>
      <c r="M39" s="26"/>
      <c r="N39" s="26"/>
    </row>
    <row r="40" spans="1:15" ht="12" customHeight="1">
      <c r="B40" s="26"/>
      <c r="C40" s="26"/>
      <c r="D40" s="26"/>
      <c r="E40" s="26"/>
      <c r="F40" s="26"/>
      <c r="G40" s="26"/>
      <c r="H40" s="26"/>
      <c r="I40" s="26"/>
      <c r="J40" s="26"/>
      <c r="K40" s="26"/>
      <c r="L40" s="26"/>
      <c r="M40" s="26"/>
      <c r="N40" s="26"/>
    </row>
    <row r="41" spans="1:15" ht="24" customHeight="1" thickBot="1">
      <c r="A41" s="26"/>
      <c r="B41" s="37" t="s">
        <v>455</v>
      </c>
      <c r="C41" s="37"/>
      <c r="D41" s="37"/>
      <c r="E41" s="37"/>
      <c r="F41" s="38"/>
      <c r="G41" s="38"/>
      <c r="H41" s="38"/>
      <c r="I41" s="38"/>
      <c r="J41" s="38"/>
      <c r="K41" s="810"/>
      <c r="L41" s="810"/>
      <c r="M41" s="530"/>
      <c r="N41" s="530" t="s">
        <v>439</v>
      </c>
      <c r="O41" s="38"/>
    </row>
    <row r="42" spans="1:15" ht="24" customHeight="1">
      <c r="A42" s="26"/>
      <c r="B42" s="811" t="s">
        <v>440</v>
      </c>
      <c r="C42" s="814" t="s">
        <v>441</v>
      </c>
      <c r="D42" s="815"/>
      <c r="E42" s="811" t="s">
        <v>442</v>
      </c>
      <c r="F42" s="816" t="s">
        <v>443</v>
      </c>
      <c r="G42" s="817"/>
      <c r="H42" s="817"/>
      <c r="I42" s="817"/>
      <c r="J42" s="818" t="s">
        <v>417</v>
      </c>
      <c r="K42" s="821" t="s">
        <v>444</v>
      </c>
      <c r="L42" s="822"/>
      <c r="M42" s="823"/>
      <c r="N42" s="824" t="s">
        <v>445</v>
      </c>
      <c r="O42" s="38"/>
    </row>
    <row r="43" spans="1:15" ht="30" customHeight="1">
      <c r="A43" s="26"/>
      <c r="B43" s="812"/>
      <c r="C43" s="811" t="s">
        <v>446</v>
      </c>
      <c r="D43" s="828" t="s">
        <v>422</v>
      </c>
      <c r="E43" s="812"/>
      <c r="F43" s="814" t="s">
        <v>447</v>
      </c>
      <c r="G43" s="815"/>
      <c r="H43" s="830" t="s">
        <v>448</v>
      </c>
      <c r="I43" s="814" t="s">
        <v>427</v>
      </c>
      <c r="J43" s="819"/>
      <c r="K43" s="833" t="s">
        <v>447</v>
      </c>
      <c r="L43" s="834"/>
      <c r="M43" s="807" t="s">
        <v>448</v>
      </c>
      <c r="N43" s="825"/>
      <c r="O43" s="38"/>
    </row>
    <row r="44" spans="1:15" ht="30" customHeight="1" thickBot="1">
      <c r="A44" s="26"/>
      <c r="B44" s="813"/>
      <c r="C44" s="827"/>
      <c r="D44" s="829"/>
      <c r="E44" s="813"/>
      <c r="F44" s="39"/>
      <c r="G44" s="40" t="s">
        <v>428</v>
      </c>
      <c r="H44" s="831"/>
      <c r="I44" s="832"/>
      <c r="J44" s="820"/>
      <c r="K44" s="29"/>
      <c r="L44" s="49" t="s">
        <v>428</v>
      </c>
      <c r="M44" s="808"/>
      <c r="N44" s="826"/>
      <c r="O44" s="38"/>
    </row>
    <row r="45" spans="1:15" ht="24" customHeight="1" thickTop="1">
      <c r="A45" s="26"/>
      <c r="B45" s="30" t="s">
        <v>449</v>
      </c>
      <c r="C45" s="294"/>
      <c r="D45" s="295"/>
      <c r="E45" s="296"/>
      <c r="F45" s="296"/>
      <c r="G45" s="297"/>
      <c r="H45" s="296"/>
      <c r="I45" s="296">
        <f>F45+H45</f>
        <v>0</v>
      </c>
      <c r="J45" s="296"/>
      <c r="K45" s="298"/>
      <c r="L45" s="297"/>
      <c r="M45" s="299"/>
      <c r="N45" s="307"/>
      <c r="O45" s="26"/>
    </row>
    <row r="46" spans="1:15" ht="24" customHeight="1">
      <c r="A46" s="26"/>
      <c r="B46" s="31" t="s">
        <v>450</v>
      </c>
      <c r="C46" s="300"/>
      <c r="D46" s="31"/>
      <c r="E46" s="301"/>
      <c r="F46" s="301"/>
      <c r="G46" s="32"/>
      <c r="H46" s="301"/>
      <c r="I46" s="301">
        <f>F46+H46</f>
        <v>0</v>
      </c>
      <c r="J46" s="301"/>
      <c r="K46" s="303"/>
      <c r="L46" s="32"/>
      <c r="M46" s="302"/>
      <c r="N46" s="308"/>
      <c r="O46" s="26"/>
    </row>
    <row r="47" spans="1:15" ht="24" customHeight="1">
      <c r="A47" s="26"/>
      <c r="B47" s="31" t="s">
        <v>451</v>
      </c>
      <c r="C47" s="301"/>
      <c r="D47" s="32"/>
      <c r="E47" s="301"/>
      <c r="F47" s="301"/>
      <c r="G47" s="32"/>
      <c r="H47" s="301"/>
      <c r="I47" s="301">
        <f>F47+H47</f>
        <v>0</v>
      </c>
      <c r="J47" s="301"/>
      <c r="K47" s="303"/>
      <c r="L47" s="32"/>
      <c r="M47" s="302"/>
      <c r="N47" s="308"/>
      <c r="O47" s="26"/>
    </row>
    <row r="48" spans="1:15" ht="24" customHeight="1">
      <c r="A48" s="26"/>
      <c r="B48" s="32"/>
      <c r="C48" s="301"/>
      <c r="D48" s="32"/>
      <c r="E48" s="301"/>
      <c r="F48" s="301"/>
      <c r="G48" s="32"/>
      <c r="H48" s="301"/>
      <c r="I48" s="301">
        <f>F48+H48</f>
        <v>0</v>
      </c>
      <c r="J48" s="301"/>
      <c r="K48" s="303"/>
      <c r="L48" s="32"/>
      <c r="M48" s="302"/>
      <c r="N48" s="308"/>
      <c r="O48" s="26"/>
    </row>
    <row r="49" spans="1:15" ht="24" customHeight="1" thickBot="1">
      <c r="A49" s="26"/>
      <c r="B49" s="42"/>
      <c r="C49" s="304"/>
      <c r="D49" s="42"/>
      <c r="E49" s="304"/>
      <c r="F49" s="304"/>
      <c r="G49" s="42"/>
      <c r="H49" s="304"/>
      <c r="I49" s="304">
        <f>F49+H49</f>
        <v>0</v>
      </c>
      <c r="J49" s="304"/>
      <c r="K49" s="305"/>
      <c r="L49" s="42"/>
      <c r="M49" s="306"/>
      <c r="N49" s="309"/>
      <c r="O49" s="26"/>
    </row>
    <row r="50" spans="1:15" ht="24" customHeight="1" thickTop="1" thickBot="1">
      <c r="A50" s="26"/>
      <c r="B50" s="36" t="s">
        <v>427</v>
      </c>
      <c r="C50" s="43"/>
      <c r="D50" s="44"/>
      <c r="E50" s="45">
        <f t="shared" ref="E50:N50" si="3">SUM(E45:E49)</f>
        <v>0</v>
      </c>
      <c r="F50" s="45">
        <f t="shared" si="3"/>
        <v>0</v>
      </c>
      <c r="G50" s="45">
        <f t="shared" si="3"/>
        <v>0</v>
      </c>
      <c r="H50" s="45">
        <f t="shared" si="3"/>
        <v>0</v>
      </c>
      <c r="I50" s="45">
        <f t="shared" si="3"/>
        <v>0</v>
      </c>
      <c r="J50" s="45">
        <f t="shared" si="3"/>
        <v>0</v>
      </c>
      <c r="K50" s="310">
        <f t="shared" si="3"/>
        <v>0</v>
      </c>
      <c r="L50" s="311">
        <f t="shared" si="3"/>
        <v>0</v>
      </c>
      <c r="M50" s="312">
        <f t="shared" si="3"/>
        <v>0</v>
      </c>
      <c r="N50" s="46">
        <f t="shared" si="3"/>
        <v>0</v>
      </c>
      <c r="O50" s="26"/>
    </row>
    <row r="52" spans="1:15" ht="13.5">
      <c r="B52" s="22"/>
    </row>
    <row r="53" spans="1:15" ht="13.5">
      <c r="B53" s="22"/>
    </row>
  </sheetData>
  <mergeCells count="62">
    <mergeCell ref="N42:N44"/>
    <mergeCell ref="C43:C44"/>
    <mergeCell ref="D43:D44"/>
    <mergeCell ref="F43:G43"/>
    <mergeCell ref="H43:H44"/>
    <mergeCell ref="I43:I44"/>
    <mergeCell ref="K43:L43"/>
    <mergeCell ref="M43:M44"/>
    <mergeCell ref="K41:L41"/>
    <mergeCell ref="B42:B44"/>
    <mergeCell ref="C42:D42"/>
    <mergeCell ref="E42:E44"/>
    <mergeCell ref="F42:I42"/>
    <mergeCell ref="J42:J44"/>
    <mergeCell ref="K42:M42"/>
    <mergeCell ref="N29:N31"/>
    <mergeCell ref="C30:C31"/>
    <mergeCell ref="D30:D31"/>
    <mergeCell ref="F30:G30"/>
    <mergeCell ref="H30:H31"/>
    <mergeCell ref="I30:I31"/>
    <mergeCell ref="K30:L30"/>
    <mergeCell ref="M30:M31"/>
    <mergeCell ref="K28:L28"/>
    <mergeCell ref="B29:B31"/>
    <mergeCell ref="C29:D29"/>
    <mergeCell ref="E29:E31"/>
    <mergeCell ref="F29:I29"/>
    <mergeCell ref="J29:J31"/>
    <mergeCell ref="K29:M29"/>
    <mergeCell ref="N16:N18"/>
    <mergeCell ref="C17:C18"/>
    <mergeCell ref="D17:D18"/>
    <mergeCell ref="F17:G17"/>
    <mergeCell ref="H17:H18"/>
    <mergeCell ref="I17:I18"/>
    <mergeCell ref="K17:L17"/>
    <mergeCell ref="M17:M18"/>
    <mergeCell ref="K4:L4"/>
    <mergeCell ref="K15:L15"/>
    <mergeCell ref="B16:B18"/>
    <mergeCell ref="C16:D16"/>
    <mergeCell ref="E16:E18"/>
    <mergeCell ref="F16:I16"/>
    <mergeCell ref="J16:J18"/>
    <mergeCell ref="K16:M16"/>
    <mergeCell ref="C1:E1"/>
    <mergeCell ref="M4:M5"/>
    <mergeCell ref="L1:N1"/>
    <mergeCell ref="K2:L2"/>
    <mergeCell ref="B3:B5"/>
    <mergeCell ref="C3:D3"/>
    <mergeCell ref="E3:E5"/>
    <mergeCell ref="F3:I3"/>
    <mergeCell ref="J3:J5"/>
    <mergeCell ref="K3:M3"/>
    <mergeCell ref="N3:N5"/>
    <mergeCell ref="C4:C5"/>
    <mergeCell ref="D4:D5"/>
    <mergeCell ref="F4:G4"/>
    <mergeCell ref="H4:H5"/>
    <mergeCell ref="I4:I5"/>
  </mergeCells>
  <phoneticPr fontId="1"/>
  <conditionalFormatting sqref="C6:N8">
    <cfRule type="containsBlanks" dxfId="38" priority="5">
      <formula>LEN(TRIM(C6))=0</formula>
    </cfRule>
  </conditionalFormatting>
  <conditionalFormatting sqref="C19:N21">
    <cfRule type="containsBlanks" dxfId="37" priority="4">
      <formula>LEN(TRIM(C19))=0</formula>
    </cfRule>
  </conditionalFormatting>
  <conditionalFormatting sqref="C32:N34">
    <cfRule type="containsBlanks" dxfId="36" priority="3">
      <formula>LEN(TRIM(C32))=0</formula>
    </cfRule>
  </conditionalFormatting>
  <conditionalFormatting sqref="C45:N47">
    <cfRule type="containsBlanks" dxfId="35" priority="2">
      <formula>LEN(TRIM(C45))=0</formula>
    </cfRule>
  </conditionalFormatting>
  <conditionalFormatting sqref="C1:E1">
    <cfRule type="containsBlanks" dxfId="34" priority="1">
      <formula>LEN(TRIM(C1))=0</formula>
    </cfRule>
  </conditionalFormatting>
  <printOptions horizontalCentered="1"/>
  <pageMargins left="0.39370078740157483" right="0.39370078740157483" top="0.39370078740157483" bottom="0.39370078740157483" header="0" footer="0"/>
  <pageSetup paperSize="9" scale="7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3"/>
  <sheetViews>
    <sheetView view="pageBreakPreview" zoomScaleNormal="100" zoomScaleSheetLayoutView="100" workbookViewId="0">
      <selection activeCell="D7" sqref="D7"/>
    </sheetView>
  </sheetViews>
  <sheetFormatPr defaultRowHeight="13.5"/>
  <cols>
    <col min="1" max="1" width="3.125" style="22" customWidth="1"/>
    <col min="2" max="2" width="15.75" style="22" customWidth="1"/>
    <col min="3" max="16" width="5.75" style="22" customWidth="1"/>
    <col min="17" max="256" width="9" style="22"/>
    <col min="257" max="257" width="3.125" style="22" customWidth="1"/>
    <col min="258" max="258" width="15.75" style="22" customWidth="1"/>
    <col min="259" max="272" width="5.75" style="22" customWidth="1"/>
    <col min="273" max="512" width="9" style="22"/>
    <col min="513" max="513" width="3.125" style="22" customWidth="1"/>
    <col min="514" max="514" width="15.75" style="22" customWidth="1"/>
    <col min="515" max="528" width="5.75" style="22" customWidth="1"/>
    <col min="529" max="768" width="9" style="22"/>
    <col min="769" max="769" width="3.125" style="22" customWidth="1"/>
    <col min="770" max="770" width="15.75" style="22" customWidth="1"/>
    <col min="771" max="784" width="5.75" style="22" customWidth="1"/>
    <col min="785" max="1024" width="9" style="22"/>
    <col min="1025" max="1025" width="3.125" style="22" customWidth="1"/>
    <col min="1026" max="1026" width="15.75" style="22" customWidth="1"/>
    <col min="1027" max="1040" width="5.75" style="22" customWidth="1"/>
    <col min="1041" max="1280" width="9" style="22"/>
    <col min="1281" max="1281" width="3.125" style="22" customWidth="1"/>
    <col min="1282" max="1282" width="15.75" style="22" customWidth="1"/>
    <col min="1283" max="1296" width="5.75" style="22" customWidth="1"/>
    <col min="1297" max="1536" width="9" style="22"/>
    <col min="1537" max="1537" width="3.125" style="22" customWidth="1"/>
    <col min="1538" max="1538" width="15.75" style="22" customWidth="1"/>
    <col min="1539" max="1552" width="5.75" style="22" customWidth="1"/>
    <col min="1553" max="1792" width="9" style="22"/>
    <col min="1793" max="1793" width="3.125" style="22" customWidth="1"/>
    <col min="1794" max="1794" width="15.75" style="22" customWidth="1"/>
    <col min="1795" max="1808" width="5.75" style="22" customWidth="1"/>
    <col min="1809" max="2048" width="9" style="22"/>
    <col min="2049" max="2049" width="3.125" style="22" customWidth="1"/>
    <col min="2050" max="2050" width="15.75" style="22" customWidth="1"/>
    <col min="2051" max="2064" width="5.75" style="22" customWidth="1"/>
    <col min="2065" max="2304" width="9" style="22"/>
    <col min="2305" max="2305" width="3.125" style="22" customWidth="1"/>
    <col min="2306" max="2306" width="15.75" style="22" customWidth="1"/>
    <col min="2307" max="2320" width="5.75" style="22" customWidth="1"/>
    <col min="2321" max="2560" width="9" style="22"/>
    <col min="2561" max="2561" width="3.125" style="22" customWidth="1"/>
    <col min="2562" max="2562" width="15.75" style="22" customWidth="1"/>
    <col min="2563" max="2576" width="5.75" style="22" customWidth="1"/>
    <col min="2577" max="2816" width="9" style="22"/>
    <col min="2817" max="2817" width="3.125" style="22" customWidth="1"/>
    <col min="2818" max="2818" width="15.75" style="22" customWidth="1"/>
    <col min="2819" max="2832" width="5.75" style="22" customWidth="1"/>
    <col min="2833" max="3072" width="9" style="22"/>
    <col min="3073" max="3073" width="3.125" style="22" customWidth="1"/>
    <col min="3074" max="3074" width="15.75" style="22" customWidth="1"/>
    <col min="3075" max="3088" width="5.75" style="22" customWidth="1"/>
    <col min="3089" max="3328" width="9" style="22"/>
    <col min="3329" max="3329" width="3.125" style="22" customWidth="1"/>
    <col min="3330" max="3330" width="15.75" style="22" customWidth="1"/>
    <col min="3331" max="3344" width="5.75" style="22" customWidth="1"/>
    <col min="3345" max="3584" width="9" style="22"/>
    <col min="3585" max="3585" width="3.125" style="22" customWidth="1"/>
    <col min="3586" max="3586" width="15.75" style="22" customWidth="1"/>
    <col min="3587" max="3600" width="5.75" style="22" customWidth="1"/>
    <col min="3601" max="3840" width="9" style="22"/>
    <col min="3841" max="3841" width="3.125" style="22" customWidth="1"/>
    <col min="3842" max="3842" width="15.75" style="22" customWidth="1"/>
    <col min="3843" max="3856" width="5.75" style="22" customWidth="1"/>
    <col min="3857" max="4096" width="9" style="22"/>
    <col min="4097" max="4097" width="3.125" style="22" customWidth="1"/>
    <col min="4098" max="4098" width="15.75" style="22" customWidth="1"/>
    <col min="4099" max="4112" width="5.75" style="22" customWidth="1"/>
    <col min="4113" max="4352" width="9" style="22"/>
    <col min="4353" max="4353" width="3.125" style="22" customWidth="1"/>
    <col min="4354" max="4354" width="15.75" style="22" customWidth="1"/>
    <col min="4355" max="4368" width="5.75" style="22" customWidth="1"/>
    <col min="4369" max="4608" width="9" style="22"/>
    <col min="4609" max="4609" width="3.125" style="22" customWidth="1"/>
    <col min="4610" max="4610" width="15.75" style="22" customWidth="1"/>
    <col min="4611" max="4624" width="5.75" style="22" customWidth="1"/>
    <col min="4625" max="4864" width="9" style="22"/>
    <col min="4865" max="4865" width="3.125" style="22" customWidth="1"/>
    <col min="4866" max="4866" width="15.75" style="22" customWidth="1"/>
    <col min="4867" max="4880" width="5.75" style="22" customWidth="1"/>
    <col min="4881" max="5120" width="9" style="22"/>
    <col min="5121" max="5121" width="3.125" style="22" customWidth="1"/>
    <col min="5122" max="5122" width="15.75" style="22" customWidth="1"/>
    <col min="5123" max="5136" width="5.75" style="22" customWidth="1"/>
    <col min="5137" max="5376" width="9" style="22"/>
    <col min="5377" max="5377" width="3.125" style="22" customWidth="1"/>
    <col min="5378" max="5378" width="15.75" style="22" customWidth="1"/>
    <col min="5379" max="5392" width="5.75" style="22" customWidth="1"/>
    <col min="5393" max="5632" width="9" style="22"/>
    <col min="5633" max="5633" width="3.125" style="22" customWidth="1"/>
    <col min="5634" max="5634" width="15.75" style="22" customWidth="1"/>
    <col min="5635" max="5648" width="5.75" style="22" customWidth="1"/>
    <col min="5649" max="5888" width="9" style="22"/>
    <col min="5889" max="5889" width="3.125" style="22" customWidth="1"/>
    <col min="5890" max="5890" width="15.75" style="22" customWidth="1"/>
    <col min="5891" max="5904" width="5.75" style="22" customWidth="1"/>
    <col min="5905" max="6144" width="9" style="22"/>
    <col min="6145" max="6145" width="3.125" style="22" customWidth="1"/>
    <col min="6146" max="6146" width="15.75" style="22" customWidth="1"/>
    <col min="6147" max="6160" width="5.75" style="22" customWidth="1"/>
    <col min="6161" max="6400" width="9" style="22"/>
    <col min="6401" max="6401" width="3.125" style="22" customWidth="1"/>
    <col min="6402" max="6402" width="15.75" style="22" customWidth="1"/>
    <col min="6403" max="6416" width="5.75" style="22" customWidth="1"/>
    <col min="6417" max="6656" width="9" style="22"/>
    <col min="6657" max="6657" width="3.125" style="22" customWidth="1"/>
    <col min="6658" max="6658" width="15.75" style="22" customWidth="1"/>
    <col min="6659" max="6672" width="5.75" style="22" customWidth="1"/>
    <col min="6673" max="6912" width="9" style="22"/>
    <col min="6913" max="6913" width="3.125" style="22" customWidth="1"/>
    <col min="6914" max="6914" width="15.75" style="22" customWidth="1"/>
    <col min="6915" max="6928" width="5.75" style="22" customWidth="1"/>
    <col min="6929" max="7168" width="9" style="22"/>
    <col min="7169" max="7169" width="3.125" style="22" customWidth="1"/>
    <col min="7170" max="7170" width="15.75" style="22" customWidth="1"/>
    <col min="7171" max="7184" width="5.75" style="22" customWidth="1"/>
    <col min="7185" max="7424" width="9" style="22"/>
    <col min="7425" max="7425" width="3.125" style="22" customWidth="1"/>
    <col min="7426" max="7426" width="15.75" style="22" customWidth="1"/>
    <col min="7427" max="7440" width="5.75" style="22" customWidth="1"/>
    <col min="7441" max="7680" width="9" style="22"/>
    <col min="7681" max="7681" width="3.125" style="22" customWidth="1"/>
    <col min="7682" max="7682" width="15.75" style="22" customWidth="1"/>
    <col min="7683" max="7696" width="5.75" style="22" customWidth="1"/>
    <col min="7697" max="7936" width="9" style="22"/>
    <col min="7937" max="7937" width="3.125" style="22" customWidth="1"/>
    <col min="7938" max="7938" width="15.75" style="22" customWidth="1"/>
    <col min="7939" max="7952" width="5.75" style="22" customWidth="1"/>
    <col min="7953" max="8192" width="9" style="22"/>
    <col min="8193" max="8193" width="3.125" style="22" customWidth="1"/>
    <col min="8194" max="8194" width="15.75" style="22" customWidth="1"/>
    <col min="8195" max="8208" width="5.75" style="22" customWidth="1"/>
    <col min="8209" max="8448" width="9" style="22"/>
    <col min="8449" max="8449" width="3.125" style="22" customWidth="1"/>
    <col min="8450" max="8450" width="15.75" style="22" customWidth="1"/>
    <col min="8451" max="8464" width="5.75" style="22" customWidth="1"/>
    <col min="8465" max="8704" width="9" style="22"/>
    <col min="8705" max="8705" width="3.125" style="22" customWidth="1"/>
    <col min="8706" max="8706" width="15.75" style="22" customWidth="1"/>
    <col min="8707" max="8720" width="5.75" style="22" customWidth="1"/>
    <col min="8721" max="8960" width="9" style="22"/>
    <col min="8961" max="8961" width="3.125" style="22" customWidth="1"/>
    <col min="8962" max="8962" width="15.75" style="22" customWidth="1"/>
    <col min="8963" max="8976" width="5.75" style="22" customWidth="1"/>
    <col min="8977" max="9216" width="9" style="22"/>
    <col min="9217" max="9217" width="3.125" style="22" customWidth="1"/>
    <col min="9218" max="9218" width="15.75" style="22" customWidth="1"/>
    <col min="9219" max="9232" width="5.75" style="22" customWidth="1"/>
    <col min="9233" max="9472" width="9" style="22"/>
    <col min="9473" max="9473" width="3.125" style="22" customWidth="1"/>
    <col min="9474" max="9474" width="15.75" style="22" customWidth="1"/>
    <col min="9475" max="9488" width="5.75" style="22" customWidth="1"/>
    <col min="9489" max="9728" width="9" style="22"/>
    <col min="9729" max="9729" width="3.125" style="22" customWidth="1"/>
    <col min="9730" max="9730" width="15.75" style="22" customWidth="1"/>
    <col min="9731" max="9744" width="5.75" style="22" customWidth="1"/>
    <col min="9745" max="9984" width="9" style="22"/>
    <col min="9985" max="9985" width="3.125" style="22" customWidth="1"/>
    <col min="9986" max="9986" width="15.75" style="22" customWidth="1"/>
    <col min="9987" max="10000" width="5.75" style="22" customWidth="1"/>
    <col min="10001" max="10240" width="9" style="22"/>
    <col min="10241" max="10241" width="3.125" style="22" customWidth="1"/>
    <col min="10242" max="10242" width="15.75" style="22" customWidth="1"/>
    <col min="10243" max="10256" width="5.75" style="22" customWidth="1"/>
    <col min="10257" max="10496" width="9" style="22"/>
    <col min="10497" max="10497" width="3.125" style="22" customWidth="1"/>
    <col min="10498" max="10498" width="15.75" style="22" customWidth="1"/>
    <col min="10499" max="10512" width="5.75" style="22" customWidth="1"/>
    <col min="10513" max="10752" width="9" style="22"/>
    <col min="10753" max="10753" width="3.125" style="22" customWidth="1"/>
    <col min="10754" max="10754" width="15.75" style="22" customWidth="1"/>
    <col min="10755" max="10768" width="5.75" style="22" customWidth="1"/>
    <col min="10769" max="11008" width="9" style="22"/>
    <col min="11009" max="11009" width="3.125" style="22" customWidth="1"/>
    <col min="11010" max="11010" width="15.75" style="22" customWidth="1"/>
    <col min="11011" max="11024" width="5.75" style="22" customWidth="1"/>
    <col min="11025" max="11264" width="9" style="22"/>
    <col min="11265" max="11265" width="3.125" style="22" customWidth="1"/>
    <col min="11266" max="11266" width="15.75" style="22" customWidth="1"/>
    <col min="11267" max="11280" width="5.75" style="22" customWidth="1"/>
    <col min="11281" max="11520" width="9" style="22"/>
    <col min="11521" max="11521" width="3.125" style="22" customWidth="1"/>
    <col min="11522" max="11522" width="15.75" style="22" customWidth="1"/>
    <col min="11523" max="11536" width="5.75" style="22" customWidth="1"/>
    <col min="11537" max="11776" width="9" style="22"/>
    <col min="11777" max="11777" width="3.125" style="22" customWidth="1"/>
    <col min="11778" max="11778" width="15.75" style="22" customWidth="1"/>
    <col min="11779" max="11792" width="5.75" style="22" customWidth="1"/>
    <col min="11793" max="12032" width="9" style="22"/>
    <col min="12033" max="12033" width="3.125" style="22" customWidth="1"/>
    <col min="12034" max="12034" width="15.75" style="22" customWidth="1"/>
    <col min="12035" max="12048" width="5.75" style="22" customWidth="1"/>
    <col min="12049" max="12288" width="9" style="22"/>
    <col min="12289" max="12289" width="3.125" style="22" customWidth="1"/>
    <col min="12290" max="12290" width="15.75" style="22" customWidth="1"/>
    <col min="12291" max="12304" width="5.75" style="22" customWidth="1"/>
    <col min="12305" max="12544" width="9" style="22"/>
    <col min="12545" max="12545" width="3.125" style="22" customWidth="1"/>
    <col min="12546" max="12546" width="15.75" style="22" customWidth="1"/>
    <col min="12547" max="12560" width="5.75" style="22" customWidth="1"/>
    <col min="12561" max="12800" width="9" style="22"/>
    <col min="12801" max="12801" width="3.125" style="22" customWidth="1"/>
    <col min="12802" max="12802" width="15.75" style="22" customWidth="1"/>
    <col min="12803" max="12816" width="5.75" style="22" customWidth="1"/>
    <col min="12817" max="13056" width="9" style="22"/>
    <col min="13057" max="13057" width="3.125" style="22" customWidth="1"/>
    <col min="13058" max="13058" width="15.75" style="22" customWidth="1"/>
    <col min="13059" max="13072" width="5.75" style="22" customWidth="1"/>
    <col min="13073" max="13312" width="9" style="22"/>
    <col min="13313" max="13313" width="3.125" style="22" customWidth="1"/>
    <col min="13314" max="13314" width="15.75" style="22" customWidth="1"/>
    <col min="13315" max="13328" width="5.75" style="22" customWidth="1"/>
    <col min="13329" max="13568" width="9" style="22"/>
    <col min="13569" max="13569" width="3.125" style="22" customWidth="1"/>
    <col min="13570" max="13570" width="15.75" style="22" customWidth="1"/>
    <col min="13571" max="13584" width="5.75" style="22" customWidth="1"/>
    <col min="13585" max="13824" width="9" style="22"/>
    <col min="13825" max="13825" width="3.125" style="22" customWidth="1"/>
    <col min="13826" max="13826" width="15.75" style="22" customWidth="1"/>
    <col min="13827" max="13840" width="5.75" style="22" customWidth="1"/>
    <col min="13841" max="14080" width="9" style="22"/>
    <col min="14081" max="14081" width="3.125" style="22" customWidth="1"/>
    <col min="14082" max="14082" width="15.75" style="22" customWidth="1"/>
    <col min="14083" max="14096" width="5.75" style="22" customWidth="1"/>
    <col min="14097" max="14336" width="9" style="22"/>
    <col min="14337" max="14337" width="3.125" style="22" customWidth="1"/>
    <col min="14338" max="14338" width="15.75" style="22" customWidth="1"/>
    <col min="14339" max="14352" width="5.75" style="22" customWidth="1"/>
    <col min="14353" max="14592" width="9" style="22"/>
    <col min="14593" max="14593" width="3.125" style="22" customWidth="1"/>
    <col min="14594" max="14594" width="15.75" style="22" customWidth="1"/>
    <col min="14595" max="14608" width="5.75" style="22" customWidth="1"/>
    <col min="14609" max="14848" width="9" style="22"/>
    <col min="14849" max="14849" width="3.125" style="22" customWidth="1"/>
    <col min="14850" max="14850" width="15.75" style="22" customWidth="1"/>
    <col min="14851" max="14864" width="5.75" style="22" customWidth="1"/>
    <col min="14865" max="15104" width="9" style="22"/>
    <col min="15105" max="15105" width="3.125" style="22" customWidth="1"/>
    <col min="15106" max="15106" width="15.75" style="22" customWidth="1"/>
    <col min="15107" max="15120" width="5.75" style="22" customWidth="1"/>
    <col min="15121" max="15360" width="9" style="22"/>
    <col min="15361" max="15361" width="3.125" style="22" customWidth="1"/>
    <col min="15362" max="15362" width="15.75" style="22" customWidth="1"/>
    <col min="15363" max="15376" width="5.75" style="22" customWidth="1"/>
    <col min="15377" max="15616" width="9" style="22"/>
    <col min="15617" max="15617" width="3.125" style="22" customWidth="1"/>
    <col min="15618" max="15618" width="15.75" style="22" customWidth="1"/>
    <col min="15619" max="15632" width="5.75" style="22" customWidth="1"/>
    <col min="15633" max="15872" width="9" style="22"/>
    <col min="15873" max="15873" width="3.125" style="22" customWidth="1"/>
    <col min="15874" max="15874" width="15.75" style="22" customWidth="1"/>
    <col min="15875" max="15888" width="5.75" style="22" customWidth="1"/>
    <col min="15889" max="16128" width="9" style="22"/>
    <col min="16129" max="16129" width="3.125" style="22" customWidth="1"/>
    <col min="16130" max="16130" width="15.75" style="22" customWidth="1"/>
    <col min="16131" max="16144" width="5.75" style="22" customWidth="1"/>
    <col min="16145" max="16384" width="9" style="22"/>
  </cols>
  <sheetData>
    <row r="1" spans="1:16" ht="19.5" customHeight="1" thickBot="1">
      <c r="A1" s="236" t="s">
        <v>456</v>
      </c>
      <c r="B1" s="225"/>
      <c r="C1" s="225"/>
      <c r="D1" s="225"/>
      <c r="E1" s="225"/>
      <c r="F1" s="225"/>
      <c r="G1" s="225"/>
      <c r="H1" s="225"/>
      <c r="I1" s="225"/>
      <c r="J1" s="225"/>
      <c r="K1" s="225"/>
      <c r="L1" s="225"/>
      <c r="M1" s="838" t="s">
        <v>437</v>
      </c>
      <c r="N1" s="838"/>
      <c r="O1" s="838"/>
      <c r="P1" s="838"/>
    </row>
    <row r="2" spans="1:16" ht="24.75" customHeight="1">
      <c r="A2" s="839" t="s">
        <v>457</v>
      </c>
      <c r="B2" s="840"/>
      <c r="C2" s="843" t="s">
        <v>458</v>
      </c>
      <c r="D2" s="844"/>
      <c r="E2" s="844"/>
      <c r="F2" s="844"/>
      <c r="G2" s="313"/>
      <c r="H2" s="314" t="s">
        <v>459</v>
      </c>
      <c r="I2" s="375"/>
      <c r="J2" s="843" t="s">
        <v>458</v>
      </c>
      <c r="K2" s="844"/>
      <c r="L2" s="844"/>
      <c r="M2" s="844"/>
      <c r="N2" s="313"/>
      <c r="O2" s="314" t="s">
        <v>459</v>
      </c>
      <c r="P2" s="375"/>
    </row>
    <row r="3" spans="1:16" s="51" customFormat="1" ht="33" customHeight="1" thickBot="1">
      <c r="A3" s="841"/>
      <c r="B3" s="842"/>
      <c r="C3" s="315" t="s">
        <v>460</v>
      </c>
      <c r="D3" s="316" t="s">
        <v>461</v>
      </c>
      <c r="E3" s="316" t="s">
        <v>462</v>
      </c>
      <c r="F3" s="316" t="s">
        <v>463</v>
      </c>
      <c r="G3" s="317" t="s">
        <v>464</v>
      </c>
      <c r="H3" s="318" t="s">
        <v>427</v>
      </c>
      <c r="I3" s="319" t="s">
        <v>465</v>
      </c>
      <c r="J3" s="320" t="s">
        <v>460</v>
      </c>
      <c r="K3" s="321" t="s">
        <v>461</v>
      </c>
      <c r="L3" s="321" t="s">
        <v>462</v>
      </c>
      <c r="M3" s="321" t="s">
        <v>463</v>
      </c>
      <c r="N3" s="322" t="s">
        <v>464</v>
      </c>
      <c r="O3" s="323" t="s">
        <v>427</v>
      </c>
      <c r="P3" s="324" t="s">
        <v>465</v>
      </c>
    </row>
    <row r="4" spans="1:16" ht="27.75" customHeight="1" thickTop="1">
      <c r="A4" s="845" t="s">
        <v>411</v>
      </c>
      <c r="B4" s="325" t="s">
        <v>423</v>
      </c>
      <c r="C4" s="326"/>
      <c r="D4" s="327"/>
      <c r="E4" s="327"/>
      <c r="F4" s="327"/>
      <c r="G4" s="328"/>
      <c r="H4" s="329">
        <f>SUM(C4:G4)</f>
        <v>0</v>
      </c>
      <c r="I4" s="330"/>
      <c r="J4" s="331"/>
      <c r="K4" s="332"/>
      <c r="L4" s="332"/>
      <c r="M4" s="332"/>
      <c r="N4" s="332"/>
      <c r="O4" s="333">
        <f>SUM(J4:N4)</f>
        <v>0</v>
      </c>
      <c r="P4" s="334"/>
    </row>
    <row r="5" spans="1:16" ht="27.75" customHeight="1">
      <c r="A5" s="846"/>
      <c r="B5" s="335" t="s">
        <v>424</v>
      </c>
      <c r="C5" s="336"/>
      <c r="D5" s="337"/>
      <c r="E5" s="337"/>
      <c r="F5" s="337"/>
      <c r="G5" s="338"/>
      <c r="H5" s="339">
        <f>SUM(C5:G5)</f>
        <v>0</v>
      </c>
      <c r="I5" s="340"/>
      <c r="J5" s="341"/>
      <c r="K5" s="337"/>
      <c r="L5" s="337"/>
      <c r="M5" s="337"/>
      <c r="N5" s="337"/>
      <c r="O5" s="339">
        <f>SUM(J5:N5)</f>
        <v>0</v>
      </c>
      <c r="P5" s="340"/>
    </row>
    <row r="6" spans="1:16" ht="27.75" customHeight="1">
      <c r="A6" s="846"/>
      <c r="B6" s="335" t="s">
        <v>425</v>
      </c>
      <c r="C6" s="336"/>
      <c r="D6" s="337"/>
      <c r="E6" s="337"/>
      <c r="F6" s="337"/>
      <c r="G6" s="342"/>
      <c r="H6" s="339">
        <f>SUM(C6:G6)</f>
        <v>0</v>
      </c>
      <c r="I6" s="340"/>
      <c r="J6" s="341"/>
      <c r="K6" s="337"/>
      <c r="L6" s="337"/>
      <c r="M6" s="337"/>
      <c r="N6" s="337"/>
      <c r="O6" s="339">
        <f>SUM(J6:N6)</f>
        <v>0</v>
      </c>
      <c r="P6" s="340"/>
    </row>
    <row r="7" spans="1:16" ht="27.75" customHeight="1">
      <c r="A7" s="846"/>
      <c r="B7" s="335" t="s">
        <v>426</v>
      </c>
      <c r="C7" s="336"/>
      <c r="D7" s="337"/>
      <c r="E7" s="337"/>
      <c r="F7" s="338"/>
      <c r="G7" s="343"/>
      <c r="H7" s="339">
        <f>SUM(C7:G7)</f>
        <v>0</v>
      </c>
      <c r="I7" s="340"/>
      <c r="J7" s="341"/>
      <c r="K7" s="337"/>
      <c r="L7" s="337"/>
      <c r="M7" s="337"/>
      <c r="N7" s="337"/>
      <c r="O7" s="339">
        <f>SUM(J7:N7)</f>
        <v>0</v>
      </c>
      <c r="P7" s="340"/>
    </row>
    <row r="8" spans="1:16" ht="27.75" customHeight="1">
      <c r="A8" s="846"/>
      <c r="B8" s="344" t="s">
        <v>417</v>
      </c>
      <c r="C8" s="345"/>
      <c r="D8" s="346"/>
      <c r="E8" s="346"/>
      <c r="F8" s="346"/>
      <c r="G8" s="342"/>
      <c r="H8" s="347">
        <f>SUM(C8:G8)</f>
        <v>0</v>
      </c>
      <c r="I8" s="340"/>
      <c r="J8" s="341"/>
      <c r="K8" s="337"/>
      <c r="L8" s="337"/>
      <c r="M8" s="337"/>
      <c r="N8" s="337"/>
      <c r="O8" s="347">
        <f>SUM(J8:N8)</f>
        <v>0</v>
      </c>
      <c r="P8" s="340"/>
    </row>
    <row r="9" spans="1:16" ht="27.75" customHeight="1">
      <c r="A9" s="846"/>
      <c r="B9" s="539" t="s">
        <v>466</v>
      </c>
      <c r="C9" s="348">
        <f t="shared" ref="C9:P9" si="0">SUM(C4:C8)</f>
        <v>0</v>
      </c>
      <c r="D9" s="349">
        <f t="shared" si="0"/>
        <v>0</v>
      </c>
      <c r="E9" s="349">
        <f t="shared" si="0"/>
        <v>0</v>
      </c>
      <c r="F9" s="349">
        <f t="shared" si="0"/>
        <v>0</v>
      </c>
      <c r="G9" s="350">
        <f t="shared" si="0"/>
        <v>0</v>
      </c>
      <c r="H9" s="543">
        <f t="shared" si="0"/>
        <v>0</v>
      </c>
      <c r="I9" s="351">
        <f t="shared" si="0"/>
        <v>0</v>
      </c>
      <c r="J9" s="352">
        <f t="shared" si="0"/>
        <v>0</v>
      </c>
      <c r="K9" s="349">
        <f t="shared" si="0"/>
        <v>0</v>
      </c>
      <c r="L9" s="349">
        <f t="shared" si="0"/>
        <v>0</v>
      </c>
      <c r="M9" s="349">
        <f t="shared" si="0"/>
        <v>0</v>
      </c>
      <c r="N9" s="350">
        <f t="shared" si="0"/>
        <v>0</v>
      </c>
      <c r="O9" s="543">
        <f>SUM(O4:O8)</f>
        <v>0</v>
      </c>
      <c r="P9" s="353">
        <f t="shared" si="0"/>
        <v>0</v>
      </c>
    </row>
    <row r="10" spans="1:16" ht="27.75" customHeight="1">
      <c r="A10" s="846" t="s">
        <v>467</v>
      </c>
      <c r="B10" s="354" t="s">
        <v>447</v>
      </c>
      <c r="C10" s="355"/>
      <c r="D10" s="356"/>
      <c r="E10" s="356"/>
      <c r="F10" s="356"/>
      <c r="G10" s="357"/>
      <c r="H10" s="358">
        <f>SUM(C10:G10)</f>
        <v>0</v>
      </c>
      <c r="I10" s="340"/>
      <c r="J10" s="341"/>
      <c r="K10" s="337"/>
      <c r="L10" s="337"/>
      <c r="M10" s="337"/>
      <c r="N10" s="337"/>
      <c r="O10" s="358">
        <f>SUM(J10:N10)</f>
        <v>0</v>
      </c>
      <c r="P10" s="340"/>
    </row>
    <row r="11" spans="1:16" ht="27.75" customHeight="1">
      <c r="A11" s="846"/>
      <c r="B11" s="359" t="s">
        <v>448</v>
      </c>
      <c r="C11" s="345"/>
      <c r="D11" s="346"/>
      <c r="E11" s="346"/>
      <c r="F11" s="346"/>
      <c r="G11" s="342"/>
      <c r="H11" s="347">
        <f>SUM(C11:G11)</f>
        <v>0</v>
      </c>
      <c r="I11" s="340"/>
      <c r="J11" s="341"/>
      <c r="K11" s="337"/>
      <c r="L11" s="337"/>
      <c r="M11" s="337"/>
      <c r="N11" s="337"/>
      <c r="O11" s="347">
        <f>SUM(J11:N11)</f>
        <v>0</v>
      </c>
      <c r="P11" s="340"/>
    </row>
    <row r="12" spans="1:16" ht="27.75" customHeight="1" thickBot="1">
      <c r="A12" s="847"/>
      <c r="B12" s="360" t="s">
        <v>466</v>
      </c>
      <c r="C12" s="361">
        <f t="shared" ref="C12:P12" si="1">SUM(C10:C11)</f>
        <v>0</v>
      </c>
      <c r="D12" s="362">
        <f t="shared" si="1"/>
        <v>0</v>
      </c>
      <c r="E12" s="362">
        <f t="shared" si="1"/>
        <v>0</v>
      </c>
      <c r="F12" s="362">
        <f t="shared" si="1"/>
        <v>0</v>
      </c>
      <c r="G12" s="363">
        <f t="shared" si="1"/>
        <v>0</v>
      </c>
      <c r="H12" s="364">
        <f t="shared" si="1"/>
        <v>0</v>
      </c>
      <c r="I12" s="365">
        <f t="shared" si="1"/>
        <v>0</v>
      </c>
      <c r="J12" s="366">
        <f t="shared" si="1"/>
        <v>0</v>
      </c>
      <c r="K12" s="362">
        <f t="shared" si="1"/>
        <v>0</v>
      </c>
      <c r="L12" s="362">
        <f t="shared" si="1"/>
        <v>0</v>
      </c>
      <c r="M12" s="362">
        <f t="shared" si="1"/>
        <v>0</v>
      </c>
      <c r="N12" s="363">
        <f t="shared" si="1"/>
        <v>0</v>
      </c>
      <c r="O12" s="364">
        <f t="shared" si="1"/>
        <v>0</v>
      </c>
      <c r="P12" s="367">
        <f t="shared" si="1"/>
        <v>0</v>
      </c>
    </row>
    <row r="13" spans="1:16" ht="27.75" customHeight="1" thickTop="1" thickBot="1">
      <c r="A13" s="836" t="s">
        <v>406</v>
      </c>
      <c r="B13" s="837"/>
      <c r="C13" s="368">
        <f>C9+C12</f>
        <v>0</v>
      </c>
      <c r="D13" s="369">
        <f t="shared" ref="D13:N13" si="2">D9+D12</f>
        <v>0</v>
      </c>
      <c r="E13" s="369">
        <f t="shared" si="2"/>
        <v>0</v>
      </c>
      <c r="F13" s="369">
        <f t="shared" si="2"/>
        <v>0</v>
      </c>
      <c r="G13" s="370">
        <f t="shared" si="2"/>
        <v>0</v>
      </c>
      <c r="H13" s="371">
        <f>H9+H12</f>
        <v>0</v>
      </c>
      <c r="I13" s="372">
        <f t="shared" si="2"/>
        <v>0</v>
      </c>
      <c r="J13" s="373">
        <f t="shared" si="2"/>
        <v>0</v>
      </c>
      <c r="K13" s="369">
        <f t="shared" si="2"/>
        <v>0</v>
      </c>
      <c r="L13" s="369">
        <f t="shared" si="2"/>
        <v>0</v>
      </c>
      <c r="M13" s="369">
        <f t="shared" si="2"/>
        <v>0</v>
      </c>
      <c r="N13" s="370">
        <f t="shared" si="2"/>
        <v>0</v>
      </c>
      <c r="O13" s="371">
        <f>O9+O12</f>
        <v>0</v>
      </c>
      <c r="P13" s="374">
        <f>P9+P12</f>
        <v>0</v>
      </c>
    </row>
  </sheetData>
  <mergeCells count="7">
    <mergeCell ref="A13:B13"/>
    <mergeCell ref="M1:P1"/>
    <mergeCell ref="A2:B3"/>
    <mergeCell ref="C2:F2"/>
    <mergeCell ref="J2:M2"/>
    <mergeCell ref="A4:A9"/>
    <mergeCell ref="A10:A12"/>
  </mergeCells>
  <phoneticPr fontId="1"/>
  <conditionalFormatting sqref="I2">
    <cfRule type="containsBlanks" dxfId="33" priority="8">
      <formula>LEN(TRIM(I2))=0</formula>
    </cfRule>
  </conditionalFormatting>
  <conditionalFormatting sqref="P2">
    <cfRule type="containsBlanks" dxfId="32" priority="7">
      <formula>LEN(TRIM(P2))=0</formula>
    </cfRule>
  </conditionalFormatting>
  <conditionalFormatting sqref="C4:G8">
    <cfRule type="containsBlanks" dxfId="31" priority="6">
      <formula>LEN(TRIM(C4))=0</formula>
    </cfRule>
  </conditionalFormatting>
  <conditionalFormatting sqref="I4:N8">
    <cfRule type="containsBlanks" dxfId="30" priority="5">
      <formula>LEN(TRIM(I4))=0</formula>
    </cfRule>
  </conditionalFormatting>
  <conditionalFormatting sqref="C10:G11">
    <cfRule type="containsBlanks" dxfId="29" priority="4">
      <formula>LEN(TRIM(C10))=0</formula>
    </cfRule>
  </conditionalFormatting>
  <conditionalFormatting sqref="I10:N11">
    <cfRule type="containsBlanks" dxfId="28" priority="3">
      <formula>LEN(TRIM(I10))=0</formula>
    </cfRule>
  </conditionalFormatting>
  <conditionalFormatting sqref="P4:P8">
    <cfRule type="containsBlanks" dxfId="27" priority="2">
      <formula>LEN(TRIM(P4))=0</formula>
    </cfRule>
  </conditionalFormatting>
  <conditionalFormatting sqref="P10:P11">
    <cfRule type="containsBlanks" dxfId="26" priority="1">
      <formula>LEN(TRIM(P10))=0</formula>
    </cfRule>
  </conditionalFormatting>
  <printOptions horizontalCentered="1"/>
  <pageMargins left="0.39370078740157483" right="0.39370078740157483" top="0.39370078740157483" bottom="0.39370078740157483" header="0" footer="0"/>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0"/>
  <sheetViews>
    <sheetView view="pageBreakPreview" topLeftCell="A21" zoomScaleNormal="100" zoomScaleSheetLayoutView="100" workbookViewId="0">
      <selection activeCell="D7" sqref="D7"/>
    </sheetView>
  </sheetViews>
  <sheetFormatPr defaultRowHeight="13.5"/>
  <cols>
    <col min="1" max="1" width="2.875" style="225" bestFit="1" customWidth="1"/>
    <col min="2" max="2" width="11.375" style="225" customWidth="1"/>
    <col min="3" max="3" width="1.5" style="225" bestFit="1" customWidth="1"/>
    <col min="4" max="4" width="11" style="225" customWidth="1"/>
    <col min="5" max="5" width="2.375" style="225" bestFit="1" customWidth="1"/>
    <col min="6" max="6" width="1.5" style="225" bestFit="1" customWidth="1"/>
    <col min="7" max="7" width="11" style="225" customWidth="1"/>
    <col min="8" max="8" width="2.375" style="225" bestFit="1" customWidth="1"/>
    <col min="9" max="9" width="1.5" style="225" bestFit="1" customWidth="1"/>
    <col min="10" max="10" width="11" style="225" customWidth="1"/>
    <col min="11" max="11" width="2.375" style="225" bestFit="1" customWidth="1"/>
    <col min="12" max="12" width="1.5" style="225" bestFit="1" customWidth="1"/>
    <col min="13" max="13" width="11" style="225" customWidth="1"/>
    <col min="14" max="14" width="2.375" style="225" bestFit="1" customWidth="1"/>
    <col min="15" max="16" width="11" style="225" customWidth="1"/>
    <col min="17" max="17" width="1.875" style="225" customWidth="1"/>
    <col min="18" max="18" width="2.875" style="225" customWidth="1"/>
    <col min="19" max="19" width="11.375" style="225" customWidth="1"/>
    <col min="20" max="25" width="11" style="225" customWidth="1"/>
    <col min="26" max="264" width="9" style="225"/>
    <col min="265" max="265" width="2.875" style="225" bestFit="1" customWidth="1"/>
    <col min="266" max="266" width="11.375" style="225" customWidth="1"/>
    <col min="267" max="272" width="11" style="225" customWidth="1"/>
    <col min="273" max="273" width="1.875" style="225" customWidth="1"/>
    <col min="274" max="274" width="2.875" style="225" customWidth="1"/>
    <col min="275" max="275" width="11.375" style="225" customWidth="1"/>
    <col min="276" max="281" width="11" style="225" customWidth="1"/>
    <col min="282" max="520" width="9" style="225"/>
    <col min="521" max="521" width="2.875" style="225" bestFit="1" customWidth="1"/>
    <col min="522" max="522" width="11.375" style="225" customWidth="1"/>
    <col min="523" max="528" width="11" style="225" customWidth="1"/>
    <col min="529" max="529" width="1.875" style="225" customWidth="1"/>
    <col min="530" max="530" width="2.875" style="225" customWidth="1"/>
    <col min="531" max="531" width="11.375" style="225" customWidth="1"/>
    <col min="532" max="537" width="11" style="225" customWidth="1"/>
    <col min="538" max="776" width="9" style="225"/>
    <col min="777" max="777" width="2.875" style="225" bestFit="1" customWidth="1"/>
    <col min="778" max="778" width="11.375" style="225" customWidth="1"/>
    <col min="779" max="784" width="11" style="225" customWidth="1"/>
    <col min="785" max="785" width="1.875" style="225" customWidth="1"/>
    <col min="786" max="786" width="2.875" style="225" customWidth="1"/>
    <col min="787" max="787" width="11.375" style="225" customWidth="1"/>
    <col min="788" max="793" width="11" style="225" customWidth="1"/>
    <col min="794" max="1032" width="9" style="225"/>
    <col min="1033" max="1033" width="2.875" style="225" bestFit="1" customWidth="1"/>
    <col min="1034" max="1034" width="11.375" style="225" customWidth="1"/>
    <col min="1035" max="1040" width="11" style="225" customWidth="1"/>
    <col min="1041" max="1041" width="1.875" style="225" customWidth="1"/>
    <col min="1042" max="1042" width="2.875" style="225" customWidth="1"/>
    <col min="1043" max="1043" width="11.375" style="225" customWidth="1"/>
    <col min="1044" max="1049" width="11" style="225" customWidth="1"/>
    <col min="1050" max="1288" width="9" style="225"/>
    <col min="1289" max="1289" width="2.875" style="225" bestFit="1" customWidth="1"/>
    <col min="1290" max="1290" width="11.375" style="225" customWidth="1"/>
    <col min="1291" max="1296" width="11" style="225" customWidth="1"/>
    <col min="1297" max="1297" width="1.875" style="225" customWidth="1"/>
    <col min="1298" max="1298" width="2.875" style="225" customWidth="1"/>
    <col min="1299" max="1299" width="11.375" style="225" customWidth="1"/>
    <col min="1300" max="1305" width="11" style="225" customWidth="1"/>
    <col min="1306" max="1544" width="9" style="225"/>
    <col min="1545" max="1545" width="2.875" style="225" bestFit="1" customWidth="1"/>
    <col min="1546" max="1546" width="11.375" style="225" customWidth="1"/>
    <col min="1547" max="1552" width="11" style="225" customWidth="1"/>
    <col min="1553" max="1553" width="1.875" style="225" customWidth="1"/>
    <col min="1554" max="1554" width="2.875" style="225" customWidth="1"/>
    <col min="1555" max="1555" width="11.375" style="225" customWidth="1"/>
    <col min="1556" max="1561" width="11" style="225" customWidth="1"/>
    <col min="1562" max="1800" width="9" style="225"/>
    <col min="1801" max="1801" width="2.875" style="225" bestFit="1" customWidth="1"/>
    <col min="1802" max="1802" width="11.375" style="225" customWidth="1"/>
    <col min="1803" max="1808" width="11" style="225" customWidth="1"/>
    <col min="1809" max="1809" width="1.875" style="225" customWidth="1"/>
    <col min="1810" max="1810" width="2.875" style="225" customWidth="1"/>
    <col min="1811" max="1811" width="11.375" style="225" customWidth="1"/>
    <col min="1812" max="1817" width="11" style="225" customWidth="1"/>
    <col min="1818" max="2056" width="9" style="225"/>
    <col min="2057" max="2057" width="2.875" style="225" bestFit="1" customWidth="1"/>
    <col min="2058" max="2058" width="11.375" style="225" customWidth="1"/>
    <col min="2059" max="2064" width="11" style="225" customWidth="1"/>
    <col min="2065" max="2065" width="1.875" style="225" customWidth="1"/>
    <col min="2066" max="2066" width="2.875" style="225" customWidth="1"/>
    <col min="2067" max="2067" width="11.375" style="225" customWidth="1"/>
    <col min="2068" max="2073" width="11" style="225" customWidth="1"/>
    <col min="2074" max="2312" width="9" style="225"/>
    <col min="2313" max="2313" width="2.875" style="225" bestFit="1" customWidth="1"/>
    <col min="2314" max="2314" width="11.375" style="225" customWidth="1"/>
    <col min="2315" max="2320" width="11" style="225" customWidth="1"/>
    <col min="2321" max="2321" width="1.875" style="225" customWidth="1"/>
    <col min="2322" max="2322" width="2.875" style="225" customWidth="1"/>
    <col min="2323" max="2323" width="11.375" style="225" customWidth="1"/>
    <col min="2324" max="2329" width="11" style="225" customWidth="1"/>
    <col min="2330" max="2568" width="9" style="225"/>
    <col min="2569" max="2569" width="2.875" style="225" bestFit="1" customWidth="1"/>
    <col min="2570" max="2570" width="11.375" style="225" customWidth="1"/>
    <col min="2571" max="2576" width="11" style="225" customWidth="1"/>
    <col min="2577" max="2577" width="1.875" style="225" customWidth="1"/>
    <col min="2578" max="2578" width="2.875" style="225" customWidth="1"/>
    <col min="2579" max="2579" width="11.375" style="225" customWidth="1"/>
    <col min="2580" max="2585" width="11" style="225" customWidth="1"/>
    <col min="2586" max="2824" width="9" style="225"/>
    <col min="2825" max="2825" width="2.875" style="225" bestFit="1" customWidth="1"/>
    <col min="2826" max="2826" width="11.375" style="225" customWidth="1"/>
    <col min="2827" max="2832" width="11" style="225" customWidth="1"/>
    <col min="2833" max="2833" width="1.875" style="225" customWidth="1"/>
    <col min="2834" max="2834" width="2.875" style="225" customWidth="1"/>
    <col min="2835" max="2835" width="11.375" style="225" customWidth="1"/>
    <col min="2836" max="2841" width="11" style="225" customWidth="1"/>
    <col min="2842" max="3080" width="9" style="225"/>
    <col min="3081" max="3081" width="2.875" style="225" bestFit="1" customWidth="1"/>
    <col min="3082" max="3082" width="11.375" style="225" customWidth="1"/>
    <col min="3083" max="3088" width="11" style="225" customWidth="1"/>
    <col min="3089" max="3089" width="1.875" style="225" customWidth="1"/>
    <col min="3090" max="3090" width="2.875" style="225" customWidth="1"/>
    <col min="3091" max="3091" width="11.375" style="225" customWidth="1"/>
    <col min="3092" max="3097" width="11" style="225" customWidth="1"/>
    <col min="3098" max="3336" width="9" style="225"/>
    <col min="3337" max="3337" width="2.875" style="225" bestFit="1" customWidth="1"/>
    <col min="3338" max="3338" width="11.375" style="225" customWidth="1"/>
    <col min="3339" max="3344" width="11" style="225" customWidth="1"/>
    <col min="3345" max="3345" width="1.875" style="225" customWidth="1"/>
    <col min="3346" max="3346" width="2.875" style="225" customWidth="1"/>
    <col min="3347" max="3347" width="11.375" style="225" customWidth="1"/>
    <col min="3348" max="3353" width="11" style="225" customWidth="1"/>
    <col min="3354" max="3592" width="9" style="225"/>
    <col min="3593" max="3593" width="2.875" style="225" bestFit="1" customWidth="1"/>
    <col min="3594" max="3594" width="11.375" style="225" customWidth="1"/>
    <col min="3595" max="3600" width="11" style="225" customWidth="1"/>
    <col min="3601" max="3601" width="1.875" style="225" customWidth="1"/>
    <col min="3602" max="3602" width="2.875" style="225" customWidth="1"/>
    <col min="3603" max="3603" width="11.375" style="225" customWidth="1"/>
    <col min="3604" max="3609" width="11" style="225" customWidth="1"/>
    <col min="3610" max="3848" width="9" style="225"/>
    <col min="3849" max="3849" width="2.875" style="225" bestFit="1" customWidth="1"/>
    <col min="3850" max="3850" width="11.375" style="225" customWidth="1"/>
    <col min="3851" max="3856" width="11" style="225" customWidth="1"/>
    <col min="3857" max="3857" width="1.875" style="225" customWidth="1"/>
    <col min="3858" max="3858" width="2.875" style="225" customWidth="1"/>
    <col min="3859" max="3859" width="11.375" style="225" customWidth="1"/>
    <col min="3860" max="3865" width="11" style="225" customWidth="1"/>
    <col min="3866" max="4104" width="9" style="225"/>
    <col min="4105" max="4105" width="2.875" style="225" bestFit="1" customWidth="1"/>
    <col min="4106" max="4106" width="11.375" style="225" customWidth="1"/>
    <col min="4107" max="4112" width="11" style="225" customWidth="1"/>
    <col min="4113" max="4113" width="1.875" style="225" customWidth="1"/>
    <col min="4114" max="4114" width="2.875" style="225" customWidth="1"/>
    <col min="4115" max="4115" width="11.375" style="225" customWidth="1"/>
    <col min="4116" max="4121" width="11" style="225" customWidth="1"/>
    <col min="4122" max="4360" width="9" style="225"/>
    <col min="4361" max="4361" width="2.875" style="225" bestFit="1" customWidth="1"/>
    <col min="4362" max="4362" width="11.375" style="225" customWidth="1"/>
    <col min="4363" max="4368" width="11" style="225" customWidth="1"/>
    <col min="4369" max="4369" width="1.875" style="225" customWidth="1"/>
    <col min="4370" max="4370" width="2.875" style="225" customWidth="1"/>
    <col min="4371" max="4371" width="11.375" style="225" customWidth="1"/>
    <col min="4372" max="4377" width="11" style="225" customWidth="1"/>
    <col min="4378" max="4616" width="9" style="225"/>
    <col min="4617" max="4617" width="2.875" style="225" bestFit="1" customWidth="1"/>
    <col min="4618" max="4618" width="11.375" style="225" customWidth="1"/>
    <col min="4619" max="4624" width="11" style="225" customWidth="1"/>
    <col min="4625" max="4625" width="1.875" style="225" customWidth="1"/>
    <col min="4626" max="4626" width="2.875" style="225" customWidth="1"/>
    <col min="4627" max="4627" width="11.375" style="225" customWidth="1"/>
    <col min="4628" max="4633" width="11" style="225" customWidth="1"/>
    <col min="4634" max="4872" width="9" style="225"/>
    <col min="4873" max="4873" width="2.875" style="225" bestFit="1" customWidth="1"/>
    <col min="4874" max="4874" width="11.375" style="225" customWidth="1"/>
    <col min="4875" max="4880" width="11" style="225" customWidth="1"/>
    <col min="4881" max="4881" width="1.875" style="225" customWidth="1"/>
    <col min="4882" max="4882" width="2.875" style="225" customWidth="1"/>
    <col min="4883" max="4883" width="11.375" style="225" customWidth="1"/>
    <col min="4884" max="4889" width="11" style="225" customWidth="1"/>
    <col min="4890" max="5128" width="9" style="225"/>
    <col min="5129" max="5129" width="2.875" style="225" bestFit="1" customWidth="1"/>
    <col min="5130" max="5130" width="11.375" style="225" customWidth="1"/>
    <col min="5131" max="5136" width="11" style="225" customWidth="1"/>
    <col min="5137" max="5137" width="1.875" style="225" customWidth="1"/>
    <col min="5138" max="5138" width="2.875" style="225" customWidth="1"/>
    <col min="5139" max="5139" width="11.375" style="225" customWidth="1"/>
    <col min="5140" max="5145" width="11" style="225" customWidth="1"/>
    <col min="5146" max="5384" width="9" style="225"/>
    <col min="5385" max="5385" width="2.875" style="225" bestFit="1" customWidth="1"/>
    <col min="5386" max="5386" width="11.375" style="225" customWidth="1"/>
    <col min="5387" max="5392" width="11" style="225" customWidth="1"/>
    <col min="5393" max="5393" width="1.875" style="225" customWidth="1"/>
    <col min="5394" max="5394" width="2.875" style="225" customWidth="1"/>
    <col min="5395" max="5395" width="11.375" style="225" customWidth="1"/>
    <col min="5396" max="5401" width="11" style="225" customWidth="1"/>
    <col min="5402" max="5640" width="9" style="225"/>
    <col min="5641" max="5641" width="2.875" style="225" bestFit="1" customWidth="1"/>
    <col min="5642" max="5642" width="11.375" style="225" customWidth="1"/>
    <col min="5643" max="5648" width="11" style="225" customWidth="1"/>
    <col min="5649" max="5649" width="1.875" style="225" customWidth="1"/>
    <col min="5650" max="5650" width="2.875" style="225" customWidth="1"/>
    <col min="5651" max="5651" width="11.375" style="225" customWidth="1"/>
    <col min="5652" max="5657" width="11" style="225" customWidth="1"/>
    <col min="5658" max="5896" width="9" style="225"/>
    <col min="5897" max="5897" width="2.875" style="225" bestFit="1" customWidth="1"/>
    <col min="5898" max="5898" width="11.375" style="225" customWidth="1"/>
    <col min="5899" max="5904" width="11" style="225" customWidth="1"/>
    <col min="5905" max="5905" width="1.875" style="225" customWidth="1"/>
    <col min="5906" max="5906" width="2.875" style="225" customWidth="1"/>
    <col min="5907" max="5907" width="11.375" style="225" customWidth="1"/>
    <col min="5908" max="5913" width="11" style="225" customWidth="1"/>
    <col min="5914" max="6152" width="9" style="225"/>
    <col min="6153" max="6153" width="2.875" style="225" bestFit="1" customWidth="1"/>
    <col min="6154" max="6154" width="11.375" style="225" customWidth="1"/>
    <col min="6155" max="6160" width="11" style="225" customWidth="1"/>
    <col min="6161" max="6161" width="1.875" style="225" customWidth="1"/>
    <col min="6162" max="6162" width="2.875" style="225" customWidth="1"/>
    <col min="6163" max="6163" width="11.375" style="225" customWidth="1"/>
    <col min="6164" max="6169" width="11" style="225" customWidth="1"/>
    <col min="6170" max="6408" width="9" style="225"/>
    <col min="6409" max="6409" width="2.875" style="225" bestFit="1" customWidth="1"/>
    <col min="6410" max="6410" width="11.375" style="225" customWidth="1"/>
    <col min="6411" max="6416" width="11" style="225" customWidth="1"/>
    <col min="6417" max="6417" width="1.875" style="225" customWidth="1"/>
    <col min="6418" max="6418" width="2.875" style="225" customWidth="1"/>
    <col min="6419" max="6419" width="11.375" style="225" customWidth="1"/>
    <col min="6420" max="6425" width="11" style="225" customWidth="1"/>
    <col min="6426" max="6664" width="9" style="225"/>
    <col min="6665" max="6665" width="2.875" style="225" bestFit="1" customWidth="1"/>
    <col min="6666" max="6666" width="11.375" style="225" customWidth="1"/>
    <col min="6667" max="6672" width="11" style="225" customWidth="1"/>
    <col min="6673" max="6673" width="1.875" style="225" customWidth="1"/>
    <col min="6674" max="6674" width="2.875" style="225" customWidth="1"/>
    <col min="6675" max="6675" width="11.375" style="225" customWidth="1"/>
    <col min="6676" max="6681" width="11" style="225" customWidth="1"/>
    <col min="6682" max="6920" width="9" style="225"/>
    <col min="6921" max="6921" width="2.875" style="225" bestFit="1" customWidth="1"/>
    <col min="6922" max="6922" width="11.375" style="225" customWidth="1"/>
    <col min="6923" max="6928" width="11" style="225" customWidth="1"/>
    <col min="6929" max="6929" width="1.875" style="225" customWidth="1"/>
    <col min="6930" max="6930" width="2.875" style="225" customWidth="1"/>
    <col min="6931" max="6931" width="11.375" style="225" customWidth="1"/>
    <col min="6932" max="6937" width="11" style="225" customWidth="1"/>
    <col min="6938" max="7176" width="9" style="225"/>
    <col min="7177" max="7177" width="2.875" style="225" bestFit="1" customWidth="1"/>
    <col min="7178" max="7178" width="11.375" style="225" customWidth="1"/>
    <col min="7179" max="7184" width="11" style="225" customWidth="1"/>
    <col min="7185" max="7185" width="1.875" style="225" customWidth="1"/>
    <col min="7186" max="7186" width="2.875" style="225" customWidth="1"/>
    <col min="7187" max="7187" width="11.375" style="225" customWidth="1"/>
    <col min="7188" max="7193" width="11" style="225" customWidth="1"/>
    <col min="7194" max="7432" width="9" style="225"/>
    <col min="7433" max="7433" width="2.875" style="225" bestFit="1" customWidth="1"/>
    <col min="7434" max="7434" width="11.375" style="225" customWidth="1"/>
    <col min="7435" max="7440" width="11" style="225" customWidth="1"/>
    <col min="7441" max="7441" width="1.875" style="225" customWidth="1"/>
    <col min="7442" max="7442" width="2.875" style="225" customWidth="1"/>
    <col min="7443" max="7443" width="11.375" style="225" customWidth="1"/>
    <col min="7444" max="7449" width="11" style="225" customWidth="1"/>
    <col min="7450" max="7688" width="9" style="225"/>
    <col min="7689" max="7689" width="2.875" style="225" bestFit="1" customWidth="1"/>
    <col min="7690" max="7690" width="11.375" style="225" customWidth="1"/>
    <col min="7691" max="7696" width="11" style="225" customWidth="1"/>
    <col min="7697" max="7697" width="1.875" style="225" customWidth="1"/>
    <col min="7698" max="7698" width="2.875" style="225" customWidth="1"/>
    <col min="7699" max="7699" width="11.375" style="225" customWidth="1"/>
    <col min="7700" max="7705" width="11" style="225" customWidth="1"/>
    <col min="7706" max="7944" width="9" style="225"/>
    <col min="7945" max="7945" width="2.875" style="225" bestFit="1" customWidth="1"/>
    <col min="7946" max="7946" width="11.375" style="225" customWidth="1"/>
    <col min="7947" max="7952" width="11" style="225" customWidth="1"/>
    <col min="7953" max="7953" width="1.875" style="225" customWidth="1"/>
    <col min="7954" max="7954" width="2.875" style="225" customWidth="1"/>
    <col min="7955" max="7955" width="11.375" style="225" customWidth="1"/>
    <col min="7956" max="7961" width="11" style="225" customWidth="1"/>
    <col min="7962" max="8200" width="9" style="225"/>
    <col min="8201" max="8201" width="2.875" style="225" bestFit="1" customWidth="1"/>
    <col min="8202" max="8202" width="11.375" style="225" customWidth="1"/>
    <col min="8203" max="8208" width="11" style="225" customWidth="1"/>
    <col min="8209" max="8209" width="1.875" style="225" customWidth="1"/>
    <col min="8210" max="8210" width="2.875" style="225" customWidth="1"/>
    <col min="8211" max="8211" width="11.375" style="225" customWidth="1"/>
    <col min="8212" max="8217" width="11" style="225" customWidth="1"/>
    <col min="8218" max="8456" width="9" style="225"/>
    <col min="8457" max="8457" width="2.875" style="225" bestFit="1" customWidth="1"/>
    <col min="8458" max="8458" width="11.375" style="225" customWidth="1"/>
    <col min="8459" max="8464" width="11" style="225" customWidth="1"/>
    <col min="8465" max="8465" width="1.875" style="225" customWidth="1"/>
    <col min="8466" max="8466" width="2.875" style="225" customWidth="1"/>
    <col min="8467" max="8467" width="11.375" style="225" customWidth="1"/>
    <col min="8468" max="8473" width="11" style="225" customWidth="1"/>
    <col min="8474" max="8712" width="9" style="225"/>
    <col min="8713" max="8713" width="2.875" style="225" bestFit="1" customWidth="1"/>
    <col min="8714" max="8714" width="11.375" style="225" customWidth="1"/>
    <col min="8715" max="8720" width="11" style="225" customWidth="1"/>
    <col min="8721" max="8721" width="1.875" style="225" customWidth="1"/>
    <col min="8722" max="8722" width="2.875" style="225" customWidth="1"/>
    <col min="8723" max="8723" width="11.375" style="225" customWidth="1"/>
    <col min="8724" max="8729" width="11" style="225" customWidth="1"/>
    <col min="8730" max="8968" width="9" style="225"/>
    <col min="8969" max="8969" width="2.875" style="225" bestFit="1" customWidth="1"/>
    <col min="8970" max="8970" width="11.375" style="225" customWidth="1"/>
    <col min="8971" max="8976" width="11" style="225" customWidth="1"/>
    <col min="8977" max="8977" width="1.875" style="225" customWidth="1"/>
    <col min="8978" max="8978" width="2.875" style="225" customWidth="1"/>
    <col min="8979" max="8979" width="11.375" style="225" customWidth="1"/>
    <col min="8980" max="8985" width="11" style="225" customWidth="1"/>
    <col min="8986" max="9224" width="9" style="225"/>
    <col min="9225" max="9225" width="2.875" style="225" bestFit="1" customWidth="1"/>
    <col min="9226" max="9226" width="11.375" style="225" customWidth="1"/>
    <col min="9227" max="9232" width="11" style="225" customWidth="1"/>
    <col min="9233" max="9233" width="1.875" style="225" customWidth="1"/>
    <col min="9234" max="9234" width="2.875" style="225" customWidth="1"/>
    <col min="9235" max="9235" width="11.375" style="225" customWidth="1"/>
    <col min="9236" max="9241" width="11" style="225" customWidth="1"/>
    <col min="9242" max="9480" width="9" style="225"/>
    <col min="9481" max="9481" width="2.875" style="225" bestFit="1" customWidth="1"/>
    <col min="9482" max="9482" width="11.375" style="225" customWidth="1"/>
    <col min="9483" max="9488" width="11" style="225" customWidth="1"/>
    <col min="9489" max="9489" width="1.875" style="225" customWidth="1"/>
    <col min="9490" max="9490" width="2.875" style="225" customWidth="1"/>
    <col min="9491" max="9491" width="11.375" style="225" customWidth="1"/>
    <col min="9492" max="9497" width="11" style="225" customWidth="1"/>
    <col min="9498" max="9736" width="9" style="225"/>
    <col min="9737" max="9737" width="2.875" style="225" bestFit="1" customWidth="1"/>
    <col min="9738" max="9738" width="11.375" style="225" customWidth="1"/>
    <col min="9739" max="9744" width="11" style="225" customWidth="1"/>
    <col min="9745" max="9745" width="1.875" style="225" customWidth="1"/>
    <col min="9746" max="9746" width="2.875" style="225" customWidth="1"/>
    <col min="9747" max="9747" width="11.375" style="225" customWidth="1"/>
    <col min="9748" max="9753" width="11" style="225" customWidth="1"/>
    <col min="9754" max="9992" width="9" style="225"/>
    <col min="9993" max="9993" width="2.875" style="225" bestFit="1" customWidth="1"/>
    <col min="9994" max="9994" width="11.375" style="225" customWidth="1"/>
    <col min="9995" max="10000" width="11" style="225" customWidth="1"/>
    <col min="10001" max="10001" width="1.875" style="225" customWidth="1"/>
    <col min="10002" max="10002" width="2.875" style="225" customWidth="1"/>
    <col min="10003" max="10003" width="11.375" style="225" customWidth="1"/>
    <col min="10004" max="10009" width="11" style="225" customWidth="1"/>
    <col min="10010" max="10248" width="9" style="225"/>
    <col min="10249" max="10249" width="2.875" style="225" bestFit="1" customWidth="1"/>
    <col min="10250" max="10250" width="11.375" style="225" customWidth="1"/>
    <col min="10251" max="10256" width="11" style="225" customWidth="1"/>
    <col min="10257" max="10257" width="1.875" style="225" customWidth="1"/>
    <col min="10258" max="10258" width="2.875" style="225" customWidth="1"/>
    <col min="10259" max="10259" width="11.375" style="225" customWidth="1"/>
    <col min="10260" max="10265" width="11" style="225" customWidth="1"/>
    <col min="10266" max="10504" width="9" style="225"/>
    <col min="10505" max="10505" width="2.875" style="225" bestFit="1" customWidth="1"/>
    <col min="10506" max="10506" width="11.375" style="225" customWidth="1"/>
    <col min="10507" max="10512" width="11" style="225" customWidth="1"/>
    <col min="10513" max="10513" width="1.875" style="225" customWidth="1"/>
    <col min="10514" max="10514" width="2.875" style="225" customWidth="1"/>
    <col min="10515" max="10515" width="11.375" style="225" customWidth="1"/>
    <col min="10516" max="10521" width="11" style="225" customWidth="1"/>
    <col min="10522" max="10760" width="9" style="225"/>
    <col min="10761" max="10761" width="2.875" style="225" bestFit="1" customWidth="1"/>
    <col min="10762" max="10762" width="11.375" style="225" customWidth="1"/>
    <col min="10763" max="10768" width="11" style="225" customWidth="1"/>
    <col min="10769" max="10769" width="1.875" style="225" customWidth="1"/>
    <col min="10770" max="10770" width="2.875" style="225" customWidth="1"/>
    <col min="10771" max="10771" width="11.375" style="225" customWidth="1"/>
    <col min="10772" max="10777" width="11" style="225" customWidth="1"/>
    <col min="10778" max="11016" width="9" style="225"/>
    <col min="11017" max="11017" width="2.875" style="225" bestFit="1" customWidth="1"/>
    <col min="11018" max="11018" width="11.375" style="225" customWidth="1"/>
    <col min="11019" max="11024" width="11" style="225" customWidth="1"/>
    <col min="11025" max="11025" width="1.875" style="225" customWidth="1"/>
    <col min="11026" max="11026" width="2.875" style="225" customWidth="1"/>
    <col min="11027" max="11027" width="11.375" style="225" customWidth="1"/>
    <col min="11028" max="11033" width="11" style="225" customWidth="1"/>
    <col min="11034" max="11272" width="9" style="225"/>
    <col min="11273" max="11273" width="2.875" style="225" bestFit="1" customWidth="1"/>
    <col min="11274" max="11274" width="11.375" style="225" customWidth="1"/>
    <col min="11275" max="11280" width="11" style="225" customWidth="1"/>
    <col min="11281" max="11281" width="1.875" style="225" customWidth="1"/>
    <col min="11282" max="11282" width="2.875" style="225" customWidth="1"/>
    <col min="11283" max="11283" width="11.375" style="225" customWidth="1"/>
    <col min="11284" max="11289" width="11" style="225" customWidth="1"/>
    <col min="11290" max="11528" width="9" style="225"/>
    <col min="11529" max="11529" width="2.875" style="225" bestFit="1" customWidth="1"/>
    <col min="11530" max="11530" width="11.375" style="225" customWidth="1"/>
    <col min="11531" max="11536" width="11" style="225" customWidth="1"/>
    <col min="11537" max="11537" width="1.875" style="225" customWidth="1"/>
    <col min="11538" max="11538" width="2.875" style="225" customWidth="1"/>
    <col min="11539" max="11539" width="11.375" style="225" customWidth="1"/>
    <col min="11540" max="11545" width="11" style="225" customWidth="1"/>
    <col min="11546" max="11784" width="9" style="225"/>
    <col min="11785" max="11785" width="2.875" style="225" bestFit="1" customWidth="1"/>
    <col min="11786" max="11786" width="11.375" style="225" customWidth="1"/>
    <col min="11787" max="11792" width="11" style="225" customWidth="1"/>
    <col min="11793" max="11793" width="1.875" style="225" customWidth="1"/>
    <col min="11794" max="11794" width="2.875" style="225" customWidth="1"/>
    <col min="11795" max="11795" width="11.375" style="225" customWidth="1"/>
    <col min="11796" max="11801" width="11" style="225" customWidth="1"/>
    <col min="11802" max="12040" width="9" style="225"/>
    <col min="12041" max="12041" width="2.875" style="225" bestFit="1" customWidth="1"/>
    <col min="12042" max="12042" width="11.375" style="225" customWidth="1"/>
    <col min="12043" max="12048" width="11" style="225" customWidth="1"/>
    <col min="12049" max="12049" width="1.875" style="225" customWidth="1"/>
    <col min="12050" max="12050" width="2.875" style="225" customWidth="1"/>
    <col min="12051" max="12051" width="11.375" style="225" customWidth="1"/>
    <col min="12052" max="12057" width="11" style="225" customWidth="1"/>
    <col min="12058" max="12296" width="9" style="225"/>
    <col min="12297" max="12297" width="2.875" style="225" bestFit="1" customWidth="1"/>
    <col min="12298" max="12298" width="11.375" style="225" customWidth="1"/>
    <col min="12299" max="12304" width="11" style="225" customWidth="1"/>
    <col min="12305" max="12305" width="1.875" style="225" customWidth="1"/>
    <col min="12306" max="12306" width="2.875" style="225" customWidth="1"/>
    <col min="12307" max="12307" width="11.375" style="225" customWidth="1"/>
    <col min="12308" max="12313" width="11" style="225" customWidth="1"/>
    <col min="12314" max="12552" width="9" style="225"/>
    <col min="12553" max="12553" width="2.875" style="225" bestFit="1" customWidth="1"/>
    <col min="12554" max="12554" width="11.375" style="225" customWidth="1"/>
    <col min="12555" max="12560" width="11" style="225" customWidth="1"/>
    <col min="12561" max="12561" width="1.875" style="225" customWidth="1"/>
    <col min="12562" max="12562" width="2.875" style="225" customWidth="1"/>
    <col min="12563" max="12563" width="11.375" style="225" customWidth="1"/>
    <col min="12564" max="12569" width="11" style="225" customWidth="1"/>
    <col min="12570" max="12808" width="9" style="225"/>
    <col min="12809" max="12809" width="2.875" style="225" bestFit="1" customWidth="1"/>
    <col min="12810" max="12810" width="11.375" style="225" customWidth="1"/>
    <col min="12811" max="12816" width="11" style="225" customWidth="1"/>
    <col min="12817" max="12817" width="1.875" style="225" customWidth="1"/>
    <col min="12818" max="12818" width="2.875" style="225" customWidth="1"/>
    <col min="12819" max="12819" width="11.375" style="225" customWidth="1"/>
    <col min="12820" max="12825" width="11" style="225" customWidth="1"/>
    <col min="12826" max="13064" width="9" style="225"/>
    <col min="13065" max="13065" width="2.875" style="225" bestFit="1" customWidth="1"/>
    <col min="13066" max="13066" width="11.375" style="225" customWidth="1"/>
    <col min="13067" max="13072" width="11" style="225" customWidth="1"/>
    <col min="13073" max="13073" width="1.875" style="225" customWidth="1"/>
    <col min="13074" max="13074" width="2.875" style="225" customWidth="1"/>
    <col min="13075" max="13075" width="11.375" style="225" customWidth="1"/>
    <col min="13076" max="13081" width="11" style="225" customWidth="1"/>
    <col min="13082" max="13320" width="9" style="225"/>
    <col min="13321" max="13321" width="2.875" style="225" bestFit="1" customWidth="1"/>
    <col min="13322" max="13322" width="11.375" style="225" customWidth="1"/>
    <col min="13323" max="13328" width="11" style="225" customWidth="1"/>
    <col min="13329" max="13329" width="1.875" style="225" customWidth="1"/>
    <col min="13330" max="13330" width="2.875" style="225" customWidth="1"/>
    <col min="13331" max="13331" width="11.375" style="225" customWidth="1"/>
    <col min="13332" max="13337" width="11" style="225" customWidth="1"/>
    <col min="13338" max="13576" width="9" style="225"/>
    <col min="13577" max="13577" width="2.875" style="225" bestFit="1" customWidth="1"/>
    <col min="13578" max="13578" width="11.375" style="225" customWidth="1"/>
    <col min="13579" max="13584" width="11" style="225" customWidth="1"/>
    <col min="13585" max="13585" width="1.875" style="225" customWidth="1"/>
    <col min="13586" max="13586" width="2.875" style="225" customWidth="1"/>
    <col min="13587" max="13587" width="11.375" style="225" customWidth="1"/>
    <col min="13588" max="13593" width="11" style="225" customWidth="1"/>
    <col min="13594" max="13832" width="9" style="225"/>
    <col min="13833" max="13833" width="2.875" style="225" bestFit="1" customWidth="1"/>
    <col min="13834" max="13834" width="11.375" style="225" customWidth="1"/>
    <col min="13835" max="13840" width="11" style="225" customWidth="1"/>
    <col min="13841" max="13841" width="1.875" style="225" customWidth="1"/>
    <col min="13842" max="13842" width="2.875" style="225" customWidth="1"/>
    <col min="13843" max="13843" width="11.375" style="225" customWidth="1"/>
    <col min="13844" max="13849" width="11" style="225" customWidth="1"/>
    <col min="13850" max="14088" width="9" style="225"/>
    <col min="14089" max="14089" width="2.875" style="225" bestFit="1" customWidth="1"/>
    <col min="14090" max="14090" width="11.375" style="225" customWidth="1"/>
    <col min="14091" max="14096" width="11" style="225" customWidth="1"/>
    <col min="14097" max="14097" width="1.875" style="225" customWidth="1"/>
    <col min="14098" max="14098" width="2.875" style="225" customWidth="1"/>
    <col min="14099" max="14099" width="11.375" style="225" customWidth="1"/>
    <col min="14100" max="14105" width="11" style="225" customWidth="1"/>
    <col min="14106" max="14344" width="9" style="225"/>
    <col min="14345" max="14345" width="2.875" style="225" bestFit="1" customWidth="1"/>
    <col min="14346" max="14346" width="11.375" style="225" customWidth="1"/>
    <col min="14347" max="14352" width="11" style="225" customWidth="1"/>
    <col min="14353" max="14353" width="1.875" style="225" customWidth="1"/>
    <col min="14354" max="14354" width="2.875" style="225" customWidth="1"/>
    <col min="14355" max="14355" width="11.375" style="225" customWidth="1"/>
    <col min="14356" max="14361" width="11" style="225" customWidth="1"/>
    <col min="14362" max="14600" width="9" style="225"/>
    <col min="14601" max="14601" width="2.875" style="225" bestFit="1" customWidth="1"/>
    <col min="14602" max="14602" width="11.375" style="225" customWidth="1"/>
    <col min="14603" max="14608" width="11" style="225" customWidth="1"/>
    <col min="14609" max="14609" width="1.875" style="225" customWidth="1"/>
    <col min="14610" max="14610" width="2.875" style="225" customWidth="1"/>
    <col min="14611" max="14611" width="11.375" style="225" customWidth="1"/>
    <col min="14612" max="14617" width="11" style="225" customWidth="1"/>
    <col min="14618" max="14856" width="9" style="225"/>
    <col min="14857" max="14857" width="2.875" style="225" bestFit="1" customWidth="1"/>
    <col min="14858" max="14858" width="11.375" style="225" customWidth="1"/>
    <col min="14859" max="14864" width="11" style="225" customWidth="1"/>
    <col min="14865" max="14865" width="1.875" style="225" customWidth="1"/>
    <col min="14866" max="14866" width="2.875" style="225" customWidth="1"/>
    <col min="14867" max="14867" width="11.375" style="225" customWidth="1"/>
    <col min="14868" max="14873" width="11" style="225" customWidth="1"/>
    <col min="14874" max="15112" width="9" style="225"/>
    <col min="15113" max="15113" width="2.875" style="225" bestFit="1" customWidth="1"/>
    <col min="15114" max="15114" width="11.375" style="225" customWidth="1"/>
    <col min="15115" max="15120" width="11" style="225" customWidth="1"/>
    <col min="15121" max="15121" width="1.875" style="225" customWidth="1"/>
    <col min="15122" max="15122" width="2.875" style="225" customWidth="1"/>
    <col min="15123" max="15123" width="11.375" style="225" customWidth="1"/>
    <col min="15124" max="15129" width="11" style="225" customWidth="1"/>
    <col min="15130" max="15368" width="9" style="225"/>
    <col min="15369" max="15369" width="2.875" style="225" bestFit="1" customWidth="1"/>
    <col min="15370" max="15370" width="11.375" style="225" customWidth="1"/>
    <col min="15371" max="15376" width="11" style="225" customWidth="1"/>
    <col min="15377" max="15377" width="1.875" style="225" customWidth="1"/>
    <col min="15378" max="15378" width="2.875" style="225" customWidth="1"/>
    <col min="15379" max="15379" width="11.375" style="225" customWidth="1"/>
    <col min="15380" max="15385" width="11" style="225" customWidth="1"/>
    <col min="15386" max="15624" width="9" style="225"/>
    <col min="15625" max="15625" width="2.875" style="225" bestFit="1" customWidth="1"/>
    <col min="15626" max="15626" width="11.375" style="225" customWidth="1"/>
    <col min="15627" max="15632" width="11" style="225" customWidth="1"/>
    <col min="15633" max="15633" width="1.875" style="225" customWidth="1"/>
    <col min="15634" max="15634" width="2.875" style="225" customWidth="1"/>
    <col min="15635" max="15635" width="11.375" style="225" customWidth="1"/>
    <col min="15636" max="15641" width="11" style="225" customWidth="1"/>
    <col min="15642" max="15880" width="9" style="225"/>
    <col min="15881" max="15881" width="2.875" style="225" bestFit="1" customWidth="1"/>
    <col min="15882" max="15882" width="11.375" style="225" customWidth="1"/>
    <col min="15883" max="15888" width="11" style="225" customWidth="1"/>
    <col min="15889" max="15889" width="1.875" style="225" customWidth="1"/>
    <col min="15890" max="15890" width="2.875" style="225" customWidth="1"/>
    <col min="15891" max="15891" width="11.375" style="225" customWidth="1"/>
    <col min="15892" max="15897" width="11" style="225" customWidth="1"/>
    <col min="15898" max="16136" width="9" style="225"/>
    <col min="16137" max="16137" width="2.875" style="225" bestFit="1" customWidth="1"/>
    <col min="16138" max="16138" width="11.375" style="225" customWidth="1"/>
    <col min="16139" max="16144" width="11" style="225" customWidth="1"/>
    <col min="16145" max="16145" width="1.875" style="225" customWidth="1"/>
    <col min="16146" max="16146" width="2.875" style="225" customWidth="1"/>
    <col min="16147" max="16147" width="11.375" style="225" customWidth="1"/>
    <col min="16148" max="16153" width="11" style="225" customWidth="1"/>
    <col min="16154" max="16384" width="9" style="225"/>
  </cols>
  <sheetData>
    <row r="1" spans="1:16" s="235" customFormat="1" ht="14.25" customHeight="1">
      <c r="A1" s="236" t="s">
        <v>468</v>
      </c>
      <c r="M1" s="849"/>
      <c r="N1" s="849"/>
      <c r="O1" s="849"/>
      <c r="P1" s="849"/>
    </row>
    <row r="2" spans="1:16" ht="24" customHeight="1">
      <c r="A2" s="850" t="s">
        <v>410</v>
      </c>
      <c r="B2" s="850"/>
      <c r="C2" s="538"/>
      <c r="D2" s="848"/>
      <c r="E2" s="848"/>
      <c r="F2" s="848"/>
      <c r="G2" s="848"/>
      <c r="H2" s="378"/>
      <c r="I2" s="378"/>
      <c r="J2" s="382"/>
      <c r="K2" s="378"/>
      <c r="L2" s="378"/>
      <c r="M2" s="382"/>
      <c r="N2" s="378"/>
      <c r="O2" s="382"/>
    </row>
    <row r="3" spans="1:16" ht="24" customHeight="1">
      <c r="A3" s="394" t="s">
        <v>469</v>
      </c>
      <c r="D3" s="382"/>
      <c r="E3" s="382"/>
      <c r="G3" s="382"/>
      <c r="H3" s="382"/>
      <c r="J3" s="382"/>
      <c r="K3" s="382"/>
      <c r="M3" s="382"/>
      <c r="N3" s="382"/>
      <c r="O3" s="382"/>
      <c r="P3" s="382"/>
    </row>
    <row r="4" spans="1:16" ht="13.5" customHeight="1" thickBot="1">
      <c r="B4" s="382"/>
      <c r="C4" s="382"/>
      <c r="D4" s="382"/>
      <c r="E4" s="382"/>
      <c r="F4" s="382"/>
      <c r="G4" s="382"/>
      <c r="H4" s="382"/>
      <c r="I4" s="382"/>
      <c r="J4" s="382"/>
      <c r="K4" s="382"/>
      <c r="L4" s="382"/>
      <c r="M4" s="382"/>
      <c r="N4" s="382"/>
      <c r="O4" s="434" t="s">
        <v>470</v>
      </c>
      <c r="P4" s="382"/>
    </row>
    <row r="5" spans="1:16" s="385" customFormat="1" ht="29.25" customHeight="1" thickBot="1">
      <c r="A5" s="851" t="s">
        <v>471</v>
      </c>
      <c r="B5" s="852"/>
      <c r="C5" s="376"/>
      <c r="D5" s="376" t="s">
        <v>472</v>
      </c>
      <c r="E5" s="531"/>
      <c r="F5" s="376"/>
      <c r="G5" s="376" t="s">
        <v>473</v>
      </c>
      <c r="H5" s="531"/>
      <c r="I5" s="376"/>
      <c r="J5" s="383" t="s">
        <v>474</v>
      </c>
      <c r="K5" s="531"/>
      <c r="L5" s="376"/>
      <c r="M5" s="376" t="s">
        <v>427</v>
      </c>
      <c r="N5" s="531"/>
      <c r="O5" s="384" t="s">
        <v>475</v>
      </c>
      <c r="P5" s="531" t="s">
        <v>476</v>
      </c>
    </row>
    <row r="6" spans="1:16" s="388" customFormat="1" ht="13.5" customHeight="1" thickTop="1">
      <c r="A6" s="853" t="s">
        <v>477</v>
      </c>
      <c r="B6" s="386"/>
      <c r="C6" s="142"/>
      <c r="D6" s="377"/>
      <c r="E6" s="532" t="s">
        <v>478</v>
      </c>
      <c r="F6" s="142"/>
      <c r="G6" s="377"/>
      <c r="H6" s="532" t="s">
        <v>478</v>
      </c>
      <c r="I6" s="142"/>
      <c r="J6" s="377"/>
      <c r="K6" s="532" t="s">
        <v>478</v>
      </c>
      <c r="L6" s="142"/>
      <c r="M6" s="377"/>
      <c r="N6" s="532" t="s">
        <v>478</v>
      </c>
      <c r="O6" s="387" t="s">
        <v>479</v>
      </c>
      <c r="P6" s="856"/>
    </row>
    <row r="7" spans="1:16" s="132" customFormat="1" ht="17.25" customHeight="1">
      <c r="A7" s="854"/>
      <c r="B7" s="859" t="s">
        <v>480</v>
      </c>
      <c r="C7" s="379"/>
      <c r="E7" s="533"/>
      <c r="F7" s="379"/>
      <c r="H7" s="533"/>
      <c r="I7" s="379"/>
      <c r="K7" s="533"/>
      <c r="L7" s="379"/>
      <c r="M7" s="132">
        <f>D7+G7+J7</f>
        <v>0</v>
      </c>
      <c r="N7" s="533"/>
      <c r="O7" s="861"/>
      <c r="P7" s="857"/>
    </row>
    <row r="8" spans="1:16" s="132" customFormat="1" ht="17.25" customHeight="1">
      <c r="A8" s="854"/>
      <c r="B8" s="860"/>
      <c r="C8" s="380" t="s">
        <v>481</v>
      </c>
      <c r="D8" s="381"/>
      <c r="E8" s="536" t="s">
        <v>482</v>
      </c>
      <c r="F8" s="380" t="s">
        <v>481</v>
      </c>
      <c r="G8" s="381"/>
      <c r="H8" s="536" t="s">
        <v>482</v>
      </c>
      <c r="I8" s="380" t="s">
        <v>481</v>
      </c>
      <c r="J8" s="381"/>
      <c r="K8" s="536" t="s">
        <v>482</v>
      </c>
      <c r="L8" s="380" t="s">
        <v>481</v>
      </c>
      <c r="M8" s="381">
        <f>D8+G8+J8</f>
        <v>0</v>
      </c>
      <c r="N8" s="536" t="s">
        <v>482</v>
      </c>
      <c r="O8" s="862"/>
      <c r="P8" s="857"/>
    </row>
    <row r="9" spans="1:16" s="132" customFormat="1" ht="17.25" customHeight="1">
      <c r="A9" s="854"/>
      <c r="B9" s="864" t="s">
        <v>483</v>
      </c>
      <c r="C9" s="379"/>
      <c r="E9" s="533"/>
      <c r="F9" s="379"/>
      <c r="H9" s="533"/>
      <c r="I9" s="379"/>
      <c r="K9" s="533"/>
      <c r="L9" s="379"/>
      <c r="M9" s="132">
        <f>D9+G9+J9</f>
        <v>0</v>
      </c>
      <c r="N9" s="533"/>
      <c r="O9" s="862"/>
      <c r="P9" s="857"/>
    </row>
    <row r="10" spans="1:16" s="132" customFormat="1" ht="17.25" customHeight="1">
      <c r="A10" s="854"/>
      <c r="B10" s="865"/>
      <c r="C10" s="380" t="s">
        <v>481</v>
      </c>
      <c r="D10" s="381"/>
      <c r="E10" s="536" t="s">
        <v>482</v>
      </c>
      <c r="F10" s="380" t="s">
        <v>481</v>
      </c>
      <c r="G10" s="381"/>
      <c r="H10" s="536" t="s">
        <v>482</v>
      </c>
      <c r="I10" s="380" t="s">
        <v>481</v>
      </c>
      <c r="J10" s="381"/>
      <c r="K10" s="536" t="s">
        <v>482</v>
      </c>
      <c r="L10" s="380" t="s">
        <v>481</v>
      </c>
      <c r="M10" s="381">
        <f>D10+G10+J10</f>
        <v>0</v>
      </c>
      <c r="N10" s="536" t="s">
        <v>482</v>
      </c>
      <c r="O10" s="862"/>
      <c r="P10" s="857"/>
    </row>
    <row r="11" spans="1:16" s="132" customFormat="1" ht="17.25" customHeight="1">
      <c r="A11" s="854"/>
      <c r="B11" s="864" t="s">
        <v>466</v>
      </c>
      <c r="C11" s="379"/>
      <c r="D11" s="132">
        <f>D7+D9</f>
        <v>0</v>
      </c>
      <c r="E11" s="533"/>
      <c r="F11" s="379"/>
      <c r="G11" s="132">
        <f>G7+G9</f>
        <v>0</v>
      </c>
      <c r="H11" s="533"/>
      <c r="I11" s="379"/>
      <c r="J11" s="132">
        <f>J7+J9</f>
        <v>0</v>
      </c>
      <c r="K11" s="533"/>
      <c r="L11" s="379"/>
      <c r="M11" s="132">
        <f>M7+M9</f>
        <v>0</v>
      </c>
      <c r="N11" s="533"/>
      <c r="O11" s="862"/>
      <c r="P11" s="857"/>
    </row>
    <row r="12" spans="1:16" s="132" customFormat="1" ht="17.25" customHeight="1">
      <c r="A12" s="854"/>
      <c r="B12" s="865"/>
      <c r="C12" s="380" t="s">
        <v>481</v>
      </c>
      <c r="D12" s="381">
        <f>D8+D10</f>
        <v>0</v>
      </c>
      <c r="E12" s="536" t="s">
        <v>482</v>
      </c>
      <c r="F12" s="380" t="s">
        <v>481</v>
      </c>
      <c r="G12" s="381">
        <f>G8+G10</f>
        <v>0</v>
      </c>
      <c r="H12" s="536" t="s">
        <v>482</v>
      </c>
      <c r="I12" s="380" t="s">
        <v>481</v>
      </c>
      <c r="J12" s="381">
        <f>J8+J10</f>
        <v>0</v>
      </c>
      <c r="K12" s="536" t="s">
        <v>482</v>
      </c>
      <c r="L12" s="380" t="s">
        <v>481</v>
      </c>
      <c r="M12" s="381">
        <f>M8+M10</f>
        <v>0</v>
      </c>
      <c r="N12" s="536" t="s">
        <v>482</v>
      </c>
      <c r="O12" s="862"/>
      <c r="P12" s="857"/>
    </row>
    <row r="13" spans="1:16" s="132" customFormat="1" ht="17.25" customHeight="1">
      <c r="A13" s="854"/>
      <c r="B13" s="864" t="s">
        <v>484</v>
      </c>
      <c r="C13" s="379"/>
      <c r="E13" s="533"/>
      <c r="F13" s="379"/>
      <c r="H13" s="533"/>
      <c r="I13" s="379"/>
      <c r="K13" s="533"/>
      <c r="L13" s="379"/>
      <c r="M13" s="132">
        <f>D13+G13+J13</f>
        <v>0</v>
      </c>
      <c r="N13" s="533"/>
      <c r="O13" s="862"/>
      <c r="P13" s="857"/>
    </row>
    <row r="14" spans="1:16" s="132" customFormat="1" ht="17.25" customHeight="1" thickBot="1">
      <c r="A14" s="854"/>
      <c r="B14" s="865"/>
      <c r="C14" s="380" t="s">
        <v>481</v>
      </c>
      <c r="D14" s="381"/>
      <c r="E14" s="536" t="s">
        <v>482</v>
      </c>
      <c r="F14" s="380" t="s">
        <v>481</v>
      </c>
      <c r="G14" s="381"/>
      <c r="H14" s="536" t="s">
        <v>482</v>
      </c>
      <c r="I14" s="380" t="s">
        <v>481</v>
      </c>
      <c r="J14" s="381"/>
      <c r="K14" s="536" t="s">
        <v>482</v>
      </c>
      <c r="L14" s="380" t="s">
        <v>481</v>
      </c>
      <c r="M14" s="381">
        <f>D14+G14+J14</f>
        <v>0</v>
      </c>
      <c r="N14" s="536" t="s">
        <v>482</v>
      </c>
      <c r="O14" s="863"/>
      <c r="P14" s="857"/>
    </row>
    <row r="15" spans="1:16" s="132" customFormat="1" ht="17.25" customHeight="1">
      <c r="A15" s="854"/>
      <c r="B15" s="866" t="s">
        <v>485</v>
      </c>
      <c r="C15" s="379"/>
      <c r="D15" s="132">
        <f>D11+D13</f>
        <v>0</v>
      </c>
      <c r="E15" s="533"/>
      <c r="F15" s="379"/>
      <c r="G15" s="132">
        <f>G11+G13</f>
        <v>0</v>
      </c>
      <c r="H15" s="533"/>
      <c r="I15" s="379"/>
      <c r="J15" s="132">
        <f>J11+J13</f>
        <v>0</v>
      </c>
      <c r="K15" s="533"/>
      <c r="L15" s="379"/>
      <c r="M15" s="132">
        <f>M11+M13</f>
        <v>0</v>
      </c>
      <c r="N15" s="533"/>
      <c r="O15" s="867"/>
      <c r="P15" s="857"/>
    </row>
    <row r="16" spans="1:16" s="132" customFormat="1" ht="17.25" customHeight="1" thickBot="1">
      <c r="A16" s="855"/>
      <c r="B16" s="865"/>
      <c r="C16" s="380" t="s">
        <v>481</v>
      </c>
      <c r="D16" s="381">
        <f>D12+D14</f>
        <v>0</v>
      </c>
      <c r="E16" s="536" t="s">
        <v>482</v>
      </c>
      <c r="F16" s="380" t="s">
        <v>481</v>
      </c>
      <c r="G16" s="381">
        <f>G12+G14</f>
        <v>0</v>
      </c>
      <c r="H16" s="536" t="s">
        <v>482</v>
      </c>
      <c r="I16" s="380" t="s">
        <v>481</v>
      </c>
      <c r="J16" s="381">
        <f>J12+J14</f>
        <v>0</v>
      </c>
      <c r="K16" s="536" t="s">
        <v>482</v>
      </c>
      <c r="L16" s="380" t="s">
        <v>481</v>
      </c>
      <c r="M16" s="381">
        <f>M12+M14</f>
        <v>0</v>
      </c>
      <c r="N16" s="536" t="s">
        <v>482</v>
      </c>
      <c r="O16" s="868"/>
      <c r="P16" s="857"/>
    </row>
    <row r="17" spans="1:16" s="132" customFormat="1" ht="17.25" customHeight="1">
      <c r="A17" s="800" t="s">
        <v>486</v>
      </c>
      <c r="B17" s="801"/>
      <c r="C17" s="379"/>
      <c r="E17" s="533"/>
      <c r="F17" s="379"/>
      <c r="H17" s="533"/>
      <c r="I17" s="379"/>
      <c r="K17" s="533"/>
      <c r="L17" s="379"/>
      <c r="M17" s="132">
        <f>D17+G17+J17</f>
        <v>0</v>
      </c>
      <c r="N17" s="533"/>
      <c r="O17" s="871"/>
      <c r="P17" s="857"/>
    </row>
    <row r="18" spans="1:16" s="132" customFormat="1" ht="17.25" customHeight="1">
      <c r="A18" s="869"/>
      <c r="B18" s="870"/>
      <c r="C18" s="380" t="s">
        <v>481</v>
      </c>
      <c r="D18" s="381"/>
      <c r="E18" s="536" t="s">
        <v>482</v>
      </c>
      <c r="F18" s="380" t="s">
        <v>481</v>
      </c>
      <c r="G18" s="381"/>
      <c r="H18" s="536" t="s">
        <v>482</v>
      </c>
      <c r="I18" s="380" t="s">
        <v>481</v>
      </c>
      <c r="J18" s="381"/>
      <c r="K18" s="536" t="s">
        <v>482</v>
      </c>
      <c r="L18" s="380" t="s">
        <v>481</v>
      </c>
      <c r="M18" s="381">
        <f>D18+G18+J18</f>
        <v>0</v>
      </c>
      <c r="N18" s="536" t="s">
        <v>482</v>
      </c>
      <c r="O18" s="862"/>
      <c r="P18" s="857"/>
    </row>
    <row r="19" spans="1:16" s="132" customFormat="1" ht="17.25" customHeight="1">
      <c r="A19" s="800" t="s">
        <v>487</v>
      </c>
      <c r="B19" s="801"/>
      <c r="C19" s="379"/>
      <c r="D19" s="132">
        <f>D15+D17</f>
        <v>0</v>
      </c>
      <c r="E19" s="533"/>
      <c r="F19" s="379"/>
      <c r="G19" s="132">
        <f>G15+G17</f>
        <v>0</v>
      </c>
      <c r="H19" s="533"/>
      <c r="I19" s="379"/>
      <c r="J19" s="132">
        <f>J15+J17</f>
        <v>0</v>
      </c>
      <c r="K19" s="533"/>
      <c r="L19" s="379"/>
      <c r="M19" s="132">
        <f>M15+M17</f>
        <v>0</v>
      </c>
      <c r="N19" s="533"/>
      <c r="O19" s="862"/>
      <c r="P19" s="857"/>
    </row>
    <row r="20" spans="1:16" s="132" customFormat="1" ht="17.25" customHeight="1" thickBot="1">
      <c r="A20" s="869"/>
      <c r="B20" s="870"/>
      <c r="C20" s="380" t="s">
        <v>481</v>
      </c>
      <c r="D20" s="381">
        <f>D16+D18</f>
        <v>0</v>
      </c>
      <c r="E20" s="536" t="s">
        <v>482</v>
      </c>
      <c r="F20" s="380" t="s">
        <v>481</v>
      </c>
      <c r="G20" s="381">
        <f>G16+G18</f>
        <v>0</v>
      </c>
      <c r="H20" s="536" t="s">
        <v>482</v>
      </c>
      <c r="I20" s="380" t="s">
        <v>481</v>
      </c>
      <c r="J20" s="381">
        <f>J16+J18</f>
        <v>0</v>
      </c>
      <c r="K20" s="536" t="s">
        <v>482</v>
      </c>
      <c r="L20" s="380" t="s">
        <v>481</v>
      </c>
      <c r="M20" s="381">
        <f>M16+M18</f>
        <v>0</v>
      </c>
      <c r="N20" s="536" t="s">
        <v>482</v>
      </c>
      <c r="O20" s="863"/>
      <c r="P20" s="857"/>
    </row>
    <row r="21" spans="1:16" s="132" customFormat="1" ht="32.25" customHeight="1">
      <c r="A21" s="872" t="s">
        <v>488</v>
      </c>
      <c r="B21" s="872"/>
      <c r="C21" s="529"/>
      <c r="D21" s="392"/>
      <c r="E21" s="391" t="s">
        <v>489</v>
      </c>
      <c r="F21" s="391"/>
      <c r="G21" s="392"/>
      <c r="H21" s="391" t="s">
        <v>490</v>
      </c>
      <c r="I21" s="391"/>
      <c r="J21" s="392"/>
      <c r="K21" s="391" t="s">
        <v>491</v>
      </c>
      <c r="L21" s="391"/>
      <c r="M21" s="391"/>
      <c r="N21" s="149"/>
      <c r="O21" s="390"/>
      <c r="P21" s="858"/>
    </row>
    <row r="22" spans="1:16" ht="17.25" customHeight="1">
      <c r="A22" s="225" t="s">
        <v>492</v>
      </c>
    </row>
    <row r="23" spans="1:16" ht="17.25" customHeight="1">
      <c r="A23" s="239" t="s">
        <v>493</v>
      </c>
      <c r="B23" s="225" t="s">
        <v>494</v>
      </c>
    </row>
    <row r="24" spans="1:16" ht="17.25" customHeight="1">
      <c r="A24" s="239" t="s">
        <v>493</v>
      </c>
      <c r="B24" s="225" t="s">
        <v>495</v>
      </c>
    </row>
    <row r="26" spans="1:16">
      <c r="A26" s="394" t="s">
        <v>496</v>
      </c>
      <c r="C26" s="382"/>
      <c r="F26" s="382"/>
      <c r="I26" s="382"/>
      <c r="L26" s="382"/>
    </row>
    <row r="27" spans="1:16">
      <c r="O27" s="433" t="str">
        <f>O4</f>
        <v>（令和５年５月１日現在）</v>
      </c>
    </row>
    <row r="28" spans="1:16" ht="29.25" customHeight="1" thickBot="1">
      <c r="A28" s="851" t="s">
        <v>471</v>
      </c>
      <c r="B28" s="852"/>
      <c r="C28" s="376"/>
      <c r="D28" s="376" t="s">
        <v>472</v>
      </c>
      <c r="E28" s="531"/>
      <c r="F28" s="376"/>
      <c r="G28" s="376" t="s">
        <v>473</v>
      </c>
      <c r="H28" s="531"/>
      <c r="I28" s="376"/>
      <c r="J28" s="383" t="s">
        <v>474</v>
      </c>
      <c r="K28" s="531"/>
      <c r="L28" s="376"/>
      <c r="M28" s="376" t="s">
        <v>427</v>
      </c>
      <c r="N28" s="531"/>
      <c r="O28" s="393" t="s">
        <v>497</v>
      </c>
      <c r="P28" s="531" t="s">
        <v>476</v>
      </c>
    </row>
    <row r="29" spans="1:16" ht="14.25" thickTop="1">
      <c r="A29" s="873"/>
      <c r="B29" s="856"/>
      <c r="C29" s="142"/>
      <c r="D29" s="377"/>
      <c r="E29" s="532" t="s">
        <v>478</v>
      </c>
      <c r="F29" s="142"/>
      <c r="G29" s="377"/>
      <c r="H29" s="532" t="s">
        <v>478</v>
      </c>
      <c r="I29" s="142"/>
      <c r="J29" s="377"/>
      <c r="K29" s="532" t="s">
        <v>478</v>
      </c>
      <c r="L29" s="142"/>
      <c r="M29" s="377"/>
      <c r="N29" s="532" t="s">
        <v>478</v>
      </c>
      <c r="O29" s="389" t="s">
        <v>479</v>
      </c>
      <c r="P29" s="856"/>
    </row>
    <row r="30" spans="1:16">
      <c r="A30" s="874" t="s">
        <v>498</v>
      </c>
      <c r="B30" s="866"/>
      <c r="C30" s="379"/>
      <c r="D30" s="132"/>
      <c r="E30" s="533"/>
      <c r="F30" s="379"/>
      <c r="G30" s="132"/>
      <c r="H30" s="533"/>
      <c r="I30" s="379"/>
      <c r="J30" s="132"/>
      <c r="K30" s="533"/>
      <c r="L30" s="379"/>
      <c r="M30" s="132">
        <f>D30+G30+J30</f>
        <v>0</v>
      </c>
      <c r="N30" s="533"/>
      <c r="O30" s="876"/>
      <c r="P30" s="857"/>
    </row>
    <row r="31" spans="1:16" ht="14.25" thickBot="1">
      <c r="A31" s="875"/>
      <c r="B31" s="865"/>
      <c r="C31" s="380" t="s">
        <v>481</v>
      </c>
      <c r="D31" s="381"/>
      <c r="E31" s="536" t="s">
        <v>482</v>
      </c>
      <c r="F31" s="380" t="s">
        <v>481</v>
      </c>
      <c r="G31" s="381"/>
      <c r="H31" s="536" t="s">
        <v>482</v>
      </c>
      <c r="I31" s="380" t="s">
        <v>481</v>
      </c>
      <c r="J31" s="381"/>
      <c r="K31" s="536" t="s">
        <v>482</v>
      </c>
      <c r="L31" s="380" t="s">
        <v>481</v>
      </c>
      <c r="M31" s="381">
        <f>D31+G31+J31</f>
        <v>0</v>
      </c>
      <c r="N31" s="536" t="s">
        <v>482</v>
      </c>
      <c r="O31" s="868"/>
      <c r="P31" s="857"/>
    </row>
    <row r="32" spans="1:16">
      <c r="A32" s="877" t="s">
        <v>499</v>
      </c>
      <c r="B32" s="878"/>
      <c r="C32" s="379"/>
      <c r="D32" s="132"/>
      <c r="E32" s="533"/>
      <c r="F32" s="379"/>
      <c r="G32" s="132"/>
      <c r="H32" s="533"/>
      <c r="I32" s="379"/>
      <c r="J32" s="132"/>
      <c r="K32" s="533"/>
      <c r="L32" s="379"/>
      <c r="M32" s="132">
        <f>D32+G32+J32</f>
        <v>0</v>
      </c>
      <c r="N32" s="533"/>
      <c r="O32" s="871"/>
      <c r="P32" s="857"/>
    </row>
    <row r="33" spans="1:16">
      <c r="A33" s="877"/>
      <c r="B33" s="878"/>
      <c r="C33" s="380" t="s">
        <v>481</v>
      </c>
      <c r="D33" s="381"/>
      <c r="E33" s="536" t="s">
        <v>482</v>
      </c>
      <c r="F33" s="380" t="s">
        <v>481</v>
      </c>
      <c r="G33" s="381"/>
      <c r="H33" s="536" t="s">
        <v>482</v>
      </c>
      <c r="I33" s="380" t="s">
        <v>481</v>
      </c>
      <c r="J33" s="381"/>
      <c r="K33" s="536" t="s">
        <v>482</v>
      </c>
      <c r="L33" s="380" t="s">
        <v>481</v>
      </c>
      <c r="M33" s="381">
        <f>D33+G33+J33</f>
        <v>0</v>
      </c>
      <c r="N33" s="536" t="s">
        <v>482</v>
      </c>
      <c r="O33" s="862"/>
      <c r="P33" s="857"/>
    </row>
    <row r="34" spans="1:16">
      <c r="A34" s="800" t="s">
        <v>487</v>
      </c>
      <c r="B34" s="801"/>
      <c r="C34" s="379"/>
      <c r="D34" s="132">
        <f>D30+D32</f>
        <v>0</v>
      </c>
      <c r="E34" s="533"/>
      <c r="F34" s="379"/>
      <c r="G34" s="132">
        <f>G30+G32</f>
        <v>0</v>
      </c>
      <c r="H34" s="533"/>
      <c r="I34" s="379"/>
      <c r="J34" s="132">
        <f>J30+J32</f>
        <v>0</v>
      </c>
      <c r="K34" s="533"/>
      <c r="L34" s="379"/>
      <c r="M34" s="132">
        <f>M30+M32</f>
        <v>0</v>
      </c>
      <c r="N34" s="533"/>
      <c r="O34" s="862"/>
      <c r="P34" s="857"/>
    </row>
    <row r="35" spans="1:16" ht="14.25" thickBot="1">
      <c r="A35" s="869"/>
      <c r="B35" s="870"/>
      <c r="C35" s="380" t="s">
        <v>481</v>
      </c>
      <c r="D35" s="381">
        <f>D31+D33</f>
        <v>0</v>
      </c>
      <c r="E35" s="536" t="s">
        <v>482</v>
      </c>
      <c r="F35" s="380" t="s">
        <v>481</v>
      </c>
      <c r="G35" s="381">
        <f>G31+G33</f>
        <v>0</v>
      </c>
      <c r="H35" s="536" t="s">
        <v>482</v>
      </c>
      <c r="I35" s="380" t="s">
        <v>481</v>
      </c>
      <c r="J35" s="381">
        <f>J31+J33</f>
        <v>0</v>
      </c>
      <c r="K35" s="536" t="s">
        <v>482</v>
      </c>
      <c r="L35" s="380" t="s">
        <v>481</v>
      </c>
      <c r="M35" s="381">
        <f>M31+M33</f>
        <v>0</v>
      </c>
      <c r="N35" s="536" t="s">
        <v>482</v>
      </c>
      <c r="O35" s="863"/>
      <c r="P35" s="857"/>
    </row>
    <row r="36" spans="1:16" ht="30" customHeight="1">
      <c r="A36" s="802" t="s">
        <v>488</v>
      </c>
      <c r="B36" s="879"/>
      <c r="C36" s="529"/>
      <c r="D36" s="392"/>
      <c r="E36" s="391" t="s">
        <v>489</v>
      </c>
      <c r="F36" s="391"/>
      <c r="G36" s="392"/>
      <c r="H36" s="391" t="s">
        <v>490</v>
      </c>
      <c r="I36" s="391"/>
      <c r="J36" s="392"/>
      <c r="K36" s="391" t="s">
        <v>491</v>
      </c>
      <c r="L36" s="391"/>
      <c r="M36" s="391"/>
      <c r="N36" s="149"/>
      <c r="O36" s="390"/>
      <c r="P36" s="858"/>
    </row>
    <row r="37" spans="1:16">
      <c r="A37" s="225" t="s">
        <v>492</v>
      </c>
      <c r="B37" s="132"/>
      <c r="C37" s="132"/>
      <c r="D37" s="132"/>
      <c r="E37" s="132"/>
      <c r="F37" s="132"/>
      <c r="G37" s="132"/>
      <c r="H37" s="132"/>
      <c r="I37" s="132"/>
      <c r="J37" s="132"/>
      <c r="K37" s="132"/>
      <c r="L37" s="132"/>
      <c r="M37" s="132"/>
      <c r="N37" s="132"/>
      <c r="O37" s="132"/>
      <c r="P37" s="132"/>
    </row>
    <row r="38" spans="1:16">
      <c r="A38" s="239" t="s">
        <v>493</v>
      </c>
      <c r="B38" s="225" t="s">
        <v>500</v>
      </c>
      <c r="D38" s="132"/>
      <c r="E38" s="132"/>
      <c r="G38" s="132"/>
      <c r="H38" s="132"/>
      <c r="J38" s="132"/>
      <c r="K38" s="132"/>
      <c r="M38" s="132"/>
      <c r="N38" s="132"/>
      <c r="O38" s="132"/>
      <c r="P38" s="132"/>
    </row>
    <row r="39" spans="1:16">
      <c r="A39" s="239" t="s">
        <v>493</v>
      </c>
      <c r="B39" s="225" t="s">
        <v>494</v>
      </c>
      <c r="D39" s="132"/>
      <c r="E39" s="132"/>
      <c r="G39" s="132"/>
      <c r="H39" s="132"/>
      <c r="J39" s="132"/>
      <c r="K39" s="132"/>
      <c r="M39" s="132"/>
      <c r="N39" s="132"/>
      <c r="O39" s="132"/>
      <c r="P39" s="132"/>
    </row>
    <row r="40" spans="1:16">
      <c r="A40" s="239" t="s">
        <v>493</v>
      </c>
      <c r="B40" s="225" t="s">
        <v>495</v>
      </c>
    </row>
  </sheetData>
  <mergeCells count="26">
    <mergeCell ref="A21:B21"/>
    <mergeCell ref="A28:B28"/>
    <mergeCell ref="A29:B29"/>
    <mergeCell ref="P29:P36"/>
    <mergeCell ref="A30:B31"/>
    <mergeCell ref="O30:O31"/>
    <mergeCell ref="A32:B33"/>
    <mergeCell ref="O32:O35"/>
    <mergeCell ref="A34:B35"/>
    <mergeCell ref="A36:B36"/>
    <mergeCell ref="D2:G2"/>
    <mergeCell ref="M1:P1"/>
    <mergeCell ref="A2:B2"/>
    <mergeCell ref="A5:B5"/>
    <mergeCell ref="A6:A16"/>
    <mergeCell ref="P6:P21"/>
    <mergeCell ref="B7:B8"/>
    <mergeCell ref="O7:O14"/>
    <mergeCell ref="B9:B10"/>
    <mergeCell ref="B11:B12"/>
    <mergeCell ref="B13:B14"/>
    <mergeCell ref="B15:B16"/>
    <mergeCell ref="O15:O16"/>
    <mergeCell ref="A17:B18"/>
    <mergeCell ref="O17:O20"/>
    <mergeCell ref="A19:B20"/>
  </mergeCells>
  <phoneticPr fontId="1"/>
  <conditionalFormatting sqref="D7:D10">
    <cfRule type="containsBlanks" dxfId="25" priority="21">
      <formula>LEN(TRIM(D7))=0</formula>
    </cfRule>
  </conditionalFormatting>
  <conditionalFormatting sqref="D13:D14">
    <cfRule type="containsBlanks" dxfId="24" priority="20">
      <formula>LEN(TRIM(D13))=0</formula>
    </cfRule>
  </conditionalFormatting>
  <conditionalFormatting sqref="D17:D18">
    <cfRule type="containsBlanks" dxfId="23" priority="19">
      <formula>LEN(TRIM(D17))=0</formula>
    </cfRule>
  </conditionalFormatting>
  <conditionalFormatting sqref="G7:G10">
    <cfRule type="containsBlanks" dxfId="22" priority="18">
      <formula>LEN(TRIM(G7))=0</formula>
    </cfRule>
  </conditionalFormatting>
  <conditionalFormatting sqref="G13:G14">
    <cfRule type="containsBlanks" dxfId="21" priority="17">
      <formula>LEN(TRIM(G13))=0</formula>
    </cfRule>
  </conditionalFormatting>
  <conditionalFormatting sqref="G17:G18">
    <cfRule type="containsBlanks" dxfId="20" priority="16">
      <formula>LEN(TRIM(G17))=0</formula>
    </cfRule>
  </conditionalFormatting>
  <conditionalFormatting sqref="J7:J10">
    <cfRule type="containsBlanks" dxfId="19" priority="15">
      <formula>LEN(TRIM(J7))=0</formula>
    </cfRule>
  </conditionalFormatting>
  <conditionalFormatting sqref="J13:J14">
    <cfRule type="containsBlanks" dxfId="18" priority="14">
      <formula>LEN(TRIM(J13))=0</formula>
    </cfRule>
  </conditionalFormatting>
  <conditionalFormatting sqref="J17:J18">
    <cfRule type="containsBlanks" dxfId="17" priority="13">
      <formula>LEN(TRIM(J17))=0</formula>
    </cfRule>
  </conditionalFormatting>
  <conditionalFormatting sqref="D30:D33">
    <cfRule type="containsBlanks" dxfId="16" priority="12">
      <formula>LEN(TRIM(D30))=0</formula>
    </cfRule>
  </conditionalFormatting>
  <conditionalFormatting sqref="G30:G33">
    <cfRule type="containsBlanks" dxfId="15" priority="11">
      <formula>LEN(TRIM(G30))=0</formula>
    </cfRule>
  </conditionalFormatting>
  <conditionalFormatting sqref="J30:J33">
    <cfRule type="containsBlanks" dxfId="14" priority="10">
      <formula>LEN(TRIM(J30))=0</formula>
    </cfRule>
  </conditionalFormatting>
  <conditionalFormatting sqref="J21">
    <cfRule type="containsBlanks" dxfId="13" priority="9">
      <formula>LEN(TRIM(J21))=0</formula>
    </cfRule>
  </conditionalFormatting>
  <conditionalFormatting sqref="G21">
    <cfRule type="containsBlanks" dxfId="12" priority="8">
      <formula>LEN(TRIM(G21))=0</formula>
    </cfRule>
  </conditionalFormatting>
  <conditionalFormatting sqref="D21">
    <cfRule type="containsBlanks" dxfId="11" priority="7">
      <formula>LEN(TRIM(D21))=0</formula>
    </cfRule>
  </conditionalFormatting>
  <conditionalFormatting sqref="O30:O31">
    <cfRule type="containsBlanks" dxfId="10" priority="6">
      <formula>LEN(TRIM(O30))=0</formula>
    </cfRule>
  </conditionalFormatting>
  <conditionalFormatting sqref="O15:O16">
    <cfRule type="containsBlanks" dxfId="9" priority="5">
      <formula>LEN(TRIM(O15))=0</formula>
    </cfRule>
  </conditionalFormatting>
  <conditionalFormatting sqref="J36">
    <cfRule type="containsBlanks" dxfId="8" priority="4">
      <formula>LEN(TRIM(J36))=0</formula>
    </cfRule>
  </conditionalFormatting>
  <conditionalFormatting sqref="G36">
    <cfRule type="containsBlanks" dxfId="7" priority="3">
      <formula>LEN(TRIM(G36))=0</formula>
    </cfRule>
  </conditionalFormatting>
  <conditionalFormatting sqref="D36">
    <cfRule type="containsBlanks" dxfId="6" priority="2">
      <formula>LEN(TRIM(D36))=0</formula>
    </cfRule>
  </conditionalFormatting>
  <conditionalFormatting sqref="D2:G2">
    <cfRule type="containsBlanks" dxfId="5" priority="1">
      <formula>LEN(TRIM(D2))=0</formula>
    </cfRule>
  </conditionalFormatting>
  <printOptions horizontalCentered="1"/>
  <pageMargins left="0.39370078740157483" right="0.39370078740157483" top="0.39370078740157483" bottom="0.39370078740157483"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1"/>
  <sheetViews>
    <sheetView view="pageBreakPreview" zoomScaleNormal="100" zoomScaleSheetLayoutView="100" workbookViewId="0">
      <selection activeCell="D7" sqref="D7"/>
    </sheetView>
  </sheetViews>
  <sheetFormatPr defaultRowHeight="13.5"/>
  <cols>
    <col min="1" max="1" width="22.5" style="22" customWidth="1"/>
    <col min="2" max="2" width="10.125" style="22" customWidth="1"/>
    <col min="3" max="3" width="3.375" style="22" bestFit="1" customWidth="1"/>
    <col min="4" max="4" width="11.25" style="22" customWidth="1"/>
    <col min="5" max="5" width="10.125" style="22" customWidth="1"/>
    <col min="6" max="6" width="3.375" style="22" bestFit="1" customWidth="1"/>
    <col min="7" max="7" width="10.125" style="22" customWidth="1"/>
    <col min="8" max="8" width="3.375" style="22" bestFit="1" customWidth="1"/>
    <col min="9" max="9" width="11.25" style="22" customWidth="1"/>
    <col min="10" max="10" width="10.125" style="22" customWidth="1"/>
    <col min="11" max="11" width="3.375" style="22" bestFit="1" customWidth="1"/>
    <col min="12" max="255" width="9" style="22"/>
    <col min="256" max="256" width="2.625" style="22" customWidth="1"/>
    <col min="257" max="257" width="22.5" style="22" customWidth="1"/>
    <col min="258" max="258" width="10.125" style="22" customWidth="1"/>
    <col min="259" max="259" width="3.375" style="22" bestFit="1" customWidth="1"/>
    <col min="260" max="260" width="11.25" style="22" customWidth="1"/>
    <col min="261" max="261" width="10.125" style="22" customWidth="1"/>
    <col min="262" max="262" width="3.375" style="22" bestFit="1" customWidth="1"/>
    <col min="263" max="263" width="10.125" style="22" customWidth="1"/>
    <col min="264" max="264" width="3.375" style="22" bestFit="1" customWidth="1"/>
    <col min="265" max="265" width="11.25" style="22" customWidth="1"/>
    <col min="266" max="266" width="10.125" style="22" customWidth="1"/>
    <col min="267" max="267" width="3.375" style="22" bestFit="1" customWidth="1"/>
    <col min="268" max="511" width="9" style="22"/>
    <col min="512" max="512" width="2.625" style="22" customWidth="1"/>
    <col min="513" max="513" width="22.5" style="22" customWidth="1"/>
    <col min="514" max="514" width="10.125" style="22" customWidth="1"/>
    <col min="515" max="515" width="3.375" style="22" bestFit="1" customWidth="1"/>
    <col min="516" max="516" width="11.25" style="22" customWidth="1"/>
    <col min="517" max="517" width="10.125" style="22" customWidth="1"/>
    <col min="518" max="518" width="3.375" style="22" bestFit="1" customWidth="1"/>
    <col min="519" max="519" width="10.125" style="22" customWidth="1"/>
    <col min="520" max="520" width="3.375" style="22" bestFit="1" customWidth="1"/>
    <col min="521" max="521" width="11.25" style="22" customWidth="1"/>
    <col min="522" max="522" width="10.125" style="22" customWidth="1"/>
    <col min="523" max="523" width="3.375" style="22" bestFit="1" customWidth="1"/>
    <col min="524" max="767" width="9" style="22"/>
    <col min="768" max="768" width="2.625" style="22" customWidth="1"/>
    <col min="769" max="769" width="22.5" style="22" customWidth="1"/>
    <col min="770" max="770" width="10.125" style="22" customWidth="1"/>
    <col min="771" max="771" width="3.375" style="22" bestFit="1" customWidth="1"/>
    <col min="772" max="772" width="11.25" style="22" customWidth="1"/>
    <col min="773" max="773" width="10.125" style="22" customWidth="1"/>
    <col min="774" max="774" width="3.375" style="22" bestFit="1" customWidth="1"/>
    <col min="775" max="775" width="10.125" style="22" customWidth="1"/>
    <col min="776" max="776" width="3.375" style="22" bestFit="1" customWidth="1"/>
    <col min="777" max="777" width="11.25" style="22" customWidth="1"/>
    <col min="778" max="778" width="10.125" style="22" customWidth="1"/>
    <col min="779" max="779" width="3.375" style="22" bestFit="1" customWidth="1"/>
    <col min="780" max="1023" width="9" style="22"/>
    <col min="1024" max="1024" width="2.625" style="22" customWidth="1"/>
    <col min="1025" max="1025" width="22.5" style="22" customWidth="1"/>
    <col min="1026" max="1026" width="10.125" style="22" customWidth="1"/>
    <col min="1027" max="1027" width="3.375" style="22" bestFit="1" customWidth="1"/>
    <col min="1028" max="1028" width="11.25" style="22" customWidth="1"/>
    <col min="1029" max="1029" width="10.125" style="22" customWidth="1"/>
    <col min="1030" max="1030" width="3.375" style="22" bestFit="1" customWidth="1"/>
    <col min="1031" max="1031" width="10.125" style="22" customWidth="1"/>
    <col min="1032" max="1032" width="3.375" style="22" bestFit="1" customWidth="1"/>
    <col min="1033" max="1033" width="11.25" style="22" customWidth="1"/>
    <col min="1034" max="1034" width="10.125" style="22" customWidth="1"/>
    <col min="1035" max="1035" width="3.375" style="22" bestFit="1" customWidth="1"/>
    <col min="1036" max="1279" width="9" style="22"/>
    <col min="1280" max="1280" width="2.625" style="22" customWidth="1"/>
    <col min="1281" max="1281" width="22.5" style="22" customWidth="1"/>
    <col min="1282" max="1282" width="10.125" style="22" customWidth="1"/>
    <col min="1283" max="1283" width="3.375" style="22" bestFit="1" customWidth="1"/>
    <col min="1284" max="1284" width="11.25" style="22" customWidth="1"/>
    <col min="1285" max="1285" width="10.125" style="22" customWidth="1"/>
    <col min="1286" max="1286" width="3.375" style="22" bestFit="1" customWidth="1"/>
    <col min="1287" max="1287" width="10.125" style="22" customWidth="1"/>
    <col min="1288" max="1288" width="3.375" style="22" bestFit="1" customWidth="1"/>
    <col min="1289" max="1289" width="11.25" style="22" customWidth="1"/>
    <col min="1290" max="1290" width="10.125" style="22" customWidth="1"/>
    <col min="1291" max="1291" width="3.375" style="22" bestFit="1" customWidth="1"/>
    <col min="1292" max="1535" width="9" style="22"/>
    <col min="1536" max="1536" width="2.625" style="22" customWidth="1"/>
    <col min="1537" max="1537" width="22.5" style="22" customWidth="1"/>
    <col min="1538" max="1538" width="10.125" style="22" customWidth="1"/>
    <col min="1539" max="1539" width="3.375" style="22" bestFit="1" customWidth="1"/>
    <col min="1540" max="1540" width="11.25" style="22" customWidth="1"/>
    <col min="1541" max="1541" width="10.125" style="22" customWidth="1"/>
    <col min="1542" max="1542" width="3.375" style="22" bestFit="1" customWidth="1"/>
    <col min="1543" max="1543" width="10.125" style="22" customWidth="1"/>
    <col min="1544" max="1544" width="3.375" style="22" bestFit="1" customWidth="1"/>
    <col min="1545" max="1545" width="11.25" style="22" customWidth="1"/>
    <col min="1546" max="1546" width="10.125" style="22" customWidth="1"/>
    <col min="1547" max="1547" width="3.375" style="22" bestFit="1" customWidth="1"/>
    <col min="1548" max="1791" width="9" style="22"/>
    <col min="1792" max="1792" width="2.625" style="22" customWidth="1"/>
    <col min="1793" max="1793" width="22.5" style="22" customWidth="1"/>
    <col min="1794" max="1794" width="10.125" style="22" customWidth="1"/>
    <col min="1795" max="1795" width="3.375" style="22" bestFit="1" customWidth="1"/>
    <col min="1796" max="1796" width="11.25" style="22" customWidth="1"/>
    <col min="1797" max="1797" width="10.125" style="22" customWidth="1"/>
    <col min="1798" max="1798" width="3.375" style="22" bestFit="1" customWidth="1"/>
    <col min="1799" max="1799" width="10.125" style="22" customWidth="1"/>
    <col min="1800" max="1800" width="3.375" style="22" bestFit="1" customWidth="1"/>
    <col min="1801" max="1801" width="11.25" style="22" customWidth="1"/>
    <col min="1802" max="1802" width="10.125" style="22" customWidth="1"/>
    <col min="1803" max="1803" width="3.375" style="22" bestFit="1" customWidth="1"/>
    <col min="1804" max="2047" width="9" style="22"/>
    <col min="2048" max="2048" width="2.625" style="22" customWidth="1"/>
    <col min="2049" max="2049" width="22.5" style="22" customWidth="1"/>
    <col min="2050" max="2050" width="10.125" style="22" customWidth="1"/>
    <col min="2051" max="2051" width="3.375" style="22" bestFit="1" customWidth="1"/>
    <col min="2052" max="2052" width="11.25" style="22" customWidth="1"/>
    <col min="2053" max="2053" width="10.125" style="22" customWidth="1"/>
    <col min="2054" max="2054" width="3.375" style="22" bestFit="1" customWidth="1"/>
    <col min="2055" max="2055" width="10.125" style="22" customWidth="1"/>
    <col min="2056" max="2056" width="3.375" style="22" bestFit="1" customWidth="1"/>
    <col min="2057" max="2057" width="11.25" style="22" customWidth="1"/>
    <col min="2058" max="2058" width="10.125" style="22" customWidth="1"/>
    <col min="2059" max="2059" width="3.375" style="22" bestFit="1" customWidth="1"/>
    <col min="2060" max="2303" width="9" style="22"/>
    <col min="2304" max="2304" width="2.625" style="22" customWidth="1"/>
    <col min="2305" max="2305" width="22.5" style="22" customWidth="1"/>
    <col min="2306" max="2306" width="10.125" style="22" customWidth="1"/>
    <col min="2307" max="2307" width="3.375" style="22" bestFit="1" customWidth="1"/>
    <col min="2308" max="2308" width="11.25" style="22" customWidth="1"/>
    <col min="2309" max="2309" width="10.125" style="22" customWidth="1"/>
    <col min="2310" max="2310" width="3.375" style="22" bestFit="1" customWidth="1"/>
    <col min="2311" max="2311" width="10.125" style="22" customWidth="1"/>
    <col min="2312" max="2312" width="3.375" style="22" bestFit="1" customWidth="1"/>
    <col min="2313" max="2313" width="11.25" style="22" customWidth="1"/>
    <col min="2314" max="2314" width="10.125" style="22" customWidth="1"/>
    <col min="2315" max="2315" width="3.375" style="22" bestFit="1" customWidth="1"/>
    <col min="2316" max="2559" width="9" style="22"/>
    <col min="2560" max="2560" width="2.625" style="22" customWidth="1"/>
    <col min="2561" max="2561" width="22.5" style="22" customWidth="1"/>
    <col min="2562" max="2562" width="10.125" style="22" customWidth="1"/>
    <col min="2563" max="2563" width="3.375" style="22" bestFit="1" customWidth="1"/>
    <col min="2564" max="2564" width="11.25" style="22" customWidth="1"/>
    <col min="2565" max="2565" width="10.125" style="22" customWidth="1"/>
    <col min="2566" max="2566" width="3.375" style="22" bestFit="1" customWidth="1"/>
    <col min="2567" max="2567" width="10.125" style="22" customWidth="1"/>
    <col min="2568" max="2568" width="3.375" style="22" bestFit="1" customWidth="1"/>
    <col min="2569" max="2569" width="11.25" style="22" customWidth="1"/>
    <col min="2570" max="2570" width="10.125" style="22" customWidth="1"/>
    <col min="2571" max="2571" width="3.375" style="22" bestFit="1" customWidth="1"/>
    <col min="2572" max="2815" width="9" style="22"/>
    <col min="2816" max="2816" width="2.625" style="22" customWidth="1"/>
    <col min="2817" max="2817" width="22.5" style="22" customWidth="1"/>
    <col min="2818" max="2818" width="10.125" style="22" customWidth="1"/>
    <col min="2819" max="2819" width="3.375" style="22" bestFit="1" customWidth="1"/>
    <col min="2820" max="2820" width="11.25" style="22" customWidth="1"/>
    <col min="2821" max="2821" width="10.125" style="22" customWidth="1"/>
    <col min="2822" max="2822" width="3.375" style="22" bestFit="1" customWidth="1"/>
    <col min="2823" max="2823" width="10.125" style="22" customWidth="1"/>
    <col min="2824" max="2824" width="3.375" style="22" bestFit="1" customWidth="1"/>
    <col min="2825" max="2825" width="11.25" style="22" customWidth="1"/>
    <col min="2826" max="2826" width="10.125" style="22" customWidth="1"/>
    <col min="2827" max="2827" width="3.375" style="22" bestFit="1" customWidth="1"/>
    <col min="2828" max="3071" width="9" style="22"/>
    <col min="3072" max="3072" width="2.625" style="22" customWidth="1"/>
    <col min="3073" max="3073" width="22.5" style="22" customWidth="1"/>
    <col min="3074" max="3074" width="10.125" style="22" customWidth="1"/>
    <col min="3075" max="3075" width="3.375" style="22" bestFit="1" customWidth="1"/>
    <col min="3076" max="3076" width="11.25" style="22" customWidth="1"/>
    <col min="3077" max="3077" width="10.125" style="22" customWidth="1"/>
    <col min="3078" max="3078" width="3.375" style="22" bestFit="1" customWidth="1"/>
    <col min="3079" max="3079" width="10.125" style="22" customWidth="1"/>
    <col min="3080" max="3080" width="3.375" style="22" bestFit="1" customWidth="1"/>
    <col min="3081" max="3081" width="11.25" style="22" customWidth="1"/>
    <col min="3082" max="3082" width="10.125" style="22" customWidth="1"/>
    <col min="3083" max="3083" width="3.375" style="22" bestFit="1" customWidth="1"/>
    <col min="3084" max="3327" width="9" style="22"/>
    <col min="3328" max="3328" width="2.625" style="22" customWidth="1"/>
    <col min="3329" max="3329" width="22.5" style="22" customWidth="1"/>
    <col min="3330" max="3330" width="10.125" style="22" customWidth="1"/>
    <col min="3331" max="3331" width="3.375" style="22" bestFit="1" customWidth="1"/>
    <col min="3332" max="3332" width="11.25" style="22" customWidth="1"/>
    <col min="3333" max="3333" width="10.125" style="22" customWidth="1"/>
    <col min="3334" max="3334" width="3.375" style="22" bestFit="1" customWidth="1"/>
    <col min="3335" max="3335" width="10.125" style="22" customWidth="1"/>
    <col min="3336" max="3336" width="3.375" style="22" bestFit="1" customWidth="1"/>
    <col min="3337" max="3337" width="11.25" style="22" customWidth="1"/>
    <col min="3338" max="3338" width="10.125" style="22" customWidth="1"/>
    <col min="3339" max="3339" width="3.375" style="22" bestFit="1" customWidth="1"/>
    <col min="3340" max="3583" width="9" style="22"/>
    <col min="3584" max="3584" width="2.625" style="22" customWidth="1"/>
    <col min="3585" max="3585" width="22.5" style="22" customWidth="1"/>
    <col min="3586" max="3586" width="10.125" style="22" customWidth="1"/>
    <col min="3587" max="3587" width="3.375" style="22" bestFit="1" customWidth="1"/>
    <col min="3588" max="3588" width="11.25" style="22" customWidth="1"/>
    <col min="3589" max="3589" width="10.125" style="22" customWidth="1"/>
    <col min="3590" max="3590" width="3.375" style="22" bestFit="1" customWidth="1"/>
    <col min="3591" max="3591" width="10.125" style="22" customWidth="1"/>
    <col min="3592" max="3592" width="3.375" style="22" bestFit="1" customWidth="1"/>
    <col min="3593" max="3593" width="11.25" style="22" customWidth="1"/>
    <col min="3594" max="3594" width="10.125" style="22" customWidth="1"/>
    <col min="3595" max="3595" width="3.375" style="22" bestFit="1" customWidth="1"/>
    <col min="3596" max="3839" width="9" style="22"/>
    <col min="3840" max="3840" width="2.625" style="22" customWidth="1"/>
    <col min="3841" max="3841" width="22.5" style="22" customWidth="1"/>
    <col min="3842" max="3842" width="10.125" style="22" customWidth="1"/>
    <col min="3843" max="3843" width="3.375" style="22" bestFit="1" customWidth="1"/>
    <col min="3844" max="3844" width="11.25" style="22" customWidth="1"/>
    <col min="3845" max="3845" width="10.125" style="22" customWidth="1"/>
    <col min="3846" max="3846" width="3.375" style="22" bestFit="1" customWidth="1"/>
    <col min="3847" max="3847" width="10.125" style="22" customWidth="1"/>
    <col min="3848" max="3848" width="3.375" style="22" bestFit="1" customWidth="1"/>
    <col min="3849" max="3849" width="11.25" style="22" customWidth="1"/>
    <col min="3850" max="3850" width="10.125" style="22" customWidth="1"/>
    <col min="3851" max="3851" width="3.375" style="22" bestFit="1" customWidth="1"/>
    <col min="3852" max="4095" width="9" style="22"/>
    <col min="4096" max="4096" width="2.625" style="22" customWidth="1"/>
    <col min="4097" max="4097" width="22.5" style="22" customWidth="1"/>
    <col min="4098" max="4098" width="10.125" style="22" customWidth="1"/>
    <col min="4099" max="4099" width="3.375" style="22" bestFit="1" customWidth="1"/>
    <col min="4100" max="4100" width="11.25" style="22" customWidth="1"/>
    <col min="4101" max="4101" width="10.125" style="22" customWidth="1"/>
    <col min="4102" max="4102" width="3.375" style="22" bestFit="1" customWidth="1"/>
    <col min="4103" max="4103" width="10.125" style="22" customWidth="1"/>
    <col min="4104" max="4104" width="3.375" style="22" bestFit="1" customWidth="1"/>
    <col min="4105" max="4105" width="11.25" style="22" customWidth="1"/>
    <col min="4106" max="4106" width="10.125" style="22" customWidth="1"/>
    <col min="4107" max="4107" width="3.375" style="22" bestFit="1" customWidth="1"/>
    <col min="4108" max="4351" width="9" style="22"/>
    <col min="4352" max="4352" width="2.625" style="22" customWidth="1"/>
    <col min="4353" max="4353" width="22.5" style="22" customWidth="1"/>
    <col min="4354" max="4354" width="10.125" style="22" customWidth="1"/>
    <col min="4355" max="4355" width="3.375" style="22" bestFit="1" customWidth="1"/>
    <col min="4356" max="4356" width="11.25" style="22" customWidth="1"/>
    <col min="4357" max="4357" width="10.125" style="22" customWidth="1"/>
    <col min="4358" max="4358" width="3.375" style="22" bestFit="1" customWidth="1"/>
    <col min="4359" max="4359" width="10.125" style="22" customWidth="1"/>
    <col min="4360" max="4360" width="3.375" style="22" bestFit="1" customWidth="1"/>
    <col min="4361" max="4361" width="11.25" style="22" customWidth="1"/>
    <col min="4362" max="4362" width="10.125" style="22" customWidth="1"/>
    <col min="4363" max="4363" width="3.375" style="22" bestFit="1" customWidth="1"/>
    <col min="4364" max="4607" width="9" style="22"/>
    <col min="4608" max="4608" width="2.625" style="22" customWidth="1"/>
    <col min="4609" max="4609" width="22.5" style="22" customWidth="1"/>
    <col min="4610" max="4610" width="10.125" style="22" customWidth="1"/>
    <col min="4611" max="4611" width="3.375" style="22" bestFit="1" customWidth="1"/>
    <col min="4612" max="4612" width="11.25" style="22" customWidth="1"/>
    <col min="4613" max="4613" width="10.125" style="22" customWidth="1"/>
    <col min="4614" max="4614" width="3.375" style="22" bestFit="1" customWidth="1"/>
    <col min="4615" max="4615" width="10.125" style="22" customWidth="1"/>
    <col min="4616" max="4616" width="3.375" style="22" bestFit="1" customWidth="1"/>
    <col min="4617" max="4617" width="11.25" style="22" customWidth="1"/>
    <col min="4618" max="4618" width="10.125" style="22" customWidth="1"/>
    <col min="4619" max="4619" width="3.375" style="22" bestFit="1" customWidth="1"/>
    <col min="4620" max="4863" width="9" style="22"/>
    <col min="4864" max="4864" width="2.625" style="22" customWidth="1"/>
    <col min="4865" max="4865" width="22.5" style="22" customWidth="1"/>
    <col min="4866" max="4866" width="10.125" style="22" customWidth="1"/>
    <col min="4867" max="4867" width="3.375" style="22" bestFit="1" customWidth="1"/>
    <col min="4868" max="4868" width="11.25" style="22" customWidth="1"/>
    <col min="4869" max="4869" width="10.125" style="22" customWidth="1"/>
    <col min="4870" max="4870" width="3.375" style="22" bestFit="1" customWidth="1"/>
    <col min="4871" max="4871" width="10.125" style="22" customWidth="1"/>
    <col min="4872" max="4872" width="3.375" style="22" bestFit="1" customWidth="1"/>
    <col min="4873" max="4873" width="11.25" style="22" customWidth="1"/>
    <col min="4874" max="4874" width="10.125" style="22" customWidth="1"/>
    <col min="4875" max="4875" width="3.375" style="22" bestFit="1" customWidth="1"/>
    <col min="4876" max="5119" width="9" style="22"/>
    <col min="5120" max="5120" width="2.625" style="22" customWidth="1"/>
    <col min="5121" max="5121" width="22.5" style="22" customWidth="1"/>
    <col min="5122" max="5122" width="10.125" style="22" customWidth="1"/>
    <col min="5123" max="5123" width="3.375" style="22" bestFit="1" customWidth="1"/>
    <col min="5124" max="5124" width="11.25" style="22" customWidth="1"/>
    <col min="5125" max="5125" width="10.125" style="22" customWidth="1"/>
    <col min="5126" max="5126" width="3.375" style="22" bestFit="1" customWidth="1"/>
    <col min="5127" max="5127" width="10.125" style="22" customWidth="1"/>
    <col min="5128" max="5128" width="3.375" style="22" bestFit="1" customWidth="1"/>
    <col min="5129" max="5129" width="11.25" style="22" customWidth="1"/>
    <col min="5130" max="5130" width="10.125" style="22" customWidth="1"/>
    <col min="5131" max="5131" width="3.375" style="22" bestFit="1" customWidth="1"/>
    <col min="5132" max="5375" width="9" style="22"/>
    <col min="5376" max="5376" width="2.625" style="22" customWidth="1"/>
    <col min="5377" max="5377" width="22.5" style="22" customWidth="1"/>
    <col min="5378" max="5378" width="10.125" style="22" customWidth="1"/>
    <col min="5379" max="5379" width="3.375" style="22" bestFit="1" customWidth="1"/>
    <col min="5380" max="5380" width="11.25" style="22" customWidth="1"/>
    <col min="5381" max="5381" width="10.125" style="22" customWidth="1"/>
    <col min="5382" max="5382" width="3.375" style="22" bestFit="1" customWidth="1"/>
    <col min="5383" max="5383" width="10.125" style="22" customWidth="1"/>
    <col min="5384" max="5384" width="3.375" style="22" bestFit="1" customWidth="1"/>
    <col min="5385" max="5385" width="11.25" style="22" customWidth="1"/>
    <col min="5386" max="5386" width="10.125" style="22" customWidth="1"/>
    <col min="5387" max="5387" width="3.375" style="22" bestFit="1" customWidth="1"/>
    <col min="5388" max="5631" width="9" style="22"/>
    <col min="5632" max="5632" width="2.625" style="22" customWidth="1"/>
    <col min="5633" max="5633" width="22.5" style="22" customWidth="1"/>
    <col min="5634" max="5634" width="10.125" style="22" customWidth="1"/>
    <col min="5635" max="5635" width="3.375" style="22" bestFit="1" customWidth="1"/>
    <col min="5636" max="5636" width="11.25" style="22" customWidth="1"/>
    <col min="5637" max="5637" width="10.125" style="22" customWidth="1"/>
    <col min="5638" max="5638" width="3.375" style="22" bestFit="1" customWidth="1"/>
    <col min="5639" max="5639" width="10.125" style="22" customWidth="1"/>
    <col min="5640" max="5640" width="3.375" style="22" bestFit="1" customWidth="1"/>
    <col min="5641" max="5641" width="11.25" style="22" customWidth="1"/>
    <col min="5642" max="5642" width="10.125" style="22" customWidth="1"/>
    <col min="5643" max="5643" width="3.375" style="22" bestFit="1" customWidth="1"/>
    <col min="5644" max="5887" width="9" style="22"/>
    <col min="5888" max="5888" width="2.625" style="22" customWidth="1"/>
    <col min="5889" max="5889" width="22.5" style="22" customWidth="1"/>
    <col min="5890" max="5890" width="10.125" style="22" customWidth="1"/>
    <col min="5891" max="5891" width="3.375" style="22" bestFit="1" customWidth="1"/>
    <col min="5892" max="5892" width="11.25" style="22" customWidth="1"/>
    <col min="5893" max="5893" width="10.125" style="22" customWidth="1"/>
    <col min="5894" max="5894" width="3.375" style="22" bestFit="1" customWidth="1"/>
    <col min="5895" max="5895" width="10.125" style="22" customWidth="1"/>
    <col min="5896" max="5896" width="3.375" style="22" bestFit="1" customWidth="1"/>
    <col min="5897" max="5897" width="11.25" style="22" customWidth="1"/>
    <col min="5898" max="5898" width="10.125" style="22" customWidth="1"/>
    <col min="5899" max="5899" width="3.375" style="22" bestFit="1" customWidth="1"/>
    <col min="5900" max="6143" width="9" style="22"/>
    <col min="6144" max="6144" width="2.625" style="22" customWidth="1"/>
    <col min="6145" max="6145" width="22.5" style="22" customWidth="1"/>
    <col min="6146" max="6146" width="10.125" style="22" customWidth="1"/>
    <col min="6147" max="6147" width="3.375" style="22" bestFit="1" customWidth="1"/>
    <col min="6148" max="6148" width="11.25" style="22" customWidth="1"/>
    <col min="6149" max="6149" width="10.125" style="22" customWidth="1"/>
    <col min="6150" max="6150" width="3.375" style="22" bestFit="1" customWidth="1"/>
    <col min="6151" max="6151" width="10.125" style="22" customWidth="1"/>
    <col min="6152" max="6152" width="3.375" style="22" bestFit="1" customWidth="1"/>
    <col min="6153" max="6153" width="11.25" style="22" customWidth="1"/>
    <col min="6154" max="6154" width="10.125" style="22" customWidth="1"/>
    <col min="6155" max="6155" width="3.375" style="22" bestFit="1" customWidth="1"/>
    <col min="6156" max="6399" width="9" style="22"/>
    <col min="6400" max="6400" width="2.625" style="22" customWidth="1"/>
    <col min="6401" max="6401" width="22.5" style="22" customWidth="1"/>
    <col min="6402" max="6402" width="10.125" style="22" customWidth="1"/>
    <col min="6403" max="6403" width="3.375" style="22" bestFit="1" customWidth="1"/>
    <col min="6404" max="6404" width="11.25" style="22" customWidth="1"/>
    <col min="6405" max="6405" width="10.125" style="22" customWidth="1"/>
    <col min="6406" max="6406" width="3.375" style="22" bestFit="1" customWidth="1"/>
    <col min="6407" max="6407" width="10.125" style="22" customWidth="1"/>
    <col min="6408" max="6408" width="3.375" style="22" bestFit="1" customWidth="1"/>
    <col min="6409" max="6409" width="11.25" style="22" customWidth="1"/>
    <col min="6410" max="6410" width="10.125" style="22" customWidth="1"/>
    <col min="6411" max="6411" width="3.375" style="22" bestFit="1" customWidth="1"/>
    <col min="6412" max="6655" width="9" style="22"/>
    <col min="6656" max="6656" width="2.625" style="22" customWidth="1"/>
    <col min="6657" max="6657" width="22.5" style="22" customWidth="1"/>
    <col min="6658" max="6658" width="10.125" style="22" customWidth="1"/>
    <col min="6659" max="6659" width="3.375" style="22" bestFit="1" customWidth="1"/>
    <col min="6660" max="6660" width="11.25" style="22" customWidth="1"/>
    <col min="6661" max="6661" width="10.125" style="22" customWidth="1"/>
    <col min="6662" max="6662" width="3.375" style="22" bestFit="1" customWidth="1"/>
    <col min="6663" max="6663" width="10.125" style="22" customWidth="1"/>
    <col min="6664" max="6664" width="3.375" style="22" bestFit="1" customWidth="1"/>
    <col min="6665" max="6665" width="11.25" style="22" customWidth="1"/>
    <col min="6666" max="6666" width="10.125" style="22" customWidth="1"/>
    <col min="6667" max="6667" width="3.375" style="22" bestFit="1" customWidth="1"/>
    <col min="6668" max="6911" width="9" style="22"/>
    <col min="6912" max="6912" width="2.625" style="22" customWidth="1"/>
    <col min="6913" max="6913" width="22.5" style="22" customWidth="1"/>
    <col min="6914" max="6914" width="10.125" style="22" customWidth="1"/>
    <col min="6915" max="6915" width="3.375" style="22" bestFit="1" customWidth="1"/>
    <col min="6916" max="6916" width="11.25" style="22" customWidth="1"/>
    <col min="6917" max="6917" width="10.125" style="22" customWidth="1"/>
    <col min="6918" max="6918" width="3.375" style="22" bestFit="1" customWidth="1"/>
    <col min="6919" max="6919" width="10.125" style="22" customWidth="1"/>
    <col min="6920" max="6920" width="3.375" style="22" bestFit="1" customWidth="1"/>
    <col min="6921" max="6921" width="11.25" style="22" customWidth="1"/>
    <col min="6922" max="6922" width="10.125" style="22" customWidth="1"/>
    <col min="6923" max="6923" width="3.375" style="22" bestFit="1" customWidth="1"/>
    <col min="6924" max="7167" width="9" style="22"/>
    <col min="7168" max="7168" width="2.625" style="22" customWidth="1"/>
    <col min="7169" max="7169" width="22.5" style="22" customWidth="1"/>
    <col min="7170" max="7170" width="10.125" style="22" customWidth="1"/>
    <col min="7171" max="7171" width="3.375" style="22" bestFit="1" customWidth="1"/>
    <col min="7172" max="7172" width="11.25" style="22" customWidth="1"/>
    <col min="7173" max="7173" width="10.125" style="22" customWidth="1"/>
    <col min="7174" max="7174" width="3.375" style="22" bestFit="1" customWidth="1"/>
    <col min="7175" max="7175" width="10.125" style="22" customWidth="1"/>
    <col min="7176" max="7176" width="3.375" style="22" bestFit="1" customWidth="1"/>
    <col min="7177" max="7177" width="11.25" style="22" customWidth="1"/>
    <col min="7178" max="7178" width="10.125" style="22" customWidth="1"/>
    <col min="7179" max="7179" width="3.375" style="22" bestFit="1" customWidth="1"/>
    <col min="7180" max="7423" width="9" style="22"/>
    <col min="7424" max="7424" width="2.625" style="22" customWidth="1"/>
    <col min="7425" max="7425" width="22.5" style="22" customWidth="1"/>
    <col min="7426" max="7426" width="10.125" style="22" customWidth="1"/>
    <col min="7427" max="7427" width="3.375" style="22" bestFit="1" customWidth="1"/>
    <col min="7428" max="7428" width="11.25" style="22" customWidth="1"/>
    <col min="7429" max="7429" width="10.125" style="22" customWidth="1"/>
    <col min="7430" max="7430" width="3.375" style="22" bestFit="1" customWidth="1"/>
    <col min="7431" max="7431" width="10.125" style="22" customWidth="1"/>
    <col min="7432" max="7432" width="3.375" style="22" bestFit="1" customWidth="1"/>
    <col min="7433" max="7433" width="11.25" style="22" customWidth="1"/>
    <col min="7434" max="7434" width="10.125" style="22" customWidth="1"/>
    <col min="7435" max="7435" width="3.375" style="22" bestFit="1" customWidth="1"/>
    <col min="7436" max="7679" width="9" style="22"/>
    <col min="7680" max="7680" width="2.625" style="22" customWidth="1"/>
    <col min="7681" max="7681" width="22.5" style="22" customWidth="1"/>
    <col min="7682" max="7682" width="10.125" style="22" customWidth="1"/>
    <col min="7683" max="7683" width="3.375" style="22" bestFit="1" customWidth="1"/>
    <col min="7684" max="7684" width="11.25" style="22" customWidth="1"/>
    <col min="7685" max="7685" width="10.125" style="22" customWidth="1"/>
    <col min="7686" max="7686" width="3.375" style="22" bestFit="1" customWidth="1"/>
    <col min="7687" max="7687" width="10.125" style="22" customWidth="1"/>
    <col min="7688" max="7688" width="3.375" style="22" bestFit="1" customWidth="1"/>
    <col min="7689" max="7689" width="11.25" style="22" customWidth="1"/>
    <col min="7690" max="7690" width="10.125" style="22" customWidth="1"/>
    <col min="7691" max="7691" width="3.375" style="22" bestFit="1" customWidth="1"/>
    <col min="7692" max="7935" width="9" style="22"/>
    <col min="7936" max="7936" width="2.625" style="22" customWidth="1"/>
    <col min="7937" max="7937" width="22.5" style="22" customWidth="1"/>
    <col min="7938" max="7938" width="10.125" style="22" customWidth="1"/>
    <col min="7939" max="7939" width="3.375" style="22" bestFit="1" customWidth="1"/>
    <col min="7940" max="7940" width="11.25" style="22" customWidth="1"/>
    <col min="7941" max="7941" width="10.125" style="22" customWidth="1"/>
    <col min="7942" max="7942" width="3.375" style="22" bestFit="1" customWidth="1"/>
    <col min="7943" max="7943" width="10.125" style="22" customWidth="1"/>
    <col min="7944" max="7944" width="3.375" style="22" bestFit="1" customWidth="1"/>
    <col min="7945" max="7945" width="11.25" style="22" customWidth="1"/>
    <col min="7946" max="7946" width="10.125" style="22" customWidth="1"/>
    <col min="7947" max="7947" width="3.375" style="22" bestFit="1" customWidth="1"/>
    <col min="7948" max="8191" width="9" style="22"/>
    <col min="8192" max="8192" width="2.625" style="22" customWidth="1"/>
    <col min="8193" max="8193" width="22.5" style="22" customWidth="1"/>
    <col min="8194" max="8194" width="10.125" style="22" customWidth="1"/>
    <col min="8195" max="8195" width="3.375" style="22" bestFit="1" customWidth="1"/>
    <col min="8196" max="8196" width="11.25" style="22" customWidth="1"/>
    <col min="8197" max="8197" width="10.125" style="22" customWidth="1"/>
    <col min="8198" max="8198" width="3.375" style="22" bestFit="1" customWidth="1"/>
    <col min="8199" max="8199" width="10.125" style="22" customWidth="1"/>
    <col min="8200" max="8200" width="3.375" style="22" bestFit="1" customWidth="1"/>
    <col min="8201" max="8201" width="11.25" style="22" customWidth="1"/>
    <col min="8202" max="8202" width="10.125" style="22" customWidth="1"/>
    <col min="8203" max="8203" width="3.375" style="22" bestFit="1" customWidth="1"/>
    <col min="8204" max="8447" width="9" style="22"/>
    <col min="8448" max="8448" width="2.625" style="22" customWidth="1"/>
    <col min="8449" max="8449" width="22.5" style="22" customWidth="1"/>
    <col min="8450" max="8450" width="10.125" style="22" customWidth="1"/>
    <col min="8451" max="8451" width="3.375" style="22" bestFit="1" customWidth="1"/>
    <col min="8452" max="8452" width="11.25" style="22" customWidth="1"/>
    <col min="8453" max="8453" width="10.125" style="22" customWidth="1"/>
    <col min="8454" max="8454" width="3.375" style="22" bestFit="1" customWidth="1"/>
    <col min="8455" max="8455" width="10.125" style="22" customWidth="1"/>
    <col min="8456" max="8456" width="3.375" style="22" bestFit="1" customWidth="1"/>
    <col min="8457" max="8457" width="11.25" style="22" customWidth="1"/>
    <col min="8458" max="8458" width="10.125" style="22" customWidth="1"/>
    <col min="8459" max="8459" width="3.375" style="22" bestFit="1" customWidth="1"/>
    <col min="8460" max="8703" width="9" style="22"/>
    <col min="8704" max="8704" width="2.625" style="22" customWidth="1"/>
    <col min="8705" max="8705" width="22.5" style="22" customWidth="1"/>
    <col min="8706" max="8706" width="10.125" style="22" customWidth="1"/>
    <col min="8707" max="8707" width="3.375" style="22" bestFit="1" customWidth="1"/>
    <col min="8708" max="8708" width="11.25" style="22" customWidth="1"/>
    <col min="8709" max="8709" width="10.125" style="22" customWidth="1"/>
    <col min="8710" max="8710" width="3.375" style="22" bestFit="1" customWidth="1"/>
    <col min="8711" max="8711" width="10.125" style="22" customWidth="1"/>
    <col min="8712" max="8712" width="3.375" style="22" bestFit="1" customWidth="1"/>
    <col min="8713" max="8713" width="11.25" style="22" customWidth="1"/>
    <col min="8714" max="8714" width="10.125" style="22" customWidth="1"/>
    <col min="8715" max="8715" width="3.375" style="22" bestFit="1" customWidth="1"/>
    <col min="8716" max="8959" width="9" style="22"/>
    <col min="8960" max="8960" width="2.625" style="22" customWidth="1"/>
    <col min="8961" max="8961" width="22.5" style="22" customWidth="1"/>
    <col min="8962" max="8962" width="10.125" style="22" customWidth="1"/>
    <col min="8963" max="8963" width="3.375" style="22" bestFit="1" customWidth="1"/>
    <col min="8964" max="8964" width="11.25" style="22" customWidth="1"/>
    <col min="8965" max="8965" width="10.125" style="22" customWidth="1"/>
    <col min="8966" max="8966" width="3.375" style="22" bestFit="1" customWidth="1"/>
    <col min="8967" max="8967" width="10.125" style="22" customWidth="1"/>
    <col min="8968" max="8968" width="3.375" style="22" bestFit="1" customWidth="1"/>
    <col min="8969" max="8969" width="11.25" style="22" customWidth="1"/>
    <col min="8970" max="8970" width="10.125" style="22" customWidth="1"/>
    <col min="8971" max="8971" width="3.375" style="22" bestFit="1" customWidth="1"/>
    <col min="8972" max="9215" width="9" style="22"/>
    <col min="9216" max="9216" width="2.625" style="22" customWidth="1"/>
    <col min="9217" max="9217" width="22.5" style="22" customWidth="1"/>
    <col min="9218" max="9218" width="10.125" style="22" customWidth="1"/>
    <col min="9219" max="9219" width="3.375" style="22" bestFit="1" customWidth="1"/>
    <col min="9220" max="9220" width="11.25" style="22" customWidth="1"/>
    <col min="9221" max="9221" width="10.125" style="22" customWidth="1"/>
    <col min="9222" max="9222" width="3.375" style="22" bestFit="1" customWidth="1"/>
    <col min="9223" max="9223" width="10.125" style="22" customWidth="1"/>
    <col min="9224" max="9224" width="3.375" style="22" bestFit="1" customWidth="1"/>
    <col min="9225" max="9225" width="11.25" style="22" customWidth="1"/>
    <col min="9226" max="9226" width="10.125" style="22" customWidth="1"/>
    <col min="9227" max="9227" width="3.375" style="22" bestFit="1" customWidth="1"/>
    <col min="9228" max="9471" width="9" style="22"/>
    <col min="9472" max="9472" width="2.625" style="22" customWidth="1"/>
    <col min="9473" max="9473" width="22.5" style="22" customWidth="1"/>
    <col min="9474" max="9474" width="10.125" style="22" customWidth="1"/>
    <col min="9475" max="9475" width="3.375" style="22" bestFit="1" customWidth="1"/>
    <col min="9476" max="9476" width="11.25" style="22" customWidth="1"/>
    <col min="9477" max="9477" width="10.125" style="22" customWidth="1"/>
    <col min="9478" max="9478" width="3.375" style="22" bestFit="1" customWidth="1"/>
    <col min="9479" max="9479" width="10.125" style="22" customWidth="1"/>
    <col min="9480" max="9480" width="3.375" style="22" bestFit="1" customWidth="1"/>
    <col min="9481" max="9481" width="11.25" style="22" customWidth="1"/>
    <col min="9482" max="9482" width="10.125" style="22" customWidth="1"/>
    <col min="9483" max="9483" width="3.375" style="22" bestFit="1" customWidth="1"/>
    <col min="9484" max="9727" width="9" style="22"/>
    <col min="9728" max="9728" width="2.625" style="22" customWidth="1"/>
    <col min="9729" max="9729" width="22.5" style="22" customWidth="1"/>
    <col min="9730" max="9730" width="10.125" style="22" customWidth="1"/>
    <col min="9731" max="9731" width="3.375" style="22" bestFit="1" customWidth="1"/>
    <col min="9732" max="9732" width="11.25" style="22" customWidth="1"/>
    <col min="9733" max="9733" width="10.125" style="22" customWidth="1"/>
    <col min="9734" max="9734" width="3.375" style="22" bestFit="1" customWidth="1"/>
    <col min="9735" max="9735" width="10.125" style="22" customWidth="1"/>
    <col min="9736" max="9736" width="3.375" style="22" bestFit="1" customWidth="1"/>
    <col min="9737" max="9737" width="11.25" style="22" customWidth="1"/>
    <col min="9738" max="9738" width="10.125" style="22" customWidth="1"/>
    <col min="9739" max="9739" width="3.375" style="22" bestFit="1" customWidth="1"/>
    <col min="9740" max="9983" width="9" style="22"/>
    <col min="9984" max="9984" width="2.625" style="22" customWidth="1"/>
    <col min="9985" max="9985" width="22.5" style="22" customWidth="1"/>
    <col min="9986" max="9986" width="10.125" style="22" customWidth="1"/>
    <col min="9987" max="9987" width="3.375" style="22" bestFit="1" customWidth="1"/>
    <col min="9988" max="9988" width="11.25" style="22" customWidth="1"/>
    <col min="9989" max="9989" width="10.125" style="22" customWidth="1"/>
    <col min="9990" max="9990" width="3.375" style="22" bestFit="1" customWidth="1"/>
    <col min="9991" max="9991" width="10.125" style="22" customWidth="1"/>
    <col min="9992" max="9992" width="3.375" style="22" bestFit="1" customWidth="1"/>
    <col min="9993" max="9993" width="11.25" style="22" customWidth="1"/>
    <col min="9994" max="9994" width="10.125" style="22" customWidth="1"/>
    <col min="9995" max="9995" width="3.375" style="22" bestFit="1" customWidth="1"/>
    <col min="9996" max="10239" width="9" style="22"/>
    <col min="10240" max="10240" width="2.625" style="22" customWidth="1"/>
    <col min="10241" max="10241" width="22.5" style="22" customWidth="1"/>
    <col min="10242" max="10242" width="10.125" style="22" customWidth="1"/>
    <col min="10243" max="10243" width="3.375" style="22" bestFit="1" customWidth="1"/>
    <col min="10244" max="10244" width="11.25" style="22" customWidth="1"/>
    <col min="10245" max="10245" width="10.125" style="22" customWidth="1"/>
    <col min="10246" max="10246" width="3.375" style="22" bestFit="1" customWidth="1"/>
    <col min="10247" max="10247" width="10.125" style="22" customWidth="1"/>
    <col min="10248" max="10248" width="3.375" style="22" bestFit="1" customWidth="1"/>
    <col min="10249" max="10249" width="11.25" style="22" customWidth="1"/>
    <col min="10250" max="10250" width="10.125" style="22" customWidth="1"/>
    <col min="10251" max="10251" width="3.375" style="22" bestFit="1" customWidth="1"/>
    <col min="10252" max="10495" width="9" style="22"/>
    <col min="10496" max="10496" width="2.625" style="22" customWidth="1"/>
    <col min="10497" max="10497" width="22.5" style="22" customWidth="1"/>
    <col min="10498" max="10498" width="10.125" style="22" customWidth="1"/>
    <col min="10499" max="10499" width="3.375" style="22" bestFit="1" customWidth="1"/>
    <col min="10500" max="10500" width="11.25" style="22" customWidth="1"/>
    <col min="10501" max="10501" width="10.125" style="22" customWidth="1"/>
    <col min="10502" max="10502" width="3.375" style="22" bestFit="1" customWidth="1"/>
    <col min="10503" max="10503" width="10.125" style="22" customWidth="1"/>
    <col min="10504" max="10504" width="3.375" style="22" bestFit="1" customWidth="1"/>
    <col min="10505" max="10505" width="11.25" style="22" customWidth="1"/>
    <col min="10506" max="10506" width="10.125" style="22" customWidth="1"/>
    <col min="10507" max="10507" width="3.375" style="22" bestFit="1" customWidth="1"/>
    <col min="10508" max="10751" width="9" style="22"/>
    <col min="10752" max="10752" width="2.625" style="22" customWidth="1"/>
    <col min="10753" max="10753" width="22.5" style="22" customWidth="1"/>
    <col min="10754" max="10754" width="10.125" style="22" customWidth="1"/>
    <col min="10755" max="10755" width="3.375" style="22" bestFit="1" customWidth="1"/>
    <col min="10756" max="10756" width="11.25" style="22" customWidth="1"/>
    <col min="10757" max="10757" width="10.125" style="22" customWidth="1"/>
    <col min="10758" max="10758" width="3.375" style="22" bestFit="1" customWidth="1"/>
    <col min="10759" max="10759" width="10.125" style="22" customWidth="1"/>
    <col min="10760" max="10760" width="3.375" style="22" bestFit="1" customWidth="1"/>
    <col min="10761" max="10761" width="11.25" style="22" customWidth="1"/>
    <col min="10762" max="10762" width="10.125" style="22" customWidth="1"/>
    <col min="10763" max="10763" width="3.375" style="22" bestFit="1" customWidth="1"/>
    <col min="10764" max="11007" width="9" style="22"/>
    <col min="11008" max="11008" width="2.625" style="22" customWidth="1"/>
    <col min="11009" max="11009" width="22.5" style="22" customWidth="1"/>
    <col min="11010" max="11010" width="10.125" style="22" customWidth="1"/>
    <col min="11011" max="11011" width="3.375" style="22" bestFit="1" customWidth="1"/>
    <col min="11012" max="11012" width="11.25" style="22" customWidth="1"/>
    <col min="11013" max="11013" width="10.125" style="22" customWidth="1"/>
    <col min="11014" max="11014" width="3.375" style="22" bestFit="1" customWidth="1"/>
    <col min="11015" max="11015" width="10.125" style="22" customWidth="1"/>
    <col min="11016" max="11016" width="3.375" style="22" bestFit="1" customWidth="1"/>
    <col min="11017" max="11017" width="11.25" style="22" customWidth="1"/>
    <col min="11018" max="11018" width="10.125" style="22" customWidth="1"/>
    <col min="11019" max="11019" width="3.375" style="22" bestFit="1" customWidth="1"/>
    <col min="11020" max="11263" width="9" style="22"/>
    <col min="11264" max="11264" width="2.625" style="22" customWidth="1"/>
    <col min="11265" max="11265" width="22.5" style="22" customWidth="1"/>
    <col min="11266" max="11266" width="10.125" style="22" customWidth="1"/>
    <col min="11267" max="11267" width="3.375" style="22" bestFit="1" customWidth="1"/>
    <col min="11268" max="11268" width="11.25" style="22" customWidth="1"/>
    <col min="11269" max="11269" width="10.125" style="22" customWidth="1"/>
    <col min="11270" max="11270" width="3.375" style="22" bestFit="1" customWidth="1"/>
    <col min="11271" max="11271" width="10.125" style="22" customWidth="1"/>
    <col min="11272" max="11272" width="3.375" style="22" bestFit="1" customWidth="1"/>
    <col min="11273" max="11273" width="11.25" style="22" customWidth="1"/>
    <col min="11274" max="11274" width="10.125" style="22" customWidth="1"/>
    <col min="11275" max="11275" width="3.375" style="22" bestFit="1" customWidth="1"/>
    <col min="11276" max="11519" width="9" style="22"/>
    <col min="11520" max="11520" width="2.625" style="22" customWidth="1"/>
    <col min="11521" max="11521" width="22.5" style="22" customWidth="1"/>
    <col min="11522" max="11522" width="10.125" style="22" customWidth="1"/>
    <col min="11523" max="11523" width="3.375" style="22" bestFit="1" customWidth="1"/>
    <col min="11524" max="11524" width="11.25" style="22" customWidth="1"/>
    <col min="11525" max="11525" width="10.125" style="22" customWidth="1"/>
    <col min="11526" max="11526" width="3.375" style="22" bestFit="1" customWidth="1"/>
    <col min="11527" max="11527" width="10.125" style="22" customWidth="1"/>
    <col min="11528" max="11528" width="3.375" style="22" bestFit="1" customWidth="1"/>
    <col min="11529" max="11529" width="11.25" style="22" customWidth="1"/>
    <col min="11530" max="11530" width="10.125" style="22" customWidth="1"/>
    <col min="11531" max="11531" width="3.375" style="22" bestFit="1" customWidth="1"/>
    <col min="11532" max="11775" width="9" style="22"/>
    <col min="11776" max="11776" width="2.625" style="22" customWidth="1"/>
    <col min="11777" max="11777" width="22.5" style="22" customWidth="1"/>
    <col min="11778" max="11778" width="10.125" style="22" customWidth="1"/>
    <col min="11779" max="11779" width="3.375" style="22" bestFit="1" customWidth="1"/>
    <col min="11780" max="11780" width="11.25" style="22" customWidth="1"/>
    <col min="11781" max="11781" width="10.125" style="22" customWidth="1"/>
    <col min="11782" max="11782" width="3.375" style="22" bestFit="1" customWidth="1"/>
    <col min="11783" max="11783" width="10.125" style="22" customWidth="1"/>
    <col min="11784" max="11784" width="3.375" style="22" bestFit="1" customWidth="1"/>
    <col min="11785" max="11785" width="11.25" style="22" customWidth="1"/>
    <col min="11786" max="11786" width="10.125" style="22" customWidth="1"/>
    <col min="11787" max="11787" width="3.375" style="22" bestFit="1" customWidth="1"/>
    <col min="11788" max="12031" width="9" style="22"/>
    <col min="12032" max="12032" width="2.625" style="22" customWidth="1"/>
    <col min="12033" max="12033" width="22.5" style="22" customWidth="1"/>
    <col min="12034" max="12034" width="10.125" style="22" customWidth="1"/>
    <col min="12035" max="12035" width="3.375" style="22" bestFit="1" customWidth="1"/>
    <col min="12036" max="12036" width="11.25" style="22" customWidth="1"/>
    <col min="12037" max="12037" width="10.125" style="22" customWidth="1"/>
    <col min="12038" max="12038" width="3.375" style="22" bestFit="1" customWidth="1"/>
    <col min="12039" max="12039" width="10.125" style="22" customWidth="1"/>
    <col min="12040" max="12040" width="3.375" style="22" bestFit="1" customWidth="1"/>
    <col min="12041" max="12041" width="11.25" style="22" customWidth="1"/>
    <col min="12042" max="12042" width="10.125" style="22" customWidth="1"/>
    <col min="12043" max="12043" width="3.375" style="22" bestFit="1" customWidth="1"/>
    <col min="12044" max="12287" width="9" style="22"/>
    <col min="12288" max="12288" width="2.625" style="22" customWidth="1"/>
    <col min="12289" max="12289" width="22.5" style="22" customWidth="1"/>
    <col min="12290" max="12290" width="10.125" style="22" customWidth="1"/>
    <col min="12291" max="12291" width="3.375" style="22" bestFit="1" customWidth="1"/>
    <col min="12292" max="12292" width="11.25" style="22" customWidth="1"/>
    <col min="12293" max="12293" width="10.125" style="22" customWidth="1"/>
    <col min="12294" max="12294" width="3.375" style="22" bestFit="1" customWidth="1"/>
    <col min="12295" max="12295" width="10.125" style="22" customWidth="1"/>
    <col min="12296" max="12296" width="3.375" style="22" bestFit="1" customWidth="1"/>
    <col min="12297" max="12297" width="11.25" style="22" customWidth="1"/>
    <col min="12298" max="12298" width="10.125" style="22" customWidth="1"/>
    <col min="12299" max="12299" width="3.375" style="22" bestFit="1" customWidth="1"/>
    <col min="12300" max="12543" width="9" style="22"/>
    <col min="12544" max="12544" width="2.625" style="22" customWidth="1"/>
    <col min="12545" max="12545" width="22.5" style="22" customWidth="1"/>
    <col min="12546" max="12546" width="10.125" style="22" customWidth="1"/>
    <col min="12547" max="12547" width="3.375" style="22" bestFit="1" customWidth="1"/>
    <col min="12548" max="12548" width="11.25" style="22" customWidth="1"/>
    <col min="12549" max="12549" width="10.125" style="22" customWidth="1"/>
    <col min="12550" max="12550" width="3.375" style="22" bestFit="1" customWidth="1"/>
    <col min="12551" max="12551" width="10.125" style="22" customWidth="1"/>
    <col min="12552" max="12552" width="3.375" style="22" bestFit="1" customWidth="1"/>
    <col min="12553" max="12553" width="11.25" style="22" customWidth="1"/>
    <col min="12554" max="12554" width="10.125" style="22" customWidth="1"/>
    <col min="12555" max="12555" width="3.375" style="22" bestFit="1" customWidth="1"/>
    <col min="12556" max="12799" width="9" style="22"/>
    <col min="12800" max="12800" width="2.625" style="22" customWidth="1"/>
    <col min="12801" max="12801" width="22.5" style="22" customWidth="1"/>
    <col min="12802" max="12802" width="10.125" style="22" customWidth="1"/>
    <col min="12803" max="12803" width="3.375" style="22" bestFit="1" customWidth="1"/>
    <col min="12804" max="12804" width="11.25" style="22" customWidth="1"/>
    <col min="12805" max="12805" width="10.125" style="22" customWidth="1"/>
    <col min="12806" max="12806" width="3.375" style="22" bestFit="1" customWidth="1"/>
    <col min="12807" max="12807" width="10.125" style="22" customWidth="1"/>
    <col min="12808" max="12808" width="3.375" style="22" bestFit="1" customWidth="1"/>
    <col min="12809" max="12809" width="11.25" style="22" customWidth="1"/>
    <col min="12810" max="12810" width="10.125" style="22" customWidth="1"/>
    <col min="12811" max="12811" width="3.375" style="22" bestFit="1" customWidth="1"/>
    <col min="12812" max="13055" width="9" style="22"/>
    <col min="13056" max="13056" width="2.625" style="22" customWidth="1"/>
    <col min="13057" max="13057" width="22.5" style="22" customWidth="1"/>
    <col min="13058" max="13058" width="10.125" style="22" customWidth="1"/>
    <col min="13059" max="13059" width="3.375" style="22" bestFit="1" customWidth="1"/>
    <col min="13060" max="13060" width="11.25" style="22" customWidth="1"/>
    <col min="13061" max="13061" width="10.125" style="22" customWidth="1"/>
    <col min="13062" max="13062" width="3.375" style="22" bestFit="1" customWidth="1"/>
    <col min="13063" max="13063" width="10.125" style="22" customWidth="1"/>
    <col min="13064" max="13064" width="3.375" style="22" bestFit="1" customWidth="1"/>
    <col min="13065" max="13065" width="11.25" style="22" customWidth="1"/>
    <col min="13066" max="13066" width="10.125" style="22" customWidth="1"/>
    <col min="13067" max="13067" width="3.375" style="22" bestFit="1" customWidth="1"/>
    <col min="13068" max="13311" width="9" style="22"/>
    <col min="13312" max="13312" width="2.625" style="22" customWidth="1"/>
    <col min="13313" max="13313" width="22.5" style="22" customWidth="1"/>
    <col min="13314" max="13314" width="10.125" style="22" customWidth="1"/>
    <col min="13315" max="13315" width="3.375" style="22" bestFit="1" customWidth="1"/>
    <col min="13316" max="13316" width="11.25" style="22" customWidth="1"/>
    <col min="13317" max="13317" width="10.125" style="22" customWidth="1"/>
    <col min="13318" max="13318" width="3.375" style="22" bestFit="1" customWidth="1"/>
    <col min="13319" max="13319" width="10.125" style="22" customWidth="1"/>
    <col min="13320" max="13320" width="3.375" style="22" bestFit="1" customWidth="1"/>
    <col min="13321" max="13321" width="11.25" style="22" customWidth="1"/>
    <col min="13322" max="13322" width="10.125" style="22" customWidth="1"/>
    <col min="13323" max="13323" width="3.375" style="22" bestFit="1" customWidth="1"/>
    <col min="13324" max="13567" width="9" style="22"/>
    <col min="13568" max="13568" width="2.625" style="22" customWidth="1"/>
    <col min="13569" max="13569" width="22.5" style="22" customWidth="1"/>
    <col min="13570" max="13570" width="10.125" style="22" customWidth="1"/>
    <col min="13571" max="13571" width="3.375" style="22" bestFit="1" customWidth="1"/>
    <col min="13572" max="13572" width="11.25" style="22" customWidth="1"/>
    <col min="13573" max="13573" width="10.125" style="22" customWidth="1"/>
    <col min="13574" max="13574" width="3.375" style="22" bestFit="1" customWidth="1"/>
    <col min="13575" max="13575" width="10.125" style="22" customWidth="1"/>
    <col min="13576" max="13576" width="3.375" style="22" bestFit="1" customWidth="1"/>
    <col min="13577" max="13577" width="11.25" style="22" customWidth="1"/>
    <col min="13578" max="13578" width="10.125" style="22" customWidth="1"/>
    <col min="13579" max="13579" width="3.375" style="22" bestFit="1" customWidth="1"/>
    <col min="13580" max="13823" width="9" style="22"/>
    <col min="13824" max="13824" width="2.625" style="22" customWidth="1"/>
    <col min="13825" max="13825" width="22.5" style="22" customWidth="1"/>
    <col min="13826" max="13826" width="10.125" style="22" customWidth="1"/>
    <col min="13827" max="13827" width="3.375" style="22" bestFit="1" customWidth="1"/>
    <col min="13828" max="13828" width="11.25" style="22" customWidth="1"/>
    <col min="13829" max="13829" width="10.125" style="22" customWidth="1"/>
    <col min="13830" max="13830" width="3.375" style="22" bestFit="1" customWidth="1"/>
    <col min="13831" max="13831" width="10.125" style="22" customWidth="1"/>
    <col min="13832" max="13832" width="3.375" style="22" bestFit="1" customWidth="1"/>
    <col min="13833" max="13833" width="11.25" style="22" customWidth="1"/>
    <col min="13834" max="13834" width="10.125" style="22" customWidth="1"/>
    <col min="13835" max="13835" width="3.375" style="22" bestFit="1" customWidth="1"/>
    <col min="13836" max="14079" width="9" style="22"/>
    <col min="14080" max="14080" width="2.625" style="22" customWidth="1"/>
    <col min="14081" max="14081" width="22.5" style="22" customWidth="1"/>
    <col min="14082" max="14082" width="10.125" style="22" customWidth="1"/>
    <col min="14083" max="14083" width="3.375" style="22" bestFit="1" customWidth="1"/>
    <col min="14084" max="14084" width="11.25" style="22" customWidth="1"/>
    <col min="14085" max="14085" width="10.125" style="22" customWidth="1"/>
    <col min="14086" max="14086" width="3.375" style="22" bestFit="1" customWidth="1"/>
    <col min="14087" max="14087" width="10.125" style="22" customWidth="1"/>
    <col min="14088" max="14088" width="3.375" style="22" bestFit="1" customWidth="1"/>
    <col min="14089" max="14089" width="11.25" style="22" customWidth="1"/>
    <col min="14090" max="14090" width="10.125" style="22" customWidth="1"/>
    <col min="14091" max="14091" width="3.375" style="22" bestFit="1" customWidth="1"/>
    <col min="14092" max="14335" width="9" style="22"/>
    <col min="14336" max="14336" width="2.625" style="22" customWidth="1"/>
    <col min="14337" max="14337" width="22.5" style="22" customWidth="1"/>
    <col min="14338" max="14338" width="10.125" style="22" customWidth="1"/>
    <col min="14339" max="14339" width="3.375" style="22" bestFit="1" customWidth="1"/>
    <col min="14340" max="14340" width="11.25" style="22" customWidth="1"/>
    <col min="14341" max="14341" width="10.125" style="22" customWidth="1"/>
    <col min="14342" max="14342" width="3.375" style="22" bestFit="1" customWidth="1"/>
    <col min="14343" max="14343" width="10.125" style="22" customWidth="1"/>
    <col min="14344" max="14344" width="3.375" style="22" bestFit="1" customWidth="1"/>
    <col min="14345" max="14345" width="11.25" style="22" customWidth="1"/>
    <col min="14346" max="14346" width="10.125" style="22" customWidth="1"/>
    <col min="14347" max="14347" width="3.375" style="22" bestFit="1" customWidth="1"/>
    <col min="14348" max="14591" width="9" style="22"/>
    <col min="14592" max="14592" width="2.625" style="22" customWidth="1"/>
    <col min="14593" max="14593" width="22.5" style="22" customWidth="1"/>
    <col min="14594" max="14594" width="10.125" style="22" customWidth="1"/>
    <col min="14595" max="14595" width="3.375" style="22" bestFit="1" customWidth="1"/>
    <col min="14596" max="14596" width="11.25" style="22" customWidth="1"/>
    <col min="14597" max="14597" width="10.125" style="22" customWidth="1"/>
    <col min="14598" max="14598" width="3.375" style="22" bestFit="1" customWidth="1"/>
    <col min="14599" max="14599" width="10.125" style="22" customWidth="1"/>
    <col min="14600" max="14600" width="3.375" style="22" bestFit="1" customWidth="1"/>
    <col min="14601" max="14601" width="11.25" style="22" customWidth="1"/>
    <col min="14602" max="14602" width="10.125" style="22" customWidth="1"/>
    <col min="14603" max="14603" width="3.375" style="22" bestFit="1" customWidth="1"/>
    <col min="14604" max="14847" width="9" style="22"/>
    <col min="14848" max="14848" width="2.625" style="22" customWidth="1"/>
    <col min="14849" max="14849" width="22.5" style="22" customWidth="1"/>
    <col min="14850" max="14850" width="10.125" style="22" customWidth="1"/>
    <col min="14851" max="14851" width="3.375" style="22" bestFit="1" customWidth="1"/>
    <col min="14852" max="14852" width="11.25" style="22" customWidth="1"/>
    <col min="14853" max="14853" width="10.125" style="22" customWidth="1"/>
    <col min="14854" max="14854" width="3.375" style="22" bestFit="1" customWidth="1"/>
    <col min="14855" max="14855" width="10.125" style="22" customWidth="1"/>
    <col min="14856" max="14856" width="3.375" style="22" bestFit="1" customWidth="1"/>
    <col min="14857" max="14857" width="11.25" style="22" customWidth="1"/>
    <col min="14858" max="14858" width="10.125" style="22" customWidth="1"/>
    <col min="14859" max="14859" width="3.375" style="22" bestFit="1" customWidth="1"/>
    <col min="14860" max="15103" width="9" style="22"/>
    <col min="15104" max="15104" width="2.625" style="22" customWidth="1"/>
    <col min="15105" max="15105" width="22.5" style="22" customWidth="1"/>
    <col min="15106" max="15106" width="10.125" style="22" customWidth="1"/>
    <col min="15107" max="15107" width="3.375" style="22" bestFit="1" customWidth="1"/>
    <col min="15108" max="15108" width="11.25" style="22" customWidth="1"/>
    <col min="15109" max="15109" width="10.125" style="22" customWidth="1"/>
    <col min="15110" max="15110" width="3.375" style="22" bestFit="1" customWidth="1"/>
    <col min="15111" max="15111" width="10.125" style="22" customWidth="1"/>
    <col min="15112" max="15112" width="3.375" style="22" bestFit="1" customWidth="1"/>
    <col min="15113" max="15113" width="11.25" style="22" customWidth="1"/>
    <col min="15114" max="15114" width="10.125" style="22" customWidth="1"/>
    <col min="15115" max="15115" width="3.375" style="22" bestFit="1" customWidth="1"/>
    <col min="15116" max="15359" width="9" style="22"/>
    <col min="15360" max="15360" width="2.625" style="22" customWidth="1"/>
    <col min="15361" max="15361" width="22.5" style="22" customWidth="1"/>
    <col min="15362" max="15362" width="10.125" style="22" customWidth="1"/>
    <col min="15363" max="15363" width="3.375" style="22" bestFit="1" customWidth="1"/>
    <col min="15364" max="15364" width="11.25" style="22" customWidth="1"/>
    <col min="15365" max="15365" width="10.125" style="22" customWidth="1"/>
    <col min="15366" max="15366" width="3.375" style="22" bestFit="1" customWidth="1"/>
    <col min="15367" max="15367" width="10.125" style="22" customWidth="1"/>
    <col min="15368" max="15368" width="3.375" style="22" bestFit="1" customWidth="1"/>
    <col min="15369" max="15369" width="11.25" style="22" customWidth="1"/>
    <col min="15370" max="15370" width="10.125" style="22" customWidth="1"/>
    <col min="15371" max="15371" width="3.375" style="22" bestFit="1" customWidth="1"/>
    <col min="15372" max="15615" width="9" style="22"/>
    <col min="15616" max="15616" width="2.625" style="22" customWidth="1"/>
    <col min="15617" max="15617" width="22.5" style="22" customWidth="1"/>
    <col min="15618" max="15618" width="10.125" style="22" customWidth="1"/>
    <col min="15619" max="15619" width="3.375" style="22" bestFit="1" customWidth="1"/>
    <col min="15620" max="15620" width="11.25" style="22" customWidth="1"/>
    <col min="15621" max="15621" width="10.125" style="22" customWidth="1"/>
    <col min="15622" max="15622" width="3.375" style="22" bestFit="1" customWidth="1"/>
    <col min="15623" max="15623" width="10.125" style="22" customWidth="1"/>
    <col min="15624" max="15624" width="3.375" style="22" bestFit="1" customWidth="1"/>
    <col min="15625" max="15625" width="11.25" style="22" customWidth="1"/>
    <col min="15626" max="15626" width="10.125" style="22" customWidth="1"/>
    <col min="15627" max="15627" width="3.375" style="22" bestFit="1" customWidth="1"/>
    <col min="15628" max="15871" width="9" style="22"/>
    <col min="15872" max="15872" width="2.625" style="22" customWidth="1"/>
    <col min="15873" max="15873" width="22.5" style="22" customWidth="1"/>
    <col min="15874" max="15874" width="10.125" style="22" customWidth="1"/>
    <col min="15875" max="15875" width="3.375" style="22" bestFit="1" customWidth="1"/>
    <col min="15876" max="15876" width="11.25" style="22" customWidth="1"/>
    <col min="15877" max="15877" width="10.125" style="22" customWidth="1"/>
    <col min="15878" max="15878" width="3.375" style="22" bestFit="1" customWidth="1"/>
    <col min="15879" max="15879" width="10.125" style="22" customWidth="1"/>
    <col min="15880" max="15880" width="3.375" style="22" bestFit="1" customWidth="1"/>
    <col min="15881" max="15881" width="11.25" style="22" customWidth="1"/>
    <col min="15882" max="15882" width="10.125" style="22" customWidth="1"/>
    <col min="15883" max="15883" width="3.375" style="22" bestFit="1" customWidth="1"/>
    <col min="15884" max="16127" width="9" style="22"/>
    <col min="16128" max="16128" width="2.625" style="22" customWidth="1"/>
    <col min="16129" max="16129" width="22.5" style="22" customWidth="1"/>
    <col min="16130" max="16130" width="10.125" style="22" customWidth="1"/>
    <col min="16131" max="16131" width="3.375" style="22" bestFit="1" customWidth="1"/>
    <col min="16132" max="16132" width="11.25" style="22" customWidth="1"/>
    <col min="16133" max="16133" width="10.125" style="22" customWidth="1"/>
    <col min="16134" max="16134" width="3.375" style="22" bestFit="1" customWidth="1"/>
    <col min="16135" max="16135" width="10.125" style="22" customWidth="1"/>
    <col min="16136" max="16136" width="3.375" style="22" bestFit="1" customWidth="1"/>
    <col min="16137" max="16137" width="11.25" style="22" customWidth="1"/>
    <col min="16138" max="16138" width="10.125" style="22" customWidth="1"/>
    <col min="16139" max="16139" width="3.375" style="22" bestFit="1" customWidth="1"/>
    <col min="16140" max="16384" width="9" style="22"/>
  </cols>
  <sheetData>
    <row r="1" spans="1:11" ht="18.75" customHeight="1">
      <c r="A1" s="236" t="s">
        <v>501</v>
      </c>
      <c r="B1" s="225"/>
      <c r="C1" s="225"/>
      <c r="D1" s="225"/>
      <c r="E1" s="225"/>
      <c r="F1" s="225"/>
      <c r="G1" s="225"/>
      <c r="H1" s="225"/>
      <c r="I1" s="882" t="s">
        <v>502</v>
      </c>
      <c r="J1" s="882"/>
      <c r="K1" s="882"/>
    </row>
    <row r="2" spans="1:11" ht="24" customHeight="1">
      <c r="A2" s="400" t="s">
        <v>503</v>
      </c>
      <c r="B2" s="880"/>
      <c r="C2" s="881"/>
      <c r="D2" s="881"/>
      <c r="E2" s="881"/>
      <c r="F2" s="539"/>
      <c r="G2" s="880"/>
      <c r="H2" s="881"/>
      <c r="I2" s="881"/>
      <c r="J2" s="881"/>
      <c r="K2" s="544"/>
    </row>
    <row r="3" spans="1:11" ht="36" customHeight="1">
      <c r="A3" s="540" t="s">
        <v>504</v>
      </c>
      <c r="B3" s="880"/>
      <c r="C3" s="881"/>
      <c r="D3" s="881"/>
      <c r="E3" s="881"/>
      <c r="F3" s="395" t="s">
        <v>505</v>
      </c>
      <c r="G3" s="880"/>
      <c r="H3" s="881"/>
      <c r="I3" s="881"/>
      <c r="J3" s="881"/>
      <c r="K3" s="396" t="s">
        <v>505</v>
      </c>
    </row>
    <row r="4" spans="1:11" ht="36" customHeight="1">
      <c r="A4" s="540" t="s">
        <v>506</v>
      </c>
      <c r="B4" s="880"/>
      <c r="C4" s="881"/>
      <c r="D4" s="881"/>
      <c r="E4" s="881"/>
      <c r="F4" s="395" t="s">
        <v>505</v>
      </c>
      <c r="G4" s="880"/>
      <c r="H4" s="881"/>
      <c r="I4" s="881"/>
      <c r="J4" s="881"/>
      <c r="K4" s="396" t="s">
        <v>505</v>
      </c>
    </row>
    <row r="5" spans="1:11" ht="36" customHeight="1">
      <c r="A5" s="540" t="s">
        <v>507</v>
      </c>
      <c r="B5" s="880"/>
      <c r="C5" s="881"/>
      <c r="D5" s="881"/>
      <c r="E5" s="881"/>
      <c r="F5" s="395" t="s">
        <v>505</v>
      </c>
      <c r="G5" s="880"/>
      <c r="H5" s="881"/>
      <c r="I5" s="881"/>
      <c r="J5" s="881"/>
      <c r="K5" s="396" t="s">
        <v>505</v>
      </c>
    </row>
    <row r="6" spans="1:11" ht="36" customHeight="1">
      <c r="A6" s="540" t="s">
        <v>508</v>
      </c>
      <c r="B6" s="880"/>
      <c r="C6" s="881"/>
      <c r="D6" s="881"/>
      <c r="E6" s="881"/>
      <c r="F6" s="395" t="s">
        <v>505</v>
      </c>
      <c r="G6" s="880"/>
      <c r="H6" s="881"/>
      <c r="I6" s="881"/>
      <c r="J6" s="881"/>
      <c r="K6" s="396" t="s">
        <v>505</v>
      </c>
    </row>
    <row r="7" spans="1:11" ht="36" customHeight="1">
      <c r="A7" s="397" t="s">
        <v>509</v>
      </c>
      <c r="B7" s="880"/>
      <c r="C7" s="881"/>
      <c r="D7" s="881"/>
      <c r="E7" s="881"/>
      <c r="F7" s="539" t="s">
        <v>505</v>
      </c>
      <c r="G7" s="880"/>
      <c r="H7" s="881"/>
      <c r="I7" s="881"/>
      <c r="J7" s="881"/>
      <c r="K7" s="544" t="s">
        <v>505</v>
      </c>
    </row>
    <row r="8" spans="1:11" ht="36" customHeight="1">
      <c r="A8" s="541" t="s">
        <v>510</v>
      </c>
      <c r="B8" s="880"/>
      <c r="C8" s="881"/>
      <c r="D8" s="881"/>
      <c r="E8" s="881"/>
      <c r="F8" s="398" t="s">
        <v>505</v>
      </c>
      <c r="G8" s="880"/>
      <c r="H8" s="881"/>
      <c r="I8" s="881"/>
      <c r="J8" s="881"/>
      <c r="K8" s="390" t="s">
        <v>505</v>
      </c>
    </row>
    <row r="9" spans="1:11">
      <c r="A9" s="883" t="s">
        <v>511</v>
      </c>
      <c r="B9" s="885" t="s">
        <v>512</v>
      </c>
      <c r="C9" s="886"/>
      <c r="D9" s="542" t="s">
        <v>513</v>
      </c>
      <c r="E9" s="887" t="s">
        <v>514</v>
      </c>
      <c r="F9" s="887"/>
      <c r="G9" s="885" t="s">
        <v>512</v>
      </c>
      <c r="H9" s="886"/>
      <c r="I9" s="542" t="s">
        <v>513</v>
      </c>
      <c r="J9" s="887" t="s">
        <v>514</v>
      </c>
      <c r="K9" s="887"/>
    </row>
    <row r="10" spans="1:11" ht="36" customHeight="1">
      <c r="A10" s="884"/>
      <c r="B10" s="399"/>
      <c r="C10" s="390" t="s">
        <v>479</v>
      </c>
      <c r="D10" s="390"/>
      <c r="E10" s="880"/>
      <c r="F10" s="888"/>
      <c r="G10" s="399"/>
      <c r="H10" s="390" t="s">
        <v>479</v>
      </c>
      <c r="I10" s="390"/>
      <c r="J10" s="880"/>
      <c r="K10" s="888"/>
    </row>
    <row r="11" spans="1:11" ht="36" customHeight="1">
      <c r="A11" s="397" t="s">
        <v>515</v>
      </c>
      <c r="B11" s="880"/>
      <c r="C11" s="881"/>
      <c r="D11" s="881"/>
      <c r="E11" s="881"/>
      <c r="F11" s="539" t="s">
        <v>479</v>
      </c>
      <c r="G11" s="880"/>
      <c r="H11" s="881"/>
      <c r="I11" s="881"/>
      <c r="J11" s="881"/>
      <c r="K11" s="544" t="s">
        <v>479</v>
      </c>
    </row>
  </sheetData>
  <mergeCells count="24">
    <mergeCell ref="B11:E11"/>
    <mergeCell ref="G11:J11"/>
    <mergeCell ref="B8:E8"/>
    <mergeCell ref="G8:J8"/>
    <mergeCell ref="A9:A10"/>
    <mergeCell ref="B9:C9"/>
    <mergeCell ref="E9:F9"/>
    <mergeCell ref="G9:H9"/>
    <mergeCell ref="J9:K9"/>
    <mergeCell ref="E10:F10"/>
    <mergeCell ref="J10:K10"/>
    <mergeCell ref="B5:E5"/>
    <mergeCell ref="G5:J5"/>
    <mergeCell ref="B6:E6"/>
    <mergeCell ref="G6:J6"/>
    <mergeCell ref="B7:E7"/>
    <mergeCell ref="G7:J7"/>
    <mergeCell ref="B4:E4"/>
    <mergeCell ref="G4:J4"/>
    <mergeCell ref="I1:K1"/>
    <mergeCell ref="B3:E3"/>
    <mergeCell ref="G3:J3"/>
    <mergeCell ref="B2:E2"/>
    <mergeCell ref="G2:J2"/>
  </mergeCells>
  <phoneticPr fontId="1"/>
  <conditionalFormatting sqref="B2:E8">
    <cfRule type="containsBlanks" dxfId="4" priority="3">
      <formula>LEN(TRIM(B2))=0</formula>
    </cfRule>
  </conditionalFormatting>
  <conditionalFormatting sqref="G2:J8">
    <cfRule type="containsBlanks" dxfId="3" priority="2">
      <formula>LEN(TRIM(G2))=0</formula>
    </cfRule>
  </conditionalFormatting>
  <conditionalFormatting sqref="B10:K11">
    <cfRule type="containsBlanks" dxfId="2" priority="1">
      <formula>LEN(TRIM(B10))=0</formula>
    </cfRule>
  </conditionalFormatting>
  <printOptions horizontalCentered="1"/>
  <pageMargins left="0.39370078740157483" right="0.39370078740157483" top="0.39370078740157483" bottom="0.39370078740157483" header="0" footer="0"/>
  <pageSetup paperSize="9"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17"/>
  <sheetViews>
    <sheetView view="pageBreakPreview" zoomScaleNormal="100" zoomScaleSheetLayoutView="100" workbookViewId="0">
      <selection activeCell="D7" sqref="D7"/>
    </sheetView>
  </sheetViews>
  <sheetFormatPr defaultRowHeight="13.5"/>
  <cols>
    <col min="1" max="1" width="7.875" style="22" customWidth="1"/>
    <col min="2" max="2" width="21.875" style="22" customWidth="1"/>
    <col min="3" max="4" width="18.5" style="22" customWidth="1"/>
    <col min="5" max="5" width="11.375" style="22" customWidth="1"/>
    <col min="6" max="11" width="11" style="22" customWidth="1"/>
    <col min="12" max="253" width="9" style="22"/>
    <col min="254" max="254" width="3.875" style="22" customWidth="1"/>
    <col min="255" max="255" width="5.375" style="22" customWidth="1"/>
    <col min="256" max="256" width="20.25" style="22" customWidth="1"/>
    <col min="257" max="258" width="18.5" style="22" customWidth="1"/>
    <col min="259" max="259" width="1.875" style="22" customWidth="1"/>
    <col min="260" max="260" width="6.625" style="22" customWidth="1"/>
    <col min="261" max="261" width="11.375" style="22" customWidth="1"/>
    <col min="262" max="267" width="11" style="22" customWidth="1"/>
    <col min="268" max="509" width="9" style="22"/>
    <col min="510" max="510" width="3.875" style="22" customWidth="1"/>
    <col min="511" max="511" width="5.375" style="22" customWidth="1"/>
    <col min="512" max="512" width="20.25" style="22" customWidth="1"/>
    <col min="513" max="514" width="18.5" style="22" customWidth="1"/>
    <col min="515" max="515" width="1.875" style="22" customWidth="1"/>
    <col min="516" max="516" width="6.625" style="22" customWidth="1"/>
    <col min="517" max="517" width="11.375" style="22" customWidth="1"/>
    <col min="518" max="523" width="11" style="22" customWidth="1"/>
    <col min="524" max="765" width="9" style="22"/>
    <col min="766" max="766" width="3.875" style="22" customWidth="1"/>
    <col min="767" max="767" width="5.375" style="22" customWidth="1"/>
    <col min="768" max="768" width="20.25" style="22" customWidth="1"/>
    <col min="769" max="770" width="18.5" style="22" customWidth="1"/>
    <col min="771" max="771" width="1.875" style="22" customWidth="1"/>
    <col min="772" max="772" width="6.625" style="22" customWidth="1"/>
    <col min="773" max="773" width="11.375" style="22" customWidth="1"/>
    <col min="774" max="779" width="11" style="22" customWidth="1"/>
    <col min="780" max="1021" width="9" style="22"/>
    <col min="1022" max="1022" width="3.875" style="22" customWidth="1"/>
    <col min="1023" max="1023" width="5.375" style="22" customWidth="1"/>
    <col min="1024" max="1024" width="20.25" style="22" customWidth="1"/>
    <col min="1025" max="1026" width="18.5" style="22" customWidth="1"/>
    <col min="1027" max="1027" width="1.875" style="22" customWidth="1"/>
    <col min="1028" max="1028" width="6.625" style="22" customWidth="1"/>
    <col min="1029" max="1029" width="11.375" style="22" customWidth="1"/>
    <col min="1030" max="1035" width="11" style="22" customWidth="1"/>
    <col min="1036" max="1277" width="9" style="22"/>
    <col min="1278" max="1278" width="3.875" style="22" customWidth="1"/>
    <col min="1279" max="1279" width="5.375" style="22" customWidth="1"/>
    <col min="1280" max="1280" width="20.25" style="22" customWidth="1"/>
    <col min="1281" max="1282" width="18.5" style="22" customWidth="1"/>
    <col min="1283" max="1283" width="1.875" style="22" customWidth="1"/>
    <col min="1284" max="1284" width="6.625" style="22" customWidth="1"/>
    <col min="1285" max="1285" width="11.375" style="22" customWidth="1"/>
    <col min="1286" max="1291" width="11" style="22" customWidth="1"/>
    <col min="1292" max="1533" width="9" style="22"/>
    <col min="1534" max="1534" width="3.875" style="22" customWidth="1"/>
    <col min="1535" max="1535" width="5.375" style="22" customWidth="1"/>
    <col min="1536" max="1536" width="20.25" style="22" customWidth="1"/>
    <col min="1537" max="1538" width="18.5" style="22" customWidth="1"/>
    <col min="1539" max="1539" width="1.875" style="22" customWidth="1"/>
    <col min="1540" max="1540" width="6.625" style="22" customWidth="1"/>
    <col min="1541" max="1541" width="11.375" style="22" customWidth="1"/>
    <col min="1542" max="1547" width="11" style="22" customWidth="1"/>
    <col min="1548" max="1789" width="9" style="22"/>
    <col min="1790" max="1790" width="3.875" style="22" customWidth="1"/>
    <col min="1791" max="1791" width="5.375" style="22" customWidth="1"/>
    <col min="1792" max="1792" width="20.25" style="22" customWidth="1"/>
    <col min="1793" max="1794" width="18.5" style="22" customWidth="1"/>
    <col min="1795" max="1795" width="1.875" style="22" customWidth="1"/>
    <col min="1796" max="1796" width="6.625" style="22" customWidth="1"/>
    <col min="1797" max="1797" width="11.375" style="22" customWidth="1"/>
    <col min="1798" max="1803" width="11" style="22" customWidth="1"/>
    <col min="1804" max="2045" width="9" style="22"/>
    <col min="2046" max="2046" width="3.875" style="22" customWidth="1"/>
    <col min="2047" max="2047" width="5.375" style="22" customWidth="1"/>
    <col min="2048" max="2048" width="20.25" style="22" customWidth="1"/>
    <col min="2049" max="2050" width="18.5" style="22" customWidth="1"/>
    <col min="2051" max="2051" width="1.875" style="22" customWidth="1"/>
    <col min="2052" max="2052" width="6.625" style="22" customWidth="1"/>
    <col min="2053" max="2053" width="11.375" style="22" customWidth="1"/>
    <col min="2054" max="2059" width="11" style="22" customWidth="1"/>
    <col min="2060" max="2301" width="9" style="22"/>
    <col min="2302" max="2302" width="3.875" style="22" customWidth="1"/>
    <col min="2303" max="2303" width="5.375" style="22" customWidth="1"/>
    <col min="2304" max="2304" width="20.25" style="22" customWidth="1"/>
    <col min="2305" max="2306" width="18.5" style="22" customWidth="1"/>
    <col min="2307" max="2307" width="1.875" style="22" customWidth="1"/>
    <col min="2308" max="2308" width="6.625" style="22" customWidth="1"/>
    <col min="2309" max="2309" width="11.375" style="22" customWidth="1"/>
    <col min="2310" max="2315" width="11" style="22" customWidth="1"/>
    <col min="2316" max="2557" width="9" style="22"/>
    <col min="2558" max="2558" width="3.875" style="22" customWidth="1"/>
    <col min="2559" max="2559" width="5.375" style="22" customWidth="1"/>
    <col min="2560" max="2560" width="20.25" style="22" customWidth="1"/>
    <col min="2561" max="2562" width="18.5" style="22" customWidth="1"/>
    <col min="2563" max="2563" width="1.875" style="22" customWidth="1"/>
    <col min="2564" max="2564" width="6.625" style="22" customWidth="1"/>
    <col min="2565" max="2565" width="11.375" style="22" customWidth="1"/>
    <col min="2566" max="2571" width="11" style="22" customWidth="1"/>
    <col min="2572" max="2813" width="9" style="22"/>
    <col min="2814" max="2814" width="3.875" style="22" customWidth="1"/>
    <col min="2815" max="2815" width="5.375" style="22" customWidth="1"/>
    <col min="2816" max="2816" width="20.25" style="22" customWidth="1"/>
    <col min="2817" max="2818" width="18.5" style="22" customWidth="1"/>
    <col min="2819" max="2819" width="1.875" style="22" customWidth="1"/>
    <col min="2820" max="2820" width="6.625" style="22" customWidth="1"/>
    <col min="2821" max="2821" width="11.375" style="22" customWidth="1"/>
    <col min="2822" max="2827" width="11" style="22" customWidth="1"/>
    <col min="2828" max="3069" width="9" style="22"/>
    <col min="3070" max="3070" width="3.875" style="22" customWidth="1"/>
    <col min="3071" max="3071" width="5.375" style="22" customWidth="1"/>
    <col min="3072" max="3072" width="20.25" style="22" customWidth="1"/>
    <col min="3073" max="3074" width="18.5" style="22" customWidth="1"/>
    <col min="3075" max="3075" width="1.875" style="22" customWidth="1"/>
    <col min="3076" max="3076" width="6.625" style="22" customWidth="1"/>
    <col min="3077" max="3077" width="11.375" style="22" customWidth="1"/>
    <col min="3078" max="3083" width="11" style="22" customWidth="1"/>
    <col min="3084" max="3325" width="9" style="22"/>
    <col min="3326" max="3326" width="3.875" style="22" customWidth="1"/>
    <col min="3327" max="3327" width="5.375" style="22" customWidth="1"/>
    <col min="3328" max="3328" width="20.25" style="22" customWidth="1"/>
    <col min="3329" max="3330" width="18.5" style="22" customWidth="1"/>
    <col min="3331" max="3331" width="1.875" style="22" customWidth="1"/>
    <col min="3332" max="3332" width="6.625" style="22" customWidth="1"/>
    <col min="3333" max="3333" width="11.375" style="22" customWidth="1"/>
    <col min="3334" max="3339" width="11" style="22" customWidth="1"/>
    <col min="3340" max="3581" width="9" style="22"/>
    <col min="3582" max="3582" width="3.875" style="22" customWidth="1"/>
    <col min="3583" max="3583" width="5.375" style="22" customWidth="1"/>
    <col min="3584" max="3584" width="20.25" style="22" customWidth="1"/>
    <col min="3585" max="3586" width="18.5" style="22" customWidth="1"/>
    <col min="3587" max="3587" width="1.875" style="22" customWidth="1"/>
    <col min="3588" max="3588" width="6.625" style="22" customWidth="1"/>
    <col min="3589" max="3589" width="11.375" style="22" customWidth="1"/>
    <col min="3590" max="3595" width="11" style="22" customWidth="1"/>
    <col min="3596" max="3837" width="9" style="22"/>
    <col min="3838" max="3838" width="3.875" style="22" customWidth="1"/>
    <col min="3839" max="3839" width="5.375" style="22" customWidth="1"/>
    <col min="3840" max="3840" width="20.25" style="22" customWidth="1"/>
    <col min="3841" max="3842" width="18.5" style="22" customWidth="1"/>
    <col min="3843" max="3843" width="1.875" style="22" customWidth="1"/>
    <col min="3844" max="3844" width="6.625" style="22" customWidth="1"/>
    <col min="3845" max="3845" width="11.375" style="22" customWidth="1"/>
    <col min="3846" max="3851" width="11" style="22" customWidth="1"/>
    <col min="3852" max="4093" width="9" style="22"/>
    <col min="4094" max="4094" width="3.875" style="22" customWidth="1"/>
    <col min="4095" max="4095" width="5.375" style="22" customWidth="1"/>
    <col min="4096" max="4096" width="20.25" style="22" customWidth="1"/>
    <col min="4097" max="4098" width="18.5" style="22" customWidth="1"/>
    <col min="4099" max="4099" width="1.875" style="22" customWidth="1"/>
    <col min="4100" max="4100" width="6.625" style="22" customWidth="1"/>
    <col min="4101" max="4101" width="11.375" style="22" customWidth="1"/>
    <col min="4102" max="4107" width="11" style="22" customWidth="1"/>
    <col min="4108" max="4349" width="9" style="22"/>
    <col min="4350" max="4350" width="3.875" style="22" customWidth="1"/>
    <col min="4351" max="4351" width="5.375" style="22" customWidth="1"/>
    <col min="4352" max="4352" width="20.25" style="22" customWidth="1"/>
    <col min="4353" max="4354" width="18.5" style="22" customWidth="1"/>
    <col min="4355" max="4355" width="1.875" style="22" customWidth="1"/>
    <col min="4356" max="4356" width="6.625" style="22" customWidth="1"/>
    <col min="4357" max="4357" width="11.375" style="22" customWidth="1"/>
    <col min="4358" max="4363" width="11" style="22" customWidth="1"/>
    <col min="4364" max="4605" width="9" style="22"/>
    <col min="4606" max="4606" width="3.875" style="22" customWidth="1"/>
    <col min="4607" max="4607" width="5.375" style="22" customWidth="1"/>
    <col min="4608" max="4608" width="20.25" style="22" customWidth="1"/>
    <col min="4609" max="4610" width="18.5" style="22" customWidth="1"/>
    <col min="4611" max="4611" width="1.875" style="22" customWidth="1"/>
    <col min="4612" max="4612" width="6.625" style="22" customWidth="1"/>
    <col min="4613" max="4613" width="11.375" style="22" customWidth="1"/>
    <col min="4614" max="4619" width="11" style="22" customWidth="1"/>
    <col min="4620" max="4861" width="9" style="22"/>
    <col min="4862" max="4862" width="3.875" style="22" customWidth="1"/>
    <col min="4863" max="4863" width="5.375" style="22" customWidth="1"/>
    <col min="4864" max="4864" width="20.25" style="22" customWidth="1"/>
    <col min="4865" max="4866" width="18.5" style="22" customWidth="1"/>
    <col min="4867" max="4867" width="1.875" style="22" customWidth="1"/>
    <col min="4868" max="4868" width="6.625" style="22" customWidth="1"/>
    <col min="4869" max="4869" width="11.375" style="22" customWidth="1"/>
    <col min="4870" max="4875" width="11" style="22" customWidth="1"/>
    <col min="4876" max="5117" width="9" style="22"/>
    <col min="5118" max="5118" width="3.875" style="22" customWidth="1"/>
    <col min="5119" max="5119" width="5.375" style="22" customWidth="1"/>
    <col min="5120" max="5120" width="20.25" style="22" customWidth="1"/>
    <col min="5121" max="5122" width="18.5" style="22" customWidth="1"/>
    <col min="5123" max="5123" width="1.875" style="22" customWidth="1"/>
    <col min="5124" max="5124" width="6.625" style="22" customWidth="1"/>
    <col min="5125" max="5125" width="11.375" style="22" customWidth="1"/>
    <col min="5126" max="5131" width="11" style="22" customWidth="1"/>
    <col min="5132" max="5373" width="9" style="22"/>
    <col min="5374" max="5374" width="3.875" style="22" customWidth="1"/>
    <col min="5375" max="5375" width="5.375" style="22" customWidth="1"/>
    <col min="5376" max="5376" width="20.25" style="22" customWidth="1"/>
    <col min="5377" max="5378" width="18.5" style="22" customWidth="1"/>
    <col min="5379" max="5379" width="1.875" style="22" customWidth="1"/>
    <col min="5380" max="5380" width="6.625" style="22" customWidth="1"/>
    <col min="5381" max="5381" width="11.375" style="22" customWidth="1"/>
    <col min="5382" max="5387" width="11" style="22" customWidth="1"/>
    <col min="5388" max="5629" width="9" style="22"/>
    <col min="5630" max="5630" width="3.875" style="22" customWidth="1"/>
    <col min="5631" max="5631" width="5.375" style="22" customWidth="1"/>
    <col min="5632" max="5632" width="20.25" style="22" customWidth="1"/>
    <col min="5633" max="5634" width="18.5" style="22" customWidth="1"/>
    <col min="5635" max="5635" width="1.875" style="22" customWidth="1"/>
    <col min="5636" max="5636" width="6.625" style="22" customWidth="1"/>
    <col min="5637" max="5637" width="11.375" style="22" customWidth="1"/>
    <col min="5638" max="5643" width="11" style="22" customWidth="1"/>
    <col min="5644" max="5885" width="9" style="22"/>
    <col min="5886" max="5886" width="3.875" style="22" customWidth="1"/>
    <col min="5887" max="5887" width="5.375" style="22" customWidth="1"/>
    <col min="5888" max="5888" width="20.25" style="22" customWidth="1"/>
    <col min="5889" max="5890" width="18.5" style="22" customWidth="1"/>
    <col min="5891" max="5891" width="1.875" style="22" customWidth="1"/>
    <col min="5892" max="5892" width="6.625" style="22" customWidth="1"/>
    <col min="5893" max="5893" width="11.375" style="22" customWidth="1"/>
    <col min="5894" max="5899" width="11" style="22" customWidth="1"/>
    <col min="5900" max="6141" width="9" style="22"/>
    <col min="6142" max="6142" width="3.875" style="22" customWidth="1"/>
    <col min="6143" max="6143" width="5.375" style="22" customWidth="1"/>
    <col min="6144" max="6144" width="20.25" style="22" customWidth="1"/>
    <col min="6145" max="6146" width="18.5" style="22" customWidth="1"/>
    <col min="6147" max="6147" width="1.875" style="22" customWidth="1"/>
    <col min="6148" max="6148" width="6.625" style="22" customWidth="1"/>
    <col min="6149" max="6149" width="11.375" style="22" customWidth="1"/>
    <col min="6150" max="6155" width="11" style="22" customWidth="1"/>
    <col min="6156" max="6397" width="9" style="22"/>
    <col min="6398" max="6398" width="3.875" style="22" customWidth="1"/>
    <col min="6399" max="6399" width="5.375" style="22" customWidth="1"/>
    <col min="6400" max="6400" width="20.25" style="22" customWidth="1"/>
    <col min="6401" max="6402" width="18.5" style="22" customWidth="1"/>
    <col min="6403" max="6403" width="1.875" style="22" customWidth="1"/>
    <col min="6404" max="6404" width="6.625" style="22" customWidth="1"/>
    <col min="6405" max="6405" width="11.375" style="22" customWidth="1"/>
    <col min="6406" max="6411" width="11" style="22" customWidth="1"/>
    <col min="6412" max="6653" width="9" style="22"/>
    <col min="6654" max="6654" width="3.875" style="22" customWidth="1"/>
    <col min="6655" max="6655" width="5.375" style="22" customWidth="1"/>
    <col min="6656" max="6656" width="20.25" style="22" customWidth="1"/>
    <col min="6657" max="6658" width="18.5" style="22" customWidth="1"/>
    <col min="6659" max="6659" width="1.875" style="22" customWidth="1"/>
    <col min="6660" max="6660" width="6.625" style="22" customWidth="1"/>
    <col min="6661" max="6661" width="11.375" style="22" customWidth="1"/>
    <col min="6662" max="6667" width="11" style="22" customWidth="1"/>
    <col min="6668" max="6909" width="9" style="22"/>
    <col min="6910" max="6910" width="3.875" style="22" customWidth="1"/>
    <col min="6911" max="6911" width="5.375" style="22" customWidth="1"/>
    <col min="6912" max="6912" width="20.25" style="22" customWidth="1"/>
    <col min="6913" max="6914" width="18.5" style="22" customWidth="1"/>
    <col min="6915" max="6915" width="1.875" style="22" customWidth="1"/>
    <col min="6916" max="6916" width="6.625" style="22" customWidth="1"/>
    <col min="6917" max="6917" width="11.375" style="22" customWidth="1"/>
    <col min="6918" max="6923" width="11" style="22" customWidth="1"/>
    <col min="6924" max="7165" width="9" style="22"/>
    <col min="7166" max="7166" width="3.875" style="22" customWidth="1"/>
    <col min="7167" max="7167" width="5.375" style="22" customWidth="1"/>
    <col min="7168" max="7168" width="20.25" style="22" customWidth="1"/>
    <col min="7169" max="7170" width="18.5" style="22" customWidth="1"/>
    <col min="7171" max="7171" width="1.875" style="22" customWidth="1"/>
    <col min="7172" max="7172" width="6.625" style="22" customWidth="1"/>
    <col min="7173" max="7173" width="11.375" style="22" customWidth="1"/>
    <col min="7174" max="7179" width="11" style="22" customWidth="1"/>
    <col min="7180" max="7421" width="9" style="22"/>
    <col min="7422" max="7422" width="3.875" style="22" customWidth="1"/>
    <col min="7423" max="7423" width="5.375" style="22" customWidth="1"/>
    <col min="7424" max="7424" width="20.25" style="22" customWidth="1"/>
    <col min="7425" max="7426" width="18.5" style="22" customWidth="1"/>
    <col min="7427" max="7427" width="1.875" style="22" customWidth="1"/>
    <col min="7428" max="7428" width="6.625" style="22" customWidth="1"/>
    <col min="7429" max="7429" width="11.375" style="22" customWidth="1"/>
    <col min="7430" max="7435" width="11" style="22" customWidth="1"/>
    <col min="7436" max="7677" width="9" style="22"/>
    <col min="7678" max="7678" width="3.875" style="22" customWidth="1"/>
    <col min="7679" max="7679" width="5.375" style="22" customWidth="1"/>
    <col min="7680" max="7680" width="20.25" style="22" customWidth="1"/>
    <col min="7681" max="7682" width="18.5" style="22" customWidth="1"/>
    <col min="7683" max="7683" width="1.875" style="22" customWidth="1"/>
    <col min="7684" max="7684" width="6.625" style="22" customWidth="1"/>
    <col min="7685" max="7685" width="11.375" style="22" customWidth="1"/>
    <col min="7686" max="7691" width="11" style="22" customWidth="1"/>
    <col min="7692" max="7933" width="9" style="22"/>
    <col min="7934" max="7934" width="3.875" style="22" customWidth="1"/>
    <col min="7935" max="7935" width="5.375" style="22" customWidth="1"/>
    <col min="7936" max="7936" width="20.25" style="22" customWidth="1"/>
    <col min="7937" max="7938" width="18.5" style="22" customWidth="1"/>
    <col min="7939" max="7939" width="1.875" style="22" customWidth="1"/>
    <col min="7940" max="7940" width="6.625" style="22" customWidth="1"/>
    <col min="7941" max="7941" width="11.375" style="22" customWidth="1"/>
    <col min="7942" max="7947" width="11" style="22" customWidth="1"/>
    <col min="7948" max="8189" width="9" style="22"/>
    <col min="8190" max="8190" width="3.875" style="22" customWidth="1"/>
    <col min="8191" max="8191" width="5.375" style="22" customWidth="1"/>
    <col min="8192" max="8192" width="20.25" style="22" customWidth="1"/>
    <col min="8193" max="8194" width="18.5" style="22" customWidth="1"/>
    <col min="8195" max="8195" width="1.875" style="22" customWidth="1"/>
    <col min="8196" max="8196" width="6.625" style="22" customWidth="1"/>
    <col min="8197" max="8197" width="11.375" style="22" customWidth="1"/>
    <col min="8198" max="8203" width="11" style="22" customWidth="1"/>
    <col min="8204" max="8445" width="9" style="22"/>
    <col min="8446" max="8446" width="3.875" style="22" customWidth="1"/>
    <col min="8447" max="8447" width="5.375" style="22" customWidth="1"/>
    <col min="8448" max="8448" width="20.25" style="22" customWidth="1"/>
    <col min="8449" max="8450" width="18.5" style="22" customWidth="1"/>
    <col min="8451" max="8451" width="1.875" style="22" customWidth="1"/>
    <col min="8452" max="8452" width="6.625" style="22" customWidth="1"/>
    <col min="8453" max="8453" width="11.375" style="22" customWidth="1"/>
    <col min="8454" max="8459" width="11" style="22" customWidth="1"/>
    <col min="8460" max="8701" width="9" style="22"/>
    <col min="8702" max="8702" width="3.875" style="22" customWidth="1"/>
    <col min="8703" max="8703" width="5.375" style="22" customWidth="1"/>
    <col min="8704" max="8704" width="20.25" style="22" customWidth="1"/>
    <col min="8705" max="8706" width="18.5" style="22" customWidth="1"/>
    <col min="8707" max="8707" width="1.875" style="22" customWidth="1"/>
    <col min="8708" max="8708" width="6.625" style="22" customWidth="1"/>
    <col min="8709" max="8709" width="11.375" style="22" customWidth="1"/>
    <col min="8710" max="8715" width="11" style="22" customWidth="1"/>
    <col min="8716" max="8957" width="9" style="22"/>
    <col min="8958" max="8958" width="3.875" style="22" customWidth="1"/>
    <col min="8959" max="8959" width="5.375" style="22" customWidth="1"/>
    <col min="8960" max="8960" width="20.25" style="22" customWidth="1"/>
    <col min="8961" max="8962" width="18.5" style="22" customWidth="1"/>
    <col min="8963" max="8963" width="1.875" style="22" customWidth="1"/>
    <col min="8964" max="8964" width="6.625" style="22" customWidth="1"/>
    <col min="8965" max="8965" width="11.375" style="22" customWidth="1"/>
    <col min="8966" max="8971" width="11" style="22" customWidth="1"/>
    <col min="8972" max="9213" width="9" style="22"/>
    <col min="9214" max="9214" width="3.875" style="22" customWidth="1"/>
    <col min="9215" max="9215" width="5.375" style="22" customWidth="1"/>
    <col min="9216" max="9216" width="20.25" style="22" customWidth="1"/>
    <col min="9217" max="9218" width="18.5" style="22" customWidth="1"/>
    <col min="9219" max="9219" width="1.875" style="22" customWidth="1"/>
    <col min="9220" max="9220" width="6.625" style="22" customWidth="1"/>
    <col min="9221" max="9221" width="11.375" style="22" customWidth="1"/>
    <col min="9222" max="9227" width="11" style="22" customWidth="1"/>
    <col min="9228" max="9469" width="9" style="22"/>
    <col min="9470" max="9470" width="3.875" style="22" customWidth="1"/>
    <col min="9471" max="9471" width="5.375" style="22" customWidth="1"/>
    <col min="9472" max="9472" width="20.25" style="22" customWidth="1"/>
    <col min="9473" max="9474" width="18.5" style="22" customWidth="1"/>
    <col min="9475" max="9475" width="1.875" style="22" customWidth="1"/>
    <col min="9476" max="9476" width="6.625" style="22" customWidth="1"/>
    <col min="9477" max="9477" width="11.375" style="22" customWidth="1"/>
    <col min="9478" max="9483" width="11" style="22" customWidth="1"/>
    <col min="9484" max="9725" width="9" style="22"/>
    <col min="9726" max="9726" width="3.875" style="22" customWidth="1"/>
    <col min="9727" max="9727" width="5.375" style="22" customWidth="1"/>
    <col min="9728" max="9728" width="20.25" style="22" customWidth="1"/>
    <col min="9729" max="9730" width="18.5" style="22" customWidth="1"/>
    <col min="9731" max="9731" width="1.875" style="22" customWidth="1"/>
    <col min="9732" max="9732" width="6.625" style="22" customWidth="1"/>
    <col min="9733" max="9733" width="11.375" style="22" customWidth="1"/>
    <col min="9734" max="9739" width="11" style="22" customWidth="1"/>
    <col min="9740" max="9981" width="9" style="22"/>
    <col min="9982" max="9982" width="3.875" style="22" customWidth="1"/>
    <col min="9983" max="9983" width="5.375" style="22" customWidth="1"/>
    <col min="9984" max="9984" width="20.25" style="22" customWidth="1"/>
    <col min="9985" max="9986" width="18.5" style="22" customWidth="1"/>
    <col min="9987" max="9987" width="1.875" style="22" customWidth="1"/>
    <col min="9988" max="9988" width="6.625" style="22" customWidth="1"/>
    <col min="9989" max="9989" width="11.375" style="22" customWidth="1"/>
    <col min="9990" max="9995" width="11" style="22" customWidth="1"/>
    <col min="9996" max="10237" width="9" style="22"/>
    <col min="10238" max="10238" width="3.875" style="22" customWidth="1"/>
    <col min="10239" max="10239" width="5.375" style="22" customWidth="1"/>
    <col min="10240" max="10240" width="20.25" style="22" customWidth="1"/>
    <col min="10241" max="10242" width="18.5" style="22" customWidth="1"/>
    <col min="10243" max="10243" width="1.875" style="22" customWidth="1"/>
    <col min="10244" max="10244" width="6.625" style="22" customWidth="1"/>
    <col min="10245" max="10245" width="11.375" style="22" customWidth="1"/>
    <col min="10246" max="10251" width="11" style="22" customWidth="1"/>
    <col min="10252" max="10493" width="9" style="22"/>
    <col min="10494" max="10494" width="3.875" style="22" customWidth="1"/>
    <col min="10495" max="10495" width="5.375" style="22" customWidth="1"/>
    <col min="10496" max="10496" width="20.25" style="22" customWidth="1"/>
    <col min="10497" max="10498" width="18.5" style="22" customWidth="1"/>
    <col min="10499" max="10499" width="1.875" style="22" customWidth="1"/>
    <col min="10500" max="10500" width="6.625" style="22" customWidth="1"/>
    <col min="10501" max="10501" width="11.375" style="22" customWidth="1"/>
    <col min="10502" max="10507" width="11" style="22" customWidth="1"/>
    <col min="10508" max="10749" width="9" style="22"/>
    <col min="10750" max="10750" width="3.875" style="22" customWidth="1"/>
    <col min="10751" max="10751" width="5.375" style="22" customWidth="1"/>
    <col min="10752" max="10752" width="20.25" style="22" customWidth="1"/>
    <col min="10753" max="10754" width="18.5" style="22" customWidth="1"/>
    <col min="10755" max="10755" width="1.875" style="22" customWidth="1"/>
    <col min="10756" max="10756" width="6.625" style="22" customWidth="1"/>
    <col min="10757" max="10757" width="11.375" style="22" customWidth="1"/>
    <col min="10758" max="10763" width="11" style="22" customWidth="1"/>
    <col min="10764" max="11005" width="9" style="22"/>
    <col min="11006" max="11006" width="3.875" style="22" customWidth="1"/>
    <col min="11007" max="11007" width="5.375" style="22" customWidth="1"/>
    <col min="11008" max="11008" width="20.25" style="22" customWidth="1"/>
    <col min="11009" max="11010" width="18.5" style="22" customWidth="1"/>
    <col min="11011" max="11011" width="1.875" style="22" customWidth="1"/>
    <col min="11012" max="11012" width="6.625" style="22" customWidth="1"/>
    <col min="11013" max="11013" width="11.375" style="22" customWidth="1"/>
    <col min="11014" max="11019" width="11" style="22" customWidth="1"/>
    <col min="11020" max="11261" width="9" style="22"/>
    <col min="11262" max="11262" width="3.875" style="22" customWidth="1"/>
    <col min="11263" max="11263" width="5.375" style="22" customWidth="1"/>
    <col min="11264" max="11264" width="20.25" style="22" customWidth="1"/>
    <col min="11265" max="11266" width="18.5" style="22" customWidth="1"/>
    <col min="11267" max="11267" width="1.875" style="22" customWidth="1"/>
    <col min="11268" max="11268" width="6.625" style="22" customWidth="1"/>
    <col min="11269" max="11269" width="11.375" style="22" customWidth="1"/>
    <col min="11270" max="11275" width="11" style="22" customWidth="1"/>
    <col min="11276" max="11517" width="9" style="22"/>
    <col min="11518" max="11518" width="3.875" style="22" customWidth="1"/>
    <col min="11519" max="11519" width="5.375" style="22" customWidth="1"/>
    <col min="11520" max="11520" width="20.25" style="22" customWidth="1"/>
    <col min="11521" max="11522" width="18.5" style="22" customWidth="1"/>
    <col min="11523" max="11523" width="1.875" style="22" customWidth="1"/>
    <col min="11524" max="11524" width="6.625" style="22" customWidth="1"/>
    <col min="11525" max="11525" width="11.375" style="22" customWidth="1"/>
    <col min="11526" max="11531" width="11" style="22" customWidth="1"/>
    <col min="11532" max="11773" width="9" style="22"/>
    <col min="11774" max="11774" width="3.875" style="22" customWidth="1"/>
    <col min="11775" max="11775" width="5.375" style="22" customWidth="1"/>
    <col min="11776" max="11776" width="20.25" style="22" customWidth="1"/>
    <col min="11777" max="11778" width="18.5" style="22" customWidth="1"/>
    <col min="11779" max="11779" width="1.875" style="22" customWidth="1"/>
    <col min="11780" max="11780" width="6.625" style="22" customWidth="1"/>
    <col min="11781" max="11781" width="11.375" style="22" customWidth="1"/>
    <col min="11782" max="11787" width="11" style="22" customWidth="1"/>
    <col min="11788" max="12029" width="9" style="22"/>
    <col min="12030" max="12030" width="3.875" style="22" customWidth="1"/>
    <col min="12031" max="12031" width="5.375" style="22" customWidth="1"/>
    <col min="12032" max="12032" width="20.25" style="22" customWidth="1"/>
    <col min="12033" max="12034" width="18.5" style="22" customWidth="1"/>
    <col min="12035" max="12035" width="1.875" style="22" customWidth="1"/>
    <col min="12036" max="12036" width="6.625" style="22" customWidth="1"/>
    <col min="12037" max="12037" width="11.375" style="22" customWidth="1"/>
    <col min="12038" max="12043" width="11" style="22" customWidth="1"/>
    <col min="12044" max="12285" width="9" style="22"/>
    <col min="12286" max="12286" width="3.875" style="22" customWidth="1"/>
    <col min="12287" max="12287" width="5.375" style="22" customWidth="1"/>
    <col min="12288" max="12288" width="20.25" style="22" customWidth="1"/>
    <col min="12289" max="12290" width="18.5" style="22" customWidth="1"/>
    <col min="12291" max="12291" width="1.875" style="22" customWidth="1"/>
    <col min="12292" max="12292" width="6.625" style="22" customWidth="1"/>
    <col min="12293" max="12293" width="11.375" style="22" customWidth="1"/>
    <col min="12294" max="12299" width="11" style="22" customWidth="1"/>
    <col min="12300" max="12541" width="9" style="22"/>
    <col min="12542" max="12542" width="3.875" style="22" customWidth="1"/>
    <col min="12543" max="12543" width="5.375" style="22" customWidth="1"/>
    <col min="12544" max="12544" width="20.25" style="22" customWidth="1"/>
    <col min="12545" max="12546" width="18.5" style="22" customWidth="1"/>
    <col min="12547" max="12547" width="1.875" style="22" customWidth="1"/>
    <col min="12548" max="12548" width="6.625" style="22" customWidth="1"/>
    <col min="12549" max="12549" width="11.375" style="22" customWidth="1"/>
    <col min="12550" max="12555" width="11" style="22" customWidth="1"/>
    <col min="12556" max="12797" width="9" style="22"/>
    <col min="12798" max="12798" width="3.875" style="22" customWidth="1"/>
    <col min="12799" max="12799" width="5.375" style="22" customWidth="1"/>
    <col min="12800" max="12800" width="20.25" style="22" customWidth="1"/>
    <col min="12801" max="12802" width="18.5" style="22" customWidth="1"/>
    <col min="12803" max="12803" width="1.875" style="22" customWidth="1"/>
    <col min="12804" max="12804" width="6.625" style="22" customWidth="1"/>
    <col min="12805" max="12805" width="11.375" style="22" customWidth="1"/>
    <col min="12806" max="12811" width="11" style="22" customWidth="1"/>
    <col min="12812" max="13053" width="9" style="22"/>
    <col min="13054" max="13054" width="3.875" style="22" customWidth="1"/>
    <col min="13055" max="13055" width="5.375" style="22" customWidth="1"/>
    <col min="13056" max="13056" width="20.25" style="22" customWidth="1"/>
    <col min="13057" max="13058" width="18.5" style="22" customWidth="1"/>
    <col min="13059" max="13059" width="1.875" style="22" customWidth="1"/>
    <col min="13060" max="13060" width="6.625" style="22" customWidth="1"/>
    <col min="13061" max="13061" width="11.375" style="22" customWidth="1"/>
    <col min="13062" max="13067" width="11" style="22" customWidth="1"/>
    <col min="13068" max="13309" width="9" style="22"/>
    <col min="13310" max="13310" width="3.875" style="22" customWidth="1"/>
    <col min="13311" max="13311" width="5.375" style="22" customWidth="1"/>
    <col min="13312" max="13312" width="20.25" style="22" customWidth="1"/>
    <col min="13313" max="13314" width="18.5" style="22" customWidth="1"/>
    <col min="13315" max="13315" width="1.875" style="22" customWidth="1"/>
    <col min="13316" max="13316" width="6.625" style="22" customWidth="1"/>
    <col min="13317" max="13317" width="11.375" style="22" customWidth="1"/>
    <col min="13318" max="13323" width="11" style="22" customWidth="1"/>
    <col min="13324" max="13565" width="9" style="22"/>
    <col min="13566" max="13566" width="3.875" style="22" customWidth="1"/>
    <col min="13567" max="13567" width="5.375" style="22" customWidth="1"/>
    <col min="13568" max="13568" width="20.25" style="22" customWidth="1"/>
    <col min="13569" max="13570" width="18.5" style="22" customWidth="1"/>
    <col min="13571" max="13571" width="1.875" style="22" customWidth="1"/>
    <col min="13572" max="13572" width="6.625" style="22" customWidth="1"/>
    <col min="13573" max="13573" width="11.375" style="22" customWidth="1"/>
    <col min="13574" max="13579" width="11" style="22" customWidth="1"/>
    <col min="13580" max="13821" width="9" style="22"/>
    <col min="13822" max="13822" width="3.875" style="22" customWidth="1"/>
    <col min="13823" max="13823" width="5.375" style="22" customWidth="1"/>
    <col min="13824" max="13824" width="20.25" style="22" customWidth="1"/>
    <col min="13825" max="13826" width="18.5" style="22" customWidth="1"/>
    <col min="13827" max="13827" width="1.875" style="22" customWidth="1"/>
    <col min="13828" max="13828" width="6.625" style="22" customWidth="1"/>
    <col min="13829" max="13829" width="11.375" style="22" customWidth="1"/>
    <col min="13830" max="13835" width="11" style="22" customWidth="1"/>
    <col min="13836" max="14077" width="9" style="22"/>
    <col min="14078" max="14078" width="3.875" style="22" customWidth="1"/>
    <col min="14079" max="14079" width="5.375" style="22" customWidth="1"/>
    <col min="14080" max="14080" width="20.25" style="22" customWidth="1"/>
    <col min="14081" max="14082" width="18.5" style="22" customWidth="1"/>
    <col min="14083" max="14083" width="1.875" style="22" customWidth="1"/>
    <col min="14084" max="14084" width="6.625" style="22" customWidth="1"/>
    <col min="14085" max="14085" width="11.375" style="22" customWidth="1"/>
    <col min="14086" max="14091" width="11" style="22" customWidth="1"/>
    <col min="14092" max="14333" width="9" style="22"/>
    <col min="14334" max="14334" width="3.875" style="22" customWidth="1"/>
    <col min="14335" max="14335" width="5.375" style="22" customWidth="1"/>
    <col min="14336" max="14336" width="20.25" style="22" customWidth="1"/>
    <col min="14337" max="14338" width="18.5" style="22" customWidth="1"/>
    <col min="14339" max="14339" width="1.875" style="22" customWidth="1"/>
    <col min="14340" max="14340" width="6.625" style="22" customWidth="1"/>
    <col min="14341" max="14341" width="11.375" style="22" customWidth="1"/>
    <col min="14342" max="14347" width="11" style="22" customWidth="1"/>
    <col min="14348" max="14589" width="9" style="22"/>
    <col min="14590" max="14590" width="3.875" style="22" customWidth="1"/>
    <col min="14591" max="14591" width="5.375" style="22" customWidth="1"/>
    <col min="14592" max="14592" width="20.25" style="22" customWidth="1"/>
    <col min="14593" max="14594" width="18.5" style="22" customWidth="1"/>
    <col min="14595" max="14595" width="1.875" style="22" customWidth="1"/>
    <col min="14596" max="14596" width="6.625" style="22" customWidth="1"/>
    <col min="14597" max="14597" width="11.375" style="22" customWidth="1"/>
    <col min="14598" max="14603" width="11" style="22" customWidth="1"/>
    <col min="14604" max="14845" width="9" style="22"/>
    <col min="14846" max="14846" width="3.875" style="22" customWidth="1"/>
    <col min="14847" max="14847" width="5.375" style="22" customWidth="1"/>
    <col min="14848" max="14848" width="20.25" style="22" customWidth="1"/>
    <col min="14849" max="14850" width="18.5" style="22" customWidth="1"/>
    <col min="14851" max="14851" width="1.875" style="22" customWidth="1"/>
    <col min="14852" max="14852" width="6.625" style="22" customWidth="1"/>
    <col min="14853" max="14853" width="11.375" style="22" customWidth="1"/>
    <col min="14854" max="14859" width="11" style="22" customWidth="1"/>
    <col min="14860" max="15101" width="9" style="22"/>
    <col min="15102" max="15102" width="3.875" style="22" customWidth="1"/>
    <col min="15103" max="15103" width="5.375" style="22" customWidth="1"/>
    <col min="15104" max="15104" width="20.25" style="22" customWidth="1"/>
    <col min="15105" max="15106" width="18.5" style="22" customWidth="1"/>
    <col min="15107" max="15107" width="1.875" style="22" customWidth="1"/>
    <col min="15108" max="15108" width="6.625" style="22" customWidth="1"/>
    <col min="15109" max="15109" width="11.375" style="22" customWidth="1"/>
    <col min="15110" max="15115" width="11" style="22" customWidth="1"/>
    <col min="15116" max="15357" width="9" style="22"/>
    <col min="15358" max="15358" width="3.875" style="22" customWidth="1"/>
    <col min="15359" max="15359" width="5.375" style="22" customWidth="1"/>
    <col min="15360" max="15360" width="20.25" style="22" customWidth="1"/>
    <col min="15361" max="15362" width="18.5" style="22" customWidth="1"/>
    <col min="15363" max="15363" width="1.875" style="22" customWidth="1"/>
    <col min="15364" max="15364" width="6.625" style="22" customWidth="1"/>
    <col min="15365" max="15365" width="11.375" style="22" customWidth="1"/>
    <col min="15366" max="15371" width="11" style="22" customWidth="1"/>
    <col min="15372" max="15613" width="9" style="22"/>
    <col min="15614" max="15614" width="3.875" style="22" customWidth="1"/>
    <col min="15615" max="15615" width="5.375" style="22" customWidth="1"/>
    <col min="15616" max="15616" width="20.25" style="22" customWidth="1"/>
    <col min="15617" max="15618" width="18.5" style="22" customWidth="1"/>
    <col min="15619" max="15619" width="1.875" style="22" customWidth="1"/>
    <col min="15620" max="15620" width="6.625" style="22" customWidth="1"/>
    <col min="15621" max="15621" width="11.375" style="22" customWidth="1"/>
    <col min="15622" max="15627" width="11" style="22" customWidth="1"/>
    <col min="15628" max="15869" width="9" style="22"/>
    <col min="15870" max="15870" width="3.875" style="22" customWidth="1"/>
    <col min="15871" max="15871" width="5.375" style="22" customWidth="1"/>
    <col min="15872" max="15872" width="20.25" style="22" customWidth="1"/>
    <col min="15873" max="15874" width="18.5" style="22" customWidth="1"/>
    <col min="15875" max="15875" width="1.875" style="22" customWidth="1"/>
    <col min="15876" max="15876" width="6.625" style="22" customWidth="1"/>
    <col min="15877" max="15877" width="11.375" style="22" customWidth="1"/>
    <col min="15878" max="15883" width="11" style="22" customWidth="1"/>
    <col min="15884" max="16125" width="9" style="22"/>
    <col min="16126" max="16126" width="3.875" style="22" customWidth="1"/>
    <col min="16127" max="16127" width="5.375" style="22" customWidth="1"/>
    <col min="16128" max="16128" width="20.25" style="22" customWidth="1"/>
    <col min="16129" max="16130" width="18.5" style="22" customWidth="1"/>
    <col min="16131" max="16131" width="1.875" style="22" customWidth="1"/>
    <col min="16132" max="16132" width="6.625" style="22" customWidth="1"/>
    <col min="16133" max="16133" width="11.375" style="22" customWidth="1"/>
    <col min="16134" max="16139" width="11" style="22" customWidth="1"/>
    <col min="16140" max="16384" width="9" style="22"/>
  </cols>
  <sheetData>
    <row r="1" spans="1:11" s="24" customFormat="1" ht="23.25" customHeight="1">
      <c r="A1" s="236" t="s">
        <v>516</v>
      </c>
      <c r="B1" s="401"/>
      <c r="C1" s="401"/>
      <c r="D1" s="401"/>
      <c r="E1" s="23"/>
      <c r="F1" s="23"/>
      <c r="G1" s="23"/>
      <c r="H1" s="23"/>
      <c r="I1" s="23"/>
      <c r="J1" s="23"/>
      <c r="K1" s="23"/>
    </row>
    <row r="2" spans="1:11" ht="24" customHeight="1">
      <c r="A2" s="538" t="s">
        <v>410</v>
      </c>
      <c r="B2" s="410"/>
      <c r="C2" s="382"/>
      <c r="D2" s="382"/>
      <c r="E2" s="25"/>
      <c r="F2" s="25"/>
      <c r="G2" s="25"/>
      <c r="H2" s="25"/>
      <c r="I2" s="25"/>
      <c r="J2" s="25"/>
      <c r="K2" s="25"/>
    </row>
    <row r="3" spans="1:11" ht="18" customHeight="1">
      <c r="A3" s="225"/>
      <c r="B3" s="434" t="s">
        <v>517</v>
      </c>
      <c r="C3" s="382"/>
      <c r="D3" s="382"/>
    </row>
    <row r="4" spans="1:11" s="52" customFormat="1" ht="29.25" customHeight="1" thickBot="1">
      <c r="A4" s="889" t="s">
        <v>518</v>
      </c>
      <c r="B4" s="890"/>
      <c r="C4" s="318" t="s">
        <v>519</v>
      </c>
      <c r="D4" s="318" t="s">
        <v>520</v>
      </c>
    </row>
    <row r="5" spans="1:11" s="53" customFormat="1" ht="13.5" customHeight="1" thickTop="1">
      <c r="A5" s="891" t="s">
        <v>521</v>
      </c>
      <c r="B5" s="402" t="s">
        <v>522</v>
      </c>
      <c r="C5" s="403" t="s">
        <v>523</v>
      </c>
      <c r="D5" s="403" t="s">
        <v>524</v>
      </c>
    </row>
    <row r="6" spans="1:11" s="53" customFormat="1" ht="36.75" customHeight="1">
      <c r="A6" s="892"/>
      <c r="B6" s="404" t="s">
        <v>525</v>
      </c>
      <c r="C6" s="411"/>
      <c r="D6" s="411"/>
    </row>
    <row r="7" spans="1:11" s="53" customFormat="1" ht="18" customHeight="1">
      <c r="A7" s="892"/>
      <c r="B7" s="405" t="s">
        <v>526</v>
      </c>
      <c r="C7" s="405"/>
      <c r="D7" s="405"/>
    </row>
    <row r="8" spans="1:11" s="27" customFormat="1" ht="20.25" customHeight="1">
      <c r="A8" s="892"/>
      <c r="B8" s="406" t="s">
        <v>527</v>
      </c>
      <c r="C8" s="409"/>
      <c r="D8" s="409"/>
    </row>
    <row r="9" spans="1:11" s="27" customFormat="1" ht="35.25" customHeight="1">
      <c r="A9" s="892"/>
      <c r="B9" s="407" t="s">
        <v>528</v>
      </c>
      <c r="C9" s="412"/>
      <c r="D9" s="412"/>
    </row>
    <row r="10" spans="1:11" s="27" customFormat="1" ht="20.25" customHeight="1">
      <c r="A10" s="892"/>
      <c r="B10" s="408" t="s">
        <v>526</v>
      </c>
      <c r="C10" s="405"/>
      <c r="D10" s="405"/>
    </row>
    <row r="11" spans="1:11" s="27" customFormat="1" ht="19.5" customHeight="1">
      <c r="A11" s="892"/>
      <c r="B11" s="409" t="s">
        <v>527</v>
      </c>
      <c r="C11" s="409"/>
      <c r="D11" s="409"/>
    </row>
    <row r="12" spans="1:11" s="27" customFormat="1" ht="40.5" customHeight="1">
      <c r="A12" s="892"/>
      <c r="B12" s="396" t="s">
        <v>529</v>
      </c>
      <c r="C12" s="411"/>
      <c r="D12" s="411"/>
    </row>
    <row r="13" spans="1:11" s="27" customFormat="1" ht="18" customHeight="1">
      <c r="A13" s="892"/>
      <c r="B13" s="405" t="s">
        <v>526</v>
      </c>
      <c r="C13" s="405"/>
      <c r="D13" s="405"/>
    </row>
    <row r="14" spans="1:11" s="27" customFormat="1" ht="22.5" customHeight="1">
      <c r="A14" s="892"/>
      <c r="B14" s="409" t="s">
        <v>527</v>
      </c>
      <c r="C14" s="409"/>
      <c r="D14" s="409"/>
    </row>
    <row r="15" spans="1:11" s="27" customFormat="1" ht="34.5" customHeight="1">
      <c r="A15" s="885" t="s">
        <v>487</v>
      </c>
      <c r="B15" s="886"/>
      <c r="C15" s="397">
        <f>SUM(C6,C9,C12)</f>
        <v>0</v>
      </c>
      <c r="D15" s="397">
        <f>SUM(D6,D9,D12)</f>
        <v>0</v>
      </c>
      <c r="E15" s="26"/>
      <c r="F15" s="26"/>
      <c r="G15" s="26"/>
      <c r="H15" s="26"/>
      <c r="I15" s="26"/>
      <c r="J15" s="26"/>
      <c r="K15" s="26"/>
    </row>
    <row r="16" spans="1:11" ht="17.25" customHeight="1">
      <c r="A16" s="54"/>
      <c r="B16" s="25"/>
      <c r="C16" s="25"/>
      <c r="D16" s="25"/>
      <c r="E16" s="25"/>
      <c r="F16" s="25"/>
      <c r="G16" s="25"/>
      <c r="H16" s="25"/>
      <c r="I16" s="25"/>
      <c r="J16" s="25"/>
      <c r="K16" s="25"/>
    </row>
    <row r="17" spans="1:2">
      <c r="A17" s="54"/>
      <c r="B17" s="25"/>
    </row>
  </sheetData>
  <mergeCells count="3">
    <mergeCell ref="A4:B4"/>
    <mergeCell ref="A5:A14"/>
    <mergeCell ref="A15:B15"/>
  </mergeCells>
  <phoneticPr fontId="1"/>
  <conditionalFormatting sqref="B2">
    <cfRule type="containsBlanks" dxfId="1" priority="2">
      <formula>LEN(TRIM(B2))=0</formula>
    </cfRule>
  </conditionalFormatting>
  <conditionalFormatting sqref="C6:D14">
    <cfRule type="containsBlanks" dxfId="0" priority="1">
      <formula>LEN(TRIM(C6))=0</formula>
    </cfRule>
  </conditionalFormatting>
  <printOptions horizontalCentered="1"/>
  <pageMargins left="0.39370078740157483" right="0.39370078740157483" top="0.39370078740157483" bottom="0.39370078740157483"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77"/>
  <sheetViews>
    <sheetView workbookViewId="0">
      <selection activeCell="E14" sqref="E14"/>
    </sheetView>
  </sheetViews>
  <sheetFormatPr defaultRowHeight="13.5"/>
  <cols>
    <col min="1" max="1" width="27.625" bestFit="1" customWidth="1"/>
  </cols>
  <sheetData>
    <row r="1" spans="1:4">
      <c r="A1" t="s">
        <v>1</v>
      </c>
      <c r="B1" t="str">
        <f>表紙!B2&amp;表紙!C2</f>
        <v>●●学園</v>
      </c>
    </row>
    <row r="2" spans="1:4">
      <c r="A2" t="s">
        <v>5</v>
      </c>
      <c r="B2">
        <f>表紙!B3</f>
        <v>0</v>
      </c>
    </row>
    <row r="3" spans="1:4">
      <c r="A3" t="s">
        <v>530</v>
      </c>
      <c r="B3">
        <f>表紙!B4</f>
        <v>0</v>
      </c>
    </row>
    <row r="4" spans="1:4">
      <c r="A4" t="s">
        <v>8</v>
      </c>
      <c r="B4">
        <f>表紙!B5</f>
        <v>0</v>
      </c>
    </row>
    <row r="5" spans="1:4">
      <c r="A5" t="s">
        <v>531</v>
      </c>
      <c r="B5">
        <f>'資料4 事業活動'!G11+'資料4 事業活動'!G25</f>
        <v>0</v>
      </c>
      <c r="C5">
        <f>'資料4 事業活動'!H11+'資料4 事業活動'!H25</f>
        <v>0</v>
      </c>
      <c r="D5">
        <f>'資料4 事業活動'!I11+'資料4 事業活動'!I25</f>
        <v>0</v>
      </c>
    </row>
    <row r="6" spans="1:4">
      <c r="A6" t="s">
        <v>532</v>
      </c>
      <c r="B6">
        <f>'資料4 事業活動'!G21+'資料4 事業活動'!G28</f>
        <v>0</v>
      </c>
      <c r="C6">
        <f>'資料4 事業活動'!H21+'資料4 事業活動'!H28</f>
        <v>0</v>
      </c>
      <c r="D6">
        <f>'資料4 事業活動'!I21+'資料4 事業活動'!I28</f>
        <v>0</v>
      </c>
    </row>
    <row r="7" spans="1:4">
      <c r="A7" t="s">
        <v>533</v>
      </c>
      <c r="B7">
        <f>'資料4 事業活動'!G17+'資料4 事業活動'!G19</f>
        <v>0</v>
      </c>
      <c r="C7">
        <f>'資料4 事業活動'!H17+'資料4 事業活動'!H19</f>
        <v>0</v>
      </c>
      <c r="D7">
        <f>'資料4 事業活動'!I17+'資料4 事業活動'!I19</f>
        <v>0</v>
      </c>
    </row>
    <row r="8" spans="1:4">
      <c r="A8" t="s">
        <v>534</v>
      </c>
      <c r="B8">
        <f>'資料5 貸借対照表'!J43</f>
        <v>0</v>
      </c>
    </row>
    <row r="9" spans="1:4">
      <c r="A9" t="s">
        <v>535</v>
      </c>
      <c r="B9">
        <f>'資料5 貸借対照表'!J44</f>
        <v>0</v>
      </c>
    </row>
    <row r="10" spans="1:4">
      <c r="A10" t="s">
        <v>536</v>
      </c>
      <c r="B10">
        <f>'資料4 事業活動'!I11</f>
        <v>0</v>
      </c>
    </row>
    <row r="11" spans="1:4">
      <c r="A11" t="s">
        <v>537</v>
      </c>
      <c r="B11">
        <f>'資料4 事業活動'!I4</f>
        <v>0</v>
      </c>
    </row>
    <row r="12" spans="1:4">
      <c r="A12" t="s">
        <v>538</v>
      </c>
      <c r="B12">
        <f>'資料4 事業活動'!I6</f>
        <v>0</v>
      </c>
    </row>
    <row r="13" spans="1:4">
      <c r="A13" t="s">
        <v>539</v>
      </c>
      <c r="B13">
        <f>'資料4 事業活動'!I7</f>
        <v>0</v>
      </c>
    </row>
    <row r="14" spans="1:4">
      <c r="A14" t="s">
        <v>540</v>
      </c>
      <c r="B14">
        <f>'資料4 事業活動'!I8</f>
        <v>0</v>
      </c>
    </row>
    <row r="15" spans="1:4">
      <c r="A15" t="s">
        <v>541</v>
      </c>
      <c r="B15">
        <f>'資料4 事業活動'!I21</f>
        <v>0</v>
      </c>
    </row>
    <row r="16" spans="1:4">
      <c r="A16" t="s">
        <v>542</v>
      </c>
      <c r="B16">
        <f>'資料4 事業活動'!I12</f>
        <v>0</v>
      </c>
    </row>
    <row r="17" spans="1:2">
      <c r="A17" t="s">
        <v>543</v>
      </c>
      <c r="B17">
        <f>'資料4 事業活動'!I13</f>
        <v>0</v>
      </c>
    </row>
    <row r="18" spans="1:2">
      <c r="A18" t="s">
        <v>544</v>
      </c>
      <c r="B18">
        <f>'資料4 事業活動'!I14</f>
        <v>0</v>
      </c>
    </row>
    <row r="19" spans="1:2">
      <c r="A19" t="s">
        <v>130</v>
      </c>
      <c r="B19">
        <f>'資料4 事業活動'!I15</f>
        <v>0</v>
      </c>
    </row>
    <row r="20" spans="1:2">
      <c r="A20" t="s">
        <v>131</v>
      </c>
      <c r="B20">
        <f>'資料4 事業活動'!I16</f>
        <v>0</v>
      </c>
    </row>
    <row r="21" spans="1:2">
      <c r="A21" t="s">
        <v>545</v>
      </c>
      <c r="B21">
        <f>'資料4 事業活動'!I18</f>
        <v>0</v>
      </c>
    </row>
    <row r="22" spans="1:2">
      <c r="A22" t="s">
        <v>546</v>
      </c>
      <c r="B22">
        <f>'資料4 事業活動'!I25</f>
        <v>0</v>
      </c>
    </row>
    <row r="23" spans="1:2">
      <c r="A23" t="s">
        <v>547</v>
      </c>
      <c r="B23">
        <f>'資料4 事業活動'!I23</f>
        <v>0</v>
      </c>
    </row>
    <row r="24" spans="1:2">
      <c r="A24" t="s">
        <v>548</v>
      </c>
      <c r="B24">
        <f>'資料4 事業活動'!I28</f>
        <v>0</v>
      </c>
    </row>
    <row r="25" spans="1:2">
      <c r="A25" t="s">
        <v>549</v>
      </c>
      <c r="B25">
        <f>'資料4 事業活動'!I26</f>
        <v>0</v>
      </c>
    </row>
    <row r="26" spans="1:2">
      <c r="A26" t="s">
        <v>550</v>
      </c>
      <c r="B26">
        <f>'資料4 事業活動'!I38</f>
        <v>0</v>
      </c>
    </row>
    <row r="27" spans="1:2">
      <c r="A27" t="s">
        <v>551</v>
      </c>
      <c r="B27">
        <f>'資料4 事業活動'!I35+'資料4 事業活動'!I36</f>
        <v>0</v>
      </c>
    </row>
    <row r="28" spans="1:2">
      <c r="A28" t="s">
        <v>552</v>
      </c>
      <c r="B28">
        <f>'資料4 事業活動'!I37</f>
        <v>0</v>
      </c>
    </row>
    <row r="29" spans="1:2">
      <c r="A29" t="s">
        <v>553</v>
      </c>
      <c r="B29">
        <f>'資料4 事業活動'!I43</f>
        <v>0</v>
      </c>
    </row>
    <row r="30" spans="1:2">
      <c r="A30" t="s">
        <v>554</v>
      </c>
      <c r="B30">
        <f>'資料4 事業活動'!I46</f>
        <v>0</v>
      </c>
    </row>
    <row r="31" spans="1:2">
      <c r="A31" t="s">
        <v>555</v>
      </c>
      <c r="B31">
        <f>'資料5 貸借対照表'!J5</f>
        <v>0</v>
      </c>
    </row>
    <row r="32" spans="1:2">
      <c r="A32" t="s">
        <v>556</v>
      </c>
      <c r="B32">
        <f>'資料5 貸借対照表'!J10</f>
        <v>0</v>
      </c>
    </row>
    <row r="33" spans="1:2">
      <c r="A33" t="s">
        <v>557</v>
      </c>
      <c r="B33">
        <f>'資料5 貸借対照表'!J11</f>
        <v>0</v>
      </c>
    </row>
    <row r="34" spans="1:2">
      <c r="A34" t="s">
        <v>558</v>
      </c>
      <c r="B34">
        <f>'資料5 貸借対照表'!J13</f>
        <v>0</v>
      </c>
    </row>
    <row r="35" spans="1:2">
      <c r="A35" t="s">
        <v>559</v>
      </c>
      <c r="B35">
        <f>'資料5 貸借対照表'!J14</f>
        <v>0</v>
      </c>
    </row>
    <row r="36" spans="1:2">
      <c r="A36" t="s">
        <v>560</v>
      </c>
      <c r="B36">
        <f>'資料5 貸借対照表'!J15</f>
        <v>0</v>
      </c>
    </row>
    <row r="37" spans="1:2">
      <c r="A37" t="s">
        <v>558</v>
      </c>
      <c r="B37">
        <f>'資料5 貸借対照表'!J16</f>
        <v>0</v>
      </c>
    </row>
    <row r="38" spans="1:2">
      <c r="A38" t="s">
        <v>561</v>
      </c>
      <c r="B38">
        <f>'資料5 貸借対照表'!J18</f>
        <v>0</v>
      </c>
    </row>
    <row r="39" spans="1:2">
      <c r="A39" t="s">
        <v>562</v>
      </c>
      <c r="B39">
        <f>'資料5 貸借対照表'!J19</f>
        <v>0</v>
      </c>
    </row>
    <row r="40" spans="1:2">
      <c r="A40" t="s">
        <v>563</v>
      </c>
      <c r="B40">
        <f>'資料5 貸借対照表'!J22</f>
        <v>0</v>
      </c>
    </row>
    <row r="41" spans="1:2">
      <c r="A41" t="s">
        <v>564</v>
      </c>
      <c r="B41">
        <f>'資料5 貸借対照表'!J23</f>
        <v>0</v>
      </c>
    </row>
    <row r="42" spans="1:2">
      <c r="A42" t="s">
        <v>565</v>
      </c>
      <c r="B42">
        <f>'資料5 貸借対照表'!J24</f>
        <v>0</v>
      </c>
    </row>
    <row r="43" spans="1:2">
      <c r="A43" t="s">
        <v>566</v>
      </c>
      <c r="B43">
        <f>'資料5 貸借対照表'!J28</f>
        <v>0</v>
      </c>
    </row>
    <row r="44" spans="1:2">
      <c r="A44" t="s">
        <v>567</v>
      </c>
      <c r="B44">
        <f>'資料5 貸借対照表'!J30</f>
        <v>0</v>
      </c>
    </row>
    <row r="45" spans="1:2">
      <c r="A45" t="s">
        <v>568</v>
      </c>
      <c r="B45">
        <f>'資料5 貸借対照表'!J32</f>
        <v>0</v>
      </c>
    </row>
    <row r="46" spans="1:2">
      <c r="A46" t="s">
        <v>569</v>
      </c>
      <c r="B46">
        <f>'資料5 貸借対照表'!J33</f>
        <v>0</v>
      </c>
    </row>
    <row r="47" spans="1:2">
      <c r="A47" t="s">
        <v>570</v>
      </c>
      <c r="B47">
        <f>'資料5 貸借対照表'!J35</f>
        <v>0</v>
      </c>
    </row>
    <row r="48" spans="1:2">
      <c r="A48" t="s">
        <v>571</v>
      </c>
      <c r="B48">
        <f>'資料5 貸借対照表'!J40</f>
        <v>0</v>
      </c>
    </row>
    <row r="49" spans="1:2">
      <c r="A49" t="s">
        <v>572</v>
      </c>
      <c r="B49">
        <f>'資料5 貸借対照表'!J41</f>
        <v>0</v>
      </c>
    </row>
    <row r="50" spans="1:2">
      <c r="A50" t="s">
        <v>573</v>
      </c>
      <c r="B50">
        <f>'資料4 事業活動'!I53</f>
        <v>0</v>
      </c>
    </row>
    <row r="51" spans="1:2">
      <c r="A51" t="s">
        <v>10</v>
      </c>
      <c r="B51" t="str">
        <f>IF(表紙!B8&lt;&gt;"",表紙!B8,"－")</f>
        <v>－</v>
      </c>
    </row>
    <row r="52" spans="1:2">
      <c r="A52" t="s">
        <v>11</v>
      </c>
      <c r="B52" t="str">
        <f>IF(表紙!B9&lt;&gt;"",表紙!B9,"－")</f>
        <v>－</v>
      </c>
    </row>
    <row r="53" spans="1:2">
      <c r="A53" t="s">
        <v>12</v>
      </c>
      <c r="B53" t="str">
        <f>IF(表紙!B10&lt;&gt;"",表紙!B10,"－")</f>
        <v>－</v>
      </c>
    </row>
    <row r="54" spans="1:2">
      <c r="A54" t="s">
        <v>574</v>
      </c>
      <c r="B54" t="str">
        <f>IF(表紙!B11&lt;&gt;"",表紙!B11,"－")</f>
        <v>－</v>
      </c>
    </row>
    <row r="55" spans="1:2">
      <c r="A55" t="s">
        <v>575</v>
      </c>
      <c r="B55" t="str">
        <f>'資料7 財務比率表（自動計算）'!P5</f>
        <v/>
      </c>
    </row>
    <row r="56" spans="1:2">
      <c r="A56" t="s">
        <v>576</v>
      </c>
      <c r="B56" t="str">
        <f>'資料7 財務比率表（自動計算）'!P7</f>
        <v/>
      </c>
    </row>
    <row r="57" spans="1:2">
      <c r="A57" t="s">
        <v>577</v>
      </c>
      <c r="B57" t="str">
        <f>'資料7 財務比率表（自動計算）'!P9</f>
        <v/>
      </c>
    </row>
    <row r="58" spans="1:2">
      <c r="A58" t="s">
        <v>578</v>
      </c>
      <c r="B58" t="str">
        <f>'資料7 財務比率表（自動計算）'!P11</f>
        <v/>
      </c>
    </row>
    <row r="59" spans="1:2" ht="27">
      <c r="A59" s="424" t="s">
        <v>579</v>
      </c>
      <c r="B59" t="str">
        <f>'資料7 財務比率表（自動計算）'!P13</f>
        <v/>
      </c>
    </row>
    <row r="60" spans="1:2">
      <c r="A60" t="s">
        <v>580</v>
      </c>
      <c r="B60" t="str">
        <f>'資料7 財務比率表（自動計算）'!P15</f>
        <v/>
      </c>
    </row>
    <row r="61" spans="1:2">
      <c r="A61" t="s">
        <v>581</v>
      </c>
      <c r="B61" t="str">
        <f>'資料7 財務比率表（自動計算）'!P17</f>
        <v/>
      </c>
    </row>
    <row r="62" spans="1:2">
      <c r="A62" t="s">
        <v>582</v>
      </c>
      <c r="B62" t="str">
        <f>'資料7 財務比率表（自動計算）'!P19</f>
        <v/>
      </c>
    </row>
    <row r="63" spans="1:2">
      <c r="A63" t="s">
        <v>583</v>
      </c>
      <c r="B63" t="str">
        <f>'資料7 財務比率表（自動計算）'!P21</f>
        <v/>
      </c>
    </row>
    <row r="64" spans="1:2">
      <c r="A64" t="s">
        <v>584</v>
      </c>
      <c r="B64" t="str">
        <f>'資料7 財務比率表（自動計算）'!P23</f>
        <v/>
      </c>
    </row>
    <row r="65" spans="1:2">
      <c r="A65" t="s">
        <v>585</v>
      </c>
      <c r="B65" t="str">
        <f>'資料7 財務比率表（自動計算）'!P25</f>
        <v/>
      </c>
    </row>
    <row r="66" spans="1:2">
      <c r="A66" t="s">
        <v>586</v>
      </c>
      <c r="B66" t="str">
        <f>'資料7 財務比率表（自動計算）'!P27</f>
        <v/>
      </c>
    </row>
    <row r="67" spans="1:2">
      <c r="A67" t="s">
        <v>587</v>
      </c>
      <c r="B67" t="str">
        <f>'資料7 財務比率表（自動計算）'!P29</f>
        <v/>
      </c>
    </row>
    <row r="68" spans="1:2">
      <c r="A68" t="s">
        <v>588</v>
      </c>
      <c r="B68" t="str">
        <f>'資料7 財務比率表（自動計算）'!P31</f>
        <v/>
      </c>
    </row>
    <row r="69" spans="1:2">
      <c r="A69" t="s">
        <v>589</v>
      </c>
      <c r="B69" t="str">
        <f>'資料7 財務比率表（自動計算）'!P33</f>
        <v/>
      </c>
    </row>
    <row r="70" spans="1:2">
      <c r="A70" t="s">
        <v>590</v>
      </c>
      <c r="B70" t="str">
        <f>'資料7 財務比率表（自動計算）'!P35</f>
        <v/>
      </c>
    </row>
    <row r="71" spans="1:2">
      <c r="A71" t="s">
        <v>591</v>
      </c>
      <c r="B71" t="str">
        <f>'資料7 財務比率表（自動計算）'!P37</f>
        <v/>
      </c>
    </row>
    <row r="72" spans="1:2">
      <c r="A72" t="s">
        <v>592</v>
      </c>
      <c r="B72" t="str">
        <f>'資料7 財務比率表（自動計算）'!P39</f>
        <v/>
      </c>
    </row>
    <row r="73" spans="1:2">
      <c r="A73" t="s">
        <v>593</v>
      </c>
      <c r="B73" t="str">
        <f>'資料7 財務比率表（自動計算）'!P41</f>
        <v/>
      </c>
    </row>
    <row r="74" spans="1:2">
      <c r="A74" t="s">
        <v>594</v>
      </c>
      <c r="B74" t="str">
        <f>'資料7 財務比率表（自動計算）'!P43</f>
        <v/>
      </c>
    </row>
    <row r="75" spans="1:2">
      <c r="A75" t="s">
        <v>595</v>
      </c>
      <c r="B75" t="str">
        <f>'資料7 財務比率表（自動計算）'!P45</f>
        <v/>
      </c>
    </row>
    <row r="76" spans="1:2">
      <c r="A76" t="s">
        <v>596</v>
      </c>
      <c r="B76" t="str">
        <f>'資料7 財務比率表（自動計算）'!P47</f>
        <v/>
      </c>
    </row>
    <row r="77" spans="1:2">
      <c r="A77" t="s">
        <v>597</v>
      </c>
      <c r="B77">
        <f>'資料5 貸借対照表'!I15</f>
        <v>0</v>
      </c>
    </row>
  </sheetData>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view="pageBreakPreview" zoomScaleNormal="100" zoomScaleSheetLayoutView="100" workbookViewId="0">
      <selection activeCell="D7" sqref="D7"/>
    </sheetView>
  </sheetViews>
  <sheetFormatPr defaultColWidth="9" defaultRowHeight="24" customHeight="1"/>
  <cols>
    <col min="1" max="1" width="34" style="1" customWidth="1"/>
    <col min="2" max="5" width="7.125" style="5" customWidth="1"/>
    <col min="6" max="6" width="7.125" style="8" customWidth="1"/>
    <col min="7" max="8" width="7.125" style="5" customWidth="1"/>
    <col min="9" max="9" width="7.125" style="8" customWidth="1"/>
    <col min="10" max="15" width="7.125" style="5" customWidth="1"/>
    <col min="16" max="16" width="23.875" style="435" customWidth="1"/>
    <col min="17" max="19" width="20.875" style="435" customWidth="1"/>
    <col min="20" max="16384" width="9" style="1"/>
  </cols>
  <sheetData>
    <row r="1" spans="1:19" ht="18" customHeight="1">
      <c r="A1" s="59" t="s">
        <v>15</v>
      </c>
      <c r="B1" s="110"/>
      <c r="C1" s="110"/>
      <c r="D1" s="110"/>
      <c r="E1" s="110"/>
      <c r="F1" s="111"/>
      <c r="G1" s="110"/>
      <c r="H1" s="110"/>
      <c r="I1" s="111"/>
      <c r="J1" s="110"/>
      <c r="K1" s="110"/>
      <c r="L1" s="110"/>
      <c r="M1" s="110"/>
      <c r="N1" s="110"/>
      <c r="O1" s="110"/>
      <c r="P1" s="449" t="s">
        <v>598</v>
      </c>
    </row>
    <row r="2" spans="1:19" ht="18" customHeight="1">
      <c r="A2" s="57" t="s">
        <v>16</v>
      </c>
      <c r="B2" s="110"/>
      <c r="C2" s="110"/>
      <c r="D2" s="110"/>
      <c r="E2" s="110"/>
      <c r="F2" s="111"/>
      <c r="G2" s="110"/>
      <c r="H2" s="110"/>
      <c r="I2" s="111"/>
      <c r="J2" s="110"/>
      <c r="K2" s="110"/>
      <c r="L2" s="110"/>
      <c r="M2" s="110"/>
      <c r="N2" s="110"/>
      <c r="O2" s="110"/>
      <c r="P2" s="449" t="s">
        <v>17</v>
      </c>
    </row>
    <row r="3" spans="1:19" ht="12" thickBot="1">
      <c r="A3" s="57"/>
      <c r="B3" s="110"/>
      <c r="C3" s="110"/>
      <c r="D3" s="110"/>
      <c r="E3" s="110"/>
      <c r="F3" s="111"/>
      <c r="G3" s="110"/>
      <c r="H3" s="110"/>
      <c r="I3" s="111"/>
      <c r="J3" s="110"/>
      <c r="K3" s="110"/>
      <c r="L3" s="110"/>
      <c r="M3" s="110"/>
      <c r="N3" s="110"/>
      <c r="O3" s="112" t="s">
        <v>18</v>
      </c>
      <c r="P3" s="436"/>
    </row>
    <row r="4" spans="1:19" ht="13.5" customHeight="1">
      <c r="A4" s="556" t="s">
        <v>19</v>
      </c>
      <c r="B4" s="558" t="s">
        <v>20</v>
      </c>
      <c r="C4" s="560" t="s">
        <v>21</v>
      </c>
      <c r="D4" s="561"/>
      <c r="E4" s="561"/>
      <c r="F4" s="561"/>
      <c r="G4" s="560" t="s">
        <v>22</v>
      </c>
      <c r="H4" s="561"/>
      <c r="I4" s="561"/>
      <c r="J4" s="562" t="s">
        <v>23</v>
      </c>
      <c r="K4" s="564" t="s">
        <v>24</v>
      </c>
      <c r="L4" s="565" t="s">
        <v>25</v>
      </c>
      <c r="M4" s="566"/>
      <c r="N4" s="565" t="s">
        <v>26</v>
      </c>
      <c r="O4" s="567"/>
      <c r="P4" s="568" t="s">
        <v>27</v>
      </c>
      <c r="Q4" s="570" t="s">
        <v>28</v>
      </c>
      <c r="R4" s="570" t="s">
        <v>29</v>
      </c>
      <c r="S4" s="554" t="s">
        <v>30</v>
      </c>
    </row>
    <row r="5" spans="1:19" ht="11.25" customHeight="1" thickBot="1">
      <c r="A5" s="557"/>
      <c r="B5" s="559"/>
      <c r="C5" s="11" t="s">
        <v>31</v>
      </c>
      <c r="D5" s="11" t="s">
        <v>32</v>
      </c>
      <c r="E5" s="11" t="s">
        <v>33</v>
      </c>
      <c r="F5" s="12" t="s">
        <v>34</v>
      </c>
      <c r="G5" s="11" t="s">
        <v>35</v>
      </c>
      <c r="H5" s="11" t="s">
        <v>36</v>
      </c>
      <c r="I5" s="12" t="s">
        <v>34</v>
      </c>
      <c r="J5" s="563"/>
      <c r="K5" s="559"/>
      <c r="L5" s="11" t="s">
        <v>37</v>
      </c>
      <c r="M5" s="11" t="s">
        <v>38</v>
      </c>
      <c r="N5" s="11" t="s">
        <v>37</v>
      </c>
      <c r="O5" s="13" t="s">
        <v>38</v>
      </c>
      <c r="P5" s="569"/>
      <c r="Q5" s="571"/>
      <c r="R5" s="571"/>
      <c r="S5" s="555"/>
    </row>
    <row r="6" spans="1:19" ht="27.6" customHeight="1" thickTop="1">
      <c r="A6" s="9" t="s">
        <v>39</v>
      </c>
      <c r="B6" s="10" t="s">
        <v>40</v>
      </c>
      <c r="C6" s="10"/>
      <c r="D6" s="10"/>
      <c r="E6" s="10"/>
      <c r="F6" s="14" t="str">
        <f>IF(C6=0,"-",E6/C6*100)</f>
        <v>-</v>
      </c>
      <c r="G6" s="10"/>
      <c r="H6" s="10"/>
      <c r="I6" s="14" t="str">
        <f>IF(G6=0,"-",H6/G6*100)</f>
        <v>-</v>
      </c>
      <c r="J6" s="10"/>
      <c r="K6" s="10"/>
      <c r="L6" s="14" t="str">
        <f>IF(J6=0,"-",H6/J6)</f>
        <v>-</v>
      </c>
      <c r="M6" s="14" t="str">
        <f>IF(K6=0,"-",H6/K6)</f>
        <v>-</v>
      </c>
      <c r="N6" s="17" t="str">
        <f>IF(P6=0,"-",R6/P6)</f>
        <v>-</v>
      </c>
      <c r="O6" s="18" t="str">
        <f>IF(Q6=0,"-",S6/Q6)</f>
        <v>-</v>
      </c>
      <c r="P6" s="437"/>
      <c r="Q6" s="438"/>
      <c r="R6" s="438"/>
      <c r="S6" s="439"/>
    </row>
    <row r="7" spans="1:19" ht="27.6" customHeight="1">
      <c r="A7" s="55" t="s">
        <v>41</v>
      </c>
      <c r="B7" s="6" t="s">
        <v>40</v>
      </c>
      <c r="C7" s="6"/>
      <c r="D7" s="6"/>
      <c r="E7" s="6"/>
      <c r="F7" s="15" t="str">
        <f t="shared" ref="F7:F21" si="0">IF(C7=0,"-",E7/C7*100)</f>
        <v>-</v>
      </c>
      <c r="G7" s="6"/>
      <c r="H7" s="6"/>
      <c r="I7" s="15" t="str">
        <f t="shared" ref="I7:I21" si="1">IF(G7=0,"-",H7/G7*100)</f>
        <v>-</v>
      </c>
      <c r="J7" s="6"/>
      <c r="K7" s="6"/>
      <c r="L7" s="15" t="str">
        <f>IF(J7=0,"-",H7/J7)</f>
        <v>-</v>
      </c>
      <c r="M7" s="19" t="str">
        <f>IF(K7=0,"-",H7/K7)</f>
        <v>-</v>
      </c>
      <c r="N7" s="17" t="str">
        <f t="shared" ref="N7:O21" si="2">IF(P7=0,"-",R7/P7)</f>
        <v>-</v>
      </c>
      <c r="O7" s="18" t="str">
        <f t="shared" si="2"/>
        <v>-</v>
      </c>
      <c r="P7" s="440"/>
      <c r="Q7" s="441"/>
      <c r="R7" s="441"/>
      <c r="S7" s="442"/>
    </row>
    <row r="8" spans="1:19" ht="27.6" customHeight="1">
      <c r="A8" s="56" t="s">
        <v>42</v>
      </c>
      <c r="B8" s="6" t="s">
        <v>43</v>
      </c>
      <c r="C8" s="6"/>
      <c r="D8" s="6"/>
      <c r="E8" s="6"/>
      <c r="F8" s="15" t="str">
        <f t="shared" si="0"/>
        <v>-</v>
      </c>
      <c r="G8" s="6"/>
      <c r="H8" s="6"/>
      <c r="I8" s="15" t="str">
        <f t="shared" si="1"/>
        <v>-</v>
      </c>
      <c r="J8" s="6"/>
      <c r="K8" s="6"/>
      <c r="L8" s="19" t="str">
        <f t="shared" ref="L8:L20" si="3">IF(J8=0,"-",H8/J8)</f>
        <v>-</v>
      </c>
      <c r="M8" s="19" t="str">
        <f t="shared" ref="M8:M20" si="4">IF(K8=0,"-",H8/K8)</f>
        <v>-</v>
      </c>
      <c r="N8" s="17" t="str">
        <f t="shared" si="2"/>
        <v>-</v>
      </c>
      <c r="O8" s="18" t="str">
        <f t="shared" si="2"/>
        <v>-</v>
      </c>
      <c r="P8" s="440"/>
      <c r="Q8" s="441"/>
      <c r="R8" s="441"/>
      <c r="S8" s="442"/>
    </row>
    <row r="9" spans="1:19" ht="27.6" customHeight="1">
      <c r="A9" s="3"/>
      <c r="B9" s="6"/>
      <c r="C9" s="6"/>
      <c r="D9" s="6"/>
      <c r="E9" s="6"/>
      <c r="F9" s="15" t="str">
        <f t="shared" si="0"/>
        <v>-</v>
      </c>
      <c r="G9" s="6"/>
      <c r="H9" s="6"/>
      <c r="I9" s="15" t="str">
        <f t="shared" si="1"/>
        <v>-</v>
      </c>
      <c r="J9" s="6"/>
      <c r="K9" s="6"/>
      <c r="L9" s="19" t="str">
        <f t="shared" si="3"/>
        <v>-</v>
      </c>
      <c r="M9" s="19" t="str">
        <f t="shared" si="4"/>
        <v>-</v>
      </c>
      <c r="N9" s="17" t="str">
        <f t="shared" si="2"/>
        <v>-</v>
      </c>
      <c r="O9" s="18" t="str">
        <f t="shared" si="2"/>
        <v>-</v>
      </c>
      <c r="P9" s="440"/>
      <c r="Q9" s="441"/>
      <c r="R9" s="441"/>
      <c r="S9" s="442"/>
    </row>
    <row r="10" spans="1:19" ht="27.6" customHeight="1">
      <c r="A10" s="3"/>
      <c r="B10" s="6"/>
      <c r="C10" s="6"/>
      <c r="D10" s="6"/>
      <c r="E10" s="6"/>
      <c r="F10" s="15" t="str">
        <f t="shared" si="0"/>
        <v>-</v>
      </c>
      <c r="G10" s="6"/>
      <c r="H10" s="6"/>
      <c r="I10" s="15" t="str">
        <f t="shared" si="1"/>
        <v>-</v>
      </c>
      <c r="J10" s="6"/>
      <c r="K10" s="6"/>
      <c r="L10" s="19" t="str">
        <f t="shared" si="3"/>
        <v>-</v>
      </c>
      <c r="M10" s="19" t="str">
        <f t="shared" si="4"/>
        <v>-</v>
      </c>
      <c r="N10" s="17" t="str">
        <f t="shared" si="2"/>
        <v>-</v>
      </c>
      <c r="O10" s="18" t="str">
        <f t="shared" si="2"/>
        <v>-</v>
      </c>
      <c r="P10" s="440"/>
      <c r="Q10" s="441"/>
      <c r="R10" s="441"/>
      <c r="S10" s="442"/>
    </row>
    <row r="11" spans="1:19" ht="27.6" customHeight="1">
      <c r="A11" s="3"/>
      <c r="B11" s="6"/>
      <c r="C11" s="6"/>
      <c r="D11" s="6"/>
      <c r="E11" s="6"/>
      <c r="F11" s="15" t="str">
        <f t="shared" si="0"/>
        <v>-</v>
      </c>
      <c r="G11" s="6"/>
      <c r="H11" s="6"/>
      <c r="I11" s="15" t="str">
        <f t="shared" si="1"/>
        <v>-</v>
      </c>
      <c r="J11" s="6"/>
      <c r="K11" s="6"/>
      <c r="L11" s="19" t="str">
        <f t="shared" si="3"/>
        <v>-</v>
      </c>
      <c r="M11" s="19" t="str">
        <f t="shared" si="4"/>
        <v>-</v>
      </c>
      <c r="N11" s="17" t="str">
        <f t="shared" si="2"/>
        <v>-</v>
      </c>
      <c r="O11" s="18" t="str">
        <f t="shared" si="2"/>
        <v>-</v>
      </c>
      <c r="P11" s="440"/>
      <c r="Q11" s="441"/>
      <c r="R11" s="441"/>
      <c r="S11" s="442"/>
    </row>
    <row r="12" spans="1:19" ht="27.6" customHeight="1">
      <c r="A12" s="3"/>
      <c r="B12" s="6"/>
      <c r="C12" s="6"/>
      <c r="D12" s="6"/>
      <c r="E12" s="6"/>
      <c r="F12" s="15" t="str">
        <f t="shared" si="0"/>
        <v>-</v>
      </c>
      <c r="G12" s="6"/>
      <c r="H12" s="6"/>
      <c r="I12" s="15" t="str">
        <f t="shared" si="1"/>
        <v>-</v>
      </c>
      <c r="J12" s="6"/>
      <c r="K12" s="6"/>
      <c r="L12" s="19" t="str">
        <f t="shared" si="3"/>
        <v>-</v>
      </c>
      <c r="M12" s="19" t="str">
        <f t="shared" si="4"/>
        <v>-</v>
      </c>
      <c r="N12" s="17" t="str">
        <f t="shared" si="2"/>
        <v>-</v>
      </c>
      <c r="O12" s="18" t="str">
        <f t="shared" si="2"/>
        <v>-</v>
      </c>
      <c r="P12" s="440"/>
      <c r="Q12" s="441"/>
      <c r="R12" s="441"/>
      <c r="S12" s="442"/>
    </row>
    <row r="13" spans="1:19" ht="27.6" customHeight="1">
      <c r="A13" s="3"/>
      <c r="B13" s="6"/>
      <c r="C13" s="6"/>
      <c r="D13" s="6"/>
      <c r="E13" s="6"/>
      <c r="F13" s="15" t="str">
        <f t="shared" si="0"/>
        <v>-</v>
      </c>
      <c r="G13" s="6"/>
      <c r="H13" s="6"/>
      <c r="I13" s="15" t="str">
        <f t="shared" si="1"/>
        <v>-</v>
      </c>
      <c r="J13" s="6"/>
      <c r="K13" s="6"/>
      <c r="L13" s="19" t="str">
        <f t="shared" si="3"/>
        <v>-</v>
      </c>
      <c r="M13" s="19" t="str">
        <f t="shared" si="4"/>
        <v>-</v>
      </c>
      <c r="N13" s="17" t="str">
        <f t="shared" si="2"/>
        <v>-</v>
      </c>
      <c r="O13" s="18" t="str">
        <f t="shared" si="2"/>
        <v>-</v>
      </c>
      <c r="P13" s="440"/>
      <c r="Q13" s="441"/>
      <c r="R13" s="441"/>
      <c r="S13" s="442"/>
    </row>
    <row r="14" spans="1:19" ht="27.6" customHeight="1">
      <c r="A14" s="3"/>
      <c r="B14" s="6"/>
      <c r="C14" s="6"/>
      <c r="D14" s="6"/>
      <c r="E14" s="6"/>
      <c r="F14" s="15" t="str">
        <f t="shared" si="0"/>
        <v>-</v>
      </c>
      <c r="G14" s="6"/>
      <c r="H14" s="6"/>
      <c r="I14" s="15" t="str">
        <f t="shared" si="1"/>
        <v>-</v>
      </c>
      <c r="J14" s="6"/>
      <c r="K14" s="6"/>
      <c r="L14" s="19" t="str">
        <f t="shared" si="3"/>
        <v>-</v>
      </c>
      <c r="M14" s="19" t="str">
        <f t="shared" si="4"/>
        <v>-</v>
      </c>
      <c r="N14" s="17" t="str">
        <f>IF(P14=0,"-",R14/P14)</f>
        <v>-</v>
      </c>
      <c r="O14" s="18" t="str">
        <f t="shared" si="2"/>
        <v>-</v>
      </c>
      <c r="P14" s="440"/>
      <c r="Q14" s="441"/>
      <c r="R14" s="441"/>
      <c r="S14" s="442"/>
    </row>
    <row r="15" spans="1:19" ht="27.6" customHeight="1">
      <c r="A15" s="3"/>
      <c r="B15" s="6"/>
      <c r="C15" s="6"/>
      <c r="D15" s="6"/>
      <c r="E15" s="6"/>
      <c r="F15" s="15" t="str">
        <f t="shared" si="0"/>
        <v>-</v>
      </c>
      <c r="G15" s="6"/>
      <c r="H15" s="6"/>
      <c r="I15" s="15" t="str">
        <f t="shared" si="1"/>
        <v>-</v>
      </c>
      <c r="J15" s="6"/>
      <c r="K15" s="6"/>
      <c r="L15" s="19" t="str">
        <f t="shared" si="3"/>
        <v>-</v>
      </c>
      <c r="M15" s="19" t="str">
        <f t="shared" si="4"/>
        <v>-</v>
      </c>
      <c r="N15" s="17" t="str">
        <f t="shared" si="2"/>
        <v>-</v>
      </c>
      <c r="O15" s="18" t="str">
        <f t="shared" si="2"/>
        <v>-</v>
      </c>
      <c r="P15" s="440"/>
      <c r="Q15" s="441"/>
      <c r="R15" s="441"/>
      <c r="S15" s="442"/>
    </row>
    <row r="16" spans="1:19" ht="27.6" customHeight="1">
      <c r="A16" s="3"/>
      <c r="B16" s="6"/>
      <c r="C16" s="6"/>
      <c r="D16" s="6"/>
      <c r="E16" s="6"/>
      <c r="F16" s="15" t="str">
        <f t="shared" si="0"/>
        <v>-</v>
      </c>
      <c r="G16" s="6"/>
      <c r="H16" s="6"/>
      <c r="I16" s="15" t="str">
        <f t="shared" si="1"/>
        <v>-</v>
      </c>
      <c r="J16" s="6"/>
      <c r="K16" s="6"/>
      <c r="L16" s="19" t="str">
        <f t="shared" si="3"/>
        <v>-</v>
      </c>
      <c r="M16" s="19" t="str">
        <f t="shared" si="4"/>
        <v>-</v>
      </c>
      <c r="N16" s="17" t="str">
        <f t="shared" si="2"/>
        <v>-</v>
      </c>
      <c r="O16" s="18" t="str">
        <f t="shared" si="2"/>
        <v>-</v>
      </c>
      <c r="P16" s="440"/>
      <c r="Q16" s="441"/>
      <c r="R16" s="441"/>
      <c r="S16" s="442"/>
    </row>
    <row r="17" spans="1:19" ht="27.6" customHeight="1">
      <c r="A17" s="3"/>
      <c r="B17" s="6"/>
      <c r="C17" s="6"/>
      <c r="D17" s="6"/>
      <c r="E17" s="6"/>
      <c r="F17" s="15" t="str">
        <f t="shared" si="0"/>
        <v>-</v>
      </c>
      <c r="G17" s="6"/>
      <c r="H17" s="6"/>
      <c r="I17" s="15" t="str">
        <f t="shared" si="1"/>
        <v>-</v>
      </c>
      <c r="J17" s="6"/>
      <c r="K17" s="6"/>
      <c r="L17" s="19" t="str">
        <f t="shared" si="3"/>
        <v>-</v>
      </c>
      <c r="M17" s="19" t="str">
        <f t="shared" si="4"/>
        <v>-</v>
      </c>
      <c r="N17" s="17" t="str">
        <f t="shared" si="2"/>
        <v>-</v>
      </c>
      <c r="O17" s="18" t="str">
        <f t="shared" si="2"/>
        <v>-</v>
      </c>
      <c r="P17" s="440"/>
      <c r="Q17" s="441"/>
      <c r="R17" s="441"/>
      <c r="S17" s="442"/>
    </row>
    <row r="18" spans="1:19" ht="27.6" customHeight="1">
      <c r="A18" s="3"/>
      <c r="B18" s="6"/>
      <c r="C18" s="6"/>
      <c r="D18" s="6"/>
      <c r="E18" s="6"/>
      <c r="F18" s="15" t="str">
        <f t="shared" si="0"/>
        <v>-</v>
      </c>
      <c r="G18" s="6"/>
      <c r="H18" s="6"/>
      <c r="I18" s="15" t="str">
        <f t="shared" si="1"/>
        <v>-</v>
      </c>
      <c r="J18" s="6"/>
      <c r="K18" s="6"/>
      <c r="L18" s="19" t="str">
        <f t="shared" si="3"/>
        <v>-</v>
      </c>
      <c r="M18" s="19" t="str">
        <f t="shared" si="4"/>
        <v>-</v>
      </c>
      <c r="N18" s="17" t="str">
        <f t="shared" si="2"/>
        <v>-</v>
      </c>
      <c r="O18" s="18" t="str">
        <f t="shared" si="2"/>
        <v>-</v>
      </c>
      <c r="P18" s="440"/>
      <c r="Q18" s="441"/>
      <c r="R18" s="441"/>
      <c r="S18" s="442"/>
    </row>
    <row r="19" spans="1:19" ht="27.6" customHeight="1">
      <c r="A19" s="3"/>
      <c r="B19" s="6"/>
      <c r="C19" s="6"/>
      <c r="D19" s="6"/>
      <c r="E19" s="6"/>
      <c r="F19" s="15" t="str">
        <f t="shared" si="0"/>
        <v>-</v>
      </c>
      <c r="G19" s="6"/>
      <c r="H19" s="6"/>
      <c r="I19" s="15" t="str">
        <f t="shared" si="1"/>
        <v>-</v>
      </c>
      <c r="J19" s="6"/>
      <c r="K19" s="6"/>
      <c r="L19" s="19" t="str">
        <f t="shared" si="3"/>
        <v>-</v>
      </c>
      <c r="M19" s="19" t="str">
        <f t="shared" si="4"/>
        <v>-</v>
      </c>
      <c r="N19" s="17" t="str">
        <f t="shared" si="2"/>
        <v>-</v>
      </c>
      <c r="O19" s="18" t="str">
        <f t="shared" si="2"/>
        <v>-</v>
      </c>
      <c r="P19" s="440"/>
      <c r="Q19" s="441"/>
      <c r="R19" s="441"/>
      <c r="S19" s="442"/>
    </row>
    <row r="20" spans="1:19" ht="27.6" customHeight="1">
      <c r="A20" s="3"/>
      <c r="B20" s="6"/>
      <c r="C20" s="6"/>
      <c r="D20" s="6"/>
      <c r="E20" s="6"/>
      <c r="F20" s="15" t="str">
        <f t="shared" si="0"/>
        <v>-</v>
      </c>
      <c r="G20" s="6"/>
      <c r="H20" s="6"/>
      <c r="I20" s="15" t="str">
        <f t="shared" si="1"/>
        <v>-</v>
      </c>
      <c r="J20" s="6"/>
      <c r="K20" s="6"/>
      <c r="L20" s="19" t="str">
        <f t="shared" si="3"/>
        <v>-</v>
      </c>
      <c r="M20" s="19" t="str">
        <f t="shared" si="4"/>
        <v>-</v>
      </c>
      <c r="N20" s="17" t="str">
        <f t="shared" si="2"/>
        <v>-</v>
      </c>
      <c r="O20" s="18" t="str">
        <f t="shared" si="2"/>
        <v>-</v>
      </c>
      <c r="P20" s="440"/>
      <c r="Q20" s="441"/>
      <c r="R20" s="441"/>
      <c r="S20" s="442"/>
    </row>
    <row r="21" spans="1:19" ht="27.6" customHeight="1" thickBot="1">
      <c r="A21" s="4"/>
      <c r="B21" s="7"/>
      <c r="C21" s="7"/>
      <c r="D21" s="7"/>
      <c r="E21" s="7"/>
      <c r="F21" s="16" t="str">
        <f t="shared" si="0"/>
        <v>-</v>
      </c>
      <c r="G21" s="7"/>
      <c r="H21" s="7"/>
      <c r="I21" s="16" t="str">
        <f t="shared" si="1"/>
        <v>-</v>
      </c>
      <c r="J21" s="7"/>
      <c r="K21" s="7"/>
      <c r="L21" s="20" t="str">
        <f>IF(J21=0,"-",H21/J21)</f>
        <v>-</v>
      </c>
      <c r="M21" s="20" t="str">
        <f>IF(K21=0,"-",H21/K21)</f>
        <v>-</v>
      </c>
      <c r="N21" s="20" t="str">
        <f t="shared" si="2"/>
        <v>-</v>
      </c>
      <c r="O21" s="21" t="str">
        <f t="shared" si="2"/>
        <v>-</v>
      </c>
      <c r="P21" s="443"/>
      <c r="Q21" s="444"/>
      <c r="R21" s="444"/>
      <c r="S21" s="445"/>
    </row>
    <row r="22" spans="1:19" ht="27.6" customHeight="1"/>
    <row r="23" spans="1:19" ht="27.6" customHeight="1"/>
    <row r="24" spans="1:19" ht="27.6" customHeight="1"/>
    <row r="25" spans="1:19" ht="27.6" customHeight="1"/>
    <row r="26" spans="1:19" ht="27.6" customHeight="1"/>
    <row r="27" spans="1:19" ht="27.6" customHeight="1"/>
    <row r="28" spans="1:19" ht="27.6" customHeight="1"/>
    <row r="29" spans="1:19" ht="27.6" customHeight="1"/>
    <row r="30" spans="1:19" ht="27.6" customHeight="1"/>
    <row r="31" spans="1:19" ht="11.25"/>
  </sheetData>
  <mergeCells count="12">
    <mergeCell ref="S4:S5"/>
    <mergeCell ref="A4:A5"/>
    <mergeCell ref="B4:B5"/>
    <mergeCell ref="C4:F4"/>
    <mergeCell ref="G4:I4"/>
    <mergeCell ref="J4:J5"/>
    <mergeCell ref="K4:K5"/>
    <mergeCell ref="L4:M4"/>
    <mergeCell ref="N4:O4"/>
    <mergeCell ref="P4:P5"/>
    <mergeCell ref="Q4:Q5"/>
    <mergeCell ref="R4:R5"/>
  </mergeCells>
  <phoneticPr fontId="1"/>
  <conditionalFormatting sqref="C6:E8">
    <cfRule type="containsBlanks" dxfId="84" priority="3">
      <formula>LEN(TRIM(C6))=0</formula>
    </cfRule>
  </conditionalFormatting>
  <conditionalFormatting sqref="G6:H8">
    <cfRule type="containsBlanks" dxfId="83" priority="2">
      <formula>LEN(TRIM(G6))=0</formula>
    </cfRule>
  </conditionalFormatting>
  <conditionalFormatting sqref="J6:K8">
    <cfRule type="containsBlanks" dxfId="82" priority="1">
      <formula>LEN(TRIM(J6))=0</formula>
    </cfRule>
  </conditionalFormatting>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view="pageBreakPreview" zoomScaleNormal="100" zoomScaleSheetLayoutView="100" workbookViewId="0">
      <selection activeCell="D7" sqref="D7"/>
    </sheetView>
  </sheetViews>
  <sheetFormatPr defaultColWidth="9" defaultRowHeight="24" customHeight="1"/>
  <cols>
    <col min="1" max="2" width="3.875" style="1" customWidth="1"/>
    <col min="3" max="3" width="16.25" style="1" customWidth="1"/>
    <col min="4" max="4" width="3.875" style="2" customWidth="1"/>
    <col min="5" max="8" width="12.25" style="450" customWidth="1"/>
    <col min="9" max="9" width="12.25" style="450" bestFit="1" customWidth="1"/>
    <col min="10" max="16384" width="9" style="1"/>
  </cols>
  <sheetData>
    <row r="1" spans="1:9" ht="29.25" customHeight="1">
      <c r="A1" s="59" t="s">
        <v>44</v>
      </c>
      <c r="B1" s="57"/>
      <c r="C1" s="57"/>
      <c r="D1" s="58"/>
    </row>
    <row r="2" spans="1:9" ht="12" thickBot="1">
      <c r="A2" s="57"/>
      <c r="B2" s="57"/>
      <c r="C2" s="57"/>
      <c r="D2" s="58"/>
      <c r="I2" s="451" t="s">
        <v>45</v>
      </c>
    </row>
    <row r="3" spans="1:9" ht="24" customHeight="1" thickBot="1">
      <c r="A3" s="574" t="s">
        <v>46</v>
      </c>
      <c r="B3" s="575"/>
      <c r="C3" s="575"/>
      <c r="D3" s="575"/>
      <c r="E3" s="452" t="s">
        <v>47</v>
      </c>
      <c r="F3" s="452" t="s">
        <v>48</v>
      </c>
      <c r="G3" s="452" t="s">
        <v>49</v>
      </c>
      <c r="H3" s="452" t="s">
        <v>50</v>
      </c>
      <c r="I3" s="452" t="s">
        <v>51</v>
      </c>
    </row>
    <row r="4" spans="1:9" ht="27.6" customHeight="1" thickTop="1">
      <c r="A4" s="582" t="s">
        <v>52</v>
      </c>
      <c r="B4" s="576" t="s">
        <v>53</v>
      </c>
      <c r="C4" s="577"/>
      <c r="D4" s="577"/>
      <c r="E4" s="453"/>
      <c r="F4" s="453"/>
      <c r="G4" s="453"/>
      <c r="H4" s="453"/>
      <c r="I4" s="454"/>
    </row>
    <row r="5" spans="1:9" ht="27.6" customHeight="1">
      <c r="A5" s="583"/>
      <c r="B5" s="572" t="s">
        <v>54</v>
      </c>
      <c r="C5" s="573"/>
      <c r="D5" s="573"/>
      <c r="E5" s="455"/>
      <c r="F5" s="455"/>
      <c r="G5" s="455"/>
      <c r="H5" s="455"/>
      <c r="I5" s="456"/>
    </row>
    <row r="6" spans="1:9" ht="27.6" customHeight="1">
      <c r="A6" s="583"/>
      <c r="B6" s="572" t="s">
        <v>55</v>
      </c>
      <c r="C6" s="573"/>
      <c r="D6" s="573"/>
      <c r="E6" s="455"/>
      <c r="F6" s="455"/>
      <c r="G6" s="455"/>
      <c r="H6" s="455"/>
      <c r="I6" s="456"/>
    </row>
    <row r="7" spans="1:9" ht="27.6" customHeight="1">
      <c r="A7" s="583"/>
      <c r="B7" s="572" t="s">
        <v>56</v>
      </c>
      <c r="C7" s="573"/>
      <c r="D7" s="573"/>
      <c r="E7" s="455"/>
      <c r="F7" s="455"/>
      <c r="G7" s="455"/>
      <c r="H7" s="455"/>
      <c r="I7" s="456"/>
    </row>
    <row r="8" spans="1:9" ht="27.6" customHeight="1">
      <c r="A8" s="583"/>
      <c r="B8" s="572" t="s">
        <v>57</v>
      </c>
      <c r="C8" s="573"/>
      <c r="D8" s="573"/>
      <c r="E8" s="455"/>
      <c r="F8" s="455"/>
      <c r="G8" s="455"/>
      <c r="H8" s="455"/>
      <c r="I8" s="456"/>
    </row>
    <row r="9" spans="1:9" ht="27.6" customHeight="1">
      <c r="A9" s="583"/>
      <c r="B9" s="572" t="s">
        <v>58</v>
      </c>
      <c r="C9" s="573"/>
      <c r="D9" s="573"/>
      <c r="E9" s="455"/>
      <c r="F9" s="455"/>
      <c r="G9" s="455"/>
      <c r="H9" s="455"/>
      <c r="I9" s="456"/>
    </row>
    <row r="10" spans="1:9" ht="27.6" customHeight="1">
      <c r="A10" s="583"/>
      <c r="B10" s="572" t="s">
        <v>59</v>
      </c>
      <c r="C10" s="573"/>
      <c r="D10" s="573"/>
      <c r="E10" s="455"/>
      <c r="F10" s="455"/>
      <c r="G10" s="455"/>
      <c r="H10" s="455"/>
      <c r="I10" s="456"/>
    </row>
    <row r="11" spans="1:9" ht="27.6" customHeight="1">
      <c r="A11" s="583"/>
      <c r="B11" s="572" t="s">
        <v>60</v>
      </c>
      <c r="C11" s="573"/>
      <c r="D11" s="573"/>
      <c r="E11" s="455"/>
      <c r="F11" s="455"/>
      <c r="G11" s="455"/>
      <c r="H11" s="455"/>
      <c r="I11" s="456"/>
    </row>
    <row r="12" spans="1:9" ht="27.6" customHeight="1">
      <c r="A12" s="583"/>
      <c r="B12" s="572" t="s">
        <v>61</v>
      </c>
      <c r="C12" s="573"/>
      <c r="D12" s="573"/>
      <c r="E12" s="455"/>
      <c r="F12" s="455"/>
      <c r="G12" s="455"/>
      <c r="H12" s="455"/>
      <c r="I12" s="456"/>
    </row>
    <row r="13" spans="1:9" ht="27.6" customHeight="1">
      <c r="A13" s="583"/>
      <c r="B13" s="572" t="s">
        <v>62</v>
      </c>
      <c r="C13" s="573"/>
      <c r="D13" s="573"/>
      <c r="E13" s="455"/>
      <c r="F13" s="455"/>
      <c r="G13" s="455"/>
      <c r="H13" s="455"/>
      <c r="I13" s="456"/>
    </row>
    <row r="14" spans="1:9" ht="27.6" customHeight="1">
      <c r="A14" s="583"/>
      <c r="B14" s="572" t="s">
        <v>63</v>
      </c>
      <c r="C14" s="573"/>
      <c r="D14" s="573"/>
      <c r="E14" s="455"/>
      <c r="F14" s="455"/>
      <c r="G14" s="455"/>
      <c r="H14" s="455"/>
      <c r="I14" s="456"/>
    </row>
    <row r="15" spans="1:9" ht="27.6" customHeight="1">
      <c r="A15" s="583"/>
      <c r="B15" s="572" t="s">
        <v>64</v>
      </c>
      <c r="C15" s="573"/>
      <c r="D15" s="573"/>
      <c r="E15" s="455"/>
      <c r="F15" s="455"/>
      <c r="G15" s="455"/>
      <c r="H15" s="455"/>
      <c r="I15" s="456"/>
    </row>
    <row r="16" spans="1:9" ht="27.6" customHeight="1" thickBot="1">
      <c r="A16" s="583"/>
      <c r="B16" s="578" t="s">
        <v>65</v>
      </c>
      <c r="C16" s="579"/>
      <c r="D16" s="579"/>
      <c r="E16" s="457"/>
      <c r="F16" s="458">
        <f>E28</f>
        <v>0</v>
      </c>
      <c r="G16" s="458">
        <f t="shared" ref="G16:I16" si="0">F28</f>
        <v>0</v>
      </c>
      <c r="H16" s="458">
        <f t="shared" si="0"/>
        <v>0</v>
      </c>
      <c r="I16" s="459">
        <f t="shared" si="0"/>
        <v>0</v>
      </c>
    </row>
    <row r="17" spans="1:9" ht="27.6" customHeight="1" thickTop="1" thickBot="1">
      <c r="A17" s="584"/>
      <c r="B17" s="580" t="s">
        <v>66</v>
      </c>
      <c r="C17" s="581"/>
      <c r="D17" s="581"/>
      <c r="E17" s="60">
        <f>SUM(E4:E16)</f>
        <v>0</v>
      </c>
      <c r="F17" s="60">
        <f t="shared" ref="F17:I17" si="1">SUM(F4:F16)</f>
        <v>0</v>
      </c>
      <c r="G17" s="60">
        <f t="shared" si="1"/>
        <v>0</v>
      </c>
      <c r="H17" s="60">
        <f t="shared" si="1"/>
        <v>0</v>
      </c>
      <c r="I17" s="61">
        <f t="shared" si="1"/>
        <v>0</v>
      </c>
    </row>
    <row r="18" spans="1:9" ht="27.6" customHeight="1">
      <c r="A18" s="585" t="s">
        <v>67</v>
      </c>
      <c r="B18" s="586" t="s">
        <v>68</v>
      </c>
      <c r="C18" s="587"/>
      <c r="D18" s="587"/>
      <c r="E18" s="460"/>
      <c r="F18" s="460"/>
      <c r="G18" s="460"/>
      <c r="H18" s="460"/>
      <c r="I18" s="461"/>
    </row>
    <row r="19" spans="1:9" ht="27.6" customHeight="1">
      <c r="A19" s="583"/>
      <c r="B19" s="572" t="s">
        <v>69</v>
      </c>
      <c r="C19" s="573"/>
      <c r="D19" s="573"/>
      <c r="E19" s="455"/>
      <c r="F19" s="455"/>
      <c r="G19" s="455"/>
      <c r="H19" s="455"/>
      <c r="I19" s="456"/>
    </row>
    <row r="20" spans="1:9" ht="27.6" customHeight="1">
      <c r="A20" s="583"/>
      <c r="B20" s="572" t="s">
        <v>70</v>
      </c>
      <c r="C20" s="573"/>
      <c r="D20" s="573"/>
      <c r="E20" s="455"/>
      <c r="F20" s="455"/>
      <c r="G20" s="455"/>
      <c r="H20" s="455"/>
      <c r="I20" s="456"/>
    </row>
    <row r="21" spans="1:9" ht="27.6" customHeight="1">
      <c r="A21" s="583"/>
      <c r="B21" s="572" t="s">
        <v>71</v>
      </c>
      <c r="C21" s="573"/>
      <c r="D21" s="573"/>
      <c r="E21" s="455"/>
      <c r="F21" s="455"/>
      <c r="G21" s="455"/>
      <c r="H21" s="455"/>
      <c r="I21" s="456"/>
    </row>
    <row r="22" spans="1:9" ht="27.6" customHeight="1">
      <c r="A22" s="583"/>
      <c r="B22" s="572" t="s">
        <v>72</v>
      </c>
      <c r="C22" s="573"/>
      <c r="D22" s="573"/>
      <c r="E22" s="455"/>
      <c r="F22" s="455"/>
      <c r="G22" s="455"/>
      <c r="H22" s="455"/>
      <c r="I22" s="456"/>
    </row>
    <row r="23" spans="1:9" ht="27.6" customHeight="1">
      <c r="A23" s="583"/>
      <c r="B23" s="572" t="s">
        <v>73</v>
      </c>
      <c r="C23" s="573"/>
      <c r="D23" s="573"/>
      <c r="E23" s="455"/>
      <c r="F23" s="455"/>
      <c r="G23" s="455"/>
      <c r="H23" s="455"/>
      <c r="I23" s="456"/>
    </row>
    <row r="24" spans="1:9" ht="27.6" customHeight="1">
      <c r="A24" s="583"/>
      <c r="B24" s="572" t="s">
        <v>74</v>
      </c>
      <c r="C24" s="573"/>
      <c r="D24" s="573"/>
      <c r="E24" s="455"/>
      <c r="F24" s="455"/>
      <c r="G24" s="455"/>
      <c r="H24" s="455"/>
      <c r="I24" s="456"/>
    </row>
    <row r="25" spans="1:9" ht="27.6" customHeight="1">
      <c r="A25" s="583"/>
      <c r="B25" s="572" t="s">
        <v>75</v>
      </c>
      <c r="C25" s="573"/>
      <c r="D25" s="573"/>
      <c r="E25" s="455"/>
      <c r="F25" s="455"/>
      <c r="G25" s="455"/>
      <c r="H25" s="455"/>
      <c r="I25" s="456"/>
    </row>
    <row r="26" spans="1:9" ht="27.6" customHeight="1">
      <c r="A26" s="583"/>
      <c r="B26" s="572" t="s">
        <v>76</v>
      </c>
      <c r="C26" s="573"/>
      <c r="D26" s="573"/>
      <c r="E26" s="455"/>
      <c r="F26" s="455"/>
      <c r="G26" s="455"/>
      <c r="H26" s="455"/>
      <c r="I26" s="456"/>
    </row>
    <row r="27" spans="1:9" ht="27.6" customHeight="1">
      <c r="A27" s="583"/>
      <c r="B27" s="572" t="s">
        <v>77</v>
      </c>
      <c r="C27" s="573"/>
      <c r="D27" s="573"/>
      <c r="E27" s="455"/>
      <c r="F27" s="455"/>
      <c r="G27" s="455"/>
      <c r="H27" s="455"/>
      <c r="I27" s="456"/>
    </row>
    <row r="28" spans="1:9" ht="27.6" customHeight="1" thickBot="1">
      <c r="A28" s="583"/>
      <c r="B28" s="578" t="s">
        <v>78</v>
      </c>
      <c r="C28" s="579"/>
      <c r="D28" s="579"/>
      <c r="E28" s="458">
        <f>E29-SUM(E18:E27)</f>
        <v>0</v>
      </c>
      <c r="F28" s="458">
        <f t="shared" ref="F28:I28" si="2">F29-SUM(F18:F27)</f>
        <v>0</v>
      </c>
      <c r="G28" s="458">
        <f t="shared" si="2"/>
        <v>0</v>
      </c>
      <c r="H28" s="458">
        <f t="shared" si="2"/>
        <v>0</v>
      </c>
      <c r="I28" s="459">
        <f t="shared" si="2"/>
        <v>0</v>
      </c>
    </row>
    <row r="29" spans="1:9" ht="27.6" customHeight="1" thickTop="1" thickBot="1">
      <c r="A29" s="584"/>
      <c r="B29" s="580" t="s">
        <v>79</v>
      </c>
      <c r="C29" s="581"/>
      <c r="D29" s="581"/>
      <c r="E29" s="60">
        <f>E17</f>
        <v>0</v>
      </c>
      <c r="F29" s="60">
        <f t="shared" ref="F29:I29" si="3">F17</f>
        <v>0</v>
      </c>
      <c r="G29" s="60">
        <f t="shared" si="3"/>
        <v>0</v>
      </c>
      <c r="H29" s="60">
        <f t="shared" si="3"/>
        <v>0</v>
      </c>
      <c r="I29" s="61">
        <f t="shared" si="3"/>
        <v>0</v>
      </c>
    </row>
    <row r="30" spans="1:9" ht="13.5">
      <c r="A30" s="76" t="s">
        <v>80</v>
      </c>
      <c r="B30" s="57"/>
      <c r="C30" s="57"/>
      <c r="D30" s="58"/>
    </row>
  </sheetData>
  <mergeCells count="29">
    <mergeCell ref="B27:D27"/>
    <mergeCell ref="B28:D28"/>
    <mergeCell ref="B29:D29"/>
    <mergeCell ref="A4:A17"/>
    <mergeCell ref="A18:A29"/>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B8:D8"/>
    <mergeCell ref="A3:D3"/>
    <mergeCell ref="B4:D4"/>
    <mergeCell ref="B5:D5"/>
    <mergeCell ref="B6:D6"/>
    <mergeCell ref="B7:D7"/>
  </mergeCells>
  <phoneticPr fontId="1"/>
  <conditionalFormatting sqref="E4:I15">
    <cfRule type="containsBlanks" dxfId="81" priority="3">
      <formula>LEN(TRIM(E4))=0</formula>
    </cfRule>
  </conditionalFormatting>
  <conditionalFormatting sqref="E16">
    <cfRule type="containsBlanks" dxfId="80" priority="2">
      <formula>LEN(TRIM(E16))=0</formula>
    </cfRule>
  </conditionalFormatting>
  <conditionalFormatting sqref="E18:I27">
    <cfRule type="containsBlanks" dxfId="79" priority="1">
      <formula>LEN(TRIM(E18))=0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view="pageBreakPreview" zoomScaleNormal="100" zoomScaleSheetLayoutView="100" workbookViewId="0">
      <selection activeCell="D7" sqref="D7"/>
    </sheetView>
  </sheetViews>
  <sheetFormatPr defaultColWidth="9" defaultRowHeight="24" customHeight="1"/>
  <cols>
    <col min="1" max="2" width="3.875" style="1" customWidth="1"/>
    <col min="3" max="3" width="16.25" style="1" customWidth="1"/>
    <col min="4" max="4" width="3.875" style="2" customWidth="1"/>
    <col min="5" max="8" width="12.25" style="450" customWidth="1"/>
    <col min="9" max="9" width="12.25" style="450" bestFit="1" customWidth="1"/>
    <col min="10" max="16384" width="9" style="1"/>
  </cols>
  <sheetData>
    <row r="1" spans="1:9" ht="18" customHeight="1">
      <c r="A1" s="59" t="s">
        <v>81</v>
      </c>
      <c r="B1" s="57"/>
      <c r="C1" s="57"/>
      <c r="D1" s="58"/>
    </row>
    <row r="2" spans="1:9" ht="12" thickBot="1">
      <c r="A2" s="57"/>
      <c r="B2" s="57"/>
      <c r="C2" s="57"/>
      <c r="D2" s="58"/>
      <c r="I2" s="451" t="s">
        <v>45</v>
      </c>
    </row>
    <row r="3" spans="1:9" ht="24" customHeight="1" thickBot="1">
      <c r="A3" s="574" t="s">
        <v>46</v>
      </c>
      <c r="B3" s="575"/>
      <c r="C3" s="575"/>
      <c r="D3" s="575"/>
      <c r="E3" s="62" t="str">
        <f>'資料2 資金収支'!E3</f>
        <v>平成３０年度</v>
      </c>
      <c r="F3" s="62" t="str">
        <f>'資料2 資金収支'!F3</f>
        <v>令和元年度</v>
      </c>
      <c r="G3" s="62" t="str">
        <f>'資料2 資金収支'!G3</f>
        <v>令和２年度</v>
      </c>
      <c r="H3" s="62" t="str">
        <f>'資料2 資金収支'!H3</f>
        <v>令和３年度</v>
      </c>
      <c r="I3" s="62" t="str">
        <f>'資料2 資金収支'!I3</f>
        <v>令和４年度</v>
      </c>
    </row>
    <row r="4" spans="1:9" ht="24" customHeight="1" thickTop="1">
      <c r="A4" s="590" t="s">
        <v>82</v>
      </c>
      <c r="B4" s="593" t="s">
        <v>83</v>
      </c>
      <c r="C4" s="113" t="s">
        <v>53</v>
      </c>
      <c r="D4" s="87"/>
      <c r="E4" s="453"/>
      <c r="F4" s="453"/>
      <c r="G4" s="453"/>
      <c r="H4" s="453"/>
      <c r="I4" s="454"/>
    </row>
    <row r="5" spans="1:9" ht="24" customHeight="1">
      <c r="A5" s="591"/>
      <c r="B5" s="594"/>
      <c r="C5" s="114" t="s">
        <v>54</v>
      </c>
      <c r="D5" s="89"/>
      <c r="E5" s="455"/>
      <c r="F5" s="455"/>
      <c r="G5" s="455"/>
      <c r="H5" s="455"/>
      <c r="I5" s="456"/>
    </row>
    <row r="6" spans="1:9" ht="24" customHeight="1">
      <c r="A6" s="591"/>
      <c r="B6" s="594"/>
      <c r="C6" s="114" t="s">
        <v>84</v>
      </c>
      <c r="D6" s="89"/>
      <c r="E6" s="455"/>
      <c r="F6" s="455"/>
      <c r="G6" s="455"/>
      <c r="H6" s="455"/>
      <c r="I6" s="456"/>
    </row>
    <row r="7" spans="1:9" ht="24" customHeight="1">
      <c r="A7" s="591"/>
      <c r="B7" s="594"/>
      <c r="C7" s="114" t="s">
        <v>85</v>
      </c>
      <c r="D7" s="89"/>
      <c r="E7" s="455"/>
      <c r="F7" s="455"/>
      <c r="G7" s="455"/>
      <c r="H7" s="455"/>
      <c r="I7" s="456"/>
    </row>
    <row r="8" spans="1:9" ht="24" customHeight="1">
      <c r="A8" s="591"/>
      <c r="B8" s="594"/>
      <c r="C8" s="114" t="s">
        <v>86</v>
      </c>
      <c r="D8" s="89"/>
      <c r="E8" s="455"/>
      <c r="F8" s="455"/>
      <c r="G8" s="455"/>
      <c r="H8" s="455"/>
      <c r="I8" s="456"/>
    </row>
    <row r="9" spans="1:9" ht="24" customHeight="1">
      <c r="A9" s="591"/>
      <c r="B9" s="594"/>
      <c r="C9" s="114" t="s">
        <v>87</v>
      </c>
      <c r="D9" s="89"/>
      <c r="E9" s="455"/>
      <c r="F9" s="455"/>
      <c r="G9" s="455"/>
      <c r="H9" s="455"/>
      <c r="I9" s="456"/>
    </row>
    <row r="10" spans="1:9" ht="24" customHeight="1">
      <c r="A10" s="591"/>
      <c r="B10" s="594"/>
      <c r="C10" s="114" t="s">
        <v>88</v>
      </c>
      <c r="D10" s="89"/>
      <c r="E10" s="455"/>
      <c r="F10" s="455"/>
      <c r="G10" s="455"/>
      <c r="H10" s="455"/>
      <c r="I10" s="456"/>
    </row>
    <row r="11" spans="1:9" ht="24" customHeight="1">
      <c r="A11" s="591"/>
      <c r="B11" s="594"/>
      <c r="C11" s="114" t="s">
        <v>89</v>
      </c>
      <c r="D11" s="89"/>
      <c r="E11" s="455"/>
      <c r="F11" s="455"/>
      <c r="G11" s="455"/>
      <c r="H11" s="455"/>
      <c r="I11" s="456"/>
    </row>
    <row r="12" spans="1:9" ht="24" customHeight="1">
      <c r="A12" s="591"/>
      <c r="B12" s="594"/>
      <c r="C12" s="63" t="s">
        <v>90</v>
      </c>
      <c r="D12" s="64" t="s">
        <v>91</v>
      </c>
      <c r="E12" s="65">
        <f>SUM(E4:E11)</f>
        <v>0</v>
      </c>
      <c r="F12" s="65">
        <f t="shared" ref="F12:I12" si="0">SUM(F4:F11)</f>
        <v>0</v>
      </c>
      <c r="G12" s="65">
        <f t="shared" si="0"/>
        <v>0</v>
      </c>
      <c r="H12" s="65">
        <f t="shared" si="0"/>
        <v>0</v>
      </c>
      <c r="I12" s="66">
        <f t="shared" si="0"/>
        <v>0</v>
      </c>
    </row>
    <row r="13" spans="1:9" ht="24" customHeight="1">
      <c r="A13" s="591"/>
      <c r="B13" s="595" t="s">
        <v>92</v>
      </c>
      <c r="C13" s="114" t="s">
        <v>68</v>
      </c>
      <c r="D13" s="89"/>
      <c r="E13" s="455"/>
      <c r="F13" s="455"/>
      <c r="G13" s="455"/>
      <c r="H13" s="455"/>
      <c r="I13" s="456"/>
    </row>
    <row r="14" spans="1:9" ht="24" customHeight="1">
      <c r="A14" s="591"/>
      <c r="B14" s="594"/>
      <c r="C14" s="114" t="s">
        <v>69</v>
      </c>
      <c r="D14" s="89"/>
      <c r="E14" s="455"/>
      <c r="F14" s="455"/>
      <c r="G14" s="455"/>
      <c r="H14" s="455"/>
      <c r="I14" s="456"/>
    </row>
    <row r="15" spans="1:9" ht="24" customHeight="1">
      <c r="A15" s="591"/>
      <c r="B15" s="594"/>
      <c r="C15" s="114" t="s">
        <v>70</v>
      </c>
      <c r="D15" s="89"/>
      <c r="E15" s="455"/>
      <c r="F15" s="455"/>
      <c r="G15" s="455"/>
      <c r="H15" s="455"/>
      <c r="I15" s="456"/>
    </row>
    <row r="16" spans="1:9" ht="24" customHeight="1">
      <c r="A16" s="591"/>
      <c r="B16" s="594"/>
      <c r="C16" s="63" t="s">
        <v>93</v>
      </c>
      <c r="D16" s="64"/>
      <c r="E16" s="65">
        <f>SUM(E13:E15)</f>
        <v>0</v>
      </c>
      <c r="F16" s="65">
        <f t="shared" ref="F16:I16" si="1">SUM(F13:F15)</f>
        <v>0</v>
      </c>
      <c r="G16" s="65">
        <f t="shared" si="1"/>
        <v>0</v>
      </c>
      <c r="H16" s="65">
        <f t="shared" si="1"/>
        <v>0</v>
      </c>
      <c r="I16" s="66">
        <f t="shared" si="1"/>
        <v>0</v>
      </c>
    </row>
    <row r="17" spans="1:9" ht="24" customHeight="1">
      <c r="A17" s="591"/>
      <c r="B17" s="599" t="s">
        <v>94</v>
      </c>
      <c r="C17" s="600"/>
      <c r="D17" s="89"/>
      <c r="E17" s="462">
        <f>E12-E16</f>
        <v>0</v>
      </c>
      <c r="F17" s="462">
        <f t="shared" ref="F17:I17" si="2">F12-F16</f>
        <v>0</v>
      </c>
      <c r="G17" s="462">
        <f t="shared" si="2"/>
        <v>0</v>
      </c>
      <c r="H17" s="462">
        <f t="shared" si="2"/>
        <v>0</v>
      </c>
      <c r="I17" s="463">
        <f t="shared" si="2"/>
        <v>0</v>
      </c>
    </row>
    <row r="18" spans="1:9" ht="24" customHeight="1">
      <c r="A18" s="591"/>
      <c r="B18" s="599" t="s">
        <v>95</v>
      </c>
      <c r="C18" s="600"/>
      <c r="D18" s="89"/>
      <c r="E18" s="455"/>
      <c r="F18" s="455"/>
      <c r="G18" s="455"/>
      <c r="H18" s="455"/>
      <c r="I18" s="456"/>
    </row>
    <row r="19" spans="1:9" ht="24" customHeight="1" thickBot="1">
      <c r="A19" s="592"/>
      <c r="B19" s="601" t="s">
        <v>96</v>
      </c>
      <c r="C19" s="602"/>
      <c r="D19" s="67" t="s">
        <v>97</v>
      </c>
      <c r="E19" s="68">
        <f>SUM(E17:E18)</f>
        <v>0</v>
      </c>
      <c r="F19" s="68">
        <f t="shared" ref="F19:I19" si="3">SUM(F17:F18)</f>
        <v>0</v>
      </c>
      <c r="G19" s="68">
        <f t="shared" si="3"/>
        <v>0</v>
      </c>
      <c r="H19" s="68">
        <f t="shared" si="3"/>
        <v>0</v>
      </c>
      <c r="I19" s="69">
        <f t="shared" si="3"/>
        <v>0</v>
      </c>
    </row>
    <row r="20" spans="1:9" ht="24" customHeight="1">
      <c r="A20" s="596" t="s">
        <v>98</v>
      </c>
      <c r="B20" s="603" t="s">
        <v>99</v>
      </c>
      <c r="C20" s="604"/>
      <c r="D20" s="100"/>
      <c r="E20" s="460"/>
      <c r="F20" s="460"/>
      <c r="G20" s="460"/>
      <c r="H20" s="460"/>
      <c r="I20" s="461"/>
    </row>
    <row r="21" spans="1:9" ht="24" customHeight="1">
      <c r="A21" s="597"/>
      <c r="B21" s="605" t="s">
        <v>100</v>
      </c>
      <c r="C21" s="606"/>
      <c r="D21" s="89"/>
      <c r="E21" s="455"/>
      <c r="F21" s="455"/>
      <c r="G21" s="455"/>
      <c r="H21" s="455"/>
      <c r="I21" s="456"/>
    </row>
    <row r="22" spans="1:9" ht="24" customHeight="1">
      <c r="A22" s="597"/>
      <c r="B22" s="599" t="s">
        <v>94</v>
      </c>
      <c r="C22" s="600"/>
      <c r="D22" s="89"/>
      <c r="E22" s="462">
        <f>E20-E21</f>
        <v>0</v>
      </c>
      <c r="F22" s="462">
        <f t="shared" ref="F22:I22" si="4">F20-F21</f>
        <v>0</v>
      </c>
      <c r="G22" s="462">
        <f t="shared" si="4"/>
        <v>0</v>
      </c>
      <c r="H22" s="462">
        <f t="shared" si="4"/>
        <v>0</v>
      </c>
      <c r="I22" s="463">
        <f t="shared" si="4"/>
        <v>0</v>
      </c>
    </row>
    <row r="23" spans="1:9" ht="24" customHeight="1">
      <c r="A23" s="597"/>
      <c r="B23" s="599" t="s">
        <v>95</v>
      </c>
      <c r="C23" s="600"/>
      <c r="D23" s="89"/>
      <c r="E23" s="455"/>
      <c r="F23" s="455"/>
      <c r="G23" s="455"/>
      <c r="H23" s="455"/>
      <c r="I23" s="456"/>
    </row>
    <row r="24" spans="1:9" ht="24" customHeight="1" thickBot="1">
      <c r="A24" s="598"/>
      <c r="B24" s="588" t="s">
        <v>101</v>
      </c>
      <c r="C24" s="589"/>
      <c r="D24" s="102"/>
      <c r="E24" s="464">
        <f>SUM(E22:E23)</f>
        <v>0</v>
      </c>
      <c r="F24" s="464">
        <f t="shared" ref="F24:I24" si="5">SUM(F22:F23)</f>
        <v>0</v>
      </c>
      <c r="G24" s="464">
        <f t="shared" si="5"/>
        <v>0</v>
      </c>
      <c r="H24" s="464">
        <f t="shared" si="5"/>
        <v>0</v>
      </c>
      <c r="I24" s="465">
        <f t="shared" si="5"/>
        <v>0</v>
      </c>
    </row>
    <row r="25" spans="1:9" ht="24" customHeight="1" thickBot="1">
      <c r="A25" s="610" t="s">
        <v>102</v>
      </c>
      <c r="B25" s="611"/>
      <c r="C25" s="611"/>
      <c r="D25" s="611"/>
      <c r="E25" s="70">
        <f>SUM(E19,E24)</f>
        <v>0</v>
      </c>
      <c r="F25" s="70">
        <f t="shared" ref="F25:I25" si="6">SUM(F19,F24)</f>
        <v>0</v>
      </c>
      <c r="G25" s="70">
        <f t="shared" si="6"/>
        <v>0</v>
      </c>
      <c r="H25" s="70">
        <f t="shared" si="6"/>
        <v>0</v>
      </c>
      <c r="I25" s="71">
        <f t="shared" si="6"/>
        <v>0</v>
      </c>
    </row>
    <row r="26" spans="1:9" ht="24" customHeight="1">
      <c r="A26" s="596" t="s">
        <v>103</v>
      </c>
      <c r="B26" s="612" t="s">
        <v>104</v>
      </c>
      <c r="C26" s="613"/>
      <c r="D26" s="100"/>
      <c r="E26" s="460"/>
      <c r="F26" s="460"/>
      <c r="G26" s="460"/>
      <c r="H26" s="460"/>
      <c r="I26" s="461"/>
    </row>
    <row r="27" spans="1:9" ht="24" customHeight="1">
      <c r="A27" s="597"/>
      <c r="B27" s="599" t="s">
        <v>105</v>
      </c>
      <c r="C27" s="600"/>
      <c r="D27" s="89"/>
      <c r="E27" s="455"/>
      <c r="F27" s="455"/>
      <c r="G27" s="455"/>
      <c r="H27" s="455"/>
      <c r="I27" s="456"/>
    </row>
    <row r="28" spans="1:9" ht="24" customHeight="1">
      <c r="A28" s="597"/>
      <c r="B28" s="599" t="s">
        <v>94</v>
      </c>
      <c r="C28" s="600"/>
      <c r="D28" s="89"/>
      <c r="E28" s="462">
        <f>E26-E27</f>
        <v>0</v>
      </c>
      <c r="F28" s="462">
        <f t="shared" ref="F28:I28" si="7">F26-F27</f>
        <v>0</v>
      </c>
      <c r="G28" s="462">
        <f t="shared" si="7"/>
        <v>0</v>
      </c>
      <c r="H28" s="462">
        <f t="shared" si="7"/>
        <v>0</v>
      </c>
      <c r="I28" s="463">
        <f t="shared" si="7"/>
        <v>0</v>
      </c>
    </row>
    <row r="29" spans="1:9" ht="24" customHeight="1">
      <c r="A29" s="597"/>
      <c r="B29" s="599" t="s">
        <v>95</v>
      </c>
      <c r="C29" s="600"/>
      <c r="D29" s="89"/>
      <c r="E29" s="455"/>
      <c r="F29" s="455"/>
      <c r="G29" s="455"/>
      <c r="H29" s="455"/>
      <c r="I29" s="456"/>
    </row>
    <row r="30" spans="1:9" ht="24" customHeight="1" thickBot="1">
      <c r="A30" s="598"/>
      <c r="B30" s="614" t="s">
        <v>106</v>
      </c>
      <c r="C30" s="615"/>
      <c r="D30" s="72"/>
      <c r="E30" s="73">
        <f>SUM(E28:E29)</f>
        <v>0</v>
      </c>
      <c r="F30" s="73">
        <f t="shared" ref="F30:I30" si="8">SUM(F28:F29)</f>
        <v>0</v>
      </c>
      <c r="G30" s="73">
        <f t="shared" si="8"/>
        <v>0</v>
      </c>
      <c r="H30" s="73">
        <f t="shared" si="8"/>
        <v>0</v>
      </c>
      <c r="I30" s="74">
        <f t="shared" si="8"/>
        <v>0</v>
      </c>
    </row>
    <row r="31" spans="1:9" ht="24" customHeight="1" thickBot="1">
      <c r="A31" s="607" t="s">
        <v>107</v>
      </c>
      <c r="B31" s="608"/>
      <c r="C31" s="609"/>
      <c r="D31" s="75"/>
      <c r="E31" s="70">
        <f>SUM(E25,E30)</f>
        <v>0</v>
      </c>
      <c r="F31" s="70">
        <f t="shared" ref="F31:I31" si="9">SUM(F25,F30)</f>
        <v>0</v>
      </c>
      <c r="G31" s="70">
        <f t="shared" si="9"/>
        <v>0</v>
      </c>
      <c r="H31" s="70">
        <f t="shared" si="9"/>
        <v>0</v>
      </c>
      <c r="I31" s="71">
        <f t="shared" si="9"/>
        <v>0</v>
      </c>
    </row>
    <row r="32" spans="1:9" ht="24" customHeight="1" thickBot="1">
      <c r="A32" s="607" t="s">
        <v>108</v>
      </c>
      <c r="B32" s="608"/>
      <c r="C32" s="609"/>
      <c r="D32" s="75"/>
      <c r="E32" s="70">
        <f>'資料2 資金収支'!E16</f>
        <v>0</v>
      </c>
      <c r="F32" s="70">
        <f>'資料2 資金収支'!F16</f>
        <v>0</v>
      </c>
      <c r="G32" s="70">
        <f>'資料2 資金収支'!G16</f>
        <v>0</v>
      </c>
      <c r="H32" s="70">
        <f>'資料2 資金収支'!H16</f>
        <v>0</v>
      </c>
      <c r="I32" s="71">
        <f>'資料2 資金収支'!I16</f>
        <v>0</v>
      </c>
    </row>
    <row r="33" spans="1:9" ht="24" customHeight="1" thickBot="1">
      <c r="A33" s="607" t="s">
        <v>109</v>
      </c>
      <c r="B33" s="608"/>
      <c r="C33" s="609"/>
      <c r="D33" s="75"/>
      <c r="E33" s="70">
        <f>'資料2 資金収支'!E28</f>
        <v>0</v>
      </c>
      <c r="F33" s="70">
        <f>'資料2 資金収支'!F28</f>
        <v>0</v>
      </c>
      <c r="G33" s="70">
        <f>'資料2 資金収支'!G28</f>
        <v>0</v>
      </c>
      <c r="H33" s="70">
        <f>'資料2 資金収支'!H28</f>
        <v>0</v>
      </c>
      <c r="I33" s="71">
        <f>'資料2 資金収支'!I28</f>
        <v>0</v>
      </c>
    </row>
    <row r="34" spans="1:9" ht="13.5">
      <c r="A34" s="76" t="s">
        <v>80</v>
      </c>
      <c r="B34" s="57"/>
      <c r="C34" s="57"/>
      <c r="D34" s="58"/>
    </row>
  </sheetData>
  <mergeCells count="23">
    <mergeCell ref="A31:C31"/>
    <mergeCell ref="A32:C32"/>
    <mergeCell ref="A33:C33"/>
    <mergeCell ref="A25:D25"/>
    <mergeCell ref="B26:C26"/>
    <mergeCell ref="B27:C27"/>
    <mergeCell ref="B28:C28"/>
    <mergeCell ref="B29:C29"/>
    <mergeCell ref="B30:C30"/>
    <mergeCell ref="A26:A30"/>
    <mergeCell ref="A3:D3"/>
    <mergeCell ref="B24:C24"/>
    <mergeCell ref="A4:A19"/>
    <mergeCell ref="B4:B12"/>
    <mergeCell ref="B13:B16"/>
    <mergeCell ref="A20:A24"/>
    <mergeCell ref="B17:C17"/>
    <mergeCell ref="B18:C18"/>
    <mergeCell ref="B19:C19"/>
    <mergeCell ref="B20:C20"/>
    <mergeCell ref="B21:C21"/>
    <mergeCell ref="B22:C22"/>
    <mergeCell ref="B23:C23"/>
  </mergeCells>
  <phoneticPr fontId="1"/>
  <conditionalFormatting sqref="E26:I27">
    <cfRule type="containsBlanks" dxfId="78" priority="7">
      <formula>LEN(TRIM(E26))=0</formula>
    </cfRule>
  </conditionalFormatting>
  <conditionalFormatting sqref="E29:I29">
    <cfRule type="containsBlanks" dxfId="77" priority="6">
      <formula>LEN(TRIM(E29))=0</formula>
    </cfRule>
  </conditionalFormatting>
  <conditionalFormatting sqref="E20:I21">
    <cfRule type="containsBlanks" dxfId="76" priority="5">
      <formula>LEN(TRIM(E20))=0</formula>
    </cfRule>
  </conditionalFormatting>
  <conditionalFormatting sqref="E23:I23">
    <cfRule type="containsBlanks" dxfId="75" priority="4">
      <formula>LEN(TRIM(E23))=0</formula>
    </cfRule>
  </conditionalFormatting>
  <conditionalFormatting sqref="E18:I18">
    <cfRule type="containsBlanks" dxfId="74" priority="3">
      <formula>LEN(TRIM(E18))=0</formula>
    </cfRule>
  </conditionalFormatting>
  <conditionalFormatting sqref="E13:I15">
    <cfRule type="containsBlanks" dxfId="73" priority="2">
      <formula>LEN(TRIM(E13))=0</formula>
    </cfRule>
  </conditionalFormatting>
  <conditionalFormatting sqref="E4:I11">
    <cfRule type="containsBlanks" dxfId="72" priority="1">
      <formula>LEN(TRIM(E4))=0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view="pageBreakPreview" zoomScaleNormal="100" zoomScaleSheetLayoutView="100" workbookViewId="0">
      <selection activeCell="D7" sqref="D7"/>
    </sheetView>
  </sheetViews>
  <sheetFormatPr defaultColWidth="9" defaultRowHeight="24" customHeight="1"/>
  <cols>
    <col min="1" max="2" width="3.875" style="1" customWidth="1"/>
    <col min="3" max="3" width="23.375" style="1" customWidth="1"/>
    <col min="4" max="4" width="4.875" style="2" customWidth="1"/>
    <col min="5" max="8" width="12.25" style="450" customWidth="1"/>
    <col min="9" max="9" width="12.25" style="450" bestFit="1" customWidth="1"/>
    <col min="10" max="16384" width="9" style="1"/>
  </cols>
  <sheetData>
    <row r="1" spans="1:9" ht="18" customHeight="1">
      <c r="A1" s="59" t="s">
        <v>110</v>
      </c>
      <c r="B1" s="57"/>
      <c r="C1" s="57"/>
      <c r="D1" s="58"/>
    </row>
    <row r="2" spans="1:9" ht="12" thickBot="1">
      <c r="A2" s="57"/>
      <c r="B2" s="57"/>
      <c r="C2" s="57"/>
      <c r="D2" s="58"/>
      <c r="I2" s="451" t="s">
        <v>45</v>
      </c>
    </row>
    <row r="3" spans="1:9" ht="18" customHeight="1" thickBot="1">
      <c r="A3" s="574" t="s">
        <v>46</v>
      </c>
      <c r="B3" s="575"/>
      <c r="C3" s="575"/>
      <c r="D3" s="575"/>
      <c r="E3" s="62" t="str">
        <f>'資料2 資金収支'!E3</f>
        <v>平成３０年度</v>
      </c>
      <c r="F3" s="62" t="str">
        <f>'資料2 資金収支'!F3</f>
        <v>令和元年度</v>
      </c>
      <c r="G3" s="62" t="str">
        <f>'資料2 資金収支'!G3</f>
        <v>令和２年度</v>
      </c>
      <c r="H3" s="62" t="str">
        <f>'資料2 資金収支'!H3</f>
        <v>令和３年度</v>
      </c>
      <c r="I3" s="466" t="str">
        <f>'資料2 資金収支'!I3</f>
        <v>令和４年度</v>
      </c>
    </row>
    <row r="4" spans="1:9" ht="15" customHeight="1" thickTop="1">
      <c r="A4" s="582" t="s">
        <v>111</v>
      </c>
      <c r="B4" s="658" t="s">
        <v>112</v>
      </c>
      <c r="C4" s="115" t="s">
        <v>113</v>
      </c>
      <c r="D4" s="87" t="s">
        <v>114</v>
      </c>
      <c r="E4" s="453"/>
      <c r="F4" s="453"/>
      <c r="G4" s="453"/>
      <c r="H4" s="453"/>
      <c r="I4" s="454"/>
    </row>
    <row r="5" spans="1:9" ht="15" customHeight="1">
      <c r="A5" s="583"/>
      <c r="B5" s="648"/>
      <c r="C5" s="114" t="s">
        <v>115</v>
      </c>
      <c r="D5" s="89"/>
      <c r="E5" s="455"/>
      <c r="F5" s="455"/>
      <c r="G5" s="455"/>
      <c r="H5" s="455"/>
      <c r="I5" s="456"/>
    </row>
    <row r="6" spans="1:9" ht="15" customHeight="1">
      <c r="A6" s="583"/>
      <c r="B6" s="648"/>
      <c r="C6" s="114" t="s">
        <v>116</v>
      </c>
      <c r="D6" s="89" t="s">
        <v>117</v>
      </c>
      <c r="E6" s="455"/>
      <c r="F6" s="455"/>
      <c r="G6" s="455"/>
      <c r="H6" s="455"/>
      <c r="I6" s="456"/>
    </row>
    <row r="7" spans="1:9" ht="15" customHeight="1">
      <c r="A7" s="583"/>
      <c r="B7" s="648"/>
      <c r="C7" s="114" t="s">
        <v>118</v>
      </c>
      <c r="D7" s="89" t="s">
        <v>119</v>
      </c>
      <c r="E7" s="455"/>
      <c r="F7" s="455"/>
      <c r="G7" s="455"/>
      <c r="H7" s="455"/>
      <c r="I7" s="456"/>
    </row>
    <row r="8" spans="1:9" ht="15" customHeight="1">
      <c r="A8" s="583"/>
      <c r="B8" s="648"/>
      <c r="C8" s="116" t="s">
        <v>120</v>
      </c>
      <c r="D8" s="89"/>
      <c r="E8" s="467"/>
      <c r="F8" s="467"/>
      <c r="G8" s="455"/>
      <c r="H8" s="455"/>
      <c r="I8" s="456"/>
    </row>
    <row r="9" spans="1:9" ht="15" customHeight="1">
      <c r="A9" s="583"/>
      <c r="B9" s="648"/>
      <c r="C9" s="114" t="s">
        <v>87</v>
      </c>
      <c r="D9" s="89"/>
      <c r="E9" s="455"/>
      <c r="F9" s="455"/>
      <c r="G9" s="455"/>
      <c r="H9" s="455"/>
      <c r="I9" s="456"/>
    </row>
    <row r="10" spans="1:9" ht="15" customHeight="1">
      <c r="A10" s="583"/>
      <c r="B10" s="648"/>
      <c r="C10" s="114" t="s">
        <v>88</v>
      </c>
      <c r="D10" s="89"/>
      <c r="E10" s="455"/>
      <c r="F10" s="455"/>
      <c r="G10" s="455"/>
      <c r="H10" s="455"/>
      <c r="I10" s="456"/>
    </row>
    <row r="11" spans="1:9" ht="15" customHeight="1">
      <c r="A11" s="583"/>
      <c r="B11" s="648"/>
      <c r="C11" s="63" t="s">
        <v>121</v>
      </c>
      <c r="D11" s="64" t="s">
        <v>122</v>
      </c>
      <c r="E11" s="65">
        <f t="shared" ref="E11:F11" si="0">SUM(E4:E7,E9,E10)</f>
        <v>0</v>
      </c>
      <c r="F11" s="65">
        <f t="shared" si="0"/>
        <v>0</v>
      </c>
      <c r="G11" s="65">
        <f>SUM(G4:G7,G9,G10)</f>
        <v>0</v>
      </c>
      <c r="H11" s="65">
        <f>SUM(H4:H7,H9,H10)</f>
        <v>0</v>
      </c>
      <c r="I11" s="65">
        <f>SUM(I4:I7,I9,I10)</f>
        <v>0</v>
      </c>
    </row>
    <row r="12" spans="1:9" ht="15" customHeight="1">
      <c r="A12" s="583"/>
      <c r="B12" s="649" t="s">
        <v>123</v>
      </c>
      <c r="C12" s="114" t="s">
        <v>124</v>
      </c>
      <c r="D12" s="89" t="s">
        <v>125</v>
      </c>
      <c r="E12" s="455"/>
      <c r="F12" s="455"/>
      <c r="G12" s="455"/>
      <c r="H12" s="455"/>
      <c r="I12" s="456"/>
    </row>
    <row r="13" spans="1:9" ht="15" customHeight="1">
      <c r="A13" s="583"/>
      <c r="B13" s="648"/>
      <c r="C13" s="117" t="s">
        <v>126</v>
      </c>
      <c r="D13" s="118" t="s">
        <v>127</v>
      </c>
      <c r="E13" s="468"/>
      <c r="F13" s="468"/>
      <c r="G13" s="468"/>
      <c r="H13" s="468"/>
      <c r="I13" s="469"/>
    </row>
    <row r="14" spans="1:9" ht="15" customHeight="1">
      <c r="A14" s="583"/>
      <c r="B14" s="648"/>
      <c r="C14" s="119" t="s">
        <v>128</v>
      </c>
      <c r="D14" s="121" t="s">
        <v>129</v>
      </c>
      <c r="E14" s="470"/>
      <c r="F14" s="470"/>
      <c r="G14" s="470"/>
      <c r="H14" s="470"/>
      <c r="I14" s="471"/>
    </row>
    <row r="15" spans="1:9" ht="15" customHeight="1">
      <c r="A15" s="583"/>
      <c r="B15" s="648"/>
      <c r="C15" s="120" t="s">
        <v>130</v>
      </c>
      <c r="D15" s="121"/>
      <c r="E15" s="472"/>
      <c r="F15" s="472"/>
      <c r="G15" s="470"/>
      <c r="H15" s="470"/>
      <c r="I15" s="473"/>
    </row>
    <row r="16" spans="1:9" ht="15" customHeight="1">
      <c r="A16" s="583"/>
      <c r="B16" s="648"/>
      <c r="C16" s="122" t="s">
        <v>131</v>
      </c>
      <c r="D16" s="121" t="s">
        <v>132</v>
      </c>
      <c r="E16" s="474">
        <f>E14-E15</f>
        <v>0</v>
      </c>
      <c r="F16" s="474">
        <f>F14-F15</f>
        <v>0</v>
      </c>
      <c r="G16" s="474">
        <f>G14-G15</f>
        <v>0</v>
      </c>
      <c r="H16" s="474">
        <f>H14-H15</f>
        <v>0</v>
      </c>
      <c r="I16" s="473">
        <f>I14-I15</f>
        <v>0</v>
      </c>
    </row>
    <row r="17" spans="1:9" ht="15" customHeight="1">
      <c r="A17" s="583"/>
      <c r="B17" s="648"/>
      <c r="C17" s="123" t="s">
        <v>133</v>
      </c>
      <c r="D17" s="129" t="s">
        <v>134</v>
      </c>
      <c r="E17" s="475"/>
      <c r="F17" s="475"/>
      <c r="G17" s="475"/>
      <c r="H17" s="475"/>
      <c r="I17" s="476"/>
    </row>
    <row r="18" spans="1:9" ht="15" customHeight="1">
      <c r="A18" s="583"/>
      <c r="B18" s="648"/>
      <c r="C18" s="117" t="s">
        <v>135</v>
      </c>
      <c r="D18" s="118" t="s">
        <v>136</v>
      </c>
      <c r="E18" s="468"/>
      <c r="F18" s="468"/>
      <c r="G18" s="468"/>
      <c r="H18" s="468"/>
      <c r="I18" s="469"/>
    </row>
    <row r="19" spans="1:9" ht="15" customHeight="1">
      <c r="A19" s="583"/>
      <c r="B19" s="648"/>
      <c r="C19" s="123" t="s">
        <v>133</v>
      </c>
      <c r="D19" s="129" t="s">
        <v>137</v>
      </c>
      <c r="E19" s="475"/>
      <c r="F19" s="475"/>
      <c r="G19" s="475"/>
      <c r="H19" s="475"/>
      <c r="I19" s="476"/>
    </row>
    <row r="20" spans="1:9" ht="15" customHeight="1">
      <c r="A20" s="583"/>
      <c r="B20" s="648"/>
      <c r="C20" s="114" t="s">
        <v>138</v>
      </c>
      <c r="D20" s="89"/>
      <c r="E20" s="455"/>
      <c r="F20" s="455"/>
      <c r="G20" s="455"/>
      <c r="H20" s="455"/>
      <c r="I20" s="456"/>
    </row>
    <row r="21" spans="1:9" ht="15" customHeight="1">
      <c r="A21" s="583"/>
      <c r="B21" s="648"/>
      <c r="C21" s="63" t="s">
        <v>139</v>
      </c>
      <c r="D21" s="64" t="s">
        <v>140</v>
      </c>
      <c r="E21" s="65">
        <f>SUM(E12,E13,E18,E20)</f>
        <v>0</v>
      </c>
      <c r="F21" s="65">
        <f>SUM(F12,F13,F18,F20)</f>
        <v>0</v>
      </c>
      <c r="G21" s="65">
        <f>SUM(G12,G13,G18,G20)</f>
        <v>0</v>
      </c>
      <c r="H21" s="65">
        <f>SUM(H12,H13,H18,H20)</f>
        <v>0</v>
      </c>
      <c r="I21" s="66">
        <f>SUM(I12,I13,I18,I20)</f>
        <v>0</v>
      </c>
    </row>
    <row r="22" spans="1:9" ht="15" customHeight="1" thickBot="1">
      <c r="A22" s="646"/>
      <c r="B22" s="656" t="s">
        <v>141</v>
      </c>
      <c r="C22" s="657"/>
      <c r="D22" s="67" t="s">
        <v>142</v>
      </c>
      <c r="E22" s="68">
        <f>E11-E21</f>
        <v>0</v>
      </c>
      <c r="F22" s="68">
        <f>F11-F21</f>
        <v>0</v>
      </c>
      <c r="G22" s="68">
        <f>G11-G21</f>
        <v>0</v>
      </c>
      <c r="H22" s="68">
        <f>H11-H21</f>
        <v>0</v>
      </c>
      <c r="I22" s="69">
        <f>I11-I21</f>
        <v>0</v>
      </c>
    </row>
    <row r="23" spans="1:9" ht="15" customHeight="1">
      <c r="A23" s="585" t="s">
        <v>143</v>
      </c>
      <c r="B23" s="616" t="s">
        <v>144</v>
      </c>
      <c r="C23" s="124" t="s">
        <v>145</v>
      </c>
      <c r="D23" s="100"/>
      <c r="E23" s="460"/>
      <c r="F23" s="460"/>
      <c r="G23" s="460"/>
      <c r="H23" s="460"/>
      <c r="I23" s="461"/>
    </row>
    <row r="24" spans="1:9" ht="15" customHeight="1">
      <c r="A24" s="583"/>
      <c r="B24" s="617"/>
      <c r="C24" s="125" t="s">
        <v>146</v>
      </c>
      <c r="D24" s="89"/>
      <c r="E24" s="455"/>
      <c r="F24" s="455"/>
      <c r="G24" s="455"/>
      <c r="H24" s="455"/>
      <c r="I24" s="456"/>
    </row>
    <row r="25" spans="1:9" ht="15" customHeight="1">
      <c r="A25" s="583"/>
      <c r="B25" s="617"/>
      <c r="C25" s="63" t="s">
        <v>147</v>
      </c>
      <c r="D25" s="64" t="s">
        <v>148</v>
      </c>
      <c r="E25" s="65">
        <f>SUM(E23:E24)</f>
        <v>0</v>
      </c>
      <c r="F25" s="65">
        <f t="shared" ref="F25:I25" si="1">SUM(F23:F24)</f>
        <v>0</v>
      </c>
      <c r="G25" s="65">
        <f t="shared" si="1"/>
        <v>0</v>
      </c>
      <c r="H25" s="65">
        <f t="shared" si="1"/>
        <v>0</v>
      </c>
      <c r="I25" s="66">
        <f t="shared" si="1"/>
        <v>0</v>
      </c>
    </row>
    <row r="26" spans="1:9" ht="15" customHeight="1">
      <c r="A26" s="583"/>
      <c r="B26" s="650" t="s">
        <v>149</v>
      </c>
      <c r="C26" s="114" t="s">
        <v>150</v>
      </c>
      <c r="D26" s="89" t="s">
        <v>151</v>
      </c>
      <c r="E26" s="455"/>
      <c r="F26" s="455"/>
      <c r="G26" s="455"/>
      <c r="H26" s="455"/>
      <c r="I26" s="456"/>
    </row>
    <row r="27" spans="1:9" ht="15" customHeight="1">
      <c r="A27" s="583"/>
      <c r="B27" s="617"/>
      <c r="C27" s="125" t="s">
        <v>152</v>
      </c>
      <c r="D27" s="89"/>
      <c r="E27" s="455"/>
      <c r="F27" s="455"/>
      <c r="G27" s="455"/>
      <c r="H27" s="455"/>
      <c r="I27" s="456"/>
    </row>
    <row r="28" spans="1:9" ht="15" customHeight="1">
      <c r="A28" s="583"/>
      <c r="B28" s="617"/>
      <c r="C28" s="63" t="s">
        <v>153</v>
      </c>
      <c r="D28" s="64" t="s">
        <v>154</v>
      </c>
      <c r="E28" s="65">
        <f>SUM(E26:E27)</f>
        <v>0</v>
      </c>
      <c r="F28" s="65">
        <f t="shared" ref="F28:I28" si="2">SUM(F26:F27)</f>
        <v>0</v>
      </c>
      <c r="G28" s="65">
        <f t="shared" si="2"/>
        <v>0</v>
      </c>
      <c r="H28" s="65">
        <f t="shared" si="2"/>
        <v>0</v>
      </c>
      <c r="I28" s="66">
        <f t="shared" si="2"/>
        <v>0</v>
      </c>
    </row>
    <row r="29" spans="1:9" ht="15" customHeight="1" thickBot="1">
      <c r="A29" s="584"/>
      <c r="B29" s="624" t="s">
        <v>155</v>
      </c>
      <c r="C29" s="625"/>
      <c r="D29" s="72" t="s">
        <v>156</v>
      </c>
      <c r="E29" s="73">
        <f>E25-E28</f>
        <v>0</v>
      </c>
      <c r="F29" s="73">
        <f t="shared" ref="F29:I29" si="3">F25-F28</f>
        <v>0</v>
      </c>
      <c r="G29" s="73">
        <f t="shared" si="3"/>
        <v>0</v>
      </c>
      <c r="H29" s="73">
        <f t="shared" si="3"/>
        <v>0</v>
      </c>
      <c r="I29" s="74">
        <f t="shared" si="3"/>
        <v>0</v>
      </c>
    </row>
    <row r="30" spans="1:9" ht="15" customHeight="1" thickBot="1">
      <c r="A30" s="610" t="s">
        <v>157</v>
      </c>
      <c r="B30" s="611"/>
      <c r="C30" s="626"/>
      <c r="D30" s="75" t="s">
        <v>158</v>
      </c>
      <c r="E30" s="70">
        <f>SUM(E22,E29)</f>
        <v>0</v>
      </c>
      <c r="F30" s="70">
        <f t="shared" ref="F30:I30" si="4">SUM(F22,F29)</f>
        <v>0</v>
      </c>
      <c r="G30" s="70">
        <f t="shared" si="4"/>
        <v>0</v>
      </c>
      <c r="H30" s="70">
        <f t="shared" si="4"/>
        <v>0</v>
      </c>
      <c r="I30" s="71">
        <f t="shared" si="4"/>
        <v>0</v>
      </c>
    </row>
    <row r="31" spans="1:9" ht="15" customHeight="1" thickBot="1">
      <c r="A31" s="425" t="s">
        <v>159</v>
      </c>
      <c r="B31" s="426"/>
      <c r="C31" s="426"/>
      <c r="D31" s="427" t="s">
        <v>160</v>
      </c>
      <c r="E31" s="70">
        <f>SUM(E17,E19,E30)</f>
        <v>0</v>
      </c>
      <c r="F31" s="70">
        <f>SUM(F17,F19,F30)</f>
        <v>0</v>
      </c>
      <c r="G31" s="70">
        <f t="shared" ref="G31:I31" si="5">SUM(G17,G19,G30)</f>
        <v>0</v>
      </c>
      <c r="H31" s="70">
        <f t="shared" si="5"/>
        <v>0</v>
      </c>
      <c r="I31" s="70">
        <f t="shared" si="5"/>
        <v>0</v>
      </c>
    </row>
    <row r="32" spans="1:9" ht="15" customHeight="1">
      <c r="A32" s="585" t="s">
        <v>161</v>
      </c>
      <c r="B32" s="647" t="s">
        <v>112</v>
      </c>
      <c r="C32" s="126" t="s">
        <v>162</v>
      </c>
      <c r="D32" s="127"/>
      <c r="E32" s="477"/>
      <c r="F32" s="477"/>
      <c r="G32" s="477"/>
      <c r="H32" s="477"/>
      <c r="I32" s="478"/>
    </row>
    <row r="33" spans="1:9" ht="15" customHeight="1">
      <c r="A33" s="583"/>
      <c r="B33" s="648"/>
      <c r="C33" s="128" t="s">
        <v>163</v>
      </c>
      <c r="D33" s="129"/>
      <c r="E33" s="475"/>
      <c r="F33" s="475"/>
      <c r="G33" s="475"/>
      <c r="H33" s="475"/>
      <c r="I33" s="476"/>
    </row>
    <row r="34" spans="1:9" ht="15" customHeight="1">
      <c r="A34" s="583"/>
      <c r="B34" s="648"/>
      <c r="C34" s="117" t="s">
        <v>164</v>
      </c>
      <c r="D34" s="118"/>
      <c r="E34" s="468"/>
      <c r="F34" s="468"/>
      <c r="G34" s="468"/>
      <c r="H34" s="468"/>
      <c r="I34" s="469"/>
    </row>
    <row r="35" spans="1:9" ht="15" customHeight="1">
      <c r="A35" s="583"/>
      <c r="B35" s="648"/>
      <c r="C35" s="120" t="s">
        <v>165</v>
      </c>
      <c r="D35" s="121" t="s">
        <v>166</v>
      </c>
      <c r="E35" s="474"/>
      <c r="F35" s="474"/>
      <c r="G35" s="474"/>
      <c r="H35" s="474"/>
      <c r="I35" s="473"/>
    </row>
    <row r="36" spans="1:9" ht="15" customHeight="1">
      <c r="A36" s="583"/>
      <c r="B36" s="648"/>
      <c r="C36" s="120" t="s">
        <v>167</v>
      </c>
      <c r="D36" s="121" t="s">
        <v>168</v>
      </c>
      <c r="E36" s="474"/>
      <c r="F36" s="474"/>
      <c r="G36" s="474"/>
      <c r="H36" s="474"/>
      <c r="I36" s="473"/>
    </row>
    <row r="37" spans="1:9" ht="15" customHeight="1">
      <c r="A37" s="583"/>
      <c r="B37" s="648"/>
      <c r="C37" s="128" t="s">
        <v>169</v>
      </c>
      <c r="D37" s="129" t="s">
        <v>170</v>
      </c>
      <c r="E37" s="475"/>
      <c r="F37" s="475"/>
      <c r="G37" s="475"/>
      <c r="H37" s="475"/>
      <c r="I37" s="476"/>
    </row>
    <row r="38" spans="1:9" ht="15" customHeight="1">
      <c r="A38" s="583"/>
      <c r="B38" s="648"/>
      <c r="C38" s="63" t="s">
        <v>171</v>
      </c>
      <c r="D38" s="64" t="s">
        <v>172</v>
      </c>
      <c r="E38" s="65">
        <f>SUM(E32,E34)</f>
        <v>0</v>
      </c>
      <c r="F38" s="65">
        <f t="shared" ref="F38:I38" si="6">SUM(F32,F34)</f>
        <v>0</v>
      </c>
      <c r="G38" s="65">
        <f t="shared" si="6"/>
        <v>0</v>
      </c>
      <c r="H38" s="65">
        <f t="shared" si="6"/>
        <v>0</v>
      </c>
      <c r="I38" s="66">
        <f t="shared" si="6"/>
        <v>0</v>
      </c>
    </row>
    <row r="39" spans="1:9" ht="15" customHeight="1">
      <c r="A39" s="583"/>
      <c r="B39" s="649" t="s">
        <v>123</v>
      </c>
      <c r="C39" s="117" t="s">
        <v>173</v>
      </c>
      <c r="D39" s="118"/>
      <c r="E39" s="468"/>
      <c r="F39" s="468"/>
      <c r="G39" s="468"/>
      <c r="H39" s="468"/>
      <c r="I39" s="469"/>
    </row>
    <row r="40" spans="1:9" ht="15" customHeight="1">
      <c r="A40" s="583"/>
      <c r="B40" s="648"/>
      <c r="C40" s="120" t="s">
        <v>174</v>
      </c>
      <c r="D40" s="121"/>
      <c r="E40" s="474"/>
      <c r="F40" s="474"/>
      <c r="G40" s="474"/>
      <c r="H40" s="474"/>
      <c r="I40" s="473"/>
    </row>
    <row r="41" spans="1:9" ht="15" customHeight="1">
      <c r="A41" s="583"/>
      <c r="B41" s="648"/>
      <c r="C41" s="128" t="s">
        <v>175</v>
      </c>
      <c r="D41" s="129"/>
      <c r="E41" s="475"/>
      <c r="F41" s="475"/>
      <c r="G41" s="475"/>
      <c r="H41" s="475"/>
      <c r="I41" s="476"/>
    </row>
    <row r="42" spans="1:9" ht="15" customHeight="1">
      <c r="A42" s="583"/>
      <c r="B42" s="648"/>
      <c r="C42" s="114" t="s">
        <v>176</v>
      </c>
      <c r="D42" s="89"/>
      <c r="E42" s="455"/>
      <c r="F42" s="455"/>
      <c r="G42" s="455"/>
      <c r="H42" s="455"/>
      <c r="I42" s="456"/>
    </row>
    <row r="43" spans="1:9" ht="15" customHeight="1">
      <c r="A43" s="583"/>
      <c r="B43" s="648"/>
      <c r="C43" s="63" t="s">
        <v>177</v>
      </c>
      <c r="D43" s="64" t="s">
        <v>178</v>
      </c>
      <c r="E43" s="65">
        <f>SUM(E39,E42)</f>
        <v>0</v>
      </c>
      <c r="F43" s="65">
        <f t="shared" ref="F43:I43" si="7">SUM(F39,F42)</f>
        <v>0</v>
      </c>
      <c r="G43" s="65">
        <f t="shared" si="7"/>
        <v>0</v>
      </c>
      <c r="H43" s="65">
        <f t="shared" si="7"/>
        <v>0</v>
      </c>
      <c r="I43" s="66">
        <f t="shared" si="7"/>
        <v>0</v>
      </c>
    </row>
    <row r="44" spans="1:9" ht="15" customHeight="1" thickBot="1">
      <c r="A44" s="646"/>
      <c r="B44" s="601" t="s">
        <v>179</v>
      </c>
      <c r="C44" s="602"/>
      <c r="D44" s="67" t="s">
        <v>180</v>
      </c>
      <c r="E44" s="68">
        <f>E38-E43</f>
        <v>0</v>
      </c>
      <c r="F44" s="68">
        <f t="shared" ref="F44:I44" si="8">F38-F43</f>
        <v>0</v>
      </c>
      <c r="G44" s="68">
        <f t="shared" si="8"/>
        <v>0</v>
      </c>
      <c r="H44" s="68">
        <f t="shared" si="8"/>
        <v>0</v>
      </c>
      <c r="I44" s="69">
        <f t="shared" si="8"/>
        <v>0</v>
      </c>
    </row>
    <row r="45" spans="1:9" ht="15" customHeight="1" thickTop="1" thickBot="1">
      <c r="A45" s="621" t="s">
        <v>181</v>
      </c>
      <c r="B45" s="622"/>
      <c r="C45" s="623"/>
      <c r="D45" s="77" t="s">
        <v>182</v>
      </c>
      <c r="E45" s="78">
        <f>SUM(E22,E29,E44)</f>
        <v>0</v>
      </c>
      <c r="F45" s="78">
        <f t="shared" ref="F45:I45" si="9">SUM(F22,F29,F44)</f>
        <v>0</v>
      </c>
      <c r="G45" s="78">
        <f t="shared" si="9"/>
        <v>0</v>
      </c>
      <c r="H45" s="78">
        <f t="shared" si="9"/>
        <v>0</v>
      </c>
      <c r="I45" s="79">
        <f t="shared" si="9"/>
        <v>0</v>
      </c>
    </row>
    <row r="46" spans="1:9" ht="15" customHeight="1" thickTop="1">
      <c r="A46" s="651" t="s">
        <v>183</v>
      </c>
      <c r="B46" s="652"/>
      <c r="C46" s="653"/>
      <c r="D46" s="80" t="s">
        <v>184</v>
      </c>
      <c r="E46" s="81">
        <f>SUM(E47:E50)</f>
        <v>0</v>
      </c>
      <c r="F46" s="81">
        <f t="shared" ref="F46:I46" si="10">SUM(F47:F50)</f>
        <v>0</v>
      </c>
      <c r="G46" s="81">
        <f t="shared" si="10"/>
        <v>0</v>
      </c>
      <c r="H46" s="81">
        <f t="shared" si="10"/>
        <v>0</v>
      </c>
      <c r="I46" s="82">
        <f t="shared" si="10"/>
        <v>0</v>
      </c>
    </row>
    <row r="47" spans="1:9" ht="15" customHeight="1">
      <c r="A47" s="131"/>
      <c r="B47" s="654" t="s">
        <v>185</v>
      </c>
      <c r="C47" s="655"/>
      <c r="D47" s="118"/>
      <c r="E47" s="468"/>
      <c r="F47" s="468"/>
      <c r="G47" s="468"/>
      <c r="H47" s="468"/>
      <c r="I47" s="469"/>
    </row>
    <row r="48" spans="1:9" ht="15" customHeight="1">
      <c r="A48" s="131"/>
      <c r="B48" s="642" t="s">
        <v>186</v>
      </c>
      <c r="C48" s="643"/>
      <c r="D48" s="121"/>
      <c r="E48" s="474"/>
      <c r="F48" s="474"/>
      <c r="G48" s="474"/>
      <c r="H48" s="474"/>
      <c r="I48" s="473"/>
    </row>
    <row r="49" spans="1:9" ht="15" customHeight="1">
      <c r="A49" s="131"/>
      <c r="B49" s="642" t="s">
        <v>187</v>
      </c>
      <c r="C49" s="643"/>
      <c r="D49" s="121"/>
      <c r="E49" s="474"/>
      <c r="F49" s="474"/>
      <c r="G49" s="474"/>
      <c r="H49" s="474"/>
      <c r="I49" s="473"/>
    </row>
    <row r="50" spans="1:9" ht="15" customHeight="1" thickBot="1">
      <c r="A50" s="131"/>
      <c r="B50" s="644" t="s">
        <v>188</v>
      </c>
      <c r="C50" s="645"/>
      <c r="D50" s="130"/>
      <c r="E50" s="481"/>
      <c r="F50" s="481"/>
      <c r="G50" s="481"/>
      <c r="H50" s="481"/>
      <c r="I50" s="482"/>
    </row>
    <row r="51" spans="1:9" ht="15" customHeight="1" thickTop="1" thickBot="1">
      <c r="A51" s="618" t="s">
        <v>189</v>
      </c>
      <c r="B51" s="619"/>
      <c r="C51" s="620"/>
      <c r="D51" s="77" t="s">
        <v>190</v>
      </c>
      <c r="E51" s="78">
        <f>E45+E46</f>
        <v>0</v>
      </c>
      <c r="F51" s="78">
        <f t="shared" ref="F51:I51" si="11">F45+F46</f>
        <v>0</v>
      </c>
      <c r="G51" s="78">
        <f t="shared" si="11"/>
        <v>0</v>
      </c>
      <c r="H51" s="78">
        <f t="shared" si="11"/>
        <v>0</v>
      </c>
      <c r="I51" s="79">
        <f t="shared" si="11"/>
        <v>0</v>
      </c>
    </row>
    <row r="52" spans="1:9" ht="15" customHeight="1" thickTop="1">
      <c r="A52" s="639" t="s">
        <v>191</v>
      </c>
      <c r="B52" s="640"/>
      <c r="C52" s="641"/>
      <c r="D52" s="87"/>
      <c r="E52" s="453"/>
      <c r="F52" s="479">
        <f>E54</f>
        <v>0</v>
      </c>
      <c r="G52" s="479">
        <f t="shared" ref="G52:I52" si="12">F54</f>
        <v>0</v>
      </c>
      <c r="H52" s="479">
        <f t="shared" si="12"/>
        <v>0</v>
      </c>
      <c r="I52" s="480">
        <f t="shared" si="12"/>
        <v>0</v>
      </c>
    </row>
    <row r="53" spans="1:9" ht="15" customHeight="1" thickBot="1">
      <c r="A53" s="636" t="s">
        <v>192</v>
      </c>
      <c r="B53" s="637"/>
      <c r="C53" s="638"/>
      <c r="D53" s="101"/>
      <c r="E53" s="457"/>
      <c r="F53" s="457"/>
      <c r="G53" s="457"/>
      <c r="H53" s="457"/>
      <c r="I53" s="483"/>
    </row>
    <row r="54" spans="1:9" ht="15" customHeight="1" thickTop="1" thickBot="1">
      <c r="A54" s="633" t="s">
        <v>193</v>
      </c>
      <c r="B54" s="634"/>
      <c r="C54" s="635"/>
      <c r="D54" s="83"/>
      <c r="E54" s="60">
        <f>SUM(E51:E53)</f>
        <v>0</v>
      </c>
      <c r="F54" s="60">
        <f>SUM(F51:F53)</f>
        <v>0</v>
      </c>
      <c r="G54" s="60">
        <f>SUM(G51:G53)</f>
        <v>0</v>
      </c>
      <c r="H54" s="60">
        <f>SUM(H51:H53)</f>
        <v>0</v>
      </c>
      <c r="I54" s="61">
        <f>SUM(I51:I53)</f>
        <v>0</v>
      </c>
    </row>
    <row r="55" spans="1:9" ht="6" customHeight="1" thickBot="1">
      <c r="A55" s="57"/>
      <c r="B55" s="57"/>
      <c r="C55" s="57"/>
      <c r="D55" s="58"/>
    </row>
    <row r="56" spans="1:9" ht="15" customHeight="1">
      <c r="A56" s="627" t="s">
        <v>194</v>
      </c>
      <c r="B56" s="628"/>
      <c r="C56" s="629"/>
      <c r="D56" s="84" t="s">
        <v>195</v>
      </c>
      <c r="E56" s="85">
        <f>SUM(E11,E25,E38)</f>
        <v>0</v>
      </c>
      <c r="F56" s="85">
        <f>SUM(F11,F25,F38)</f>
        <v>0</v>
      </c>
      <c r="G56" s="85">
        <f>SUM(G11,G25,G38)</f>
        <v>0</v>
      </c>
      <c r="H56" s="85">
        <f>SUM(H11,H25,H38)</f>
        <v>0</v>
      </c>
      <c r="I56" s="86">
        <f>SUM(I11,I25,I38)</f>
        <v>0</v>
      </c>
    </row>
    <row r="57" spans="1:9" ht="15" customHeight="1" thickBot="1">
      <c r="A57" s="630" t="s">
        <v>196</v>
      </c>
      <c r="B57" s="631"/>
      <c r="C57" s="632"/>
      <c r="D57" s="72" t="s">
        <v>197</v>
      </c>
      <c r="E57" s="73">
        <f>SUM(E21,E28,E43)</f>
        <v>0</v>
      </c>
      <c r="F57" s="73">
        <f t="shared" ref="F57:I57" si="13">SUM(F21,F28,F43)</f>
        <v>0</v>
      </c>
      <c r="G57" s="73">
        <f t="shared" si="13"/>
        <v>0</v>
      </c>
      <c r="H57" s="73">
        <f t="shared" si="13"/>
        <v>0</v>
      </c>
      <c r="I57" s="74">
        <f t="shared" si="13"/>
        <v>0</v>
      </c>
    </row>
    <row r="58" spans="1:9" ht="13.5">
      <c r="A58" s="76" t="s">
        <v>80</v>
      </c>
    </row>
    <row r="59" spans="1:9" ht="11.25"/>
  </sheetData>
  <mergeCells count="26">
    <mergeCell ref="A3:D3"/>
    <mergeCell ref="B49:C49"/>
    <mergeCell ref="B50:C50"/>
    <mergeCell ref="B44:C44"/>
    <mergeCell ref="A32:A44"/>
    <mergeCell ref="B32:B38"/>
    <mergeCell ref="B39:B43"/>
    <mergeCell ref="B26:B28"/>
    <mergeCell ref="A23:A29"/>
    <mergeCell ref="A46:C46"/>
    <mergeCell ref="B47:C47"/>
    <mergeCell ref="B48:C48"/>
    <mergeCell ref="B22:C22"/>
    <mergeCell ref="A4:A22"/>
    <mergeCell ref="B12:B21"/>
    <mergeCell ref="B4:B11"/>
    <mergeCell ref="A56:C56"/>
    <mergeCell ref="A57:C57"/>
    <mergeCell ref="A54:C54"/>
    <mergeCell ref="A53:C53"/>
    <mergeCell ref="A52:C52"/>
    <mergeCell ref="B23:B25"/>
    <mergeCell ref="A51:C51"/>
    <mergeCell ref="A45:C45"/>
    <mergeCell ref="B29:C29"/>
    <mergeCell ref="A30:C30"/>
  </mergeCells>
  <phoneticPr fontId="1"/>
  <conditionalFormatting sqref="E4:I7 E9:I10 G8:I8">
    <cfRule type="containsBlanks" dxfId="71" priority="10">
      <formula>LEN(TRIM(E4))=0</formula>
    </cfRule>
  </conditionalFormatting>
  <conditionalFormatting sqref="E12:I15">
    <cfRule type="containsBlanks" dxfId="70" priority="9">
      <formula>LEN(TRIM(E12))=0</formula>
    </cfRule>
  </conditionalFormatting>
  <conditionalFormatting sqref="E17:I20">
    <cfRule type="containsBlanks" dxfId="69" priority="8">
      <formula>LEN(TRIM(E17))=0</formula>
    </cfRule>
  </conditionalFormatting>
  <conditionalFormatting sqref="E23:I24">
    <cfRule type="containsBlanks" dxfId="68" priority="11">
      <formula>LEN(TRIM(E23))=0</formula>
    </cfRule>
  </conditionalFormatting>
  <conditionalFormatting sqref="E26:I27">
    <cfRule type="containsBlanks" dxfId="67" priority="6">
      <formula>LEN(TRIM(E26))=0</formula>
    </cfRule>
  </conditionalFormatting>
  <conditionalFormatting sqref="E32:I37">
    <cfRule type="containsBlanks" dxfId="66" priority="5">
      <formula>LEN(TRIM(E32))=0</formula>
    </cfRule>
  </conditionalFormatting>
  <conditionalFormatting sqref="E39:I42">
    <cfRule type="containsBlanks" dxfId="65" priority="4">
      <formula>LEN(TRIM(E39))=0</formula>
    </cfRule>
  </conditionalFormatting>
  <conditionalFormatting sqref="E47:I50">
    <cfRule type="containsBlanks" dxfId="64" priority="3">
      <formula>LEN(TRIM(E47))=0</formula>
    </cfRule>
  </conditionalFormatting>
  <conditionalFormatting sqref="E52:E53">
    <cfRule type="containsBlanks" dxfId="63" priority="2">
      <formula>LEN(TRIM(E52))=0</formula>
    </cfRule>
  </conditionalFormatting>
  <conditionalFormatting sqref="F53:I53">
    <cfRule type="containsBlanks" dxfId="62" priority="1">
      <formula>LEN(TRIM(F53))=0</formula>
    </cfRule>
  </conditionalFormatting>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view="pageBreakPreview" topLeftCell="A4" zoomScale="115" zoomScaleNormal="100" zoomScaleSheetLayoutView="115" workbookViewId="0">
      <selection activeCell="D7" sqref="D7"/>
    </sheetView>
  </sheetViews>
  <sheetFormatPr defaultColWidth="9" defaultRowHeight="24" customHeight="1"/>
  <cols>
    <col min="1" max="3" width="2.5" style="1" customWidth="1"/>
    <col min="4" max="4" width="16.5" style="1" customWidth="1"/>
    <col min="5" max="5" width="3.875" style="2" customWidth="1"/>
    <col min="6" max="9" width="12.25" style="450" customWidth="1"/>
    <col min="10" max="10" width="12.25" style="450" bestFit="1" customWidth="1"/>
    <col min="11" max="16384" width="9" style="1"/>
  </cols>
  <sheetData>
    <row r="1" spans="1:10" ht="18" customHeight="1">
      <c r="A1" s="59" t="s">
        <v>198</v>
      </c>
      <c r="B1" s="57"/>
      <c r="C1" s="57"/>
      <c r="D1" s="57"/>
      <c r="E1" s="58"/>
    </row>
    <row r="2" spans="1:10" ht="12" thickBot="1">
      <c r="A2" s="57"/>
      <c r="B2" s="57"/>
      <c r="C2" s="57"/>
      <c r="D2" s="57"/>
      <c r="E2" s="58"/>
      <c r="J2" s="451" t="s">
        <v>45</v>
      </c>
    </row>
    <row r="3" spans="1:10" ht="24" customHeight="1" thickBot="1">
      <c r="A3" s="687" t="s">
        <v>46</v>
      </c>
      <c r="B3" s="688"/>
      <c r="C3" s="688"/>
      <c r="D3" s="688"/>
      <c r="E3" s="688"/>
      <c r="F3" s="62" t="str">
        <f>'資料2 資金収支'!E3</f>
        <v>平成３０年度</v>
      </c>
      <c r="G3" s="62" t="str">
        <f>'資料2 資金収支'!F3</f>
        <v>令和元年度</v>
      </c>
      <c r="H3" s="62" t="str">
        <f>'資料2 資金収支'!G3</f>
        <v>令和２年度</v>
      </c>
      <c r="I3" s="62" t="str">
        <f>'資料2 資金収支'!H3</f>
        <v>令和３年度</v>
      </c>
      <c r="J3" s="466" t="str">
        <f>'資料2 資金収支'!I3</f>
        <v>令和４年度</v>
      </c>
    </row>
    <row r="4" spans="1:10" ht="18" customHeight="1" thickTop="1">
      <c r="A4" s="689" t="s">
        <v>199</v>
      </c>
      <c r="B4" s="692" t="s">
        <v>200</v>
      </c>
      <c r="C4" s="652"/>
      <c r="D4" s="653"/>
      <c r="E4" s="80" t="s">
        <v>201</v>
      </c>
      <c r="F4" s="81">
        <f>SUM(F5,F10,F11)</f>
        <v>0</v>
      </c>
      <c r="G4" s="81">
        <f t="shared" ref="G4:J4" si="0">SUM(G5,G10,G11)</f>
        <v>0</v>
      </c>
      <c r="H4" s="81">
        <f t="shared" si="0"/>
        <v>0</v>
      </c>
      <c r="I4" s="81">
        <f t="shared" si="0"/>
        <v>0</v>
      </c>
      <c r="J4" s="82">
        <f t="shared" si="0"/>
        <v>0</v>
      </c>
    </row>
    <row r="5" spans="1:10" ht="18" customHeight="1">
      <c r="A5" s="690"/>
      <c r="B5" s="88"/>
      <c r="C5" s="686" t="s">
        <v>202</v>
      </c>
      <c r="D5" s="600"/>
      <c r="E5" s="89" t="s">
        <v>203</v>
      </c>
      <c r="F5" s="455"/>
      <c r="G5" s="455"/>
      <c r="H5" s="455"/>
      <c r="I5" s="455"/>
      <c r="J5" s="456"/>
    </row>
    <row r="6" spans="1:10" ht="18" customHeight="1">
      <c r="A6" s="690"/>
      <c r="B6" s="88"/>
      <c r="C6" s="88"/>
      <c r="D6" s="90" t="s">
        <v>204</v>
      </c>
      <c r="E6" s="91" t="s">
        <v>203</v>
      </c>
      <c r="F6" s="484"/>
      <c r="G6" s="484"/>
      <c r="H6" s="484"/>
      <c r="I6" s="484"/>
      <c r="J6" s="485"/>
    </row>
    <row r="7" spans="1:10" ht="18" customHeight="1">
      <c r="A7" s="690"/>
      <c r="B7" s="88"/>
      <c r="C7" s="88"/>
      <c r="D7" s="92" t="s">
        <v>205</v>
      </c>
      <c r="E7" s="93" t="s">
        <v>203</v>
      </c>
      <c r="F7" s="486"/>
      <c r="G7" s="486"/>
      <c r="H7" s="486"/>
      <c r="I7" s="486"/>
      <c r="J7" s="487"/>
    </row>
    <row r="8" spans="1:10" ht="18" customHeight="1">
      <c r="A8" s="690"/>
      <c r="B8" s="88"/>
      <c r="C8" s="88"/>
      <c r="D8" s="92" t="s">
        <v>206</v>
      </c>
      <c r="E8" s="93" t="s">
        <v>203</v>
      </c>
      <c r="F8" s="486"/>
      <c r="G8" s="486"/>
      <c r="H8" s="486"/>
      <c r="I8" s="486"/>
      <c r="J8" s="487"/>
    </row>
    <row r="9" spans="1:10" ht="18" customHeight="1">
      <c r="A9" s="690"/>
      <c r="B9" s="88"/>
      <c r="C9" s="94"/>
      <c r="D9" s="95" t="s">
        <v>207</v>
      </c>
      <c r="E9" s="96" t="s">
        <v>203</v>
      </c>
      <c r="F9" s="488"/>
      <c r="G9" s="488"/>
      <c r="H9" s="488"/>
      <c r="I9" s="488"/>
      <c r="J9" s="489"/>
    </row>
    <row r="10" spans="1:10" ht="18" customHeight="1">
      <c r="A10" s="690"/>
      <c r="B10" s="88"/>
      <c r="C10" s="599" t="s">
        <v>208</v>
      </c>
      <c r="D10" s="600"/>
      <c r="E10" s="89" t="s">
        <v>209</v>
      </c>
      <c r="F10" s="455"/>
      <c r="G10" s="455"/>
      <c r="H10" s="455"/>
      <c r="I10" s="455"/>
      <c r="J10" s="456"/>
    </row>
    <row r="11" spans="1:10" ht="18" customHeight="1">
      <c r="A11" s="690"/>
      <c r="B11" s="88"/>
      <c r="C11" s="686" t="s">
        <v>210</v>
      </c>
      <c r="D11" s="600"/>
      <c r="E11" s="89" t="s">
        <v>203</v>
      </c>
      <c r="F11" s="455"/>
      <c r="G11" s="455"/>
      <c r="H11" s="455"/>
      <c r="I11" s="455"/>
      <c r="J11" s="456"/>
    </row>
    <row r="12" spans="1:10" ht="18" customHeight="1">
      <c r="A12" s="690"/>
      <c r="B12" s="88"/>
      <c r="C12" s="88"/>
      <c r="D12" s="97" t="s">
        <v>211</v>
      </c>
      <c r="E12" s="91" t="s">
        <v>203</v>
      </c>
      <c r="F12" s="484"/>
      <c r="G12" s="484"/>
      <c r="H12" s="484"/>
      <c r="I12" s="484"/>
      <c r="J12" s="485"/>
    </row>
    <row r="13" spans="1:10" ht="18" customHeight="1">
      <c r="A13" s="690"/>
      <c r="B13" s="94"/>
      <c r="C13" s="94"/>
      <c r="D13" s="98" t="s">
        <v>212</v>
      </c>
      <c r="E13" s="96" t="s">
        <v>213</v>
      </c>
      <c r="F13" s="488"/>
      <c r="G13" s="488"/>
      <c r="H13" s="488"/>
      <c r="I13" s="488"/>
      <c r="J13" s="489"/>
    </row>
    <row r="14" spans="1:10" ht="18" customHeight="1">
      <c r="A14" s="690"/>
      <c r="B14" s="686" t="s">
        <v>214</v>
      </c>
      <c r="C14" s="693"/>
      <c r="D14" s="600"/>
      <c r="E14" s="89" t="s">
        <v>215</v>
      </c>
      <c r="F14" s="455"/>
      <c r="G14" s="455"/>
      <c r="H14" s="455"/>
      <c r="I14" s="455"/>
      <c r="J14" s="456"/>
    </row>
    <row r="15" spans="1:10" ht="18" customHeight="1">
      <c r="A15" s="690"/>
      <c r="B15" s="88"/>
      <c r="C15" s="665" t="s">
        <v>216</v>
      </c>
      <c r="D15" s="666"/>
      <c r="E15" s="91" t="s">
        <v>217</v>
      </c>
      <c r="F15" s="484"/>
      <c r="G15" s="484"/>
      <c r="H15" s="484"/>
      <c r="I15" s="484"/>
      <c r="J15" s="485"/>
    </row>
    <row r="16" spans="1:10" ht="18" customHeight="1" thickBot="1">
      <c r="A16" s="691"/>
      <c r="B16" s="88"/>
      <c r="C16" s="663" t="s">
        <v>212</v>
      </c>
      <c r="D16" s="664"/>
      <c r="E16" s="99" t="s">
        <v>218</v>
      </c>
      <c r="F16" s="490"/>
      <c r="G16" s="490"/>
      <c r="H16" s="490"/>
      <c r="I16" s="490"/>
      <c r="J16" s="491"/>
    </row>
    <row r="17" spans="1:10" ht="18" customHeight="1" thickTop="1" thickBot="1">
      <c r="A17" s="633" t="s">
        <v>219</v>
      </c>
      <c r="B17" s="634"/>
      <c r="C17" s="634"/>
      <c r="D17" s="635"/>
      <c r="E17" s="83" t="s">
        <v>220</v>
      </c>
      <c r="F17" s="60">
        <f>SUM(F4,F14)</f>
        <v>0</v>
      </c>
      <c r="G17" s="60">
        <f t="shared" ref="G17:J17" si="1">SUM(G4,G14)</f>
        <v>0</v>
      </c>
      <c r="H17" s="60">
        <f t="shared" si="1"/>
        <v>0</v>
      </c>
      <c r="I17" s="60">
        <f t="shared" si="1"/>
        <v>0</v>
      </c>
      <c r="J17" s="61">
        <f t="shared" si="1"/>
        <v>0</v>
      </c>
    </row>
    <row r="18" spans="1:10" ht="18" customHeight="1">
      <c r="A18" s="667" t="s">
        <v>221</v>
      </c>
      <c r="B18" s="694" t="s">
        <v>222</v>
      </c>
      <c r="C18" s="695"/>
      <c r="D18" s="613"/>
      <c r="E18" s="100" t="s">
        <v>223</v>
      </c>
      <c r="F18" s="460"/>
      <c r="G18" s="460"/>
      <c r="H18" s="460"/>
      <c r="I18" s="460"/>
      <c r="J18" s="461"/>
    </row>
    <row r="19" spans="1:10" ht="18" customHeight="1">
      <c r="A19" s="668"/>
      <c r="B19" s="88"/>
      <c r="C19" s="665" t="s">
        <v>224</v>
      </c>
      <c r="D19" s="666"/>
      <c r="E19" s="91" t="s">
        <v>225</v>
      </c>
      <c r="F19" s="484"/>
      <c r="G19" s="484"/>
      <c r="H19" s="484"/>
      <c r="I19" s="484"/>
      <c r="J19" s="485"/>
    </row>
    <row r="20" spans="1:10" ht="18" customHeight="1">
      <c r="A20" s="668"/>
      <c r="B20" s="88"/>
      <c r="C20" s="673" t="s">
        <v>226</v>
      </c>
      <c r="D20" s="674"/>
      <c r="E20" s="93" t="s">
        <v>227</v>
      </c>
      <c r="F20" s="486"/>
      <c r="G20" s="486"/>
      <c r="H20" s="486"/>
      <c r="I20" s="486"/>
      <c r="J20" s="487"/>
    </row>
    <row r="21" spans="1:10" ht="18" customHeight="1">
      <c r="A21" s="668"/>
      <c r="B21" s="88"/>
      <c r="C21" s="673" t="s">
        <v>228</v>
      </c>
      <c r="D21" s="674"/>
      <c r="E21" s="93" t="s">
        <v>229</v>
      </c>
      <c r="F21" s="486"/>
      <c r="G21" s="486"/>
      <c r="H21" s="486"/>
      <c r="I21" s="486"/>
      <c r="J21" s="487"/>
    </row>
    <row r="22" spans="1:10" ht="18" customHeight="1">
      <c r="A22" s="668"/>
      <c r="B22" s="94"/>
      <c r="C22" s="671" t="s">
        <v>230</v>
      </c>
      <c r="D22" s="672"/>
      <c r="E22" s="96" t="s">
        <v>231</v>
      </c>
      <c r="F22" s="488"/>
      <c r="G22" s="488"/>
      <c r="H22" s="488"/>
      <c r="I22" s="488"/>
      <c r="J22" s="489"/>
    </row>
    <row r="23" spans="1:10" ht="18" customHeight="1">
      <c r="A23" s="668"/>
      <c r="B23" s="686" t="s">
        <v>232</v>
      </c>
      <c r="C23" s="693"/>
      <c r="D23" s="600"/>
      <c r="E23" s="89" t="s">
        <v>233</v>
      </c>
      <c r="F23" s="455"/>
      <c r="G23" s="455"/>
      <c r="H23" s="455"/>
      <c r="I23" s="455"/>
      <c r="J23" s="456"/>
    </row>
    <row r="24" spans="1:10" ht="18" customHeight="1">
      <c r="A24" s="668"/>
      <c r="B24" s="88"/>
      <c r="C24" s="665" t="s">
        <v>234</v>
      </c>
      <c r="D24" s="666"/>
      <c r="E24" s="91" t="s">
        <v>235</v>
      </c>
      <c r="F24" s="484"/>
      <c r="G24" s="484"/>
      <c r="H24" s="484"/>
      <c r="I24" s="484"/>
      <c r="J24" s="485"/>
    </row>
    <row r="25" spans="1:10" ht="18" customHeight="1">
      <c r="A25" s="668"/>
      <c r="B25" s="88"/>
      <c r="C25" s="675" t="s">
        <v>236</v>
      </c>
      <c r="D25" s="676"/>
      <c r="E25" s="93" t="s">
        <v>237</v>
      </c>
      <c r="F25" s="486"/>
      <c r="G25" s="486"/>
      <c r="H25" s="486"/>
      <c r="I25" s="486"/>
      <c r="J25" s="487"/>
    </row>
    <row r="26" spans="1:10" ht="18" customHeight="1">
      <c r="A26" s="668"/>
      <c r="B26" s="88"/>
      <c r="C26" s="673" t="s">
        <v>238</v>
      </c>
      <c r="D26" s="674"/>
      <c r="E26" s="93" t="s">
        <v>239</v>
      </c>
      <c r="F26" s="486"/>
      <c r="G26" s="486"/>
      <c r="H26" s="486"/>
      <c r="I26" s="486"/>
      <c r="J26" s="487"/>
    </row>
    <row r="27" spans="1:10" ht="18" customHeight="1">
      <c r="A27" s="668"/>
      <c r="B27" s="88"/>
      <c r="C27" s="673" t="s">
        <v>240</v>
      </c>
      <c r="D27" s="674"/>
      <c r="E27" s="93" t="s">
        <v>241</v>
      </c>
      <c r="F27" s="486"/>
      <c r="G27" s="486"/>
      <c r="H27" s="486"/>
      <c r="I27" s="486"/>
      <c r="J27" s="487"/>
    </row>
    <row r="28" spans="1:10" ht="18" customHeight="1" thickBot="1">
      <c r="A28" s="668"/>
      <c r="B28" s="88"/>
      <c r="C28" s="663" t="s">
        <v>242</v>
      </c>
      <c r="D28" s="664"/>
      <c r="E28" s="99" t="s">
        <v>243</v>
      </c>
      <c r="F28" s="490"/>
      <c r="G28" s="490"/>
      <c r="H28" s="490"/>
      <c r="I28" s="490"/>
      <c r="J28" s="491"/>
    </row>
    <row r="29" spans="1:10" ht="18" customHeight="1" thickTop="1" thickBot="1">
      <c r="A29" s="669" t="s">
        <v>244</v>
      </c>
      <c r="B29" s="670"/>
      <c r="C29" s="670"/>
      <c r="D29" s="670"/>
      <c r="E29" s="83" t="s">
        <v>245</v>
      </c>
      <c r="F29" s="60">
        <f>SUM(F18,F23)</f>
        <v>0</v>
      </c>
      <c r="G29" s="60">
        <f t="shared" ref="G29:J29" si="2">SUM(G18,G23)</f>
        <v>0</v>
      </c>
      <c r="H29" s="60">
        <f t="shared" si="2"/>
        <v>0</v>
      </c>
      <c r="I29" s="60">
        <f t="shared" si="2"/>
        <v>0</v>
      </c>
      <c r="J29" s="61">
        <f t="shared" si="2"/>
        <v>0</v>
      </c>
    </row>
    <row r="30" spans="1:10" ht="18" customHeight="1">
      <c r="A30" s="667" t="s">
        <v>246</v>
      </c>
      <c r="B30" s="696" t="s">
        <v>247</v>
      </c>
      <c r="C30" s="628"/>
      <c r="D30" s="629"/>
      <c r="E30" s="84" t="s">
        <v>248</v>
      </c>
      <c r="F30" s="85">
        <f>SUM(F31:F34)</f>
        <v>0</v>
      </c>
      <c r="G30" s="85">
        <f t="shared" ref="G30:J30" si="3">SUM(G31:G34)</f>
        <v>0</v>
      </c>
      <c r="H30" s="85">
        <f t="shared" si="3"/>
        <v>0</v>
      </c>
      <c r="I30" s="85">
        <f t="shared" si="3"/>
        <v>0</v>
      </c>
      <c r="J30" s="86">
        <f t="shared" si="3"/>
        <v>0</v>
      </c>
    </row>
    <row r="31" spans="1:10" ht="18" customHeight="1">
      <c r="A31" s="668"/>
      <c r="B31" s="88"/>
      <c r="C31" s="665" t="s">
        <v>249</v>
      </c>
      <c r="D31" s="666"/>
      <c r="E31" s="91" t="s">
        <v>203</v>
      </c>
      <c r="F31" s="484"/>
      <c r="G31" s="484"/>
      <c r="H31" s="484"/>
      <c r="I31" s="484"/>
      <c r="J31" s="485"/>
    </row>
    <row r="32" spans="1:10" ht="18" customHeight="1">
      <c r="A32" s="668"/>
      <c r="B32" s="88"/>
      <c r="C32" s="673" t="s">
        <v>250</v>
      </c>
      <c r="D32" s="674"/>
      <c r="E32" s="93" t="s">
        <v>251</v>
      </c>
      <c r="F32" s="486"/>
      <c r="G32" s="486"/>
      <c r="H32" s="486"/>
      <c r="I32" s="486"/>
      <c r="J32" s="487"/>
    </row>
    <row r="33" spans="1:10" ht="18" customHeight="1">
      <c r="A33" s="668"/>
      <c r="B33" s="88"/>
      <c r="C33" s="673" t="s">
        <v>252</v>
      </c>
      <c r="D33" s="674"/>
      <c r="E33" s="93" t="s">
        <v>253</v>
      </c>
      <c r="F33" s="486"/>
      <c r="G33" s="486"/>
      <c r="H33" s="486"/>
      <c r="I33" s="486"/>
      <c r="J33" s="487"/>
    </row>
    <row r="34" spans="1:10" ht="18" customHeight="1">
      <c r="A34" s="668"/>
      <c r="B34" s="94"/>
      <c r="C34" s="671" t="s">
        <v>254</v>
      </c>
      <c r="D34" s="672"/>
      <c r="E34" s="96" t="s">
        <v>203</v>
      </c>
      <c r="F34" s="488"/>
      <c r="G34" s="488"/>
      <c r="H34" s="488"/>
      <c r="I34" s="488"/>
      <c r="J34" s="489"/>
    </row>
    <row r="35" spans="1:10" ht="18" customHeight="1">
      <c r="A35" s="668"/>
      <c r="B35" s="601" t="s">
        <v>255</v>
      </c>
      <c r="C35" s="697"/>
      <c r="D35" s="698"/>
      <c r="E35" s="64" t="s">
        <v>256</v>
      </c>
      <c r="F35" s="65">
        <f>F36</f>
        <v>0</v>
      </c>
      <c r="G35" s="65">
        <f t="shared" ref="G35:J35" si="4">G36</f>
        <v>0</v>
      </c>
      <c r="H35" s="65">
        <f t="shared" si="4"/>
        <v>0</v>
      </c>
      <c r="I35" s="65">
        <f t="shared" si="4"/>
        <v>0</v>
      </c>
      <c r="J35" s="66">
        <f t="shared" si="4"/>
        <v>0</v>
      </c>
    </row>
    <row r="36" spans="1:10" ht="18" customHeight="1" thickBot="1">
      <c r="A36" s="668"/>
      <c r="B36" s="88"/>
      <c r="C36" s="686" t="s">
        <v>193</v>
      </c>
      <c r="D36" s="638"/>
      <c r="E36" s="101" t="s">
        <v>203</v>
      </c>
      <c r="F36" s="457"/>
      <c r="G36" s="457"/>
      <c r="H36" s="457"/>
      <c r="I36" s="457"/>
      <c r="J36" s="483"/>
    </row>
    <row r="37" spans="1:10" ht="18" customHeight="1" thickTop="1" thickBot="1">
      <c r="A37" s="684" t="s">
        <v>257</v>
      </c>
      <c r="B37" s="685"/>
      <c r="C37" s="685"/>
      <c r="D37" s="685"/>
      <c r="E37" s="77" t="s">
        <v>203</v>
      </c>
      <c r="F37" s="78">
        <f>SUM(F30,F35)</f>
        <v>0</v>
      </c>
      <c r="G37" s="78">
        <f t="shared" ref="G37:J37" si="5">SUM(G30,G35)</f>
        <v>0</v>
      </c>
      <c r="H37" s="78">
        <f t="shared" si="5"/>
        <v>0</v>
      </c>
      <c r="I37" s="78">
        <f t="shared" si="5"/>
        <v>0</v>
      </c>
      <c r="J37" s="79">
        <f t="shared" si="5"/>
        <v>0</v>
      </c>
    </row>
    <row r="38" spans="1:10" ht="18" customHeight="1" thickTop="1" thickBot="1">
      <c r="A38" s="677" t="s">
        <v>258</v>
      </c>
      <c r="B38" s="678"/>
      <c r="C38" s="678"/>
      <c r="D38" s="679"/>
      <c r="E38" s="446" t="s">
        <v>203</v>
      </c>
      <c r="F38" s="447">
        <f>SUM(F29,F37)</f>
        <v>0</v>
      </c>
      <c r="G38" s="447">
        <f t="shared" ref="G38:J38" si="6">SUM(G29,G37)</f>
        <v>0</v>
      </c>
      <c r="H38" s="447">
        <f t="shared" si="6"/>
        <v>0</v>
      </c>
      <c r="I38" s="447">
        <f t="shared" si="6"/>
        <v>0</v>
      </c>
      <c r="J38" s="448">
        <f t="shared" si="6"/>
        <v>0</v>
      </c>
    </row>
    <row r="39" spans="1:10" ht="9" customHeight="1" thickBot="1">
      <c r="A39" s="57"/>
      <c r="B39" s="57"/>
      <c r="C39" s="57"/>
      <c r="D39" s="57"/>
      <c r="E39" s="58" t="s">
        <v>203</v>
      </c>
    </row>
    <row r="40" spans="1:10" ht="18" customHeight="1">
      <c r="A40" s="680" t="s">
        <v>259</v>
      </c>
      <c r="B40" s="681"/>
      <c r="C40" s="681"/>
      <c r="D40" s="681"/>
      <c r="E40" s="100" t="s">
        <v>260</v>
      </c>
      <c r="F40" s="460"/>
      <c r="G40" s="460"/>
      <c r="H40" s="460"/>
      <c r="I40" s="460"/>
      <c r="J40" s="461"/>
    </row>
    <row r="41" spans="1:10" ht="18" customHeight="1" thickBot="1">
      <c r="A41" s="682" t="s">
        <v>261</v>
      </c>
      <c r="B41" s="683"/>
      <c r="C41" s="683"/>
      <c r="D41" s="683"/>
      <c r="E41" s="102" t="s">
        <v>262</v>
      </c>
      <c r="F41" s="492"/>
      <c r="G41" s="492"/>
      <c r="H41" s="492"/>
      <c r="I41" s="492"/>
      <c r="J41" s="493"/>
    </row>
    <row r="42" spans="1:10" ht="9" customHeight="1" thickBot="1">
      <c r="A42" s="103"/>
      <c r="B42" s="104"/>
      <c r="C42" s="104"/>
      <c r="D42" s="104"/>
      <c r="E42" s="58"/>
    </row>
    <row r="43" spans="1:10" ht="18" customHeight="1">
      <c r="A43" s="659" t="s">
        <v>263</v>
      </c>
      <c r="B43" s="660"/>
      <c r="C43" s="660"/>
      <c r="D43" s="660"/>
      <c r="E43" s="84" t="s">
        <v>91</v>
      </c>
      <c r="F43" s="85">
        <f>SUM(F10,F13,F15:F16)</f>
        <v>0</v>
      </c>
      <c r="G43" s="85">
        <f t="shared" ref="G43:J43" si="7">SUM(G10,G13,G15:G16)</f>
        <v>0</v>
      </c>
      <c r="H43" s="85">
        <f t="shared" si="7"/>
        <v>0</v>
      </c>
      <c r="I43" s="85">
        <f t="shared" si="7"/>
        <v>0</v>
      </c>
      <c r="J43" s="86">
        <f t="shared" si="7"/>
        <v>0</v>
      </c>
    </row>
    <row r="44" spans="1:10" ht="18" customHeight="1" thickBot="1">
      <c r="A44" s="661" t="s">
        <v>264</v>
      </c>
      <c r="B44" s="662"/>
      <c r="C44" s="662"/>
      <c r="D44" s="662"/>
      <c r="E44" s="72" t="s">
        <v>97</v>
      </c>
      <c r="F44" s="73">
        <f>SUM(F19:F21,F24:F27)</f>
        <v>0</v>
      </c>
      <c r="G44" s="73">
        <f t="shared" ref="G44:J44" si="8">SUM(G19:G21,G24:G27)</f>
        <v>0</v>
      </c>
      <c r="H44" s="73">
        <f t="shared" si="8"/>
        <v>0</v>
      </c>
      <c r="I44" s="73">
        <f t="shared" si="8"/>
        <v>0</v>
      </c>
      <c r="J44" s="74">
        <f t="shared" si="8"/>
        <v>0</v>
      </c>
    </row>
    <row r="45" spans="1:10" ht="13.5">
      <c r="A45" s="76" t="s">
        <v>80</v>
      </c>
      <c r="B45" s="57"/>
      <c r="C45" s="57"/>
      <c r="D45" s="57"/>
      <c r="E45" s="58"/>
    </row>
  </sheetData>
  <mergeCells count="37">
    <mergeCell ref="A17:D17"/>
    <mergeCell ref="B18:D18"/>
    <mergeCell ref="B23:D23"/>
    <mergeCell ref="B30:D30"/>
    <mergeCell ref="B35:D35"/>
    <mergeCell ref="C31:D31"/>
    <mergeCell ref="C32:D32"/>
    <mergeCell ref="A3:E3"/>
    <mergeCell ref="A4:A16"/>
    <mergeCell ref="B4:D4"/>
    <mergeCell ref="C5:D5"/>
    <mergeCell ref="C10:D10"/>
    <mergeCell ref="C11:D11"/>
    <mergeCell ref="B14:D14"/>
    <mergeCell ref="A38:D38"/>
    <mergeCell ref="A40:D40"/>
    <mergeCell ref="A41:D41"/>
    <mergeCell ref="A37:D37"/>
    <mergeCell ref="C33:D33"/>
    <mergeCell ref="C34:D34"/>
    <mergeCell ref="C36:D36"/>
    <mergeCell ref="A43:D43"/>
    <mergeCell ref="A44:D44"/>
    <mergeCell ref="C16:D16"/>
    <mergeCell ref="C15:D15"/>
    <mergeCell ref="A18:A28"/>
    <mergeCell ref="A30:A36"/>
    <mergeCell ref="A29:D29"/>
    <mergeCell ref="C22:D22"/>
    <mergeCell ref="C21:D21"/>
    <mergeCell ref="C20:D20"/>
    <mergeCell ref="C19:D19"/>
    <mergeCell ref="C28:D28"/>
    <mergeCell ref="C27:D27"/>
    <mergeCell ref="C26:D26"/>
    <mergeCell ref="C25:D25"/>
    <mergeCell ref="C24:D24"/>
  </mergeCells>
  <phoneticPr fontId="1"/>
  <conditionalFormatting sqref="F5:J16">
    <cfRule type="containsBlanks" dxfId="61" priority="5">
      <formula>LEN(TRIM(F5))=0</formula>
    </cfRule>
  </conditionalFormatting>
  <conditionalFormatting sqref="F18:J28">
    <cfRule type="containsBlanks" dxfId="60" priority="4">
      <formula>LEN(TRIM(F18))=0</formula>
    </cfRule>
  </conditionalFormatting>
  <conditionalFormatting sqref="F31:J34">
    <cfRule type="containsBlanks" dxfId="59" priority="3">
      <formula>LEN(TRIM(F31))=0</formula>
    </cfRule>
  </conditionalFormatting>
  <conditionalFormatting sqref="F36:J36">
    <cfRule type="containsBlanks" dxfId="58" priority="2">
      <formula>LEN(TRIM(F36))=0</formula>
    </cfRule>
  </conditionalFormatting>
  <conditionalFormatting sqref="F40:J41">
    <cfRule type="containsBlanks" dxfId="57" priority="1">
      <formula>LEN(TRIM(F40))=0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view="pageBreakPreview" zoomScaleNormal="100" zoomScaleSheetLayoutView="100" workbookViewId="0">
      <selection activeCell="D7" sqref="D7"/>
    </sheetView>
  </sheetViews>
  <sheetFormatPr defaultColWidth="9" defaultRowHeight="24" customHeight="1"/>
  <cols>
    <col min="1" max="1" width="10.625" style="1" customWidth="1"/>
    <col min="2" max="2" width="4.625" style="1" customWidth="1"/>
    <col min="3" max="5" width="16.625" style="1" customWidth="1"/>
    <col min="6" max="6" width="24" style="1" customWidth="1"/>
    <col min="7" max="16384" width="9" style="1"/>
  </cols>
  <sheetData>
    <row r="1" spans="1:6" ht="18" customHeight="1">
      <c r="A1" s="59" t="s">
        <v>265</v>
      </c>
      <c r="B1" s="57"/>
      <c r="C1" s="57"/>
      <c r="D1" s="57"/>
      <c r="E1" s="57"/>
      <c r="F1" s="57"/>
    </row>
    <row r="2" spans="1:6" ht="12" thickBot="1">
      <c r="A2" s="57"/>
      <c r="B2" s="57"/>
      <c r="C2" s="57"/>
      <c r="D2" s="57"/>
      <c r="E2" s="57"/>
      <c r="F2" s="57"/>
    </row>
    <row r="3" spans="1:6" ht="24" customHeight="1" thickBot="1">
      <c r="A3" s="574" t="s">
        <v>266</v>
      </c>
      <c r="B3" s="575"/>
      <c r="C3" s="62" t="str">
        <f>'資料2 資金収支'!G3</f>
        <v>令和２年度</v>
      </c>
      <c r="D3" s="62" t="str">
        <f>'資料2 資金収支'!H3</f>
        <v>令和３年度</v>
      </c>
      <c r="E3" s="62" t="str">
        <f>'資料2 資金収支'!I3</f>
        <v>令和４年度</v>
      </c>
      <c r="F3" s="105" t="s">
        <v>267</v>
      </c>
    </row>
    <row r="4" spans="1:6" ht="18" customHeight="1" thickTop="1">
      <c r="A4" s="699" t="s">
        <v>157</v>
      </c>
      <c r="B4" s="106" t="s">
        <v>268</v>
      </c>
      <c r="C4" s="107">
        <f>'資料4 事業活動'!G30</f>
        <v>0</v>
      </c>
      <c r="D4" s="107">
        <f>'資料4 事業活動'!H30</f>
        <v>0</v>
      </c>
      <c r="E4" s="107">
        <f>'資料4 事業活動'!I30</f>
        <v>0</v>
      </c>
      <c r="F4" s="708"/>
    </row>
    <row r="5" spans="1:6" ht="18" customHeight="1">
      <c r="A5" s="700"/>
      <c r="B5" s="649" t="s">
        <v>269</v>
      </c>
      <c r="C5" s="711"/>
      <c r="D5" s="711"/>
      <c r="E5" s="711"/>
      <c r="F5" s="709"/>
    </row>
    <row r="6" spans="1:6" ht="18" customHeight="1">
      <c r="A6" s="700"/>
      <c r="B6" s="648"/>
      <c r="C6" s="712"/>
      <c r="D6" s="712"/>
      <c r="E6" s="712"/>
      <c r="F6" s="709"/>
    </row>
    <row r="7" spans="1:6" ht="18" customHeight="1">
      <c r="A7" s="700"/>
      <c r="B7" s="648"/>
      <c r="C7" s="712"/>
      <c r="D7" s="712"/>
      <c r="E7" s="712"/>
      <c r="F7" s="709"/>
    </row>
    <row r="8" spans="1:6" ht="18" customHeight="1">
      <c r="A8" s="700"/>
      <c r="B8" s="648"/>
      <c r="C8" s="712"/>
      <c r="D8" s="712"/>
      <c r="E8" s="712"/>
      <c r="F8" s="709"/>
    </row>
    <row r="9" spans="1:6" ht="18" customHeight="1">
      <c r="A9" s="700"/>
      <c r="B9" s="648"/>
      <c r="C9" s="712"/>
      <c r="D9" s="712"/>
      <c r="E9" s="712"/>
      <c r="F9" s="709"/>
    </row>
    <row r="10" spans="1:6" ht="18" customHeight="1">
      <c r="A10" s="700"/>
      <c r="B10" s="648"/>
      <c r="C10" s="712"/>
      <c r="D10" s="712"/>
      <c r="E10" s="712"/>
      <c r="F10" s="709"/>
    </row>
    <row r="11" spans="1:6" ht="18" customHeight="1">
      <c r="A11" s="700"/>
      <c r="B11" s="648"/>
      <c r="C11" s="712"/>
      <c r="D11" s="712"/>
      <c r="E11" s="712"/>
      <c r="F11" s="709"/>
    </row>
    <row r="12" spans="1:6" ht="18" customHeight="1">
      <c r="A12" s="700"/>
      <c r="B12" s="648"/>
      <c r="C12" s="712"/>
      <c r="D12" s="712"/>
      <c r="E12" s="712"/>
      <c r="F12" s="709"/>
    </row>
    <row r="13" spans="1:6" ht="18" customHeight="1">
      <c r="A13" s="700"/>
      <c r="B13" s="648"/>
      <c r="C13" s="712"/>
      <c r="D13" s="712"/>
      <c r="E13" s="712"/>
      <c r="F13" s="709"/>
    </row>
    <row r="14" spans="1:6" ht="18" customHeight="1">
      <c r="A14" s="700"/>
      <c r="B14" s="648"/>
      <c r="C14" s="712"/>
      <c r="D14" s="712"/>
      <c r="E14" s="712"/>
      <c r="F14" s="709"/>
    </row>
    <row r="15" spans="1:6" ht="18" customHeight="1">
      <c r="A15" s="700"/>
      <c r="B15" s="648"/>
      <c r="C15" s="712"/>
      <c r="D15" s="712"/>
      <c r="E15" s="712"/>
      <c r="F15" s="709"/>
    </row>
    <row r="16" spans="1:6" ht="18" customHeight="1">
      <c r="A16" s="700"/>
      <c r="B16" s="648"/>
      <c r="C16" s="712"/>
      <c r="D16" s="712"/>
      <c r="E16" s="712"/>
      <c r="F16" s="709"/>
    </row>
    <row r="17" spans="1:6" ht="18" customHeight="1">
      <c r="A17" s="700"/>
      <c r="B17" s="648"/>
      <c r="C17" s="712"/>
      <c r="D17" s="712"/>
      <c r="E17" s="712"/>
      <c r="F17" s="709"/>
    </row>
    <row r="18" spans="1:6" ht="18" customHeight="1">
      <c r="A18" s="700"/>
      <c r="B18" s="648"/>
      <c r="C18" s="712"/>
      <c r="D18" s="712"/>
      <c r="E18" s="712"/>
      <c r="F18" s="709"/>
    </row>
    <row r="19" spans="1:6" ht="18" customHeight="1">
      <c r="A19" s="700"/>
      <c r="B19" s="648"/>
      <c r="C19" s="712"/>
      <c r="D19" s="712"/>
      <c r="E19" s="712"/>
      <c r="F19" s="709"/>
    </row>
    <row r="20" spans="1:6" ht="18" customHeight="1">
      <c r="A20" s="700"/>
      <c r="B20" s="648"/>
      <c r="C20" s="712"/>
      <c r="D20" s="712"/>
      <c r="E20" s="712"/>
      <c r="F20" s="709"/>
    </row>
    <row r="21" spans="1:6" ht="18" customHeight="1">
      <c r="A21" s="700"/>
      <c r="B21" s="648"/>
      <c r="C21" s="712"/>
      <c r="D21" s="712"/>
      <c r="E21" s="712"/>
      <c r="F21" s="709"/>
    </row>
    <row r="22" spans="1:6" ht="18" customHeight="1">
      <c r="A22" s="700"/>
      <c r="B22" s="648"/>
      <c r="C22" s="712"/>
      <c r="D22" s="712"/>
      <c r="E22" s="712"/>
      <c r="F22" s="709"/>
    </row>
    <row r="23" spans="1:6" ht="18" customHeight="1">
      <c r="A23" s="701"/>
      <c r="B23" s="704"/>
      <c r="C23" s="718"/>
      <c r="D23" s="713"/>
      <c r="E23" s="713"/>
      <c r="F23" s="709"/>
    </row>
    <row r="24" spans="1:6" ht="30.75" customHeight="1" thickBot="1">
      <c r="A24" s="706" t="s">
        <v>270</v>
      </c>
      <c r="B24" s="707"/>
      <c r="C24" s="428">
        <f>'資料4 事業活動'!G31</f>
        <v>0</v>
      </c>
      <c r="D24" s="428">
        <f>'資料4 事業活動'!H31</f>
        <v>0</v>
      </c>
      <c r="E24" s="428">
        <f>'資料4 事業活動'!I31</f>
        <v>0</v>
      </c>
      <c r="F24" s="710"/>
    </row>
    <row r="25" spans="1:6" ht="18" customHeight="1" thickTop="1">
      <c r="A25" s="702" t="s">
        <v>271</v>
      </c>
      <c r="B25" s="108" t="s">
        <v>268</v>
      </c>
      <c r="C25" s="109">
        <f>'資料5 貸借対照表'!H43-'資料5 貸借対照表'!H44</f>
        <v>0</v>
      </c>
      <c r="D25" s="109">
        <f>'資料5 貸借対照表'!I43-'資料5 貸借対照表'!I44</f>
        <v>0</v>
      </c>
      <c r="E25" s="109">
        <f>'資料5 貸借対照表'!J43-'資料5 貸借対照表'!J44</f>
        <v>0</v>
      </c>
      <c r="F25" s="715"/>
    </row>
    <row r="26" spans="1:6" ht="18" customHeight="1">
      <c r="A26" s="700"/>
      <c r="B26" s="649" t="s">
        <v>269</v>
      </c>
      <c r="C26" s="711"/>
      <c r="D26" s="711"/>
      <c r="E26" s="711"/>
      <c r="F26" s="716"/>
    </row>
    <row r="27" spans="1:6" ht="18" customHeight="1">
      <c r="A27" s="700"/>
      <c r="B27" s="648"/>
      <c r="C27" s="712"/>
      <c r="D27" s="712"/>
      <c r="E27" s="712"/>
      <c r="F27" s="716"/>
    </row>
    <row r="28" spans="1:6" ht="18" customHeight="1">
      <c r="A28" s="700"/>
      <c r="B28" s="648"/>
      <c r="C28" s="712"/>
      <c r="D28" s="712"/>
      <c r="E28" s="712"/>
      <c r="F28" s="716"/>
    </row>
    <row r="29" spans="1:6" ht="18" customHeight="1">
      <c r="A29" s="700"/>
      <c r="B29" s="648"/>
      <c r="C29" s="712"/>
      <c r="D29" s="712"/>
      <c r="E29" s="712"/>
      <c r="F29" s="716"/>
    </row>
    <row r="30" spans="1:6" ht="18" customHeight="1">
      <c r="A30" s="700"/>
      <c r="B30" s="648"/>
      <c r="C30" s="712"/>
      <c r="D30" s="712"/>
      <c r="E30" s="712"/>
      <c r="F30" s="716"/>
    </row>
    <row r="31" spans="1:6" ht="18" customHeight="1">
      <c r="A31" s="700"/>
      <c r="B31" s="648"/>
      <c r="C31" s="712"/>
      <c r="D31" s="712"/>
      <c r="E31" s="712"/>
      <c r="F31" s="716"/>
    </row>
    <row r="32" spans="1:6" ht="18" customHeight="1">
      <c r="A32" s="700"/>
      <c r="B32" s="648"/>
      <c r="C32" s="712"/>
      <c r="D32" s="712"/>
      <c r="E32" s="712"/>
      <c r="F32" s="716"/>
    </row>
    <row r="33" spans="1:6" ht="18" customHeight="1">
      <c r="A33" s="700"/>
      <c r="B33" s="648"/>
      <c r="C33" s="712"/>
      <c r="D33" s="712"/>
      <c r="E33" s="712"/>
      <c r="F33" s="716"/>
    </row>
    <row r="34" spans="1:6" ht="18" customHeight="1">
      <c r="A34" s="700"/>
      <c r="B34" s="648"/>
      <c r="C34" s="712"/>
      <c r="D34" s="712"/>
      <c r="E34" s="712"/>
      <c r="F34" s="716"/>
    </row>
    <row r="35" spans="1:6" ht="18" customHeight="1">
      <c r="A35" s="700"/>
      <c r="B35" s="648"/>
      <c r="C35" s="712"/>
      <c r="D35" s="712"/>
      <c r="E35" s="712"/>
      <c r="F35" s="716"/>
    </row>
    <row r="36" spans="1:6" ht="18" customHeight="1">
      <c r="A36" s="700"/>
      <c r="B36" s="648"/>
      <c r="C36" s="712"/>
      <c r="D36" s="712"/>
      <c r="E36" s="712"/>
      <c r="F36" s="716"/>
    </row>
    <row r="37" spans="1:6" ht="18" customHeight="1">
      <c r="A37" s="700"/>
      <c r="B37" s="648"/>
      <c r="C37" s="712"/>
      <c r="D37" s="712"/>
      <c r="E37" s="712"/>
      <c r="F37" s="716"/>
    </row>
    <row r="38" spans="1:6" ht="18" customHeight="1">
      <c r="A38" s="700"/>
      <c r="B38" s="648"/>
      <c r="C38" s="712"/>
      <c r="D38" s="712"/>
      <c r="E38" s="712"/>
      <c r="F38" s="716"/>
    </row>
    <row r="39" spans="1:6" ht="18" customHeight="1">
      <c r="A39" s="700"/>
      <c r="B39" s="648"/>
      <c r="C39" s="712"/>
      <c r="D39" s="712"/>
      <c r="E39" s="712"/>
      <c r="F39" s="716"/>
    </row>
    <row r="40" spans="1:6" ht="18" customHeight="1">
      <c r="A40" s="700"/>
      <c r="B40" s="648"/>
      <c r="C40" s="712"/>
      <c r="D40" s="712"/>
      <c r="E40" s="712"/>
      <c r="F40" s="716"/>
    </row>
    <row r="41" spans="1:6" ht="18" customHeight="1">
      <c r="A41" s="700"/>
      <c r="B41" s="648"/>
      <c r="C41" s="712"/>
      <c r="D41" s="712"/>
      <c r="E41" s="712"/>
      <c r="F41" s="716"/>
    </row>
    <row r="42" spans="1:6" ht="18" customHeight="1">
      <c r="A42" s="700"/>
      <c r="B42" s="648"/>
      <c r="C42" s="712"/>
      <c r="D42" s="712"/>
      <c r="E42" s="712"/>
      <c r="F42" s="716"/>
    </row>
    <row r="43" spans="1:6" ht="18" customHeight="1">
      <c r="A43" s="700"/>
      <c r="B43" s="648"/>
      <c r="C43" s="712"/>
      <c r="D43" s="712"/>
      <c r="E43" s="712"/>
      <c r="F43" s="716"/>
    </row>
    <row r="44" spans="1:6" ht="18" customHeight="1" thickBot="1">
      <c r="A44" s="703"/>
      <c r="B44" s="705"/>
      <c r="C44" s="714"/>
      <c r="D44" s="714"/>
      <c r="E44" s="714"/>
      <c r="F44" s="717"/>
    </row>
    <row r="45" spans="1:6" ht="18" customHeight="1"/>
    <row r="46" spans="1:6" ht="18" customHeight="1"/>
    <row r="47" spans="1:6" ht="18" customHeight="1"/>
    <row r="48" spans="1:6" ht="18" customHeight="1"/>
    <row r="49" ht="18" customHeight="1"/>
    <row r="50" ht="18" customHeight="1"/>
    <row r="51" ht="18" customHeight="1"/>
    <row r="52" ht="18" customHeight="1"/>
    <row r="53" ht="18" customHeight="1"/>
    <row r="54" ht="18" customHeight="1"/>
    <row r="55" ht="18" customHeight="1"/>
    <row r="56" ht="18" customHeight="1"/>
    <row r="57" ht="9" customHeight="1"/>
    <row r="58" ht="18" customHeight="1"/>
    <row r="59" ht="18" customHeight="1"/>
    <row r="60" ht="9" customHeight="1"/>
    <row r="61" ht="18" customHeight="1"/>
    <row r="62" ht="18" customHeight="1"/>
    <row r="63" ht="11.25"/>
  </sheetData>
  <mergeCells count="14">
    <mergeCell ref="F4:F24"/>
    <mergeCell ref="E5:E23"/>
    <mergeCell ref="C26:C44"/>
    <mergeCell ref="D26:D44"/>
    <mergeCell ref="E26:E44"/>
    <mergeCell ref="F25:F44"/>
    <mergeCell ref="C5:C23"/>
    <mergeCell ref="D5:D23"/>
    <mergeCell ref="A3:B3"/>
    <mergeCell ref="A4:A23"/>
    <mergeCell ref="A25:A44"/>
    <mergeCell ref="B5:B23"/>
    <mergeCell ref="B26:B44"/>
    <mergeCell ref="A24:B24"/>
  </mergeCells>
  <phoneticPr fontId="1"/>
  <conditionalFormatting sqref="C5:E23">
    <cfRule type="containsBlanks" dxfId="56" priority="3">
      <formula>LEN(TRIM(C5))=0</formula>
    </cfRule>
  </conditionalFormatting>
  <conditionalFormatting sqref="C26:E44">
    <cfRule type="containsBlanks" dxfId="55" priority="2">
      <formula>LEN(TRIM(C26))=0</formula>
    </cfRule>
  </conditionalFormatting>
  <conditionalFormatting sqref="F4:F44">
    <cfRule type="containsBlanks" dxfId="54" priority="1">
      <formula>LEN(TRIM(F4))=0</formula>
    </cfRule>
  </conditionalFormatting>
  <pageMargins left="0.70866141732283472" right="0.70866141732283472" top="0.74803149606299213" bottom="0.74803149606299213" header="0.31496062992125984" footer="0.31496062992125984"/>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3ADA-539A-4633-A5D6-1B3BF9A3D77B}">
  <sheetPr>
    <pageSetUpPr fitToPage="1"/>
  </sheetPr>
  <dimension ref="B1:P48"/>
  <sheetViews>
    <sheetView view="pageBreakPreview" topLeftCell="B1" zoomScaleNormal="100" zoomScaleSheetLayoutView="100" workbookViewId="0">
      <selection activeCell="D7" sqref="D7"/>
    </sheetView>
  </sheetViews>
  <sheetFormatPr defaultRowHeight="12"/>
  <cols>
    <col min="1" max="1" width="2.625" style="27" customWidth="1"/>
    <col min="2" max="2" width="3.375" style="27" customWidth="1"/>
    <col min="3" max="3" width="1.375" style="27" customWidth="1"/>
    <col min="4" max="4" width="19.625" style="27" customWidth="1"/>
    <col min="5" max="6" width="1.375" style="27" customWidth="1"/>
    <col min="7" max="7" width="18.875" style="27" customWidth="1"/>
    <col min="8" max="8" width="1.5" style="27" customWidth="1"/>
    <col min="9" max="9" width="1.375" style="27" customWidth="1"/>
    <col min="10" max="10" width="17.375" style="48" bestFit="1" customWidth="1"/>
    <col min="11" max="11" width="1.5" style="27" customWidth="1"/>
    <col min="12" max="16" width="10.125" style="27" customWidth="1"/>
    <col min="17" max="17" width="9.125" style="27" customWidth="1"/>
    <col min="18" max="258" width="9" style="27"/>
    <col min="259" max="259" width="2.625" style="27" customWidth="1"/>
    <col min="260" max="260" width="3.375" style="27" customWidth="1"/>
    <col min="261" max="261" width="1.375" style="27" customWidth="1"/>
    <col min="262" max="262" width="19.625" style="27" customWidth="1"/>
    <col min="263" max="264" width="1.375" style="27" customWidth="1"/>
    <col min="265" max="265" width="16.625" style="27" customWidth="1"/>
    <col min="266" max="266" width="1.5" style="27" customWidth="1"/>
    <col min="267" max="267" width="10.5" style="27" customWidth="1"/>
    <col min="268" max="273" width="9.125" style="27" customWidth="1"/>
    <col min="274" max="514" width="9" style="27"/>
    <col min="515" max="515" width="2.625" style="27" customWidth="1"/>
    <col min="516" max="516" width="3.375" style="27" customWidth="1"/>
    <col min="517" max="517" width="1.375" style="27" customWidth="1"/>
    <col min="518" max="518" width="19.625" style="27" customWidth="1"/>
    <col min="519" max="520" width="1.375" style="27" customWidth="1"/>
    <col min="521" max="521" width="16.625" style="27" customWidth="1"/>
    <col min="522" max="522" width="1.5" style="27" customWidth="1"/>
    <col min="523" max="523" width="10.5" style="27" customWidth="1"/>
    <col min="524" max="529" width="9.125" style="27" customWidth="1"/>
    <col min="530" max="770" width="9" style="27"/>
    <col min="771" max="771" width="2.625" style="27" customWidth="1"/>
    <col min="772" max="772" width="3.375" style="27" customWidth="1"/>
    <col min="773" max="773" width="1.375" style="27" customWidth="1"/>
    <col min="774" max="774" width="19.625" style="27" customWidth="1"/>
    <col min="775" max="776" width="1.375" style="27" customWidth="1"/>
    <col min="777" max="777" width="16.625" style="27" customWidth="1"/>
    <col min="778" max="778" width="1.5" style="27" customWidth="1"/>
    <col min="779" max="779" width="10.5" style="27" customWidth="1"/>
    <col min="780" max="785" width="9.125" style="27" customWidth="1"/>
    <col min="786" max="1026" width="9" style="27"/>
    <col min="1027" max="1027" width="2.625" style="27" customWidth="1"/>
    <col min="1028" max="1028" width="3.375" style="27" customWidth="1"/>
    <col min="1029" max="1029" width="1.375" style="27" customWidth="1"/>
    <col min="1030" max="1030" width="19.625" style="27" customWidth="1"/>
    <col min="1031" max="1032" width="1.375" style="27" customWidth="1"/>
    <col min="1033" max="1033" width="16.625" style="27" customWidth="1"/>
    <col min="1034" max="1034" width="1.5" style="27" customWidth="1"/>
    <col min="1035" max="1035" width="10.5" style="27" customWidth="1"/>
    <col min="1036" max="1041" width="9.125" style="27" customWidth="1"/>
    <col min="1042" max="1282" width="9" style="27"/>
    <col min="1283" max="1283" width="2.625" style="27" customWidth="1"/>
    <col min="1284" max="1284" width="3.375" style="27" customWidth="1"/>
    <col min="1285" max="1285" width="1.375" style="27" customWidth="1"/>
    <col min="1286" max="1286" width="19.625" style="27" customWidth="1"/>
    <col min="1287" max="1288" width="1.375" style="27" customWidth="1"/>
    <col min="1289" max="1289" width="16.625" style="27" customWidth="1"/>
    <col min="1290" max="1290" width="1.5" style="27" customWidth="1"/>
    <col min="1291" max="1291" width="10.5" style="27" customWidth="1"/>
    <col min="1292" max="1297" width="9.125" style="27" customWidth="1"/>
    <col min="1298" max="1538" width="9" style="27"/>
    <col min="1539" max="1539" width="2.625" style="27" customWidth="1"/>
    <col min="1540" max="1540" width="3.375" style="27" customWidth="1"/>
    <col min="1541" max="1541" width="1.375" style="27" customWidth="1"/>
    <col min="1542" max="1542" width="19.625" style="27" customWidth="1"/>
    <col min="1543" max="1544" width="1.375" style="27" customWidth="1"/>
    <col min="1545" max="1545" width="16.625" style="27" customWidth="1"/>
    <col min="1546" max="1546" width="1.5" style="27" customWidth="1"/>
    <col min="1547" max="1547" width="10.5" style="27" customWidth="1"/>
    <col min="1548" max="1553" width="9.125" style="27" customWidth="1"/>
    <col min="1554" max="1794" width="9" style="27"/>
    <col min="1795" max="1795" width="2.625" style="27" customWidth="1"/>
    <col min="1796" max="1796" width="3.375" style="27" customWidth="1"/>
    <col min="1797" max="1797" width="1.375" style="27" customWidth="1"/>
    <col min="1798" max="1798" width="19.625" style="27" customWidth="1"/>
    <col min="1799" max="1800" width="1.375" style="27" customWidth="1"/>
    <col min="1801" max="1801" width="16.625" style="27" customWidth="1"/>
    <col min="1802" max="1802" width="1.5" style="27" customWidth="1"/>
    <col min="1803" max="1803" width="10.5" style="27" customWidth="1"/>
    <col min="1804" max="1809" width="9.125" style="27" customWidth="1"/>
    <col min="1810" max="2050" width="9" style="27"/>
    <col min="2051" max="2051" width="2.625" style="27" customWidth="1"/>
    <col min="2052" max="2052" width="3.375" style="27" customWidth="1"/>
    <col min="2053" max="2053" width="1.375" style="27" customWidth="1"/>
    <col min="2054" max="2054" width="19.625" style="27" customWidth="1"/>
    <col min="2055" max="2056" width="1.375" style="27" customWidth="1"/>
    <col min="2057" max="2057" width="16.625" style="27" customWidth="1"/>
    <col min="2058" max="2058" width="1.5" style="27" customWidth="1"/>
    <col min="2059" max="2059" width="10.5" style="27" customWidth="1"/>
    <col min="2060" max="2065" width="9.125" style="27" customWidth="1"/>
    <col min="2066" max="2306" width="9" style="27"/>
    <col min="2307" max="2307" width="2.625" style="27" customWidth="1"/>
    <col min="2308" max="2308" width="3.375" style="27" customWidth="1"/>
    <col min="2309" max="2309" width="1.375" style="27" customWidth="1"/>
    <col min="2310" max="2310" width="19.625" style="27" customWidth="1"/>
    <col min="2311" max="2312" width="1.375" style="27" customWidth="1"/>
    <col min="2313" max="2313" width="16.625" style="27" customWidth="1"/>
    <col min="2314" max="2314" width="1.5" style="27" customWidth="1"/>
    <col min="2315" max="2315" width="10.5" style="27" customWidth="1"/>
    <col min="2316" max="2321" width="9.125" style="27" customWidth="1"/>
    <col min="2322" max="2562" width="9" style="27"/>
    <col min="2563" max="2563" width="2.625" style="27" customWidth="1"/>
    <col min="2564" max="2564" width="3.375" style="27" customWidth="1"/>
    <col min="2565" max="2565" width="1.375" style="27" customWidth="1"/>
    <col min="2566" max="2566" width="19.625" style="27" customWidth="1"/>
    <col min="2567" max="2568" width="1.375" style="27" customWidth="1"/>
    <col min="2569" max="2569" width="16.625" style="27" customWidth="1"/>
    <col min="2570" max="2570" width="1.5" style="27" customWidth="1"/>
    <col min="2571" max="2571" width="10.5" style="27" customWidth="1"/>
    <col min="2572" max="2577" width="9.125" style="27" customWidth="1"/>
    <col min="2578" max="2818" width="9" style="27"/>
    <col min="2819" max="2819" width="2.625" style="27" customWidth="1"/>
    <col min="2820" max="2820" width="3.375" style="27" customWidth="1"/>
    <col min="2821" max="2821" width="1.375" style="27" customWidth="1"/>
    <col min="2822" max="2822" width="19.625" style="27" customWidth="1"/>
    <col min="2823" max="2824" width="1.375" style="27" customWidth="1"/>
    <col min="2825" max="2825" width="16.625" style="27" customWidth="1"/>
    <col min="2826" max="2826" width="1.5" style="27" customWidth="1"/>
    <col min="2827" max="2827" width="10.5" style="27" customWidth="1"/>
    <col min="2828" max="2833" width="9.125" style="27" customWidth="1"/>
    <col min="2834" max="3074" width="9" style="27"/>
    <col min="3075" max="3075" width="2.625" style="27" customWidth="1"/>
    <col min="3076" max="3076" width="3.375" style="27" customWidth="1"/>
    <col min="3077" max="3077" width="1.375" style="27" customWidth="1"/>
    <col min="3078" max="3078" width="19.625" style="27" customWidth="1"/>
    <col min="3079" max="3080" width="1.375" style="27" customWidth="1"/>
    <col min="3081" max="3081" width="16.625" style="27" customWidth="1"/>
    <col min="3082" max="3082" width="1.5" style="27" customWidth="1"/>
    <col min="3083" max="3083" width="10.5" style="27" customWidth="1"/>
    <col min="3084" max="3089" width="9.125" style="27" customWidth="1"/>
    <col min="3090" max="3330" width="9" style="27"/>
    <col min="3331" max="3331" width="2.625" style="27" customWidth="1"/>
    <col min="3332" max="3332" width="3.375" style="27" customWidth="1"/>
    <col min="3333" max="3333" width="1.375" style="27" customWidth="1"/>
    <col min="3334" max="3334" width="19.625" style="27" customWidth="1"/>
    <col min="3335" max="3336" width="1.375" style="27" customWidth="1"/>
    <col min="3337" max="3337" width="16.625" style="27" customWidth="1"/>
    <col min="3338" max="3338" width="1.5" style="27" customWidth="1"/>
    <col min="3339" max="3339" width="10.5" style="27" customWidth="1"/>
    <col min="3340" max="3345" width="9.125" style="27" customWidth="1"/>
    <col min="3346" max="3586" width="9" style="27"/>
    <col min="3587" max="3587" width="2.625" style="27" customWidth="1"/>
    <col min="3588" max="3588" width="3.375" style="27" customWidth="1"/>
    <col min="3589" max="3589" width="1.375" style="27" customWidth="1"/>
    <col min="3590" max="3590" width="19.625" style="27" customWidth="1"/>
    <col min="3591" max="3592" width="1.375" style="27" customWidth="1"/>
    <col min="3593" max="3593" width="16.625" style="27" customWidth="1"/>
    <col min="3594" max="3594" width="1.5" style="27" customWidth="1"/>
    <col min="3595" max="3595" width="10.5" style="27" customWidth="1"/>
    <col min="3596" max="3601" width="9.125" style="27" customWidth="1"/>
    <col min="3602" max="3842" width="9" style="27"/>
    <col min="3843" max="3843" width="2.625" style="27" customWidth="1"/>
    <col min="3844" max="3844" width="3.375" style="27" customWidth="1"/>
    <col min="3845" max="3845" width="1.375" style="27" customWidth="1"/>
    <col min="3846" max="3846" width="19.625" style="27" customWidth="1"/>
    <col min="3847" max="3848" width="1.375" style="27" customWidth="1"/>
    <col min="3849" max="3849" width="16.625" style="27" customWidth="1"/>
    <col min="3850" max="3850" width="1.5" style="27" customWidth="1"/>
    <col min="3851" max="3851" width="10.5" style="27" customWidth="1"/>
    <col min="3852" max="3857" width="9.125" style="27" customWidth="1"/>
    <col min="3858" max="4098" width="9" style="27"/>
    <col min="4099" max="4099" width="2.625" style="27" customWidth="1"/>
    <col min="4100" max="4100" width="3.375" style="27" customWidth="1"/>
    <col min="4101" max="4101" width="1.375" style="27" customWidth="1"/>
    <col min="4102" max="4102" width="19.625" style="27" customWidth="1"/>
    <col min="4103" max="4104" width="1.375" style="27" customWidth="1"/>
    <col min="4105" max="4105" width="16.625" style="27" customWidth="1"/>
    <col min="4106" max="4106" width="1.5" style="27" customWidth="1"/>
    <col min="4107" max="4107" width="10.5" style="27" customWidth="1"/>
    <col min="4108" max="4113" width="9.125" style="27" customWidth="1"/>
    <col min="4114" max="4354" width="9" style="27"/>
    <col min="4355" max="4355" width="2.625" style="27" customWidth="1"/>
    <col min="4356" max="4356" width="3.375" style="27" customWidth="1"/>
    <col min="4357" max="4357" width="1.375" style="27" customWidth="1"/>
    <col min="4358" max="4358" width="19.625" style="27" customWidth="1"/>
    <col min="4359" max="4360" width="1.375" style="27" customWidth="1"/>
    <col min="4361" max="4361" width="16.625" style="27" customWidth="1"/>
    <col min="4362" max="4362" width="1.5" style="27" customWidth="1"/>
    <col min="4363" max="4363" width="10.5" style="27" customWidth="1"/>
    <col min="4364" max="4369" width="9.125" style="27" customWidth="1"/>
    <col min="4370" max="4610" width="9" style="27"/>
    <col min="4611" max="4611" width="2.625" style="27" customWidth="1"/>
    <col min="4612" max="4612" width="3.375" style="27" customWidth="1"/>
    <col min="4613" max="4613" width="1.375" style="27" customWidth="1"/>
    <col min="4614" max="4614" width="19.625" style="27" customWidth="1"/>
    <col min="4615" max="4616" width="1.375" style="27" customWidth="1"/>
    <col min="4617" max="4617" width="16.625" style="27" customWidth="1"/>
    <col min="4618" max="4618" width="1.5" style="27" customWidth="1"/>
    <col min="4619" max="4619" width="10.5" style="27" customWidth="1"/>
    <col min="4620" max="4625" width="9.125" style="27" customWidth="1"/>
    <col min="4626" max="4866" width="9" style="27"/>
    <col min="4867" max="4867" width="2.625" style="27" customWidth="1"/>
    <col min="4868" max="4868" width="3.375" style="27" customWidth="1"/>
    <col min="4869" max="4869" width="1.375" style="27" customWidth="1"/>
    <col min="4870" max="4870" width="19.625" style="27" customWidth="1"/>
    <col min="4871" max="4872" width="1.375" style="27" customWidth="1"/>
    <col min="4873" max="4873" width="16.625" style="27" customWidth="1"/>
    <col min="4874" max="4874" width="1.5" style="27" customWidth="1"/>
    <col min="4875" max="4875" width="10.5" style="27" customWidth="1"/>
    <col min="4876" max="4881" width="9.125" style="27" customWidth="1"/>
    <col min="4882" max="5122" width="9" style="27"/>
    <col min="5123" max="5123" width="2.625" style="27" customWidth="1"/>
    <col min="5124" max="5124" width="3.375" style="27" customWidth="1"/>
    <col min="5125" max="5125" width="1.375" style="27" customWidth="1"/>
    <col min="5126" max="5126" width="19.625" style="27" customWidth="1"/>
    <col min="5127" max="5128" width="1.375" style="27" customWidth="1"/>
    <col min="5129" max="5129" width="16.625" style="27" customWidth="1"/>
    <col min="5130" max="5130" width="1.5" style="27" customWidth="1"/>
    <col min="5131" max="5131" width="10.5" style="27" customWidth="1"/>
    <col min="5132" max="5137" width="9.125" style="27" customWidth="1"/>
    <col min="5138" max="5378" width="9" style="27"/>
    <col min="5379" max="5379" width="2.625" style="27" customWidth="1"/>
    <col min="5380" max="5380" width="3.375" style="27" customWidth="1"/>
    <col min="5381" max="5381" width="1.375" style="27" customWidth="1"/>
    <col min="5382" max="5382" width="19.625" style="27" customWidth="1"/>
    <col min="5383" max="5384" width="1.375" style="27" customWidth="1"/>
    <col min="5385" max="5385" width="16.625" style="27" customWidth="1"/>
    <col min="5386" max="5386" width="1.5" style="27" customWidth="1"/>
    <col min="5387" max="5387" width="10.5" style="27" customWidth="1"/>
    <col min="5388" max="5393" width="9.125" style="27" customWidth="1"/>
    <col min="5394" max="5634" width="9" style="27"/>
    <col min="5635" max="5635" width="2.625" style="27" customWidth="1"/>
    <col min="5636" max="5636" width="3.375" style="27" customWidth="1"/>
    <col min="5637" max="5637" width="1.375" style="27" customWidth="1"/>
    <col min="5638" max="5638" width="19.625" style="27" customWidth="1"/>
    <col min="5639" max="5640" width="1.375" style="27" customWidth="1"/>
    <col min="5641" max="5641" width="16.625" style="27" customWidth="1"/>
    <col min="5642" max="5642" width="1.5" style="27" customWidth="1"/>
    <col min="5643" max="5643" width="10.5" style="27" customWidth="1"/>
    <col min="5644" max="5649" width="9.125" style="27" customWidth="1"/>
    <col min="5650" max="5890" width="9" style="27"/>
    <col min="5891" max="5891" width="2.625" style="27" customWidth="1"/>
    <col min="5892" max="5892" width="3.375" style="27" customWidth="1"/>
    <col min="5893" max="5893" width="1.375" style="27" customWidth="1"/>
    <col min="5894" max="5894" width="19.625" style="27" customWidth="1"/>
    <col min="5895" max="5896" width="1.375" style="27" customWidth="1"/>
    <col min="5897" max="5897" width="16.625" style="27" customWidth="1"/>
    <col min="5898" max="5898" width="1.5" style="27" customWidth="1"/>
    <col min="5899" max="5899" width="10.5" style="27" customWidth="1"/>
    <col min="5900" max="5905" width="9.125" style="27" customWidth="1"/>
    <col min="5906" max="6146" width="9" style="27"/>
    <col min="6147" max="6147" width="2.625" style="27" customWidth="1"/>
    <col min="6148" max="6148" width="3.375" style="27" customWidth="1"/>
    <col min="6149" max="6149" width="1.375" style="27" customWidth="1"/>
    <col min="6150" max="6150" width="19.625" style="27" customWidth="1"/>
    <col min="6151" max="6152" width="1.375" style="27" customWidth="1"/>
    <col min="6153" max="6153" width="16.625" style="27" customWidth="1"/>
    <col min="6154" max="6154" width="1.5" style="27" customWidth="1"/>
    <col min="6155" max="6155" width="10.5" style="27" customWidth="1"/>
    <col min="6156" max="6161" width="9.125" style="27" customWidth="1"/>
    <col min="6162" max="6402" width="9" style="27"/>
    <col min="6403" max="6403" width="2.625" style="27" customWidth="1"/>
    <col min="6404" max="6404" width="3.375" style="27" customWidth="1"/>
    <col min="6405" max="6405" width="1.375" style="27" customWidth="1"/>
    <col min="6406" max="6406" width="19.625" style="27" customWidth="1"/>
    <col min="6407" max="6408" width="1.375" style="27" customWidth="1"/>
    <col min="6409" max="6409" width="16.625" style="27" customWidth="1"/>
    <col min="6410" max="6410" width="1.5" style="27" customWidth="1"/>
    <col min="6411" max="6411" width="10.5" style="27" customWidth="1"/>
    <col min="6412" max="6417" width="9.125" style="27" customWidth="1"/>
    <col min="6418" max="6658" width="9" style="27"/>
    <col min="6659" max="6659" width="2.625" style="27" customWidth="1"/>
    <col min="6660" max="6660" width="3.375" style="27" customWidth="1"/>
    <col min="6661" max="6661" width="1.375" style="27" customWidth="1"/>
    <col min="6662" max="6662" width="19.625" style="27" customWidth="1"/>
    <col min="6663" max="6664" width="1.375" style="27" customWidth="1"/>
    <col min="6665" max="6665" width="16.625" style="27" customWidth="1"/>
    <col min="6666" max="6666" width="1.5" style="27" customWidth="1"/>
    <col min="6667" max="6667" width="10.5" style="27" customWidth="1"/>
    <col min="6668" max="6673" width="9.125" style="27" customWidth="1"/>
    <col min="6674" max="6914" width="9" style="27"/>
    <col min="6915" max="6915" width="2.625" style="27" customWidth="1"/>
    <col min="6916" max="6916" width="3.375" style="27" customWidth="1"/>
    <col min="6917" max="6917" width="1.375" style="27" customWidth="1"/>
    <col min="6918" max="6918" width="19.625" style="27" customWidth="1"/>
    <col min="6919" max="6920" width="1.375" style="27" customWidth="1"/>
    <col min="6921" max="6921" width="16.625" style="27" customWidth="1"/>
    <col min="6922" max="6922" width="1.5" style="27" customWidth="1"/>
    <col min="6923" max="6923" width="10.5" style="27" customWidth="1"/>
    <col min="6924" max="6929" width="9.125" style="27" customWidth="1"/>
    <col min="6930" max="7170" width="9" style="27"/>
    <col min="7171" max="7171" width="2.625" style="27" customWidth="1"/>
    <col min="7172" max="7172" width="3.375" style="27" customWidth="1"/>
    <col min="7173" max="7173" width="1.375" style="27" customWidth="1"/>
    <col min="7174" max="7174" width="19.625" style="27" customWidth="1"/>
    <col min="7175" max="7176" width="1.375" style="27" customWidth="1"/>
    <col min="7177" max="7177" width="16.625" style="27" customWidth="1"/>
    <col min="7178" max="7178" width="1.5" style="27" customWidth="1"/>
    <col min="7179" max="7179" width="10.5" style="27" customWidth="1"/>
    <col min="7180" max="7185" width="9.125" style="27" customWidth="1"/>
    <col min="7186" max="7426" width="9" style="27"/>
    <col min="7427" max="7427" width="2.625" style="27" customWidth="1"/>
    <col min="7428" max="7428" width="3.375" style="27" customWidth="1"/>
    <col min="7429" max="7429" width="1.375" style="27" customWidth="1"/>
    <col min="7430" max="7430" width="19.625" style="27" customWidth="1"/>
    <col min="7431" max="7432" width="1.375" style="27" customWidth="1"/>
    <col min="7433" max="7433" width="16.625" style="27" customWidth="1"/>
    <col min="7434" max="7434" width="1.5" style="27" customWidth="1"/>
    <col min="7435" max="7435" width="10.5" style="27" customWidth="1"/>
    <col min="7436" max="7441" width="9.125" style="27" customWidth="1"/>
    <col min="7442" max="7682" width="9" style="27"/>
    <col min="7683" max="7683" width="2.625" style="27" customWidth="1"/>
    <col min="7684" max="7684" width="3.375" style="27" customWidth="1"/>
    <col min="7685" max="7685" width="1.375" style="27" customWidth="1"/>
    <col min="7686" max="7686" width="19.625" style="27" customWidth="1"/>
    <col min="7687" max="7688" width="1.375" style="27" customWidth="1"/>
    <col min="7689" max="7689" width="16.625" style="27" customWidth="1"/>
    <col min="7690" max="7690" width="1.5" style="27" customWidth="1"/>
    <col min="7691" max="7691" width="10.5" style="27" customWidth="1"/>
    <col min="7692" max="7697" width="9.125" style="27" customWidth="1"/>
    <col min="7698" max="7938" width="9" style="27"/>
    <col min="7939" max="7939" width="2.625" style="27" customWidth="1"/>
    <col min="7940" max="7940" width="3.375" style="27" customWidth="1"/>
    <col min="7941" max="7941" width="1.375" style="27" customWidth="1"/>
    <col min="7942" max="7942" width="19.625" style="27" customWidth="1"/>
    <col min="7943" max="7944" width="1.375" style="27" customWidth="1"/>
    <col min="7945" max="7945" width="16.625" style="27" customWidth="1"/>
    <col min="7946" max="7946" width="1.5" style="27" customWidth="1"/>
    <col min="7947" max="7947" width="10.5" style="27" customWidth="1"/>
    <col min="7948" max="7953" width="9.125" style="27" customWidth="1"/>
    <col min="7954" max="8194" width="9" style="27"/>
    <col min="8195" max="8195" width="2.625" style="27" customWidth="1"/>
    <col min="8196" max="8196" width="3.375" style="27" customWidth="1"/>
    <col min="8197" max="8197" width="1.375" style="27" customWidth="1"/>
    <col min="8198" max="8198" width="19.625" style="27" customWidth="1"/>
    <col min="8199" max="8200" width="1.375" style="27" customWidth="1"/>
    <col min="8201" max="8201" width="16.625" style="27" customWidth="1"/>
    <col min="8202" max="8202" width="1.5" style="27" customWidth="1"/>
    <col min="8203" max="8203" width="10.5" style="27" customWidth="1"/>
    <col min="8204" max="8209" width="9.125" style="27" customWidth="1"/>
    <col min="8210" max="8450" width="9" style="27"/>
    <col min="8451" max="8451" width="2.625" style="27" customWidth="1"/>
    <col min="8452" max="8452" width="3.375" style="27" customWidth="1"/>
    <col min="8453" max="8453" width="1.375" style="27" customWidth="1"/>
    <col min="8454" max="8454" width="19.625" style="27" customWidth="1"/>
    <col min="8455" max="8456" width="1.375" style="27" customWidth="1"/>
    <col min="8457" max="8457" width="16.625" style="27" customWidth="1"/>
    <col min="8458" max="8458" width="1.5" style="27" customWidth="1"/>
    <col min="8459" max="8459" width="10.5" style="27" customWidth="1"/>
    <col min="8460" max="8465" width="9.125" style="27" customWidth="1"/>
    <col min="8466" max="8706" width="9" style="27"/>
    <col min="8707" max="8707" width="2.625" style="27" customWidth="1"/>
    <col min="8708" max="8708" width="3.375" style="27" customWidth="1"/>
    <col min="8709" max="8709" width="1.375" style="27" customWidth="1"/>
    <col min="8710" max="8710" width="19.625" style="27" customWidth="1"/>
    <col min="8711" max="8712" width="1.375" style="27" customWidth="1"/>
    <col min="8713" max="8713" width="16.625" style="27" customWidth="1"/>
    <col min="8714" max="8714" width="1.5" style="27" customWidth="1"/>
    <col min="8715" max="8715" width="10.5" style="27" customWidth="1"/>
    <col min="8716" max="8721" width="9.125" style="27" customWidth="1"/>
    <col min="8722" max="8962" width="9" style="27"/>
    <col min="8963" max="8963" width="2.625" style="27" customWidth="1"/>
    <col min="8964" max="8964" width="3.375" style="27" customWidth="1"/>
    <col min="8965" max="8965" width="1.375" style="27" customWidth="1"/>
    <col min="8966" max="8966" width="19.625" style="27" customWidth="1"/>
    <col min="8967" max="8968" width="1.375" style="27" customWidth="1"/>
    <col min="8969" max="8969" width="16.625" style="27" customWidth="1"/>
    <col min="8970" max="8970" width="1.5" style="27" customWidth="1"/>
    <col min="8971" max="8971" width="10.5" style="27" customWidth="1"/>
    <col min="8972" max="8977" width="9.125" style="27" customWidth="1"/>
    <col min="8978" max="9218" width="9" style="27"/>
    <col min="9219" max="9219" width="2.625" style="27" customWidth="1"/>
    <col min="9220" max="9220" width="3.375" style="27" customWidth="1"/>
    <col min="9221" max="9221" width="1.375" style="27" customWidth="1"/>
    <col min="9222" max="9222" width="19.625" style="27" customWidth="1"/>
    <col min="9223" max="9224" width="1.375" style="27" customWidth="1"/>
    <col min="9225" max="9225" width="16.625" style="27" customWidth="1"/>
    <col min="9226" max="9226" width="1.5" style="27" customWidth="1"/>
    <col min="9227" max="9227" width="10.5" style="27" customWidth="1"/>
    <col min="9228" max="9233" width="9.125" style="27" customWidth="1"/>
    <col min="9234" max="9474" width="9" style="27"/>
    <col min="9475" max="9475" width="2.625" style="27" customWidth="1"/>
    <col min="9476" max="9476" width="3.375" style="27" customWidth="1"/>
    <col min="9477" max="9477" width="1.375" style="27" customWidth="1"/>
    <col min="9478" max="9478" width="19.625" style="27" customWidth="1"/>
    <col min="9479" max="9480" width="1.375" style="27" customWidth="1"/>
    <col min="9481" max="9481" width="16.625" style="27" customWidth="1"/>
    <col min="9482" max="9482" width="1.5" style="27" customWidth="1"/>
    <col min="9483" max="9483" width="10.5" style="27" customWidth="1"/>
    <col min="9484" max="9489" width="9.125" style="27" customWidth="1"/>
    <col min="9490" max="9730" width="9" style="27"/>
    <col min="9731" max="9731" width="2.625" style="27" customWidth="1"/>
    <col min="9732" max="9732" width="3.375" style="27" customWidth="1"/>
    <col min="9733" max="9733" width="1.375" style="27" customWidth="1"/>
    <col min="9734" max="9734" width="19.625" style="27" customWidth="1"/>
    <col min="9735" max="9736" width="1.375" style="27" customWidth="1"/>
    <col min="9737" max="9737" width="16.625" style="27" customWidth="1"/>
    <col min="9738" max="9738" width="1.5" style="27" customWidth="1"/>
    <col min="9739" max="9739" width="10.5" style="27" customWidth="1"/>
    <col min="9740" max="9745" width="9.125" style="27" customWidth="1"/>
    <col min="9746" max="9986" width="9" style="27"/>
    <col min="9987" max="9987" width="2.625" style="27" customWidth="1"/>
    <col min="9988" max="9988" width="3.375" style="27" customWidth="1"/>
    <col min="9989" max="9989" width="1.375" style="27" customWidth="1"/>
    <col min="9990" max="9990" width="19.625" style="27" customWidth="1"/>
    <col min="9991" max="9992" width="1.375" style="27" customWidth="1"/>
    <col min="9993" max="9993" width="16.625" style="27" customWidth="1"/>
    <col min="9994" max="9994" width="1.5" style="27" customWidth="1"/>
    <col min="9995" max="9995" width="10.5" style="27" customWidth="1"/>
    <col min="9996" max="10001" width="9.125" style="27" customWidth="1"/>
    <col min="10002" max="10242" width="9" style="27"/>
    <col min="10243" max="10243" width="2.625" style="27" customWidth="1"/>
    <col min="10244" max="10244" width="3.375" style="27" customWidth="1"/>
    <col min="10245" max="10245" width="1.375" style="27" customWidth="1"/>
    <col min="10246" max="10246" width="19.625" style="27" customWidth="1"/>
    <col min="10247" max="10248" width="1.375" style="27" customWidth="1"/>
    <col min="10249" max="10249" width="16.625" style="27" customWidth="1"/>
    <col min="10250" max="10250" width="1.5" style="27" customWidth="1"/>
    <col min="10251" max="10251" width="10.5" style="27" customWidth="1"/>
    <col min="10252" max="10257" width="9.125" style="27" customWidth="1"/>
    <col min="10258" max="10498" width="9" style="27"/>
    <col min="10499" max="10499" width="2.625" style="27" customWidth="1"/>
    <col min="10500" max="10500" width="3.375" style="27" customWidth="1"/>
    <col min="10501" max="10501" width="1.375" style="27" customWidth="1"/>
    <col min="10502" max="10502" width="19.625" style="27" customWidth="1"/>
    <col min="10503" max="10504" width="1.375" style="27" customWidth="1"/>
    <col min="10505" max="10505" width="16.625" style="27" customWidth="1"/>
    <col min="10506" max="10506" width="1.5" style="27" customWidth="1"/>
    <col min="10507" max="10507" width="10.5" style="27" customWidth="1"/>
    <col min="10508" max="10513" width="9.125" style="27" customWidth="1"/>
    <col min="10514" max="10754" width="9" style="27"/>
    <col min="10755" max="10755" width="2.625" style="27" customWidth="1"/>
    <col min="10756" max="10756" width="3.375" style="27" customWidth="1"/>
    <col min="10757" max="10757" width="1.375" style="27" customWidth="1"/>
    <col min="10758" max="10758" width="19.625" style="27" customWidth="1"/>
    <col min="10759" max="10760" width="1.375" style="27" customWidth="1"/>
    <col min="10761" max="10761" width="16.625" style="27" customWidth="1"/>
    <col min="10762" max="10762" width="1.5" style="27" customWidth="1"/>
    <col min="10763" max="10763" width="10.5" style="27" customWidth="1"/>
    <col min="10764" max="10769" width="9.125" style="27" customWidth="1"/>
    <col min="10770" max="11010" width="9" style="27"/>
    <col min="11011" max="11011" width="2.625" style="27" customWidth="1"/>
    <col min="11012" max="11012" width="3.375" style="27" customWidth="1"/>
    <col min="11013" max="11013" width="1.375" style="27" customWidth="1"/>
    <col min="11014" max="11014" width="19.625" style="27" customWidth="1"/>
    <col min="11015" max="11016" width="1.375" style="27" customWidth="1"/>
    <col min="11017" max="11017" width="16.625" style="27" customWidth="1"/>
    <col min="11018" max="11018" width="1.5" style="27" customWidth="1"/>
    <col min="11019" max="11019" width="10.5" style="27" customWidth="1"/>
    <col min="11020" max="11025" width="9.125" style="27" customWidth="1"/>
    <col min="11026" max="11266" width="9" style="27"/>
    <col min="11267" max="11267" width="2.625" style="27" customWidth="1"/>
    <col min="11268" max="11268" width="3.375" style="27" customWidth="1"/>
    <col min="11269" max="11269" width="1.375" style="27" customWidth="1"/>
    <col min="11270" max="11270" width="19.625" style="27" customWidth="1"/>
    <col min="11271" max="11272" width="1.375" style="27" customWidth="1"/>
    <col min="11273" max="11273" width="16.625" style="27" customWidth="1"/>
    <col min="11274" max="11274" width="1.5" style="27" customWidth="1"/>
    <col min="11275" max="11275" width="10.5" style="27" customWidth="1"/>
    <col min="11276" max="11281" width="9.125" style="27" customWidth="1"/>
    <col min="11282" max="11522" width="9" style="27"/>
    <col min="11523" max="11523" width="2.625" style="27" customWidth="1"/>
    <col min="11524" max="11524" width="3.375" style="27" customWidth="1"/>
    <col min="11525" max="11525" width="1.375" style="27" customWidth="1"/>
    <col min="11526" max="11526" width="19.625" style="27" customWidth="1"/>
    <col min="11527" max="11528" width="1.375" style="27" customWidth="1"/>
    <col min="11529" max="11529" width="16.625" style="27" customWidth="1"/>
    <col min="11530" max="11530" width="1.5" style="27" customWidth="1"/>
    <col min="11531" max="11531" width="10.5" style="27" customWidth="1"/>
    <col min="11532" max="11537" width="9.125" style="27" customWidth="1"/>
    <col min="11538" max="11778" width="9" style="27"/>
    <col min="11779" max="11779" width="2.625" style="27" customWidth="1"/>
    <col min="11780" max="11780" width="3.375" style="27" customWidth="1"/>
    <col min="11781" max="11781" width="1.375" style="27" customWidth="1"/>
    <col min="11782" max="11782" width="19.625" style="27" customWidth="1"/>
    <col min="11783" max="11784" width="1.375" style="27" customWidth="1"/>
    <col min="11785" max="11785" width="16.625" style="27" customWidth="1"/>
    <col min="11786" max="11786" width="1.5" style="27" customWidth="1"/>
    <col min="11787" max="11787" width="10.5" style="27" customWidth="1"/>
    <col min="11788" max="11793" width="9.125" style="27" customWidth="1"/>
    <col min="11794" max="12034" width="9" style="27"/>
    <col min="12035" max="12035" width="2.625" style="27" customWidth="1"/>
    <col min="12036" max="12036" width="3.375" style="27" customWidth="1"/>
    <col min="12037" max="12037" width="1.375" style="27" customWidth="1"/>
    <col min="12038" max="12038" width="19.625" style="27" customWidth="1"/>
    <col min="12039" max="12040" width="1.375" style="27" customWidth="1"/>
    <col min="12041" max="12041" width="16.625" style="27" customWidth="1"/>
    <col min="12042" max="12042" width="1.5" style="27" customWidth="1"/>
    <col min="12043" max="12043" width="10.5" style="27" customWidth="1"/>
    <col min="12044" max="12049" width="9.125" style="27" customWidth="1"/>
    <col min="12050" max="12290" width="9" style="27"/>
    <col min="12291" max="12291" width="2.625" style="27" customWidth="1"/>
    <col min="12292" max="12292" width="3.375" style="27" customWidth="1"/>
    <col min="12293" max="12293" width="1.375" style="27" customWidth="1"/>
    <col min="12294" max="12294" width="19.625" style="27" customWidth="1"/>
    <col min="12295" max="12296" width="1.375" style="27" customWidth="1"/>
    <col min="12297" max="12297" width="16.625" style="27" customWidth="1"/>
    <col min="12298" max="12298" width="1.5" style="27" customWidth="1"/>
    <col min="12299" max="12299" width="10.5" style="27" customWidth="1"/>
    <col min="12300" max="12305" width="9.125" style="27" customWidth="1"/>
    <col min="12306" max="12546" width="9" style="27"/>
    <col min="12547" max="12547" width="2.625" style="27" customWidth="1"/>
    <col min="12548" max="12548" width="3.375" style="27" customWidth="1"/>
    <col min="12549" max="12549" width="1.375" style="27" customWidth="1"/>
    <col min="12550" max="12550" width="19.625" style="27" customWidth="1"/>
    <col min="12551" max="12552" width="1.375" style="27" customWidth="1"/>
    <col min="12553" max="12553" width="16.625" style="27" customWidth="1"/>
    <col min="12554" max="12554" width="1.5" style="27" customWidth="1"/>
    <col min="12555" max="12555" width="10.5" style="27" customWidth="1"/>
    <col min="12556" max="12561" width="9.125" style="27" customWidth="1"/>
    <col min="12562" max="12802" width="9" style="27"/>
    <col min="12803" max="12803" width="2.625" style="27" customWidth="1"/>
    <col min="12804" max="12804" width="3.375" style="27" customWidth="1"/>
    <col min="12805" max="12805" width="1.375" style="27" customWidth="1"/>
    <col min="12806" max="12806" width="19.625" style="27" customWidth="1"/>
    <col min="12807" max="12808" width="1.375" style="27" customWidth="1"/>
    <col min="12809" max="12809" width="16.625" style="27" customWidth="1"/>
    <col min="12810" max="12810" width="1.5" style="27" customWidth="1"/>
    <col min="12811" max="12811" width="10.5" style="27" customWidth="1"/>
    <col min="12812" max="12817" width="9.125" style="27" customWidth="1"/>
    <col min="12818" max="13058" width="9" style="27"/>
    <col min="13059" max="13059" width="2.625" style="27" customWidth="1"/>
    <col min="13060" max="13060" width="3.375" style="27" customWidth="1"/>
    <col min="13061" max="13061" width="1.375" style="27" customWidth="1"/>
    <col min="13062" max="13062" width="19.625" style="27" customWidth="1"/>
    <col min="13063" max="13064" width="1.375" style="27" customWidth="1"/>
    <col min="13065" max="13065" width="16.625" style="27" customWidth="1"/>
    <col min="13066" max="13066" width="1.5" style="27" customWidth="1"/>
    <col min="13067" max="13067" width="10.5" style="27" customWidth="1"/>
    <col min="13068" max="13073" width="9.125" style="27" customWidth="1"/>
    <col min="13074" max="13314" width="9" style="27"/>
    <col min="13315" max="13315" width="2.625" style="27" customWidth="1"/>
    <col min="13316" max="13316" width="3.375" style="27" customWidth="1"/>
    <col min="13317" max="13317" width="1.375" style="27" customWidth="1"/>
    <col min="13318" max="13318" width="19.625" style="27" customWidth="1"/>
    <col min="13319" max="13320" width="1.375" style="27" customWidth="1"/>
    <col min="13321" max="13321" width="16.625" style="27" customWidth="1"/>
    <col min="13322" max="13322" width="1.5" style="27" customWidth="1"/>
    <col min="13323" max="13323" width="10.5" style="27" customWidth="1"/>
    <col min="13324" max="13329" width="9.125" style="27" customWidth="1"/>
    <col min="13330" max="13570" width="9" style="27"/>
    <col min="13571" max="13571" width="2.625" style="27" customWidth="1"/>
    <col min="13572" max="13572" width="3.375" style="27" customWidth="1"/>
    <col min="13573" max="13573" width="1.375" style="27" customWidth="1"/>
    <col min="13574" max="13574" width="19.625" style="27" customWidth="1"/>
    <col min="13575" max="13576" width="1.375" style="27" customWidth="1"/>
    <col min="13577" max="13577" width="16.625" style="27" customWidth="1"/>
    <col min="13578" max="13578" width="1.5" style="27" customWidth="1"/>
    <col min="13579" max="13579" width="10.5" style="27" customWidth="1"/>
    <col min="13580" max="13585" width="9.125" style="27" customWidth="1"/>
    <col min="13586" max="13826" width="9" style="27"/>
    <col min="13827" max="13827" width="2.625" style="27" customWidth="1"/>
    <col min="13828" max="13828" width="3.375" style="27" customWidth="1"/>
    <col min="13829" max="13829" width="1.375" style="27" customWidth="1"/>
    <col min="13830" max="13830" width="19.625" style="27" customWidth="1"/>
    <col min="13831" max="13832" width="1.375" style="27" customWidth="1"/>
    <col min="13833" max="13833" width="16.625" style="27" customWidth="1"/>
    <col min="13834" max="13834" width="1.5" style="27" customWidth="1"/>
    <col min="13835" max="13835" width="10.5" style="27" customWidth="1"/>
    <col min="13836" max="13841" width="9.125" style="27" customWidth="1"/>
    <col min="13842" max="14082" width="9" style="27"/>
    <col min="14083" max="14083" width="2.625" style="27" customWidth="1"/>
    <col min="14084" max="14084" width="3.375" style="27" customWidth="1"/>
    <col min="14085" max="14085" width="1.375" style="27" customWidth="1"/>
    <col min="14086" max="14086" width="19.625" style="27" customWidth="1"/>
    <col min="14087" max="14088" width="1.375" style="27" customWidth="1"/>
    <col min="14089" max="14089" width="16.625" style="27" customWidth="1"/>
    <col min="14090" max="14090" width="1.5" style="27" customWidth="1"/>
    <col min="14091" max="14091" width="10.5" style="27" customWidth="1"/>
    <col min="14092" max="14097" width="9.125" style="27" customWidth="1"/>
    <col min="14098" max="14338" width="9" style="27"/>
    <col min="14339" max="14339" width="2.625" style="27" customWidth="1"/>
    <col min="14340" max="14340" width="3.375" style="27" customWidth="1"/>
    <col min="14341" max="14341" width="1.375" style="27" customWidth="1"/>
    <col min="14342" max="14342" width="19.625" style="27" customWidth="1"/>
    <col min="14343" max="14344" width="1.375" style="27" customWidth="1"/>
    <col min="14345" max="14345" width="16.625" style="27" customWidth="1"/>
    <col min="14346" max="14346" width="1.5" style="27" customWidth="1"/>
    <col min="14347" max="14347" width="10.5" style="27" customWidth="1"/>
    <col min="14348" max="14353" width="9.125" style="27" customWidth="1"/>
    <col min="14354" max="14594" width="9" style="27"/>
    <col min="14595" max="14595" width="2.625" style="27" customWidth="1"/>
    <col min="14596" max="14596" width="3.375" style="27" customWidth="1"/>
    <col min="14597" max="14597" width="1.375" style="27" customWidth="1"/>
    <col min="14598" max="14598" width="19.625" style="27" customWidth="1"/>
    <col min="14599" max="14600" width="1.375" style="27" customWidth="1"/>
    <col min="14601" max="14601" width="16.625" style="27" customWidth="1"/>
    <col min="14602" max="14602" width="1.5" style="27" customWidth="1"/>
    <col min="14603" max="14603" width="10.5" style="27" customWidth="1"/>
    <col min="14604" max="14609" width="9.125" style="27" customWidth="1"/>
    <col min="14610" max="14850" width="9" style="27"/>
    <col min="14851" max="14851" width="2.625" style="27" customWidth="1"/>
    <col min="14852" max="14852" width="3.375" style="27" customWidth="1"/>
    <col min="14853" max="14853" width="1.375" style="27" customWidth="1"/>
    <col min="14854" max="14854" width="19.625" style="27" customWidth="1"/>
    <col min="14855" max="14856" width="1.375" style="27" customWidth="1"/>
    <col min="14857" max="14857" width="16.625" style="27" customWidth="1"/>
    <col min="14858" max="14858" width="1.5" style="27" customWidth="1"/>
    <col min="14859" max="14859" width="10.5" style="27" customWidth="1"/>
    <col min="14860" max="14865" width="9.125" style="27" customWidth="1"/>
    <col min="14866" max="15106" width="9" style="27"/>
    <col min="15107" max="15107" width="2.625" style="27" customWidth="1"/>
    <col min="15108" max="15108" width="3.375" style="27" customWidth="1"/>
    <col min="15109" max="15109" width="1.375" style="27" customWidth="1"/>
    <col min="15110" max="15110" width="19.625" style="27" customWidth="1"/>
    <col min="15111" max="15112" width="1.375" style="27" customWidth="1"/>
    <col min="15113" max="15113" width="16.625" style="27" customWidth="1"/>
    <col min="15114" max="15114" width="1.5" style="27" customWidth="1"/>
    <col min="15115" max="15115" width="10.5" style="27" customWidth="1"/>
    <col min="15116" max="15121" width="9.125" style="27" customWidth="1"/>
    <col min="15122" max="15362" width="9" style="27"/>
    <col min="15363" max="15363" width="2.625" style="27" customWidth="1"/>
    <col min="15364" max="15364" width="3.375" style="27" customWidth="1"/>
    <col min="15365" max="15365" width="1.375" style="27" customWidth="1"/>
    <col min="15366" max="15366" width="19.625" style="27" customWidth="1"/>
    <col min="15367" max="15368" width="1.375" style="27" customWidth="1"/>
    <col min="15369" max="15369" width="16.625" style="27" customWidth="1"/>
    <col min="15370" max="15370" width="1.5" style="27" customWidth="1"/>
    <col min="15371" max="15371" width="10.5" style="27" customWidth="1"/>
    <col min="15372" max="15377" width="9.125" style="27" customWidth="1"/>
    <col min="15378" max="15618" width="9" style="27"/>
    <col min="15619" max="15619" width="2.625" style="27" customWidth="1"/>
    <col min="15620" max="15620" width="3.375" style="27" customWidth="1"/>
    <col min="15621" max="15621" width="1.375" style="27" customWidth="1"/>
    <col min="15622" max="15622" width="19.625" style="27" customWidth="1"/>
    <col min="15623" max="15624" width="1.375" style="27" customWidth="1"/>
    <col min="15625" max="15625" width="16.625" style="27" customWidth="1"/>
    <col min="15626" max="15626" width="1.5" style="27" customWidth="1"/>
    <col min="15627" max="15627" width="10.5" style="27" customWidth="1"/>
    <col min="15628" max="15633" width="9.125" style="27" customWidth="1"/>
    <col min="15634" max="15874" width="9" style="27"/>
    <col min="15875" max="15875" width="2.625" style="27" customWidth="1"/>
    <col min="15876" max="15876" width="3.375" style="27" customWidth="1"/>
    <col min="15877" max="15877" width="1.375" style="27" customWidth="1"/>
    <col min="15878" max="15878" width="19.625" style="27" customWidth="1"/>
    <col min="15879" max="15880" width="1.375" style="27" customWidth="1"/>
    <col min="15881" max="15881" width="16.625" style="27" customWidth="1"/>
    <col min="15882" max="15882" width="1.5" style="27" customWidth="1"/>
    <col min="15883" max="15883" width="10.5" style="27" customWidth="1"/>
    <col min="15884" max="15889" width="9.125" style="27" customWidth="1"/>
    <col min="15890" max="16130" width="9" style="27"/>
    <col min="16131" max="16131" width="2.625" style="27" customWidth="1"/>
    <col min="16132" max="16132" width="3.375" style="27" customWidth="1"/>
    <col min="16133" max="16133" width="1.375" style="27" customWidth="1"/>
    <col min="16134" max="16134" width="19.625" style="27" customWidth="1"/>
    <col min="16135" max="16136" width="1.375" style="27" customWidth="1"/>
    <col min="16137" max="16137" width="16.625" style="27" customWidth="1"/>
    <col min="16138" max="16138" width="1.5" style="27" customWidth="1"/>
    <col min="16139" max="16139" width="10.5" style="27" customWidth="1"/>
    <col min="16140" max="16145" width="9.125" style="27" customWidth="1"/>
    <col min="16146" max="16384" width="9" style="27"/>
  </cols>
  <sheetData>
    <row r="1" spans="2:16" ht="18.75" customHeight="1">
      <c r="B1" s="223" t="s">
        <v>272</v>
      </c>
      <c r="C1" s="132"/>
      <c r="D1" s="132"/>
      <c r="E1" s="132"/>
      <c r="F1" s="132"/>
      <c r="G1" s="132"/>
      <c r="H1" s="132"/>
      <c r="I1" s="132"/>
      <c r="J1" s="133"/>
      <c r="K1" s="132"/>
      <c r="L1" s="132"/>
      <c r="M1" s="132"/>
      <c r="N1" s="132"/>
      <c r="O1" s="132"/>
      <c r="P1" s="132"/>
    </row>
    <row r="2" spans="2:16" ht="21.75" customHeight="1">
      <c r="B2" s="224" t="s">
        <v>273</v>
      </c>
      <c r="C2" s="221"/>
      <c r="D2" s="221"/>
      <c r="E2" s="221"/>
      <c r="F2" s="221"/>
      <c r="G2" s="221"/>
      <c r="H2" s="221"/>
      <c r="I2" s="221"/>
      <c r="J2" s="221"/>
      <c r="K2" s="221"/>
      <c r="L2" s="132"/>
      <c r="M2" s="132"/>
      <c r="N2" s="132"/>
      <c r="O2" s="132"/>
      <c r="P2" s="132"/>
    </row>
    <row r="3" spans="2:16" ht="6" customHeight="1" thickBot="1">
      <c r="B3" s="222"/>
      <c r="C3" s="222"/>
      <c r="D3" s="222"/>
      <c r="E3" s="222"/>
      <c r="F3" s="222"/>
      <c r="G3" s="222"/>
      <c r="H3" s="222"/>
      <c r="I3" s="222"/>
      <c r="J3" s="222"/>
      <c r="K3" s="222"/>
      <c r="L3" s="132"/>
      <c r="M3" s="132"/>
      <c r="N3" s="132"/>
      <c r="O3" s="132"/>
      <c r="P3" s="132"/>
    </row>
    <row r="4" spans="2:16" ht="18.75" customHeight="1" thickBot="1">
      <c r="B4" s="134" t="s">
        <v>274</v>
      </c>
      <c r="C4" s="771" t="s">
        <v>275</v>
      </c>
      <c r="D4" s="772"/>
      <c r="E4" s="773"/>
      <c r="F4" s="525"/>
      <c r="G4" s="772" t="s">
        <v>276</v>
      </c>
      <c r="H4" s="772"/>
      <c r="I4" s="772"/>
      <c r="J4" s="772"/>
      <c r="K4" s="772"/>
      <c r="L4" s="135" t="s">
        <v>277</v>
      </c>
      <c r="M4" s="136" t="s">
        <v>278</v>
      </c>
      <c r="N4" s="136" t="s">
        <v>279</v>
      </c>
      <c r="O4" s="136" t="s">
        <v>280</v>
      </c>
      <c r="P4" s="137" t="s">
        <v>281</v>
      </c>
    </row>
    <row r="5" spans="2:16" ht="18.75" customHeight="1" thickTop="1" thickBot="1">
      <c r="B5" s="774" t="s">
        <v>282</v>
      </c>
      <c r="C5" s="138"/>
      <c r="D5" s="777" t="s">
        <v>283</v>
      </c>
      <c r="E5" s="139"/>
      <c r="F5" s="140"/>
      <c r="G5" s="141" t="s">
        <v>284</v>
      </c>
      <c r="H5" s="142"/>
      <c r="I5" s="143"/>
      <c r="J5" s="144" t="s">
        <v>285</v>
      </c>
      <c r="K5" s="142"/>
      <c r="L5" s="779" t="str">
        <f>IFERROR('資料4 事業活動'!E12/('資料4 事業活動'!E11+'資料4 事業活動'!E25), "")</f>
        <v/>
      </c>
      <c r="M5" s="768" t="str">
        <f>IFERROR('資料4 事業活動'!F12/('資料4 事業活動'!F11+'資料4 事業活動'!F25), "")</f>
        <v/>
      </c>
      <c r="N5" s="769" t="str">
        <f>IFERROR('資料4 事業活動'!G12/('資料4 事業活動'!G11+'資料4 事業活動'!G25), "")</f>
        <v/>
      </c>
      <c r="O5" s="768" t="str">
        <f>IFERROR('資料4 事業活動'!H12/('資料4 事業活動'!H11+'資料4 事業活動'!H25), "")</f>
        <v/>
      </c>
      <c r="P5" s="770" t="str">
        <f>IFERROR('資料4 事業活動'!I12/('資料4 事業活動'!I11+'資料4 事業活動'!I25), "")</f>
        <v/>
      </c>
    </row>
    <row r="6" spans="2:16" ht="18.75" customHeight="1" thickTop="1">
      <c r="B6" s="775"/>
      <c r="C6" s="145"/>
      <c r="D6" s="778"/>
      <c r="E6" s="146"/>
      <c r="F6" s="147"/>
      <c r="G6" s="148" t="s">
        <v>286</v>
      </c>
      <c r="H6" s="149"/>
      <c r="I6" s="150"/>
      <c r="J6" s="151" t="s">
        <v>287</v>
      </c>
      <c r="K6" s="149"/>
      <c r="L6" s="743"/>
      <c r="M6" s="744"/>
      <c r="N6" s="745"/>
      <c r="O6" s="744"/>
      <c r="P6" s="746"/>
    </row>
    <row r="7" spans="2:16" ht="18.75" customHeight="1">
      <c r="B7" s="775"/>
      <c r="C7" s="152"/>
      <c r="D7" s="753" t="s">
        <v>288</v>
      </c>
      <c r="E7" s="153"/>
      <c r="F7" s="154"/>
      <c r="G7" s="155" t="s">
        <v>289</v>
      </c>
      <c r="H7" s="156"/>
      <c r="I7" s="157"/>
      <c r="J7" s="158" t="s">
        <v>290</v>
      </c>
      <c r="K7" s="156"/>
      <c r="L7" s="739" t="str">
        <f>IFERROR('資料4 事業活動'!E13/('資料4 事業活動'!E11+'資料4 事業活動'!E25), "")</f>
        <v/>
      </c>
      <c r="M7" s="740" t="str">
        <f>IFERROR('資料4 事業活動'!F13/('資料4 事業活動'!F11+'資料4 事業活動'!F25), "")</f>
        <v/>
      </c>
      <c r="N7" s="741" t="str">
        <f>IFERROR('資料4 事業活動'!G13/('資料4 事業活動'!G11+'資料4 事業活動'!G25), "")</f>
        <v/>
      </c>
      <c r="O7" s="740" t="str">
        <f>IFERROR('資料4 事業活動'!H13/('資料4 事業活動'!H11+'資料4 事業活動'!H25), "")</f>
        <v/>
      </c>
      <c r="P7" s="742" t="str">
        <f>IFERROR('資料4 事業活動'!I13/('資料4 事業活動'!I11+'資料4 事業活動'!I25), "")</f>
        <v/>
      </c>
    </row>
    <row r="8" spans="2:16" ht="18.75" customHeight="1">
      <c r="B8" s="775"/>
      <c r="C8" s="145"/>
      <c r="D8" s="753"/>
      <c r="E8" s="146"/>
      <c r="F8" s="147"/>
      <c r="G8" s="159" t="s">
        <v>286</v>
      </c>
      <c r="H8" s="149"/>
      <c r="I8" s="150"/>
      <c r="J8" s="151" t="s">
        <v>287</v>
      </c>
      <c r="K8" s="149"/>
      <c r="L8" s="743"/>
      <c r="M8" s="744"/>
      <c r="N8" s="745"/>
      <c r="O8" s="744"/>
      <c r="P8" s="746"/>
    </row>
    <row r="9" spans="2:16" ht="18.75" customHeight="1">
      <c r="B9" s="775"/>
      <c r="C9" s="152"/>
      <c r="D9" s="753" t="s">
        <v>291</v>
      </c>
      <c r="E9" s="160"/>
      <c r="F9" s="161"/>
      <c r="G9" s="162" t="s">
        <v>292</v>
      </c>
      <c r="H9" s="132"/>
      <c r="I9" s="163"/>
      <c r="J9" s="158" t="s">
        <v>293</v>
      </c>
      <c r="K9" s="132"/>
      <c r="L9" s="739" t="str">
        <f>IFERROR('資料4 事業活動'!E18/('資料4 事業活動'!E11+'資料4 事業活動'!E25), "")</f>
        <v/>
      </c>
      <c r="M9" s="740" t="str">
        <f>IFERROR('資料4 事業活動'!F18/('資料4 事業活動'!F11+'資料4 事業活動'!F25), "")</f>
        <v/>
      </c>
      <c r="N9" s="741" t="str">
        <f>IFERROR('資料4 事業活動'!G18/('資料4 事業活動'!G11+'資料4 事業活動'!G25), "")</f>
        <v/>
      </c>
      <c r="O9" s="740" t="str">
        <f>IFERROR('資料4 事業活動'!H18/('資料4 事業活動'!H11+'資料4 事業活動'!H25), "")</f>
        <v/>
      </c>
      <c r="P9" s="742" t="str">
        <f>IFERROR('資料4 事業活動'!I18/('資料4 事業活動'!I11+'資料4 事業活動'!I25), "")</f>
        <v/>
      </c>
    </row>
    <row r="10" spans="2:16" ht="18.75" customHeight="1">
      <c r="B10" s="775"/>
      <c r="C10" s="145"/>
      <c r="D10" s="780"/>
      <c r="E10" s="160"/>
      <c r="F10" s="161"/>
      <c r="G10" s="159" t="s">
        <v>286</v>
      </c>
      <c r="H10" s="132"/>
      <c r="I10" s="163"/>
      <c r="J10" s="151" t="s">
        <v>287</v>
      </c>
      <c r="K10" s="132"/>
      <c r="L10" s="721"/>
      <c r="M10" s="723"/>
      <c r="N10" s="725"/>
      <c r="O10" s="723"/>
      <c r="P10" s="727"/>
    </row>
    <row r="11" spans="2:16" ht="18.75" customHeight="1">
      <c r="B11" s="775"/>
      <c r="C11" s="164"/>
      <c r="D11" s="764" t="s">
        <v>294</v>
      </c>
      <c r="E11" s="165"/>
      <c r="F11" s="166"/>
      <c r="G11" s="429" t="s">
        <v>295</v>
      </c>
      <c r="H11" s="167"/>
      <c r="I11" s="168"/>
      <c r="J11" s="169" t="s">
        <v>296</v>
      </c>
      <c r="K11" s="156"/>
      <c r="L11" s="766" t="str">
        <f>IFERROR('資料4 事業活動'!E14/'資料4 事業活動'!E4, "")</f>
        <v/>
      </c>
      <c r="M11" s="757" t="str">
        <f>IFERROR('資料4 事業活動'!F14/'資料4 事業活動'!F4, "")</f>
        <v/>
      </c>
      <c r="N11" s="759" t="str">
        <f>IFERROR('資料4 事業活動'!G14/'資料4 事業活動'!G4, "")</f>
        <v/>
      </c>
      <c r="O11" s="757" t="str">
        <f>IFERROR('資料4 事業活動'!H14/'資料4 事業活動'!H4, "")</f>
        <v/>
      </c>
      <c r="P11" s="761" t="str">
        <f>IFERROR('資料4 事業活動'!I14/'資料4 事業活動'!I4, "")</f>
        <v/>
      </c>
    </row>
    <row r="12" spans="2:16" ht="18.75" customHeight="1">
      <c r="B12" s="775"/>
      <c r="C12" s="164"/>
      <c r="D12" s="765"/>
      <c r="E12" s="170"/>
      <c r="F12" s="171"/>
      <c r="G12" s="172" t="s">
        <v>297</v>
      </c>
      <c r="H12" s="173"/>
      <c r="I12" s="174"/>
      <c r="J12" s="175" t="s">
        <v>114</v>
      </c>
      <c r="K12" s="149"/>
      <c r="L12" s="767"/>
      <c r="M12" s="758"/>
      <c r="N12" s="760"/>
      <c r="O12" s="758"/>
      <c r="P12" s="762"/>
    </row>
    <row r="13" spans="2:16" ht="25.5" customHeight="1">
      <c r="B13" s="775"/>
      <c r="C13" s="164"/>
      <c r="D13" s="764" t="s">
        <v>298</v>
      </c>
      <c r="E13" s="165"/>
      <c r="F13" s="166"/>
      <c r="G13" s="430" t="s">
        <v>299</v>
      </c>
      <c r="H13" s="167"/>
      <c r="I13" s="168"/>
      <c r="J13" s="169" t="s">
        <v>300</v>
      </c>
      <c r="K13" s="156"/>
      <c r="L13" s="766" t="str">
        <f>IFERROR('資料4 事業活動'!E16/'資料4 事業活動'!E4, "")</f>
        <v/>
      </c>
      <c r="M13" s="757" t="str">
        <f>IFERROR('資料4 事業活動'!F16/'資料4 事業活動'!F4, "")</f>
        <v/>
      </c>
      <c r="N13" s="759" t="str">
        <f>IFERROR('資料4 事業活動'!G16/'資料4 事業活動'!G4, "")</f>
        <v/>
      </c>
      <c r="O13" s="757" t="str">
        <f>IFERROR('資料4 事業活動'!H16/'資料4 事業活動'!H4, "")</f>
        <v/>
      </c>
      <c r="P13" s="761" t="str">
        <f>IFERROR('資料4 事業活動'!I16/'資料4 事業活動'!I4, "")</f>
        <v/>
      </c>
    </row>
    <row r="14" spans="2:16" ht="18.75" customHeight="1">
      <c r="B14" s="775"/>
      <c r="C14" s="164"/>
      <c r="D14" s="765"/>
      <c r="E14" s="170"/>
      <c r="F14" s="171"/>
      <c r="G14" s="172" t="s">
        <v>297</v>
      </c>
      <c r="H14" s="173"/>
      <c r="I14" s="174"/>
      <c r="J14" s="175" t="s">
        <v>114</v>
      </c>
      <c r="K14" s="149"/>
      <c r="L14" s="767"/>
      <c r="M14" s="758"/>
      <c r="N14" s="760"/>
      <c r="O14" s="758"/>
      <c r="P14" s="762"/>
    </row>
    <row r="15" spans="2:16" ht="18.75" customHeight="1">
      <c r="B15" s="775"/>
      <c r="C15" s="152"/>
      <c r="D15" s="763" t="s">
        <v>301</v>
      </c>
      <c r="E15" s="176"/>
      <c r="F15" s="177"/>
      <c r="G15" s="178" t="s">
        <v>302</v>
      </c>
      <c r="H15" s="179"/>
      <c r="I15" s="180"/>
      <c r="J15" s="181" t="s">
        <v>303</v>
      </c>
      <c r="K15" s="132"/>
      <c r="L15" s="721" t="str">
        <f>IFERROR('資料4 事業活動'!E26/('資料4 事業活動'!E11+'資料4 事業活動'!E25), "")</f>
        <v/>
      </c>
      <c r="M15" s="723" t="str">
        <f>IFERROR('資料4 事業活動'!F26/('資料4 事業活動'!F11+'資料4 事業活動'!F25), "")</f>
        <v/>
      </c>
      <c r="N15" s="725" t="str">
        <f>IFERROR('資料4 事業活動'!G26/('資料4 事業活動'!G11+'資料4 事業活動'!G25), "")</f>
        <v/>
      </c>
      <c r="O15" s="723" t="str">
        <f>IFERROR('資料4 事業活動'!H26/('資料4 事業活動'!H11+'資料4 事業活動'!H25), "")</f>
        <v/>
      </c>
      <c r="P15" s="727" t="str">
        <f>IFERROR('資料4 事業活動'!I26/('資料4 事業活動'!I11+'資料4 事業活動'!I25), "")</f>
        <v/>
      </c>
    </row>
    <row r="16" spans="2:16" ht="18.75" customHeight="1">
      <c r="B16" s="775"/>
      <c r="C16" s="145"/>
      <c r="D16" s="756"/>
      <c r="E16" s="170"/>
      <c r="F16" s="171"/>
      <c r="G16" s="182" t="s">
        <v>304</v>
      </c>
      <c r="H16" s="173"/>
      <c r="I16" s="174"/>
      <c r="J16" s="183" t="s">
        <v>287</v>
      </c>
      <c r="K16" s="149"/>
      <c r="L16" s="743"/>
      <c r="M16" s="744"/>
      <c r="N16" s="745"/>
      <c r="O16" s="744"/>
      <c r="P16" s="746"/>
    </row>
    <row r="17" spans="2:16" ht="18.75" customHeight="1">
      <c r="B17" s="775"/>
      <c r="C17" s="152"/>
      <c r="D17" s="755" t="s">
        <v>305</v>
      </c>
      <c r="E17" s="184"/>
      <c r="F17" s="177"/>
      <c r="G17" s="178" t="s">
        <v>306</v>
      </c>
      <c r="H17" s="179"/>
      <c r="I17" s="180"/>
      <c r="J17" s="181" t="s">
        <v>307</v>
      </c>
      <c r="K17" s="132"/>
      <c r="L17" s="739" t="str">
        <f>IFERROR('資料4 事業活動'!E4/('資料4 事業活動'!E11+'資料4 事業活動'!E25), "")</f>
        <v/>
      </c>
      <c r="M17" s="740" t="str">
        <f>IFERROR('資料4 事業活動'!F4/('資料4 事業活動'!F11+'資料4 事業活動'!F25), "")</f>
        <v/>
      </c>
      <c r="N17" s="741" t="str">
        <f>IFERROR('資料4 事業活動'!G4/('資料4 事業活動'!G11+'資料4 事業活動'!G25), "")</f>
        <v/>
      </c>
      <c r="O17" s="740" t="str">
        <f>IFERROR('資料4 事業活動'!H4/('資料4 事業活動'!H11+'資料4 事業活動'!H25), "")</f>
        <v/>
      </c>
      <c r="P17" s="742" t="str">
        <f>IFERROR('資料4 事業活動'!I4/('資料4 事業活動'!I11+'資料4 事業活動'!I25), "")</f>
        <v/>
      </c>
    </row>
    <row r="18" spans="2:16" ht="18.75" customHeight="1">
      <c r="B18" s="775"/>
      <c r="C18" s="145"/>
      <c r="D18" s="756"/>
      <c r="E18" s="185"/>
      <c r="F18" s="171"/>
      <c r="G18" s="186" t="s">
        <v>286</v>
      </c>
      <c r="H18" s="173"/>
      <c r="I18" s="174"/>
      <c r="J18" s="183" t="s">
        <v>287</v>
      </c>
      <c r="K18" s="149"/>
      <c r="L18" s="743"/>
      <c r="M18" s="744"/>
      <c r="N18" s="745"/>
      <c r="O18" s="744"/>
      <c r="P18" s="746"/>
    </row>
    <row r="19" spans="2:16" ht="18.75" customHeight="1">
      <c r="B19" s="775"/>
      <c r="C19" s="152"/>
      <c r="D19" s="781" t="s">
        <v>308</v>
      </c>
      <c r="E19" s="176"/>
      <c r="F19" s="177"/>
      <c r="G19" s="178" t="s">
        <v>309</v>
      </c>
      <c r="H19" s="179"/>
      <c r="I19" s="180"/>
      <c r="J19" s="187" t="s">
        <v>310</v>
      </c>
      <c r="K19" s="132"/>
      <c r="L19" s="739" t="str">
        <f>IFERROR(('資料4 事業活動'!E6+'資料4 事業活動'!E35+'資料4 事業活動'!E36)/'資料4 事業活動'!E56, "")</f>
        <v/>
      </c>
      <c r="M19" s="740" t="str">
        <f>IFERROR(('資料4 事業活動'!F6+'資料4 事業活動'!F35+'資料4 事業活動'!F36)/'資料4 事業活動'!F56, "")</f>
        <v/>
      </c>
      <c r="N19" s="741" t="str">
        <f>IFERROR(('資料4 事業活動'!G6+'資料4 事業活動'!G35+'資料4 事業活動'!G36)/'資料4 事業活動'!G56, "")</f>
        <v/>
      </c>
      <c r="O19" s="740" t="str">
        <f>IFERROR(('資料4 事業活動'!H6+'資料4 事業活動'!H35+'資料4 事業活動'!H36)/'資料4 事業活動'!H56, "")</f>
        <v/>
      </c>
      <c r="P19" s="742" t="str">
        <f>IFERROR(('資料4 事業活動'!I6+'資料4 事業活動'!I35+'資料4 事業活動'!I36)/'資料4 事業活動'!I56, "")</f>
        <v/>
      </c>
    </row>
    <row r="20" spans="2:16" ht="18.75" customHeight="1">
      <c r="B20" s="775"/>
      <c r="C20" s="145"/>
      <c r="D20" s="781"/>
      <c r="E20" s="176"/>
      <c r="F20" s="171"/>
      <c r="G20" s="186" t="s">
        <v>311</v>
      </c>
      <c r="H20" s="173"/>
      <c r="I20" s="174"/>
      <c r="J20" s="183" t="s">
        <v>312</v>
      </c>
      <c r="K20" s="149"/>
      <c r="L20" s="743"/>
      <c r="M20" s="744"/>
      <c r="N20" s="745"/>
      <c r="O20" s="744"/>
      <c r="P20" s="746"/>
    </row>
    <row r="21" spans="2:16" ht="18.75" customHeight="1">
      <c r="B21" s="775"/>
      <c r="C21" s="152"/>
      <c r="D21" s="753" t="s">
        <v>313</v>
      </c>
      <c r="E21" s="153"/>
      <c r="F21" s="161"/>
      <c r="G21" s="162" t="s">
        <v>314</v>
      </c>
      <c r="H21" s="132"/>
      <c r="I21" s="163"/>
      <c r="J21" s="188" t="s">
        <v>315</v>
      </c>
      <c r="K21" s="132"/>
      <c r="L21" s="739" t="str">
        <f>IFERROR(('資料4 事業活動'!E7+'資料4 事業活動'!E37)/'資料4 事業活動'!E56, "")</f>
        <v/>
      </c>
      <c r="M21" s="740" t="str">
        <f>IFERROR(('資料4 事業活動'!F7+'資料4 事業活動'!F37)/'資料4 事業活動'!F56, "")</f>
        <v/>
      </c>
      <c r="N21" s="741" t="str">
        <f>IFERROR(('資料4 事業活動'!G7+'資料4 事業活動'!G37)/'資料4 事業活動'!G56, "")</f>
        <v/>
      </c>
      <c r="O21" s="740" t="str">
        <f>IFERROR(('資料4 事業活動'!H7+'資料4 事業活動'!H37)/'資料4 事業活動'!H56, "")</f>
        <v/>
      </c>
      <c r="P21" s="742" t="str">
        <f>IFERROR(('資料4 事業活動'!I7+'資料4 事業活動'!I37)/'資料4 事業活動'!I56, "")</f>
        <v/>
      </c>
    </row>
    <row r="22" spans="2:16" ht="18.75" customHeight="1">
      <c r="B22" s="775"/>
      <c r="C22" s="145"/>
      <c r="D22" s="753"/>
      <c r="E22" s="146"/>
      <c r="F22" s="147"/>
      <c r="G22" s="159" t="s">
        <v>311</v>
      </c>
      <c r="H22" s="149"/>
      <c r="I22" s="150"/>
      <c r="J22" s="151" t="s">
        <v>312</v>
      </c>
      <c r="K22" s="149"/>
      <c r="L22" s="743"/>
      <c r="M22" s="744"/>
      <c r="N22" s="745"/>
      <c r="O22" s="744"/>
      <c r="P22" s="746"/>
    </row>
    <row r="23" spans="2:16" ht="18.75" customHeight="1">
      <c r="B23" s="775"/>
      <c r="C23" s="152"/>
      <c r="D23" s="753" t="s">
        <v>316</v>
      </c>
      <c r="E23" s="153"/>
      <c r="F23" s="161"/>
      <c r="G23" s="162" t="s">
        <v>317</v>
      </c>
      <c r="H23" s="132"/>
      <c r="I23" s="163"/>
      <c r="J23" s="188" t="s">
        <v>318</v>
      </c>
      <c r="K23" s="132"/>
      <c r="L23" s="739" t="str">
        <f>IFERROR(ABS('資料4 事業活動'!E46)/'資料4 事業活動'!E56,"")</f>
        <v/>
      </c>
      <c r="M23" s="740" t="str">
        <f>IFERROR(ABS('資料4 事業活動'!F46)/'資料4 事業活動'!F56,"")</f>
        <v/>
      </c>
      <c r="N23" s="741" t="str">
        <f>IFERROR(ABS('資料4 事業活動'!G46)/'資料4 事業活動'!G56,"")</f>
        <v/>
      </c>
      <c r="O23" s="740" t="str">
        <f>IFERROR(ABS('資料4 事業活動'!H46)/'資料4 事業活動'!H56,"")</f>
        <v/>
      </c>
      <c r="P23" s="742" t="str">
        <f>IFERROR(ABS('資料4 事業活動'!I46)/'資料4 事業活動'!I56,"")</f>
        <v/>
      </c>
    </row>
    <row r="24" spans="2:16" ht="18.75" customHeight="1">
      <c r="B24" s="775"/>
      <c r="C24" s="145"/>
      <c r="D24" s="753"/>
      <c r="E24" s="146"/>
      <c r="F24" s="147"/>
      <c r="G24" s="159" t="s">
        <v>311</v>
      </c>
      <c r="H24" s="149"/>
      <c r="I24" s="150"/>
      <c r="J24" s="151" t="s">
        <v>312</v>
      </c>
      <c r="K24" s="149"/>
      <c r="L24" s="743"/>
      <c r="M24" s="744"/>
      <c r="N24" s="745"/>
      <c r="O24" s="744"/>
      <c r="P24" s="746"/>
    </row>
    <row r="25" spans="2:16" ht="18.75" customHeight="1">
      <c r="B25" s="775"/>
      <c r="C25" s="152"/>
      <c r="D25" s="754" t="s">
        <v>319</v>
      </c>
      <c r="E25" s="153"/>
      <c r="F25" s="154"/>
      <c r="G25" s="189" t="s">
        <v>320</v>
      </c>
      <c r="H25" s="156"/>
      <c r="I25" s="157"/>
      <c r="J25" s="190" t="s">
        <v>321</v>
      </c>
      <c r="K25" s="156"/>
      <c r="L25" s="739" t="str">
        <f>IFERROR(('資料4 事業活動'!E56-'資料4 事業活動'!E57)/'資料4 事業活動'!E56,"")</f>
        <v/>
      </c>
      <c r="M25" s="740" t="str">
        <f>IFERROR(('資料4 事業活動'!F56-'資料4 事業活動'!F57)/'資料4 事業活動'!F56,"")</f>
        <v/>
      </c>
      <c r="N25" s="741" t="str">
        <f>IFERROR(('資料4 事業活動'!G56-'資料4 事業活動'!G57)/'資料4 事業活動'!G56,"")</f>
        <v/>
      </c>
      <c r="O25" s="740" t="str">
        <f>IFERROR(('資料4 事業活動'!H56-'資料4 事業活動'!H57)/'資料4 事業活動'!H56,"")</f>
        <v/>
      </c>
      <c r="P25" s="742" t="str">
        <f>IFERROR(('資料4 事業活動'!I56-'資料4 事業活動'!I57)/'資料4 事業活動'!I56,"")</f>
        <v/>
      </c>
    </row>
    <row r="26" spans="2:16" ht="18.75" customHeight="1">
      <c r="B26" s="775"/>
      <c r="C26" s="145"/>
      <c r="D26" s="748"/>
      <c r="E26" s="146"/>
      <c r="F26" s="147"/>
      <c r="G26" s="159" t="s">
        <v>322</v>
      </c>
      <c r="H26" s="149"/>
      <c r="I26" s="150"/>
      <c r="J26" s="151" t="s">
        <v>312</v>
      </c>
      <c r="K26" s="149"/>
      <c r="L26" s="743"/>
      <c r="M26" s="744"/>
      <c r="N26" s="745"/>
      <c r="O26" s="744"/>
      <c r="P26" s="746"/>
    </row>
    <row r="27" spans="2:16" ht="18.75" customHeight="1">
      <c r="B27" s="775"/>
      <c r="C27" s="152"/>
      <c r="D27" s="753" t="s">
        <v>323</v>
      </c>
      <c r="E27" s="153"/>
      <c r="F27" s="154"/>
      <c r="G27" s="155" t="s">
        <v>324</v>
      </c>
      <c r="H27" s="156"/>
      <c r="I27" s="157"/>
      <c r="J27" s="158" t="s">
        <v>325</v>
      </c>
      <c r="K27" s="156"/>
      <c r="L27" s="739" t="str">
        <f>IFERROR('資料4 事業活動'!E22/'資料4 事業活動'!E11,"")</f>
        <v/>
      </c>
      <c r="M27" s="740" t="str">
        <f>IFERROR('資料4 事業活動'!F22/'資料4 事業活動'!F11,"")</f>
        <v/>
      </c>
      <c r="N27" s="741" t="str">
        <f>IFERROR('資料4 事業活動'!G22/'資料4 事業活動'!G11,"")</f>
        <v/>
      </c>
      <c r="O27" s="740" t="str">
        <f>IFERROR('資料4 事業活動'!H22/'資料4 事業活動'!H11,"")</f>
        <v/>
      </c>
      <c r="P27" s="742" t="str">
        <f>IFERROR('資料4 事業活動'!I22/'資料4 事業活動'!I11,"")</f>
        <v/>
      </c>
    </row>
    <row r="28" spans="2:16" ht="18.75" customHeight="1">
      <c r="B28" s="775"/>
      <c r="C28" s="145"/>
      <c r="D28" s="753"/>
      <c r="E28" s="146"/>
      <c r="F28" s="147"/>
      <c r="G28" s="191" t="s">
        <v>326</v>
      </c>
      <c r="H28" s="149"/>
      <c r="I28" s="150"/>
      <c r="J28" s="151" t="s">
        <v>327</v>
      </c>
      <c r="K28" s="149"/>
      <c r="L28" s="743"/>
      <c r="M28" s="744"/>
      <c r="N28" s="745"/>
      <c r="O28" s="744"/>
      <c r="P28" s="746"/>
    </row>
    <row r="29" spans="2:16" ht="18.75" customHeight="1">
      <c r="B29" s="775"/>
      <c r="C29" s="164"/>
      <c r="D29" s="748" t="s">
        <v>328</v>
      </c>
      <c r="E29" s="160"/>
      <c r="F29" s="161"/>
      <c r="G29" s="162" t="s">
        <v>329</v>
      </c>
      <c r="H29" s="132"/>
      <c r="I29" s="163"/>
      <c r="J29" s="188" t="s">
        <v>330</v>
      </c>
      <c r="K29" s="132"/>
      <c r="L29" s="721" t="str">
        <f>IFERROR(('資料4 事業活動'!E22+'資料4 事業活動'!E29)/('資料4 事業活動'!E11+'資料4 事業活動'!E25),"")</f>
        <v/>
      </c>
      <c r="M29" s="723" t="str">
        <f>IFERROR(('資料4 事業活動'!F22+'資料4 事業活動'!F29)/('資料4 事業活動'!F11+'資料4 事業活動'!F25),"")</f>
        <v/>
      </c>
      <c r="N29" s="725" t="str">
        <f>IFERROR(('資料4 事業活動'!G22+'資料4 事業活動'!G29)/('資料4 事業活動'!G11+'資料4 事業活動'!G25),"")</f>
        <v/>
      </c>
      <c r="O29" s="723" t="str">
        <f>IFERROR(('資料4 事業活動'!H22+'資料4 事業活動'!H29)/('資料4 事業活動'!H11+'資料4 事業活動'!H25),"")</f>
        <v/>
      </c>
      <c r="P29" s="727" t="str">
        <f>IFERROR(('資料4 事業活動'!I22+'資料4 事業活動'!I29)/('資料4 事業活動'!I11+'資料4 事業活動'!I25),"")</f>
        <v/>
      </c>
    </row>
    <row r="30" spans="2:16" ht="18.75" customHeight="1" thickBot="1">
      <c r="B30" s="776"/>
      <c r="C30" s="145"/>
      <c r="D30" s="753"/>
      <c r="E30" s="146"/>
      <c r="F30" s="161"/>
      <c r="G30" s="192" t="s">
        <v>286</v>
      </c>
      <c r="H30" s="132"/>
      <c r="I30" s="163"/>
      <c r="J30" s="193" t="s">
        <v>287</v>
      </c>
      <c r="K30" s="132"/>
      <c r="L30" s="722"/>
      <c r="M30" s="724"/>
      <c r="N30" s="726"/>
      <c r="O30" s="724"/>
      <c r="P30" s="728"/>
    </row>
    <row r="31" spans="2:16" ht="18.75" customHeight="1">
      <c r="B31" s="194"/>
      <c r="C31" s="195"/>
      <c r="D31" s="747" t="s">
        <v>331</v>
      </c>
      <c r="E31" s="196"/>
      <c r="F31" s="197"/>
      <c r="G31" s="198" t="s">
        <v>332</v>
      </c>
      <c r="H31" s="199"/>
      <c r="I31" s="200"/>
      <c r="J31" s="201" t="s">
        <v>333</v>
      </c>
      <c r="K31" s="199"/>
      <c r="L31" s="749" t="str">
        <f>IFERROR('資料5 貸借対照表'!F35/('資料5 貸借対照表'!F29+'資料5 貸借対照表'!F30+'資料5 貸借対照表'!F35),"")</f>
        <v/>
      </c>
      <c r="M31" s="750" t="str">
        <f>IFERROR('資料5 貸借対照表'!G35/('資料5 貸借対照表'!G29+'資料5 貸借対照表'!G30+'資料5 貸借対照表'!G35),"")</f>
        <v/>
      </c>
      <c r="N31" s="751" t="str">
        <f>IFERROR('資料5 貸借対照表'!H35/('資料5 貸借対照表'!H29+'資料5 貸借対照表'!H30+'資料5 貸借対照表'!H35),"")</f>
        <v/>
      </c>
      <c r="O31" s="750" t="str">
        <f>IFERROR('資料5 貸借対照表'!I35/('資料5 貸借対照表'!I29+'資料5 貸借対照表'!I30+'資料5 貸借対照表'!I35),"")</f>
        <v/>
      </c>
      <c r="P31" s="752" t="str">
        <f>IFERROR('資料5 貸借対照表'!J35/('資料5 貸借対照表'!J29+'資料5 貸借対照表'!J30+'資料5 貸借対照表'!J35),"")</f>
        <v/>
      </c>
    </row>
    <row r="32" spans="2:16" ht="18.75" customHeight="1">
      <c r="B32" s="202" t="s">
        <v>334</v>
      </c>
      <c r="C32" s="203"/>
      <c r="D32" s="748"/>
      <c r="E32" s="204"/>
      <c r="F32" s="147"/>
      <c r="G32" s="159" t="s">
        <v>335</v>
      </c>
      <c r="H32" s="149"/>
      <c r="I32" s="150"/>
      <c r="J32" s="205" t="s">
        <v>336</v>
      </c>
      <c r="K32" s="149"/>
      <c r="L32" s="743"/>
      <c r="M32" s="744"/>
      <c r="N32" s="745"/>
      <c r="O32" s="744"/>
      <c r="P32" s="746"/>
    </row>
    <row r="33" spans="2:16" ht="18.75" customHeight="1">
      <c r="B33" s="534"/>
      <c r="C33" s="152"/>
      <c r="D33" s="729" t="s">
        <v>337</v>
      </c>
      <c r="E33" s="206"/>
      <c r="F33" s="161"/>
      <c r="G33" s="162" t="s">
        <v>338</v>
      </c>
      <c r="H33" s="132"/>
      <c r="I33" s="163"/>
      <c r="J33" s="207" t="s">
        <v>339</v>
      </c>
      <c r="K33" s="132"/>
      <c r="L33" s="739" t="str">
        <f>IFERROR('資料5 貸借対照表'!F30/('資料5 貸借対照表'!F30+'資料5 貸借対照表'!F41),"")</f>
        <v/>
      </c>
      <c r="M33" s="740" t="str">
        <f>IFERROR('資料5 貸借対照表'!G30/('資料5 貸借対照表'!G30+'資料5 貸借対照表'!G41),"")</f>
        <v/>
      </c>
      <c r="N33" s="741" t="str">
        <f>IFERROR('資料5 貸借対照表'!H30/('資料5 貸借対照表'!H30+'資料5 貸借対照表'!H41),"")</f>
        <v/>
      </c>
      <c r="O33" s="740" t="str">
        <f>IFERROR('資料5 貸借対照表'!I30/('資料5 貸借対照表'!I30+'資料5 貸借対照表'!I41),"")</f>
        <v/>
      </c>
      <c r="P33" s="742" t="str">
        <f>IFERROR('資料5 貸借対照表'!J30/('資料5 貸借対照表'!J30+'資料5 貸借対照表'!J41),"")</f>
        <v/>
      </c>
    </row>
    <row r="34" spans="2:16" ht="18.75" customHeight="1">
      <c r="B34" s="534"/>
      <c r="C34" s="145"/>
      <c r="D34" s="729"/>
      <c r="E34" s="206"/>
      <c r="F34" s="147"/>
      <c r="G34" s="159" t="s">
        <v>340</v>
      </c>
      <c r="H34" s="149"/>
      <c r="I34" s="150"/>
      <c r="J34" s="208" t="s">
        <v>341</v>
      </c>
      <c r="K34" s="149"/>
      <c r="L34" s="743"/>
      <c r="M34" s="744"/>
      <c r="N34" s="745"/>
      <c r="O34" s="744"/>
      <c r="P34" s="746"/>
    </row>
    <row r="35" spans="2:16" ht="18.75" customHeight="1">
      <c r="B35" s="202" t="s">
        <v>342</v>
      </c>
      <c r="C35" s="152"/>
      <c r="D35" s="729" t="s">
        <v>343</v>
      </c>
      <c r="E35" s="209"/>
      <c r="F35" s="210"/>
      <c r="G35" s="162" t="s">
        <v>344</v>
      </c>
      <c r="H35" s="156"/>
      <c r="I35" s="156"/>
      <c r="J35" s="207" t="s">
        <v>345</v>
      </c>
      <c r="K35" s="156"/>
      <c r="L35" s="739" t="str">
        <f>IFERROR('資料5 貸借対照表'!F4/('資料5 貸借対照表'!F30+'資料5 貸借対照表'!F35),"")</f>
        <v/>
      </c>
      <c r="M35" s="740" t="str">
        <f>IFERROR('資料5 貸借対照表'!G4/('資料5 貸借対照表'!G30+'資料5 貸借対照表'!G35),"")</f>
        <v/>
      </c>
      <c r="N35" s="741" t="str">
        <f>IFERROR('資料5 貸借対照表'!H4/('資料5 貸借対照表'!H30+'資料5 貸借対照表'!H35),"")</f>
        <v/>
      </c>
      <c r="O35" s="740" t="str">
        <f>IFERROR('資料5 貸借対照表'!I4/('資料5 貸借対照表'!I30+'資料5 貸借対照表'!I35),"")</f>
        <v/>
      </c>
      <c r="P35" s="742" t="str">
        <f>IFERROR('資料5 貸借対照表'!J4/('資料5 貸借対照表'!J30+'資料5 貸借対照表'!J35),"")</f>
        <v/>
      </c>
    </row>
    <row r="36" spans="2:16" ht="18.75" customHeight="1">
      <c r="B36" s="202"/>
      <c r="C36" s="145"/>
      <c r="D36" s="729"/>
      <c r="E36" s="204"/>
      <c r="F36" s="211"/>
      <c r="G36" s="159" t="s">
        <v>346</v>
      </c>
      <c r="H36" s="149"/>
      <c r="I36" s="149"/>
      <c r="J36" s="208" t="s">
        <v>347</v>
      </c>
      <c r="K36" s="149"/>
      <c r="L36" s="743"/>
      <c r="M36" s="744"/>
      <c r="N36" s="745"/>
      <c r="O36" s="744"/>
      <c r="P36" s="746"/>
    </row>
    <row r="37" spans="2:16" ht="18.75" customHeight="1">
      <c r="B37" s="534"/>
      <c r="C37" s="152"/>
      <c r="D37" s="729" t="s">
        <v>348</v>
      </c>
      <c r="E37" s="209"/>
      <c r="F37" s="203"/>
      <c r="G37" s="162" t="s">
        <v>344</v>
      </c>
      <c r="H37" s="132"/>
      <c r="I37" s="132"/>
      <c r="J37" s="207" t="s">
        <v>345</v>
      </c>
      <c r="K37" s="132"/>
      <c r="L37" s="739" t="str">
        <f>IFERROR('資料5 貸借対照表'!F4/('資料5 貸借対照表'!F30+'資料5 貸借対照表'!F35+'資料5 貸借対照表'!F18),"")</f>
        <v/>
      </c>
      <c r="M37" s="740" t="str">
        <f>IFERROR('資料5 貸借対照表'!G4/('資料5 貸借対照表'!G30+'資料5 貸借対照表'!G35+'資料5 貸借対照表'!G18),"")</f>
        <v/>
      </c>
      <c r="N37" s="741" t="str">
        <f>IFERROR('資料5 貸借対照表'!H4/('資料5 貸借対照表'!H30+'資料5 貸借対照表'!H35+'資料5 貸借対照表'!H18),"")</f>
        <v/>
      </c>
      <c r="O37" s="740" t="str">
        <f>IFERROR('資料5 貸借対照表'!I4/('資料5 貸借対照表'!I30+'資料5 貸借対照表'!I35+'資料5 貸借対照表'!I18),"")</f>
        <v/>
      </c>
      <c r="P37" s="742" t="str">
        <f>IFERROR('資料5 貸借対照表'!J4/('資料5 貸借対照表'!J30+'資料5 貸借対照表'!J35+'資料5 貸借対照表'!J18),"")</f>
        <v/>
      </c>
    </row>
    <row r="38" spans="2:16" ht="18.75" customHeight="1">
      <c r="B38" s="202" t="s">
        <v>349</v>
      </c>
      <c r="C38" s="145"/>
      <c r="D38" s="729"/>
      <c r="E38" s="204"/>
      <c r="F38" s="211"/>
      <c r="G38" s="159" t="s">
        <v>350</v>
      </c>
      <c r="H38" s="149"/>
      <c r="I38" s="149"/>
      <c r="J38" s="208" t="s">
        <v>351</v>
      </c>
      <c r="K38" s="149"/>
      <c r="L38" s="743"/>
      <c r="M38" s="744"/>
      <c r="N38" s="745"/>
      <c r="O38" s="744"/>
      <c r="P38" s="746"/>
    </row>
    <row r="39" spans="2:16" ht="18.75" customHeight="1">
      <c r="B39" s="202"/>
      <c r="C39" s="152"/>
      <c r="D39" s="729" t="s">
        <v>352</v>
      </c>
      <c r="E39" s="209"/>
      <c r="F39" s="161"/>
      <c r="G39" s="162" t="s">
        <v>353</v>
      </c>
      <c r="H39" s="132"/>
      <c r="I39" s="163"/>
      <c r="J39" s="207" t="s">
        <v>354</v>
      </c>
      <c r="K39" s="132"/>
      <c r="L39" s="739" t="str">
        <f>IFERROR('資料5 貸借対照表'!F14/'資料5 貸借対照表'!F23, "")</f>
        <v/>
      </c>
      <c r="M39" s="740" t="str">
        <f>IFERROR('資料5 貸借対照表'!G14/'資料5 貸借対照表'!G23, "")</f>
        <v/>
      </c>
      <c r="N39" s="741" t="str">
        <f>IFERROR('資料5 貸借対照表'!H14/'資料5 貸借対照表'!H23, "")</f>
        <v/>
      </c>
      <c r="O39" s="740" t="str">
        <f>IFERROR('資料5 貸借対照表'!I14/'資料5 貸借対照表'!I23, "")</f>
        <v/>
      </c>
      <c r="P39" s="742" t="str">
        <f>IFERROR('資料5 貸借対照表'!J14/'資料5 貸借対照表'!J23, "")</f>
        <v/>
      </c>
    </row>
    <row r="40" spans="2:16" ht="18.75" customHeight="1">
      <c r="B40" s="534"/>
      <c r="C40" s="145"/>
      <c r="D40" s="729"/>
      <c r="E40" s="204"/>
      <c r="F40" s="147"/>
      <c r="G40" s="159" t="s">
        <v>355</v>
      </c>
      <c r="H40" s="149"/>
      <c r="I40" s="150"/>
      <c r="J40" s="208" t="s">
        <v>356</v>
      </c>
      <c r="K40" s="149"/>
      <c r="L40" s="743"/>
      <c r="M40" s="744"/>
      <c r="N40" s="745"/>
      <c r="O40" s="744"/>
      <c r="P40" s="746"/>
    </row>
    <row r="41" spans="2:16" ht="18.75" customHeight="1">
      <c r="B41" s="202" t="s">
        <v>357</v>
      </c>
      <c r="C41" s="152"/>
      <c r="D41" s="729" t="s">
        <v>358</v>
      </c>
      <c r="E41" s="209"/>
      <c r="F41" s="161"/>
      <c r="G41" s="162" t="s">
        <v>359</v>
      </c>
      <c r="H41" s="132"/>
      <c r="I41" s="163"/>
      <c r="J41" s="207" t="s">
        <v>360</v>
      </c>
      <c r="K41" s="132"/>
      <c r="L41" s="739" t="str">
        <f>IFERROR('資料5 貸借対照表'!F15/'資料5 貸借対照表'!F28,"")</f>
        <v/>
      </c>
      <c r="M41" s="740" t="str">
        <f>IFERROR('資料5 貸借対照表'!G15/'資料5 貸借対照表'!G28,"")</f>
        <v/>
      </c>
      <c r="N41" s="741" t="str">
        <f>IFERROR('資料5 貸借対照表'!H15/'資料5 貸借対照表'!H28,"")</f>
        <v/>
      </c>
      <c r="O41" s="740" t="str">
        <f>IFERROR('資料5 貸借対照表'!I15/'資料5 貸借対照表'!I28,"")</f>
        <v/>
      </c>
      <c r="P41" s="742" t="str">
        <f>IFERROR('資料5 貸借対照表'!J15/'資料5 貸借対照表'!J28,"")</f>
        <v/>
      </c>
    </row>
    <row r="42" spans="2:16" ht="18.75" customHeight="1">
      <c r="B42" s="202"/>
      <c r="C42" s="145"/>
      <c r="D42" s="729"/>
      <c r="E42" s="204"/>
      <c r="F42" s="147"/>
      <c r="G42" s="159" t="s">
        <v>361</v>
      </c>
      <c r="H42" s="149"/>
      <c r="I42" s="150"/>
      <c r="J42" s="208" t="s">
        <v>362</v>
      </c>
      <c r="K42" s="149"/>
      <c r="L42" s="743"/>
      <c r="M42" s="744"/>
      <c r="N42" s="745"/>
      <c r="O42" s="744"/>
      <c r="P42" s="746"/>
    </row>
    <row r="43" spans="2:16" ht="18.75" customHeight="1">
      <c r="B43" s="534"/>
      <c r="C43" s="152"/>
      <c r="D43" s="729" t="s">
        <v>363</v>
      </c>
      <c r="E43" s="206"/>
      <c r="F43" s="161"/>
      <c r="G43" s="162" t="s">
        <v>364</v>
      </c>
      <c r="H43" s="132"/>
      <c r="I43" s="163"/>
      <c r="J43" s="207" t="s">
        <v>365</v>
      </c>
      <c r="K43" s="132"/>
      <c r="L43" s="739" t="str">
        <f>IFERROR('資料5 貸借対照表'!F29/'資料5 貸借対照表'!F17,"")</f>
        <v/>
      </c>
      <c r="M43" s="740" t="str">
        <f>IFERROR('資料5 貸借対照表'!G29/'資料5 貸借対照表'!G17,"")</f>
        <v/>
      </c>
      <c r="N43" s="741" t="str">
        <f>IFERROR('資料5 貸借対照表'!H29/'資料5 貸借対照表'!H17,"")</f>
        <v/>
      </c>
      <c r="O43" s="740" t="str">
        <f>IFERROR('資料5 貸借対照表'!I29/'資料5 貸借対照表'!I17,"")</f>
        <v/>
      </c>
      <c r="P43" s="742" t="str">
        <f>IFERROR('資料5 貸借対照表'!J29/'資料5 貸借対照表'!J17,"")</f>
        <v/>
      </c>
    </row>
    <row r="44" spans="2:16" ht="18.75" customHeight="1">
      <c r="B44" s="202" t="s">
        <v>366</v>
      </c>
      <c r="C44" s="164"/>
      <c r="D44" s="738"/>
      <c r="E44" s="206"/>
      <c r="F44" s="161"/>
      <c r="G44" s="159" t="s">
        <v>367</v>
      </c>
      <c r="H44" s="132"/>
      <c r="I44" s="163"/>
      <c r="J44" s="208" t="s">
        <v>368</v>
      </c>
      <c r="K44" s="132"/>
      <c r="L44" s="721"/>
      <c r="M44" s="723"/>
      <c r="N44" s="725"/>
      <c r="O44" s="723"/>
      <c r="P44" s="727"/>
    </row>
    <row r="45" spans="2:16" ht="26.25" customHeight="1">
      <c r="B45" s="202"/>
      <c r="C45" s="152"/>
      <c r="D45" s="729" t="s">
        <v>369</v>
      </c>
      <c r="E45" s="209"/>
      <c r="F45" s="154"/>
      <c r="G45" s="155" t="s">
        <v>370</v>
      </c>
      <c r="H45" s="156"/>
      <c r="I45" s="157"/>
      <c r="J45" s="212" t="s">
        <v>371</v>
      </c>
      <c r="K45" s="156" t="s">
        <v>372</v>
      </c>
      <c r="L45" s="730" t="str">
        <f>IFERROR((('資料5 貸借対照表'!F10+'資料5 貸借対照表'!F13+'資料5 貸借対照表'!F15+'資料5 貸借対照表'!F16)-('資料5 貸借対照表'!F19+'資料5 貸借対照表'!F20+'資料5 貸借対照表'!F21+'資料5 貸借対照表'!F24+'資料5 貸借対照表'!F25+'資料5 貸借対照表'!F26+'資料5 貸借対照表'!F27))/('資料4 事業活動'!E21+'資料4 事業活動'!E28),"")</f>
        <v/>
      </c>
      <c r="M45" s="732" t="str">
        <f>IFERROR((('資料5 貸借対照表'!G10+'資料5 貸借対照表'!G13+'資料5 貸借対照表'!G15+'資料5 貸借対照表'!G16)-('資料5 貸借対照表'!G19+'資料5 貸借対照表'!G20+'資料5 貸借対照表'!G21+'資料5 貸借対照表'!G24+'資料5 貸借対照表'!G25+'資料5 貸借対照表'!G26+'資料5 貸借対照表'!G27))/('資料4 事業活動'!F21+'資料4 事業活動'!F28),"")</f>
        <v/>
      </c>
      <c r="N45" s="734" t="str">
        <f>IFERROR((('資料5 貸借対照表'!H10+'資料5 貸借対照表'!H13+'資料5 貸借対照表'!H15+'資料5 貸借対照表'!H16)-('資料5 貸借対照表'!H19+'資料5 貸借対照表'!H20+'資料5 貸借対照表'!H21+'資料5 貸借対照表'!H24+'資料5 貸借対照表'!H25+'資料5 貸借対照表'!H26+'資料5 貸借対照表'!H27))/('資料4 事業活動'!G21+'資料4 事業活動'!G28),"")</f>
        <v/>
      </c>
      <c r="O45" s="732" t="str">
        <f>IFERROR((('資料5 貸借対照表'!I10+'資料5 貸借対照表'!I13+'資料5 貸借対照表'!I15+'資料5 貸借対照表'!I16)-('資料5 貸借対照表'!I19+'資料5 貸借対照表'!I20+'資料5 貸借対照表'!I21+'資料5 貸借対照表'!I24+'資料5 貸借対照表'!I25+'資料5 貸借対照表'!I26+'資料5 貸借対照表'!I27))/('資料4 事業活動'!H21+'資料4 事業活動'!H28),"")</f>
        <v/>
      </c>
      <c r="P45" s="736" t="str">
        <f>IFERROR((('資料5 貸借対照表'!J10+'資料5 貸借対照表'!J13+'資料5 貸借対照表'!J15+'資料5 貸借対照表'!J16)-('資料5 貸借対照表'!J19+'資料5 貸借対照表'!J20+'資料5 貸借対照表'!J21+'資料5 貸借対照表'!J24+'資料5 貸借対照表'!J25+'資料5 貸借対照表'!J26+'資料5 貸借対照表'!J27))/('資料4 事業活動'!I21+'資料4 事業活動'!I28),"")</f>
        <v/>
      </c>
    </row>
    <row r="46" spans="2:16" ht="18.75" customHeight="1">
      <c r="B46" s="202"/>
      <c r="C46" s="145"/>
      <c r="D46" s="729"/>
      <c r="E46" s="204"/>
      <c r="F46" s="147"/>
      <c r="G46" s="159" t="s">
        <v>373</v>
      </c>
      <c r="H46" s="149"/>
      <c r="I46" s="150"/>
      <c r="J46" s="151" t="s">
        <v>374</v>
      </c>
      <c r="K46" s="149"/>
      <c r="L46" s="731"/>
      <c r="M46" s="733"/>
      <c r="N46" s="735"/>
      <c r="O46" s="733"/>
      <c r="P46" s="737"/>
    </row>
    <row r="47" spans="2:16" ht="18.75" customHeight="1">
      <c r="B47" s="202"/>
      <c r="C47" s="203"/>
      <c r="D47" s="719" t="s">
        <v>375</v>
      </c>
      <c r="E47" s="206"/>
      <c r="F47" s="161"/>
      <c r="G47" s="162" t="s">
        <v>376</v>
      </c>
      <c r="H47" s="132"/>
      <c r="I47" s="163"/>
      <c r="J47" s="212" t="s">
        <v>377</v>
      </c>
      <c r="K47" s="132"/>
      <c r="L47" s="721" t="str">
        <f>IFERROR(('資料5 貸借対照表'!F10+'資料5 貸借対照表'!F13+'資料5 貸借対照表'!F15+'資料5 貸借対照表'!F16)/('資料5 貸借対照表'!F22+'資料5 貸借対照表'!F32+'資料5 貸借対照表'!F33+'資料5 貸借対照表'!F40),"")</f>
        <v/>
      </c>
      <c r="M47" s="723" t="str">
        <f>IFERROR(('資料5 貸借対照表'!G10+'資料5 貸借対照表'!G13+'資料5 貸借対照表'!G15+'資料5 貸借対照表'!G16)/('資料5 貸借対照表'!G22+'資料5 貸借対照表'!G32+'資料5 貸借対照表'!G33+'資料5 貸借対照表'!G40),"")</f>
        <v/>
      </c>
      <c r="N47" s="725" t="str">
        <f>IFERROR(('資料5 貸借対照表'!H10+'資料5 貸借対照表'!H13+'資料5 貸借対照表'!H15+'資料5 貸借対照表'!H16)/('資料5 貸借対照表'!H22+'資料5 貸借対照表'!H32+'資料5 貸借対照表'!H33+'資料5 貸借対照表'!H40),"")</f>
        <v/>
      </c>
      <c r="O47" s="723" t="str">
        <f>IFERROR(('資料5 貸借対照表'!I10+'資料5 貸借対照表'!I13+'資料5 貸借対照表'!I15+'資料5 貸借対照表'!I16)/('資料5 貸借対照表'!I22+'資料5 貸借対照表'!I32+'資料5 貸借対照表'!I33+'資料5 貸借対照表'!I40),"")</f>
        <v/>
      </c>
      <c r="P47" s="727" t="str">
        <f>IFERROR(('資料5 貸借対照表'!J10+'資料5 貸借対照表'!J13+'資料5 貸借対照表'!J15+'資料5 貸借対照表'!J16)/('資料5 貸借対照表'!J22+'資料5 貸借対照表'!J32+'資料5 貸借対照表'!J33+'資料5 貸借対照表'!J40),"")</f>
        <v/>
      </c>
    </row>
    <row r="48" spans="2:16" ht="18.75" customHeight="1" thickBot="1">
      <c r="B48" s="213"/>
      <c r="C48" s="214"/>
      <c r="D48" s="720"/>
      <c r="E48" s="215"/>
      <c r="F48" s="216"/>
      <c r="G48" s="217" t="s">
        <v>378</v>
      </c>
      <c r="H48" s="218"/>
      <c r="I48" s="219"/>
      <c r="J48" s="220" t="s">
        <v>379</v>
      </c>
      <c r="K48" s="218"/>
      <c r="L48" s="722"/>
      <c r="M48" s="724"/>
      <c r="N48" s="726"/>
      <c r="O48" s="724"/>
      <c r="P48" s="728"/>
    </row>
  </sheetData>
  <mergeCells count="135">
    <mergeCell ref="C4:E4"/>
    <mergeCell ref="G4:K4"/>
    <mergeCell ref="B5:B30"/>
    <mergeCell ref="D5:D6"/>
    <mergeCell ref="L5:L6"/>
    <mergeCell ref="D9:D10"/>
    <mergeCell ref="L9:L10"/>
    <mergeCell ref="D13:D14"/>
    <mergeCell ref="L13:L14"/>
    <mergeCell ref="D19:D20"/>
    <mergeCell ref="L19:L20"/>
    <mergeCell ref="D23:D24"/>
    <mergeCell ref="L23:L24"/>
    <mergeCell ref="D27:D28"/>
    <mergeCell ref="L27:L28"/>
    <mergeCell ref="M5:M6"/>
    <mergeCell ref="N5:N6"/>
    <mergeCell ref="O5:O6"/>
    <mergeCell ref="P5:P6"/>
    <mergeCell ref="D7:D8"/>
    <mergeCell ref="L7:L8"/>
    <mergeCell ref="M7:M8"/>
    <mergeCell ref="N7:N8"/>
    <mergeCell ref="O7:O8"/>
    <mergeCell ref="P7:P8"/>
    <mergeCell ref="M9:M10"/>
    <mergeCell ref="N9:N10"/>
    <mergeCell ref="O9:O10"/>
    <mergeCell ref="P9:P10"/>
    <mergeCell ref="D11:D12"/>
    <mergeCell ref="L11:L12"/>
    <mergeCell ref="M11:M12"/>
    <mergeCell ref="N11:N12"/>
    <mergeCell ref="O11:O12"/>
    <mergeCell ref="P11:P12"/>
    <mergeCell ref="M13:M14"/>
    <mergeCell ref="N13:N14"/>
    <mergeCell ref="O13:O14"/>
    <mergeCell ref="P13:P14"/>
    <mergeCell ref="D15:D16"/>
    <mergeCell ref="L15:L16"/>
    <mergeCell ref="M15:M16"/>
    <mergeCell ref="N15:N16"/>
    <mergeCell ref="O15:O16"/>
    <mergeCell ref="P15:P16"/>
    <mergeCell ref="M19:M20"/>
    <mergeCell ref="N19:N20"/>
    <mergeCell ref="O19:O20"/>
    <mergeCell ref="P19:P20"/>
    <mergeCell ref="D17:D18"/>
    <mergeCell ref="L17:L18"/>
    <mergeCell ref="M17:M18"/>
    <mergeCell ref="N17:N18"/>
    <mergeCell ref="O17:O18"/>
    <mergeCell ref="P17:P18"/>
    <mergeCell ref="M23:M24"/>
    <mergeCell ref="N23:N24"/>
    <mergeCell ref="O23:O24"/>
    <mergeCell ref="P23:P24"/>
    <mergeCell ref="D21:D22"/>
    <mergeCell ref="L21:L22"/>
    <mergeCell ref="M21:M22"/>
    <mergeCell ref="N21:N22"/>
    <mergeCell ref="O21:O22"/>
    <mergeCell ref="P21:P22"/>
    <mergeCell ref="M27:M28"/>
    <mergeCell ref="N27:N28"/>
    <mergeCell ref="O27:O28"/>
    <mergeCell ref="P27:P28"/>
    <mergeCell ref="D25:D26"/>
    <mergeCell ref="L25:L26"/>
    <mergeCell ref="M25:M26"/>
    <mergeCell ref="N25:N26"/>
    <mergeCell ref="O25:O26"/>
    <mergeCell ref="P25:P26"/>
    <mergeCell ref="D31:D32"/>
    <mergeCell ref="L31:L32"/>
    <mergeCell ref="M31:M32"/>
    <mergeCell ref="N31:N32"/>
    <mergeCell ref="O31:O32"/>
    <mergeCell ref="P31:P32"/>
    <mergeCell ref="D29:D30"/>
    <mergeCell ref="L29:L30"/>
    <mergeCell ref="M29:M30"/>
    <mergeCell ref="N29:N30"/>
    <mergeCell ref="O29:O30"/>
    <mergeCell ref="P29:P30"/>
    <mergeCell ref="D35:D36"/>
    <mergeCell ref="L35:L36"/>
    <mergeCell ref="M35:M36"/>
    <mergeCell ref="N35:N36"/>
    <mergeCell ref="O35:O36"/>
    <mergeCell ref="P35:P36"/>
    <mergeCell ref="D33:D34"/>
    <mergeCell ref="L33:L34"/>
    <mergeCell ref="M33:M34"/>
    <mergeCell ref="N33:N34"/>
    <mergeCell ref="O33:O34"/>
    <mergeCell ref="P33:P34"/>
    <mergeCell ref="D39:D40"/>
    <mergeCell ref="L39:L40"/>
    <mergeCell ref="M39:M40"/>
    <mergeCell ref="N39:N40"/>
    <mergeCell ref="O39:O40"/>
    <mergeCell ref="P39:P40"/>
    <mergeCell ref="D37:D38"/>
    <mergeCell ref="L37:L38"/>
    <mergeCell ref="M37:M38"/>
    <mergeCell ref="N37:N38"/>
    <mergeCell ref="O37:O38"/>
    <mergeCell ref="P37:P38"/>
    <mergeCell ref="D43:D44"/>
    <mergeCell ref="L43:L44"/>
    <mergeCell ref="M43:M44"/>
    <mergeCell ref="N43:N44"/>
    <mergeCell ref="O43:O44"/>
    <mergeCell ref="P43:P44"/>
    <mergeCell ref="D41:D42"/>
    <mergeCell ref="L41:L42"/>
    <mergeCell ref="M41:M42"/>
    <mergeCell ref="N41:N42"/>
    <mergeCell ref="O41:O42"/>
    <mergeCell ref="P41:P42"/>
    <mergeCell ref="D47:D48"/>
    <mergeCell ref="L47:L48"/>
    <mergeCell ref="M47:M48"/>
    <mergeCell ref="N47:N48"/>
    <mergeCell ref="O47:O48"/>
    <mergeCell ref="P47:P48"/>
    <mergeCell ref="D45:D46"/>
    <mergeCell ref="L45:L46"/>
    <mergeCell ref="M45:M46"/>
    <mergeCell ref="N45:N46"/>
    <mergeCell ref="O45:O46"/>
    <mergeCell ref="P45:P46"/>
  </mergeCells>
  <phoneticPr fontId="1"/>
  <printOptions horizontalCentered="1"/>
  <pageMargins left="0.39370078740157483" right="0.39370078740157483" top="0.39370078740157483" bottom="0.39370078740157483" header="0" footer="0"/>
  <pageSetup paperSize="9" scale="8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738C-6EA8-4616-97C4-C2109B9530BF}">
  <dimension ref="A1:T78"/>
  <sheetViews>
    <sheetView view="pageBreakPreview" zoomScale="85" zoomScaleNormal="100" zoomScaleSheetLayoutView="85" workbookViewId="0">
      <selection activeCell="D7" sqref="D7"/>
    </sheetView>
  </sheetViews>
  <sheetFormatPr defaultRowHeight="13.5"/>
  <cols>
    <col min="1" max="1" width="1.625" style="22" customWidth="1"/>
    <col min="2" max="11" width="10.75" style="22" customWidth="1"/>
    <col min="12" max="12" width="1.625" style="22" customWidth="1"/>
    <col min="13" max="13" width="9" style="22"/>
    <col min="14" max="14" width="21.375" style="22" bestFit="1" customWidth="1"/>
    <col min="15" max="15" width="36.875" style="22" bestFit="1" customWidth="1"/>
    <col min="16" max="20" width="10.625" style="22" customWidth="1"/>
    <col min="21" max="256" width="9" style="22"/>
    <col min="257" max="257" width="1.625" style="22" customWidth="1"/>
    <col min="258" max="267" width="9" style="22"/>
    <col min="268" max="268" width="1.625" style="22" customWidth="1"/>
    <col min="269" max="269" width="9" style="22"/>
    <col min="270" max="270" width="21.375" style="22" bestFit="1" customWidth="1"/>
    <col min="271" max="271" width="25.5" style="22" bestFit="1" customWidth="1"/>
    <col min="272" max="276" width="10.625" style="22" customWidth="1"/>
    <col min="277" max="512" width="9" style="22"/>
    <col min="513" max="513" width="1.625" style="22" customWidth="1"/>
    <col min="514" max="523" width="9" style="22"/>
    <col min="524" max="524" width="1.625" style="22" customWidth="1"/>
    <col min="525" max="525" width="9" style="22"/>
    <col min="526" max="526" width="21.375" style="22" bestFit="1" customWidth="1"/>
    <col min="527" max="527" width="25.5" style="22" bestFit="1" customWidth="1"/>
    <col min="528" max="532" width="10.625" style="22" customWidth="1"/>
    <col min="533" max="768" width="9" style="22"/>
    <col min="769" max="769" width="1.625" style="22" customWidth="1"/>
    <col min="770" max="779" width="9" style="22"/>
    <col min="780" max="780" width="1.625" style="22" customWidth="1"/>
    <col min="781" max="781" width="9" style="22"/>
    <col min="782" max="782" width="21.375" style="22" bestFit="1" customWidth="1"/>
    <col min="783" max="783" width="25.5" style="22" bestFit="1" customWidth="1"/>
    <col min="784" max="788" width="10.625" style="22" customWidth="1"/>
    <col min="789" max="1024" width="9" style="22"/>
    <col min="1025" max="1025" width="1.625" style="22" customWidth="1"/>
    <col min="1026" max="1035" width="9" style="22"/>
    <col min="1036" max="1036" width="1.625" style="22" customWidth="1"/>
    <col min="1037" max="1037" width="9" style="22"/>
    <col min="1038" max="1038" width="21.375" style="22" bestFit="1" customWidth="1"/>
    <col min="1039" max="1039" width="25.5" style="22" bestFit="1" customWidth="1"/>
    <col min="1040" max="1044" width="10.625" style="22" customWidth="1"/>
    <col min="1045" max="1280" width="9" style="22"/>
    <col min="1281" max="1281" width="1.625" style="22" customWidth="1"/>
    <col min="1282" max="1291" width="9" style="22"/>
    <col min="1292" max="1292" width="1.625" style="22" customWidth="1"/>
    <col min="1293" max="1293" width="9" style="22"/>
    <col min="1294" max="1294" width="21.375" style="22" bestFit="1" customWidth="1"/>
    <col min="1295" max="1295" width="25.5" style="22" bestFit="1" customWidth="1"/>
    <col min="1296" max="1300" width="10.625" style="22" customWidth="1"/>
    <col min="1301" max="1536" width="9" style="22"/>
    <col min="1537" max="1537" width="1.625" style="22" customWidth="1"/>
    <col min="1538" max="1547" width="9" style="22"/>
    <col min="1548" max="1548" width="1.625" style="22" customWidth="1"/>
    <col min="1549" max="1549" width="9" style="22"/>
    <col min="1550" max="1550" width="21.375" style="22" bestFit="1" customWidth="1"/>
    <col min="1551" max="1551" width="25.5" style="22" bestFit="1" customWidth="1"/>
    <col min="1552" max="1556" width="10.625" style="22" customWidth="1"/>
    <col min="1557" max="1792" width="9" style="22"/>
    <col min="1793" max="1793" width="1.625" style="22" customWidth="1"/>
    <col min="1794" max="1803" width="9" style="22"/>
    <col min="1804" max="1804" width="1.625" style="22" customWidth="1"/>
    <col min="1805" max="1805" width="9" style="22"/>
    <col min="1806" max="1806" width="21.375" style="22" bestFit="1" customWidth="1"/>
    <col min="1807" max="1807" width="25.5" style="22" bestFit="1" customWidth="1"/>
    <col min="1808" max="1812" width="10.625" style="22" customWidth="1"/>
    <col min="1813" max="2048" width="9" style="22"/>
    <col min="2049" max="2049" width="1.625" style="22" customWidth="1"/>
    <col min="2050" max="2059" width="9" style="22"/>
    <col min="2060" max="2060" width="1.625" style="22" customWidth="1"/>
    <col min="2061" max="2061" width="9" style="22"/>
    <col min="2062" max="2062" width="21.375" style="22" bestFit="1" customWidth="1"/>
    <col min="2063" max="2063" width="25.5" style="22" bestFit="1" customWidth="1"/>
    <col min="2064" max="2068" width="10.625" style="22" customWidth="1"/>
    <col min="2069" max="2304" width="9" style="22"/>
    <col min="2305" max="2305" width="1.625" style="22" customWidth="1"/>
    <col min="2306" max="2315" width="9" style="22"/>
    <col min="2316" max="2316" width="1.625" style="22" customWidth="1"/>
    <col min="2317" max="2317" width="9" style="22"/>
    <col min="2318" max="2318" width="21.375" style="22" bestFit="1" customWidth="1"/>
    <col min="2319" max="2319" width="25.5" style="22" bestFit="1" customWidth="1"/>
    <col min="2320" max="2324" width="10.625" style="22" customWidth="1"/>
    <col min="2325" max="2560" width="9" style="22"/>
    <col min="2561" max="2561" width="1.625" style="22" customWidth="1"/>
    <col min="2562" max="2571" width="9" style="22"/>
    <col min="2572" max="2572" width="1.625" style="22" customWidth="1"/>
    <col min="2573" max="2573" width="9" style="22"/>
    <col min="2574" max="2574" width="21.375" style="22" bestFit="1" customWidth="1"/>
    <col min="2575" max="2575" width="25.5" style="22" bestFit="1" customWidth="1"/>
    <col min="2576" max="2580" width="10.625" style="22" customWidth="1"/>
    <col min="2581" max="2816" width="9" style="22"/>
    <col min="2817" max="2817" width="1.625" style="22" customWidth="1"/>
    <col min="2818" max="2827" width="9" style="22"/>
    <col min="2828" max="2828" width="1.625" style="22" customWidth="1"/>
    <col min="2829" max="2829" width="9" style="22"/>
    <col min="2830" max="2830" width="21.375" style="22" bestFit="1" customWidth="1"/>
    <col min="2831" max="2831" width="25.5" style="22" bestFit="1" customWidth="1"/>
    <col min="2832" max="2836" width="10.625" style="22" customWidth="1"/>
    <col min="2837" max="3072" width="9" style="22"/>
    <col min="3073" max="3073" width="1.625" style="22" customWidth="1"/>
    <col min="3074" max="3083" width="9" style="22"/>
    <col min="3084" max="3084" width="1.625" style="22" customWidth="1"/>
    <col min="3085" max="3085" width="9" style="22"/>
    <col min="3086" max="3086" width="21.375" style="22" bestFit="1" customWidth="1"/>
    <col min="3087" max="3087" width="25.5" style="22" bestFit="1" customWidth="1"/>
    <col min="3088" max="3092" width="10.625" style="22" customWidth="1"/>
    <col min="3093" max="3328" width="9" style="22"/>
    <col min="3329" max="3329" width="1.625" style="22" customWidth="1"/>
    <col min="3330" max="3339" width="9" style="22"/>
    <col min="3340" max="3340" width="1.625" style="22" customWidth="1"/>
    <col min="3341" max="3341" width="9" style="22"/>
    <col min="3342" max="3342" width="21.375" style="22" bestFit="1" customWidth="1"/>
    <col min="3343" max="3343" width="25.5" style="22" bestFit="1" customWidth="1"/>
    <col min="3344" max="3348" width="10.625" style="22" customWidth="1"/>
    <col min="3349" max="3584" width="9" style="22"/>
    <col min="3585" max="3585" width="1.625" style="22" customWidth="1"/>
    <col min="3586" max="3595" width="9" style="22"/>
    <col min="3596" max="3596" width="1.625" style="22" customWidth="1"/>
    <col min="3597" max="3597" width="9" style="22"/>
    <col min="3598" max="3598" width="21.375" style="22" bestFit="1" customWidth="1"/>
    <col min="3599" max="3599" width="25.5" style="22" bestFit="1" customWidth="1"/>
    <col min="3600" max="3604" width="10.625" style="22" customWidth="1"/>
    <col min="3605" max="3840" width="9" style="22"/>
    <col min="3841" max="3841" width="1.625" style="22" customWidth="1"/>
    <col min="3842" max="3851" width="9" style="22"/>
    <col min="3852" max="3852" width="1.625" style="22" customWidth="1"/>
    <col min="3853" max="3853" width="9" style="22"/>
    <col min="3854" max="3854" width="21.375" style="22" bestFit="1" customWidth="1"/>
    <col min="3855" max="3855" width="25.5" style="22" bestFit="1" customWidth="1"/>
    <col min="3856" max="3860" width="10.625" style="22" customWidth="1"/>
    <col min="3861" max="4096" width="9" style="22"/>
    <col min="4097" max="4097" width="1.625" style="22" customWidth="1"/>
    <col min="4098" max="4107" width="9" style="22"/>
    <col min="4108" max="4108" width="1.625" style="22" customWidth="1"/>
    <col min="4109" max="4109" width="9" style="22"/>
    <col min="4110" max="4110" width="21.375" style="22" bestFit="1" customWidth="1"/>
    <col min="4111" max="4111" width="25.5" style="22" bestFit="1" customWidth="1"/>
    <col min="4112" max="4116" width="10.625" style="22" customWidth="1"/>
    <col min="4117" max="4352" width="9" style="22"/>
    <col min="4353" max="4353" width="1.625" style="22" customWidth="1"/>
    <col min="4354" max="4363" width="9" style="22"/>
    <col min="4364" max="4364" width="1.625" style="22" customWidth="1"/>
    <col min="4365" max="4365" width="9" style="22"/>
    <col min="4366" max="4366" width="21.375" style="22" bestFit="1" customWidth="1"/>
    <col min="4367" max="4367" width="25.5" style="22" bestFit="1" customWidth="1"/>
    <col min="4368" max="4372" width="10.625" style="22" customWidth="1"/>
    <col min="4373" max="4608" width="9" style="22"/>
    <col min="4609" max="4609" width="1.625" style="22" customWidth="1"/>
    <col min="4610" max="4619" width="9" style="22"/>
    <col min="4620" max="4620" width="1.625" style="22" customWidth="1"/>
    <col min="4621" max="4621" width="9" style="22"/>
    <col min="4622" max="4622" width="21.375" style="22" bestFit="1" customWidth="1"/>
    <col min="4623" max="4623" width="25.5" style="22" bestFit="1" customWidth="1"/>
    <col min="4624" max="4628" width="10.625" style="22" customWidth="1"/>
    <col min="4629" max="4864" width="9" style="22"/>
    <col min="4865" max="4865" width="1.625" style="22" customWidth="1"/>
    <col min="4866" max="4875" width="9" style="22"/>
    <col min="4876" max="4876" width="1.625" style="22" customWidth="1"/>
    <col min="4877" max="4877" width="9" style="22"/>
    <col min="4878" max="4878" width="21.375" style="22" bestFit="1" customWidth="1"/>
    <col min="4879" max="4879" width="25.5" style="22" bestFit="1" customWidth="1"/>
    <col min="4880" max="4884" width="10.625" style="22" customWidth="1"/>
    <col min="4885" max="5120" width="9" style="22"/>
    <col min="5121" max="5121" width="1.625" style="22" customWidth="1"/>
    <col min="5122" max="5131" width="9" style="22"/>
    <col min="5132" max="5132" width="1.625" style="22" customWidth="1"/>
    <col min="5133" max="5133" width="9" style="22"/>
    <col min="5134" max="5134" width="21.375" style="22" bestFit="1" customWidth="1"/>
    <col min="5135" max="5135" width="25.5" style="22" bestFit="1" customWidth="1"/>
    <col min="5136" max="5140" width="10.625" style="22" customWidth="1"/>
    <col min="5141" max="5376" width="9" style="22"/>
    <col min="5377" max="5377" width="1.625" style="22" customWidth="1"/>
    <col min="5378" max="5387" width="9" style="22"/>
    <col min="5388" max="5388" width="1.625" style="22" customWidth="1"/>
    <col min="5389" max="5389" width="9" style="22"/>
    <col min="5390" max="5390" width="21.375" style="22" bestFit="1" customWidth="1"/>
    <col min="5391" max="5391" width="25.5" style="22" bestFit="1" customWidth="1"/>
    <col min="5392" max="5396" width="10.625" style="22" customWidth="1"/>
    <col min="5397" max="5632" width="9" style="22"/>
    <col min="5633" max="5633" width="1.625" style="22" customWidth="1"/>
    <col min="5634" max="5643" width="9" style="22"/>
    <col min="5644" max="5644" width="1.625" style="22" customWidth="1"/>
    <col min="5645" max="5645" width="9" style="22"/>
    <col min="5646" max="5646" width="21.375" style="22" bestFit="1" customWidth="1"/>
    <col min="5647" max="5647" width="25.5" style="22" bestFit="1" customWidth="1"/>
    <col min="5648" max="5652" width="10.625" style="22" customWidth="1"/>
    <col min="5653" max="5888" width="9" style="22"/>
    <col min="5889" max="5889" width="1.625" style="22" customWidth="1"/>
    <col min="5890" max="5899" width="9" style="22"/>
    <col min="5900" max="5900" width="1.625" style="22" customWidth="1"/>
    <col min="5901" max="5901" width="9" style="22"/>
    <col min="5902" max="5902" width="21.375" style="22" bestFit="1" customWidth="1"/>
    <col min="5903" max="5903" width="25.5" style="22" bestFit="1" customWidth="1"/>
    <col min="5904" max="5908" width="10.625" style="22" customWidth="1"/>
    <col min="5909" max="6144" width="9" style="22"/>
    <col min="6145" max="6145" width="1.625" style="22" customWidth="1"/>
    <col min="6146" max="6155" width="9" style="22"/>
    <col min="6156" max="6156" width="1.625" style="22" customWidth="1"/>
    <col min="6157" max="6157" width="9" style="22"/>
    <col min="6158" max="6158" width="21.375" style="22" bestFit="1" customWidth="1"/>
    <col min="6159" max="6159" width="25.5" style="22" bestFit="1" customWidth="1"/>
    <col min="6160" max="6164" width="10.625" style="22" customWidth="1"/>
    <col min="6165" max="6400" width="9" style="22"/>
    <col min="6401" max="6401" width="1.625" style="22" customWidth="1"/>
    <col min="6402" max="6411" width="9" style="22"/>
    <col min="6412" max="6412" width="1.625" style="22" customWidth="1"/>
    <col min="6413" max="6413" width="9" style="22"/>
    <col min="6414" max="6414" width="21.375" style="22" bestFit="1" customWidth="1"/>
    <col min="6415" max="6415" width="25.5" style="22" bestFit="1" customWidth="1"/>
    <col min="6416" max="6420" width="10.625" style="22" customWidth="1"/>
    <col min="6421" max="6656" width="9" style="22"/>
    <col min="6657" max="6657" width="1.625" style="22" customWidth="1"/>
    <col min="6658" max="6667" width="9" style="22"/>
    <col min="6668" max="6668" width="1.625" style="22" customWidth="1"/>
    <col min="6669" max="6669" width="9" style="22"/>
    <col min="6670" max="6670" width="21.375" style="22" bestFit="1" customWidth="1"/>
    <col min="6671" max="6671" width="25.5" style="22" bestFit="1" customWidth="1"/>
    <col min="6672" max="6676" width="10.625" style="22" customWidth="1"/>
    <col min="6677" max="6912" width="9" style="22"/>
    <col min="6913" max="6913" width="1.625" style="22" customWidth="1"/>
    <col min="6914" max="6923" width="9" style="22"/>
    <col min="6924" max="6924" width="1.625" style="22" customWidth="1"/>
    <col min="6925" max="6925" width="9" style="22"/>
    <col min="6926" max="6926" width="21.375" style="22" bestFit="1" customWidth="1"/>
    <col min="6927" max="6927" width="25.5" style="22" bestFit="1" customWidth="1"/>
    <col min="6928" max="6932" width="10.625" style="22" customWidth="1"/>
    <col min="6933" max="7168" width="9" style="22"/>
    <col min="7169" max="7169" width="1.625" style="22" customWidth="1"/>
    <col min="7170" max="7179" width="9" style="22"/>
    <col min="7180" max="7180" width="1.625" style="22" customWidth="1"/>
    <col min="7181" max="7181" width="9" style="22"/>
    <col min="7182" max="7182" width="21.375" style="22" bestFit="1" customWidth="1"/>
    <col min="7183" max="7183" width="25.5" style="22" bestFit="1" customWidth="1"/>
    <col min="7184" max="7188" width="10.625" style="22" customWidth="1"/>
    <col min="7189" max="7424" width="9" style="22"/>
    <col min="7425" max="7425" width="1.625" style="22" customWidth="1"/>
    <col min="7426" max="7435" width="9" style="22"/>
    <col min="7436" max="7436" width="1.625" style="22" customWidth="1"/>
    <col min="7437" max="7437" width="9" style="22"/>
    <col min="7438" max="7438" width="21.375" style="22" bestFit="1" customWidth="1"/>
    <col min="7439" max="7439" width="25.5" style="22" bestFit="1" customWidth="1"/>
    <col min="7440" max="7444" width="10.625" style="22" customWidth="1"/>
    <col min="7445" max="7680" width="9" style="22"/>
    <col min="7681" max="7681" width="1.625" style="22" customWidth="1"/>
    <col min="7682" max="7691" width="9" style="22"/>
    <col min="7692" max="7692" width="1.625" style="22" customWidth="1"/>
    <col min="7693" max="7693" width="9" style="22"/>
    <col min="7694" max="7694" width="21.375" style="22" bestFit="1" customWidth="1"/>
    <col min="7695" max="7695" width="25.5" style="22" bestFit="1" customWidth="1"/>
    <col min="7696" max="7700" width="10.625" style="22" customWidth="1"/>
    <col min="7701" max="7936" width="9" style="22"/>
    <col min="7937" max="7937" width="1.625" style="22" customWidth="1"/>
    <col min="7938" max="7947" width="9" style="22"/>
    <col min="7948" max="7948" width="1.625" style="22" customWidth="1"/>
    <col min="7949" max="7949" width="9" style="22"/>
    <col min="7950" max="7950" width="21.375" style="22" bestFit="1" customWidth="1"/>
    <col min="7951" max="7951" width="25.5" style="22" bestFit="1" customWidth="1"/>
    <col min="7952" max="7956" width="10.625" style="22" customWidth="1"/>
    <col min="7957" max="8192" width="9" style="22"/>
    <col min="8193" max="8193" width="1.625" style="22" customWidth="1"/>
    <col min="8194" max="8203" width="9" style="22"/>
    <col min="8204" max="8204" width="1.625" style="22" customWidth="1"/>
    <col min="8205" max="8205" width="9" style="22"/>
    <col min="8206" max="8206" width="21.375" style="22" bestFit="1" customWidth="1"/>
    <col min="8207" max="8207" width="25.5" style="22" bestFit="1" customWidth="1"/>
    <col min="8208" max="8212" width="10.625" style="22" customWidth="1"/>
    <col min="8213" max="8448" width="9" style="22"/>
    <col min="8449" max="8449" width="1.625" style="22" customWidth="1"/>
    <col min="8450" max="8459" width="9" style="22"/>
    <col min="8460" max="8460" width="1.625" style="22" customWidth="1"/>
    <col min="8461" max="8461" width="9" style="22"/>
    <col min="8462" max="8462" width="21.375" style="22" bestFit="1" customWidth="1"/>
    <col min="8463" max="8463" width="25.5" style="22" bestFit="1" customWidth="1"/>
    <col min="8464" max="8468" width="10.625" style="22" customWidth="1"/>
    <col min="8469" max="8704" width="9" style="22"/>
    <col min="8705" max="8705" width="1.625" style="22" customWidth="1"/>
    <col min="8706" max="8715" width="9" style="22"/>
    <col min="8716" max="8716" width="1.625" style="22" customWidth="1"/>
    <col min="8717" max="8717" width="9" style="22"/>
    <col min="8718" max="8718" width="21.375" style="22" bestFit="1" customWidth="1"/>
    <col min="8719" max="8719" width="25.5" style="22" bestFit="1" customWidth="1"/>
    <col min="8720" max="8724" width="10.625" style="22" customWidth="1"/>
    <col min="8725" max="8960" width="9" style="22"/>
    <col min="8961" max="8961" width="1.625" style="22" customWidth="1"/>
    <col min="8962" max="8971" width="9" style="22"/>
    <col min="8972" max="8972" width="1.625" style="22" customWidth="1"/>
    <col min="8973" max="8973" width="9" style="22"/>
    <col min="8974" max="8974" width="21.375" style="22" bestFit="1" customWidth="1"/>
    <col min="8975" max="8975" width="25.5" style="22" bestFit="1" customWidth="1"/>
    <col min="8976" max="8980" width="10.625" style="22" customWidth="1"/>
    <col min="8981" max="9216" width="9" style="22"/>
    <col min="9217" max="9217" width="1.625" style="22" customWidth="1"/>
    <col min="9218" max="9227" width="9" style="22"/>
    <col min="9228" max="9228" width="1.625" style="22" customWidth="1"/>
    <col min="9229" max="9229" width="9" style="22"/>
    <col min="9230" max="9230" width="21.375" style="22" bestFit="1" customWidth="1"/>
    <col min="9231" max="9231" width="25.5" style="22" bestFit="1" customWidth="1"/>
    <col min="9232" max="9236" width="10.625" style="22" customWidth="1"/>
    <col min="9237" max="9472" width="9" style="22"/>
    <col min="9473" max="9473" width="1.625" style="22" customWidth="1"/>
    <col min="9474" max="9483" width="9" style="22"/>
    <col min="9484" max="9484" width="1.625" style="22" customWidth="1"/>
    <col min="9485" max="9485" width="9" style="22"/>
    <col min="9486" max="9486" width="21.375" style="22" bestFit="1" customWidth="1"/>
    <col min="9487" max="9487" width="25.5" style="22" bestFit="1" customWidth="1"/>
    <col min="9488" max="9492" width="10.625" style="22" customWidth="1"/>
    <col min="9493" max="9728" width="9" style="22"/>
    <col min="9729" max="9729" width="1.625" style="22" customWidth="1"/>
    <col min="9730" max="9739" width="9" style="22"/>
    <col min="9740" max="9740" width="1.625" style="22" customWidth="1"/>
    <col min="9741" max="9741" width="9" style="22"/>
    <col min="9742" max="9742" width="21.375" style="22" bestFit="1" customWidth="1"/>
    <col min="9743" max="9743" width="25.5" style="22" bestFit="1" customWidth="1"/>
    <col min="9744" max="9748" width="10.625" style="22" customWidth="1"/>
    <col min="9749" max="9984" width="9" style="22"/>
    <col min="9985" max="9985" width="1.625" style="22" customWidth="1"/>
    <col min="9986" max="9995" width="9" style="22"/>
    <col min="9996" max="9996" width="1.625" style="22" customWidth="1"/>
    <col min="9997" max="9997" width="9" style="22"/>
    <col min="9998" max="9998" width="21.375" style="22" bestFit="1" customWidth="1"/>
    <col min="9999" max="9999" width="25.5" style="22" bestFit="1" customWidth="1"/>
    <col min="10000" max="10004" width="10.625" style="22" customWidth="1"/>
    <col min="10005" max="10240" width="9" style="22"/>
    <col min="10241" max="10241" width="1.625" style="22" customWidth="1"/>
    <col min="10242" max="10251" width="9" style="22"/>
    <col min="10252" max="10252" width="1.625" style="22" customWidth="1"/>
    <col min="10253" max="10253" width="9" style="22"/>
    <col min="10254" max="10254" width="21.375" style="22" bestFit="1" customWidth="1"/>
    <col min="10255" max="10255" width="25.5" style="22" bestFit="1" customWidth="1"/>
    <col min="10256" max="10260" width="10.625" style="22" customWidth="1"/>
    <col min="10261" max="10496" width="9" style="22"/>
    <col min="10497" max="10497" width="1.625" style="22" customWidth="1"/>
    <col min="10498" max="10507" width="9" style="22"/>
    <col min="10508" max="10508" width="1.625" style="22" customWidth="1"/>
    <col min="10509" max="10509" width="9" style="22"/>
    <col min="10510" max="10510" width="21.375" style="22" bestFit="1" customWidth="1"/>
    <col min="10511" max="10511" width="25.5" style="22" bestFit="1" customWidth="1"/>
    <col min="10512" max="10516" width="10.625" style="22" customWidth="1"/>
    <col min="10517" max="10752" width="9" style="22"/>
    <col min="10753" max="10753" width="1.625" style="22" customWidth="1"/>
    <col min="10754" max="10763" width="9" style="22"/>
    <col min="10764" max="10764" width="1.625" style="22" customWidth="1"/>
    <col min="10765" max="10765" width="9" style="22"/>
    <col min="10766" max="10766" width="21.375" style="22" bestFit="1" customWidth="1"/>
    <col min="10767" max="10767" width="25.5" style="22" bestFit="1" customWidth="1"/>
    <col min="10768" max="10772" width="10.625" style="22" customWidth="1"/>
    <col min="10773" max="11008" width="9" style="22"/>
    <col min="11009" max="11009" width="1.625" style="22" customWidth="1"/>
    <col min="11010" max="11019" width="9" style="22"/>
    <col min="11020" max="11020" width="1.625" style="22" customWidth="1"/>
    <col min="11021" max="11021" width="9" style="22"/>
    <col min="11022" max="11022" width="21.375" style="22" bestFit="1" customWidth="1"/>
    <col min="11023" max="11023" width="25.5" style="22" bestFit="1" customWidth="1"/>
    <col min="11024" max="11028" width="10.625" style="22" customWidth="1"/>
    <col min="11029" max="11264" width="9" style="22"/>
    <col min="11265" max="11265" width="1.625" style="22" customWidth="1"/>
    <col min="11266" max="11275" width="9" style="22"/>
    <col min="11276" max="11276" width="1.625" style="22" customWidth="1"/>
    <col min="11277" max="11277" width="9" style="22"/>
    <col min="11278" max="11278" width="21.375" style="22" bestFit="1" customWidth="1"/>
    <col min="11279" max="11279" width="25.5" style="22" bestFit="1" customWidth="1"/>
    <col min="11280" max="11284" width="10.625" style="22" customWidth="1"/>
    <col min="11285" max="11520" width="9" style="22"/>
    <col min="11521" max="11521" width="1.625" style="22" customWidth="1"/>
    <col min="11522" max="11531" width="9" style="22"/>
    <col min="11532" max="11532" width="1.625" style="22" customWidth="1"/>
    <col min="11533" max="11533" width="9" style="22"/>
    <col min="11534" max="11534" width="21.375" style="22" bestFit="1" customWidth="1"/>
    <col min="11535" max="11535" width="25.5" style="22" bestFit="1" customWidth="1"/>
    <col min="11536" max="11540" width="10.625" style="22" customWidth="1"/>
    <col min="11541" max="11776" width="9" style="22"/>
    <col min="11777" max="11777" width="1.625" style="22" customWidth="1"/>
    <col min="11778" max="11787" width="9" style="22"/>
    <col min="11788" max="11788" width="1.625" style="22" customWidth="1"/>
    <col min="11789" max="11789" width="9" style="22"/>
    <col min="11790" max="11790" width="21.375" style="22" bestFit="1" customWidth="1"/>
    <col min="11791" max="11791" width="25.5" style="22" bestFit="1" customWidth="1"/>
    <col min="11792" max="11796" width="10.625" style="22" customWidth="1"/>
    <col min="11797" max="12032" width="9" style="22"/>
    <col min="12033" max="12033" width="1.625" style="22" customWidth="1"/>
    <col min="12034" max="12043" width="9" style="22"/>
    <col min="12044" max="12044" width="1.625" style="22" customWidth="1"/>
    <col min="12045" max="12045" width="9" style="22"/>
    <col min="12046" max="12046" width="21.375" style="22" bestFit="1" customWidth="1"/>
    <col min="12047" max="12047" width="25.5" style="22" bestFit="1" customWidth="1"/>
    <col min="12048" max="12052" width="10.625" style="22" customWidth="1"/>
    <col min="12053" max="12288" width="9" style="22"/>
    <col min="12289" max="12289" width="1.625" style="22" customWidth="1"/>
    <col min="12290" max="12299" width="9" style="22"/>
    <col min="12300" max="12300" width="1.625" style="22" customWidth="1"/>
    <col min="12301" max="12301" width="9" style="22"/>
    <col min="12302" max="12302" width="21.375" style="22" bestFit="1" customWidth="1"/>
    <col min="12303" max="12303" width="25.5" style="22" bestFit="1" customWidth="1"/>
    <col min="12304" max="12308" width="10.625" style="22" customWidth="1"/>
    <col min="12309" max="12544" width="9" style="22"/>
    <col min="12545" max="12545" width="1.625" style="22" customWidth="1"/>
    <col min="12546" max="12555" width="9" style="22"/>
    <col min="12556" max="12556" width="1.625" style="22" customWidth="1"/>
    <col min="12557" max="12557" width="9" style="22"/>
    <col min="12558" max="12558" width="21.375" style="22" bestFit="1" customWidth="1"/>
    <col min="12559" max="12559" width="25.5" style="22" bestFit="1" customWidth="1"/>
    <col min="12560" max="12564" width="10.625" style="22" customWidth="1"/>
    <col min="12565" max="12800" width="9" style="22"/>
    <col min="12801" max="12801" width="1.625" style="22" customWidth="1"/>
    <col min="12802" max="12811" width="9" style="22"/>
    <col min="12812" max="12812" width="1.625" style="22" customWidth="1"/>
    <col min="12813" max="12813" width="9" style="22"/>
    <col min="12814" max="12814" width="21.375" style="22" bestFit="1" customWidth="1"/>
    <col min="12815" max="12815" width="25.5" style="22" bestFit="1" customWidth="1"/>
    <col min="12816" max="12820" width="10.625" style="22" customWidth="1"/>
    <col min="12821" max="13056" width="9" style="22"/>
    <col min="13057" max="13057" width="1.625" style="22" customWidth="1"/>
    <col min="13058" max="13067" width="9" style="22"/>
    <col min="13068" max="13068" width="1.625" style="22" customWidth="1"/>
    <col min="13069" max="13069" width="9" style="22"/>
    <col min="13070" max="13070" width="21.375" style="22" bestFit="1" customWidth="1"/>
    <col min="13071" max="13071" width="25.5" style="22" bestFit="1" customWidth="1"/>
    <col min="13072" max="13076" width="10.625" style="22" customWidth="1"/>
    <col min="13077" max="13312" width="9" style="22"/>
    <col min="13313" max="13313" width="1.625" style="22" customWidth="1"/>
    <col min="13314" max="13323" width="9" style="22"/>
    <col min="13324" max="13324" width="1.625" style="22" customWidth="1"/>
    <col min="13325" max="13325" width="9" style="22"/>
    <col min="13326" max="13326" width="21.375" style="22" bestFit="1" customWidth="1"/>
    <col min="13327" max="13327" width="25.5" style="22" bestFit="1" customWidth="1"/>
    <col min="13328" max="13332" width="10.625" style="22" customWidth="1"/>
    <col min="13333" max="13568" width="9" style="22"/>
    <col min="13569" max="13569" width="1.625" style="22" customWidth="1"/>
    <col min="13570" max="13579" width="9" style="22"/>
    <col min="13580" max="13580" width="1.625" style="22" customWidth="1"/>
    <col min="13581" max="13581" width="9" style="22"/>
    <col min="13582" max="13582" width="21.375" style="22" bestFit="1" customWidth="1"/>
    <col min="13583" max="13583" width="25.5" style="22" bestFit="1" customWidth="1"/>
    <col min="13584" max="13588" width="10.625" style="22" customWidth="1"/>
    <col min="13589" max="13824" width="9" style="22"/>
    <col min="13825" max="13825" width="1.625" style="22" customWidth="1"/>
    <col min="13826" max="13835" width="9" style="22"/>
    <col min="13836" max="13836" width="1.625" style="22" customWidth="1"/>
    <col min="13837" max="13837" width="9" style="22"/>
    <col min="13838" max="13838" width="21.375" style="22" bestFit="1" customWidth="1"/>
    <col min="13839" max="13839" width="25.5" style="22" bestFit="1" customWidth="1"/>
    <col min="13840" max="13844" width="10.625" style="22" customWidth="1"/>
    <col min="13845" max="14080" width="9" style="22"/>
    <col min="14081" max="14081" width="1.625" style="22" customWidth="1"/>
    <col min="14082" max="14091" width="9" style="22"/>
    <col min="14092" max="14092" width="1.625" style="22" customWidth="1"/>
    <col min="14093" max="14093" width="9" style="22"/>
    <col min="14094" max="14094" width="21.375" style="22" bestFit="1" customWidth="1"/>
    <col min="14095" max="14095" width="25.5" style="22" bestFit="1" customWidth="1"/>
    <col min="14096" max="14100" width="10.625" style="22" customWidth="1"/>
    <col min="14101" max="14336" width="9" style="22"/>
    <col min="14337" max="14337" width="1.625" style="22" customWidth="1"/>
    <col min="14338" max="14347" width="9" style="22"/>
    <col min="14348" max="14348" width="1.625" style="22" customWidth="1"/>
    <col min="14349" max="14349" width="9" style="22"/>
    <col min="14350" max="14350" width="21.375" style="22" bestFit="1" customWidth="1"/>
    <col min="14351" max="14351" width="25.5" style="22" bestFit="1" customWidth="1"/>
    <col min="14352" max="14356" width="10.625" style="22" customWidth="1"/>
    <col min="14357" max="14592" width="9" style="22"/>
    <col min="14593" max="14593" width="1.625" style="22" customWidth="1"/>
    <col min="14594" max="14603" width="9" style="22"/>
    <col min="14604" max="14604" width="1.625" style="22" customWidth="1"/>
    <col min="14605" max="14605" width="9" style="22"/>
    <col min="14606" max="14606" width="21.375" style="22" bestFit="1" customWidth="1"/>
    <col min="14607" max="14607" width="25.5" style="22" bestFit="1" customWidth="1"/>
    <col min="14608" max="14612" width="10.625" style="22" customWidth="1"/>
    <col min="14613" max="14848" width="9" style="22"/>
    <col min="14849" max="14849" width="1.625" style="22" customWidth="1"/>
    <col min="14850" max="14859" width="9" style="22"/>
    <col min="14860" max="14860" width="1.625" style="22" customWidth="1"/>
    <col min="14861" max="14861" width="9" style="22"/>
    <col min="14862" max="14862" width="21.375" style="22" bestFit="1" customWidth="1"/>
    <col min="14863" max="14863" width="25.5" style="22" bestFit="1" customWidth="1"/>
    <col min="14864" max="14868" width="10.625" style="22" customWidth="1"/>
    <col min="14869" max="15104" width="9" style="22"/>
    <col min="15105" max="15105" width="1.625" style="22" customWidth="1"/>
    <col min="15106" max="15115" width="9" style="22"/>
    <col min="15116" max="15116" width="1.625" style="22" customWidth="1"/>
    <col min="15117" max="15117" width="9" style="22"/>
    <col min="15118" max="15118" width="21.375" style="22" bestFit="1" customWidth="1"/>
    <col min="15119" max="15119" width="25.5" style="22" bestFit="1" customWidth="1"/>
    <col min="15120" max="15124" width="10.625" style="22" customWidth="1"/>
    <col min="15125" max="15360" width="9" style="22"/>
    <col min="15361" max="15361" width="1.625" style="22" customWidth="1"/>
    <col min="15362" max="15371" width="9" style="22"/>
    <col min="15372" max="15372" width="1.625" style="22" customWidth="1"/>
    <col min="15373" max="15373" width="9" style="22"/>
    <col min="15374" max="15374" width="21.375" style="22" bestFit="1" customWidth="1"/>
    <col min="15375" max="15375" width="25.5" style="22" bestFit="1" customWidth="1"/>
    <col min="15376" max="15380" width="10.625" style="22" customWidth="1"/>
    <col min="15381" max="15616" width="9" style="22"/>
    <col min="15617" max="15617" width="1.625" style="22" customWidth="1"/>
    <col min="15618" max="15627" width="9" style="22"/>
    <col min="15628" max="15628" width="1.625" style="22" customWidth="1"/>
    <col min="15629" max="15629" width="9" style="22"/>
    <col min="15630" max="15630" width="21.375" style="22" bestFit="1" customWidth="1"/>
    <col min="15631" max="15631" width="25.5" style="22" bestFit="1" customWidth="1"/>
    <col min="15632" max="15636" width="10.625" style="22" customWidth="1"/>
    <col min="15637" max="15872" width="9" style="22"/>
    <col min="15873" max="15873" width="1.625" style="22" customWidth="1"/>
    <col min="15874" max="15883" width="9" style="22"/>
    <col min="15884" max="15884" width="1.625" style="22" customWidth="1"/>
    <col min="15885" max="15885" width="9" style="22"/>
    <col min="15886" max="15886" width="21.375" style="22" bestFit="1" customWidth="1"/>
    <col min="15887" max="15887" width="25.5" style="22" bestFit="1" customWidth="1"/>
    <col min="15888" max="15892" width="10.625" style="22" customWidth="1"/>
    <col min="15893" max="16128" width="9" style="22"/>
    <col min="16129" max="16129" width="1.625" style="22" customWidth="1"/>
    <col min="16130" max="16139" width="9" style="22"/>
    <col min="16140" max="16140" width="1.625" style="22" customWidth="1"/>
    <col min="16141" max="16141" width="9" style="22"/>
    <col min="16142" max="16142" width="21.375" style="22" bestFit="1" customWidth="1"/>
    <col min="16143" max="16143" width="25.5" style="22" bestFit="1" customWidth="1"/>
    <col min="16144" max="16148" width="10.625" style="22" customWidth="1"/>
    <col min="16149" max="16384" width="9" style="22"/>
  </cols>
  <sheetData>
    <row r="1" spans="1:20" ht="25.5" customHeight="1">
      <c r="A1" s="225"/>
      <c r="B1" s="236" t="s">
        <v>380</v>
      </c>
      <c r="C1" s="225"/>
      <c r="D1" s="225"/>
      <c r="E1" s="225"/>
      <c r="F1" s="225"/>
      <c r="G1" s="225"/>
      <c r="H1" s="225"/>
      <c r="I1" s="225"/>
      <c r="J1" s="225"/>
      <c r="K1" s="225"/>
      <c r="L1" s="225"/>
    </row>
    <row r="2" spans="1:20" ht="8.25" customHeight="1">
      <c r="A2" s="225"/>
      <c r="B2" s="225"/>
      <c r="C2" s="225"/>
      <c r="D2" s="225"/>
      <c r="E2" s="225"/>
      <c r="F2" s="225"/>
      <c r="G2" s="225"/>
      <c r="H2" s="225"/>
      <c r="I2" s="225"/>
      <c r="J2" s="225"/>
      <c r="K2" s="225"/>
      <c r="L2" s="225"/>
      <c r="O2" s="22" t="s">
        <v>381</v>
      </c>
    </row>
    <row r="3" spans="1:20">
      <c r="A3" s="225"/>
      <c r="B3" s="225"/>
      <c r="C3" s="225"/>
      <c r="D3" s="225"/>
      <c r="E3" s="225"/>
      <c r="F3" s="225"/>
      <c r="G3" s="225"/>
      <c r="H3" s="225"/>
      <c r="I3" s="225"/>
      <c r="J3" s="225"/>
      <c r="K3" s="225"/>
      <c r="L3" s="225"/>
      <c r="P3" s="226" t="s">
        <v>277</v>
      </c>
      <c r="Q3" s="226" t="s">
        <v>278</v>
      </c>
      <c r="R3" s="226" t="s">
        <v>279</v>
      </c>
      <c r="S3" s="226" t="s">
        <v>280</v>
      </c>
      <c r="T3" s="226" t="s">
        <v>281</v>
      </c>
    </row>
    <row r="4" spans="1:20">
      <c r="A4" s="225"/>
      <c r="B4" s="225"/>
      <c r="C4" s="225"/>
      <c r="D4" s="225"/>
      <c r="E4" s="225"/>
      <c r="F4" s="225"/>
      <c r="G4" s="225"/>
      <c r="H4" s="225"/>
      <c r="I4" s="225"/>
      <c r="J4" s="225"/>
      <c r="K4" s="225"/>
      <c r="L4" s="225"/>
      <c r="O4" s="22" t="s">
        <v>283</v>
      </c>
      <c r="P4" s="227" t="str">
        <f>'資料7 財務比率表（自動計算）'!L5</f>
        <v/>
      </c>
      <c r="Q4" s="227" t="str">
        <f>'資料7 財務比率表（自動計算）'!M5</f>
        <v/>
      </c>
      <c r="R4" s="227" t="str">
        <f>'資料7 財務比率表（自動計算）'!N5</f>
        <v/>
      </c>
      <c r="S4" s="227" t="str">
        <f>'資料7 財務比率表（自動計算）'!O5</f>
        <v/>
      </c>
      <c r="T4" s="227" t="str">
        <f>'資料7 財務比率表（自動計算）'!P5</f>
        <v/>
      </c>
    </row>
    <row r="5" spans="1:20">
      <c r="A5" s="225"/>
      <c r="B5" s="225"/>
      <c r="C5" s="225"/>
      <c r="D5" s="225"/>
      <c r="E5" s="225"/>
      <c r="F5" s="225"/>
      <c r="G5" s="225"/>
      <c r="H5" s="225"/>
      <c r="I5" s="225"/>
      <c r="J5" s="225"/>
      <c r="K5" s="225"/>
      <c r="L5" s="225"/>
      <c r="O5" s="22" t="s">
        <v>288</v>
      </c>
      <c r="P5" s="227" t="str">
        <f>'資料7 財務比率表（自動計算）'!L7</f>
        <v/>
      </c>
      <c r="Q5" s="227" t="str">
        <f>'資料7 財務比率表（自動計算）'!M7</f>
        <v/>
      </c>
      <c r="R5" s="227" t="str">
        <f>'資料7 財務比率表（自動計算）'!N7</f>
        <v/>
      </c>
      <c r="S5" s="227" t="str">
        <f>'資料7 財務比率表（自動計算）'!O7</f>
        <v/>
      </c>
      <c r="T5" s="227" t="str">
        <f>'資料7 財務比率表（自動計算）'!P7</f>
        <v/>
      </c>
    </row>
    <row r="6" spans="1:20">
      <c r="A6" s="225"/>
      <c r="B6" s="225"/>
      <c r="C6" s="225"/>
      <c r="D6" s="225"/>
      <c r="E6" s="225"/>
      <c r="F6" s="225"/>
      <c r="G6" s="225"/>
      <c r="H6" s="225"/>
      <c r="I6" s="225"/>
      <c r="J6" s="225"/>
      <c r="K6" s="225"/>
      <c r="L6" s="225"/>
      <c r="O6" s="22" t="s">
        <v>291</v>
      </c>
      <c r="P6" s="227" t="str">
        <f>'資料7 財務比率表（自動計算）'!L9</f>
        <v/>
      </c>
      <c r="Q6" s="227" t="str">
        <f>'資料7 財務比率表（自動計算）'!M9</f>
        <v/>
      </c>
      <c r="R6" s="227" t="str">
        <f>'資料7 財務比率表（自動計算）'!N9</f>
        <v/>
      </c>
      <c r="S6" s="227" t="str">
        <f>'資料7 財務比率表（自動計算）'!O9</f>
        <v/>
      </c>
      <c r="T6" s="227" t="str">
        <f>'資料7 財務比率表（自動計算）'!P9</f>
        <v/>
      </c>
    </row>
    <row r="7" spans="1:20">
      <c r="A7" s="225"/>
      <c r="B7" s="225"/>
      <c r="C7" s="225"/>
      <c r="D7" s="225"/>
      <c r="E7" s="225"/>
      <c r="F7" s="225"/>
      <c r="G7" s="225"/>
      <c r="H7" s="225"/>
      <c r="I7" s="225"/>
      <c r="J7" s="225"/>
      <c r="K7" s="225"/>
      <c r="L7" s="225"/>
      <c r="N7" s="228"/>
      <c r="O7" s="229" t="s">
        <v>382</v>
      </c>
      <c r="P7" s="227" t="str">
        <f>'資料7 財務比率表（自動計算）'!L11</f>
        <v/>
      </c>
      <c r="Q7" s="227" t="str">
        <f>'資料7 財務比率表（自動計算）'!M11</f>
        <v/>
      </c>
      <c r="R7" s="227" t="str">
        <f>'資料7 財務比率表（自動計算）'!N11</f>
        <v/>
      </c>
      <c r="S7" s="227" t="str">
        <f>'資料7 財務比率表（自動計算）'!O11</f>
        <v/>
      </c>
      <c r="T7" s="227" t="str">
        <f>'資料7 財務比率表（自動計算）'!P11</f>
        <v/>
      </c>
    </row>
    <row r="8" spans="1:20">
      <c r="A8" s="225"/>
      <c r="B8" s="225"/>
      <c r="C8" s="225"/>
      <c r="D8" s="225"/>
      <c r="E8" s="225"/>
      <c r="F8" s="225"/>
      <c r="G8" s="225"/>
      <c r="H8" s="225"/>
      <c r="I8" s="225"/>
      <c r="J8" s="225"/>
      <c r="K8" s="225"/>
      <c r="L8" s="225"/>
      <c r="O8" s="229" t="s">
        <v>383</v>
      </c>
      <c r="P8" s="227" t="str">
        <f>'資料7 財務比率表（自動計算）'!L13</f>
        <v/>
      </c>
      <c r="Q8" s="227" t="str">
        <f>'資料7 財務比率表（自動計算）'!M13</f>
        <v/>
      </c>
      <c r="R8" s="227" t="str">
        <f>'資料7 財務比率表（自動計算）'!N13</f>
        <v/>
      </c>
      <c r="S8" s="227" t="str">
        <f>'資料7 財務比率表（自動計算）'!O13</f>
        <v/>
      </c>
      <c r="T8" s="227" t="str">
        <f>'資料7 財務比率表（自動計算）'!P13</f>
        <v/>
      </c>
    </row>
    <row r="9" spans="1:20">
      <c r="A9" s="225"/>
      <c r="B9" s="225"/>
      <c r="C9" s="225"/>
      <c r="D9" s="225"/>
      <c r="E9" s="225"/>
      <c r="F9" s="225"/>
      <c r="G9" s="225"/>
      <c r="H9" s="225"/>
      <c r="I9" s="225"/>
      <c r="J9" s="225"/>
      <c r="K9" s="225"/>
      <c r="L9" s="225"/>
      <c r="O9" s="228" t="s">
        <v>384</v>
      </c>
      <c r="P9" s="227" t="str">
        <f>'資料7 財務比率表（自動計算）'!L15</f>
        <v/>
      </c>
      <c r="Q9" s="227" t="str">
        <f>'資料7 財務比率表（自動計算）'!M15</f>
        <v/>
      </c>
      <c r="R9" s="227" t="str">
        <f>'資料7 財務比率表（自動計算）'!N15</f>
        <v/>
      </c>
      <c r="S9" s="227" t="str">
        <f>'資料7 財務比率表（自動計算）'!O15</f>
        <v/>
      </c>
      <c r="T9" s="227" t="str">
        <f>'資料7 財務比率表（自動計算）'!P15</f>
        <v/>
      </c>
    </row>
    <row r="10" spans="1:20">
      <c r="A10" s="225"/>
      <c r="B10" s="225"/>
      <c r="C10" s="225"/>
      <c r="D10" s="225"/>
      <c r="E10" s="225"/>
      <c r="F10" s="225"/>
      <c r="G10" s="225"/>
      <c r="H10" s="225"/>
      <c r="I10" s="225"/>
      <c r="J10" s="225"/>
      <c r="K10" s="225"/>
      <c r="L10" s="225"/>
      <c r="O10" s="228" t="s">
        <v>323</v>
      </c>
      <c r="P10" s="227" t="str">
        <f>'資料7 財務比率表（自動計算）'!L27</f>
        <v/>
      </c>
      <c r="Q10" s="227" t="str">
        <f>'資料7 財務比率表（自動計算）'!M27</f>
        <v/>
      </c>
      <c r="R10" s="227" t="str">
        <f>'資料7 財務比率表（自動計算）'!N27</f>
        <v/>
      </c>
      <c r="S10" s="227" t="str">
        <f>'資料7 財務比率表（自動計算）'!O27</f>
        <v/>
      </c>
      <c r="T10" s="227" t="str">
        <f>'資料7 財務比率表（自動計算）'!P27</f>
        <v/>
      </c>
    </row>
    <row r="11" spans="1:20">
      <c r="A11" s="225"/>
      <c r="B11" s="225"/>
      <c r="C11" s="225"/>
      <c r="D11" s="225"/>
      <c r="E11" s="225"/>
      <c r="F11" s="225"/>
      <c r="G11" s="225"/>
      <c r="H11" s="225"/>
      <c r="I11" s="225"/>
      <c r="J11" s="225"/>
      <c r="K11" s="225"/>
      <c r="L11" s="225"/>
      <c r="O11" s="22" t="s">
        <v>305</v>
      </c>
      <c r="P11" s="227" t="str">
        <f>'資料7 財務比率表（自動計算）'!L17</f>
        <v/>
      </c>
      <c r="Q11" s="227" t="str">
        <f>'資料7 財務比率表（自動計算）'!M17</f>
        <v/>
      </c>
      <c r="R11" s="227" t="str">
        <f>'資料7 財務比率表（自動計算）'!N17</f>
        <v/>
      </c>
      <c r="S11" s="227" t="str">
        <f>'資料7 財務比率表（自動計算）'!O17</f>
        <v/>
      </c>
      <c r="T11" s="227" t="str">
        <f>'資料7 財務比率表（自動計算）'!P17</f>
        <v/>
      </c>
    </row>
    <row r="12" spans="1:20">
      <c r="A12" s="225"/>
      <c r="B12" s="225"/>
      <c r="C12" s="225"/>
      <c r="D12" s="225"/>
      <c r="E12" s="225"/>
      <c r="F12" s="225"/>
      <c r="G12" s="225"/>
      <c r="H12" s="225"/>
      <c r="I12" s="225"/>
      <c r="J12" s="225"/>
      <c r="K12" s="225"/>
      <c r="L12" s="225"/>
      <c r="O12" s="22" t="s">
        <v>308</v>
      </c>
      <c r="P12" s="227" t="str">
        <f>'資料7 財務比率表（自動計算）'!L19</f>
        <v/>
      </c>
      <c r="Q12" s="227" t="str">
        <f>'資料7 財務比率表（自動計算）'!M19</f>
        <v/>
      </c>
      <c r="R12" s="227" t="str">
        <f>'資料7 財務比率表（自動計算）'!N19</f>
        <v/>
      </c>
      <c r="S12" s="227" t="str">
        <f>'資料7 財務比率表（自動計算）'!O19</f>
        <v/>
      </c>
      <c r="T12" s="227" t="str">
        <f>'資料7 財務比率表（自動計算）'!P19</f>
        <v/>
      </c>
    </row>
    <row r="13" spans="1:20">
      <c r="A13" s="225"/>
      <c r="B13" s="225"/>
      <c r="C13" s="225"/>
      <c r="D13" s="225"/>
      <c r="E13" s="225"/>
      <c r="F13" s="225"/>
      <c r="G13" s="225"/>
      <c r="H13" s="225"/>
      <c r="I13" s="225"/>
      <c r="J13" s="225"/>
      <c r="K13" s="225"/>
      <c r="L13" s="225"/>
      <c r="N13" s="230"/>
      <c r="O13" s="22" t="s">
        <v>313</v>
      </c>
      <c r="P13" s="227" t="str">
        <f>'資料7 財務比率表（自動計算）'!L21</f>
        <v/>
      </c>
      <c r="Q13" s="227" t="str">
        <f>'資料7 財務比率表（自動計算）'!M21</f>
        <v/>
      </c>
      <c r="R13" s="227" t="str">
        <f>'資料7 財務比率表（自動計算）'!N21</f>
        <v/>
      </c>
      <c r="S13" s="227" t="str">
        <f>'資料7 財務比率表（自動計算）'!O21</f>
        <v/>
      </c>
      <c r="T13" s="227" t="str">
        <f>'資料7 財務比率表（自動計算）'!P21</f>
        <v/>
      </c>
    </row>
    <row r="14" spans="1:20">
      <c r="A14" s="225"/>
      <c r="B14" s="225"/>
      <c r="C14" s="225"/>
      <c r="D14" s="225"/>
      <c r="E14" s="225"/>
      <c r="F14" s="225"/>
      <c r="G14" s="225"/>
      <c r="H14" s="225"/>
      <c r="I14" s="225"/>
      <c r="J14" s="225"/>
      <c r="K14" s="225"/>
      <c r="L14" s="225"/>
      <c r="O14" s="22" t="s">
        <v>316</v>
      </c>
      <c r="P14" s="227" t="str">
        <f>'資料7 財務比率表（自動計算）'!L23</f>
        <v/>
      </c>
      <c r="Q14" s="227" t="str">
        <f>'資料7 財務比率表（自動計算）'!M23</f>
        <v/>
      </c>
      <c r="R14" s="227" t="str">
        <f>'資料7 財務比率表（自動計算）'!N23</f>
        <v/>
      </c>
      <c r="S14" s="227" t="str">
        <f>'資料7 財務比率表（自動計算）'!O23</f>
        <v/>
      </c>
      <c r="T14" s="227" t="str">
        <f>'資料7 財務比率表（自動計算）'!P23</f>
        <v/>
      </c>
    </row>
    <row r="15" spans="1:20">
      <c r="A15" s="225"/>
      <c r="B15" s="225"/>
      <c r="C15" s="225"/>
      <c r="D15" s="225"/>
      <c r="E15" s="225"/>
      <c r="F15" s="225"/>
      <c r="G15" s="225"/>
      <c r="H15" s="225"/>
      <c r="I15" s="225"/>
      <c r="J15" s="225"/>
      <c r="K15" s="225"/>
      <c r="L15" s="225"/>
      <c r="O15" s="230" t="s">
        <v>385</v>
      </c>
      <c r="P15" s="227" t="str">
        <f>'資料7 財務比率表（自動計算）'!L25</f>
        <v/>
      </c>
      <c r="Q15" s="227" t="str">
        <f>'資料7 財務比率表（自動計算）'!M25</f>
        <v/>
      </c>
      <c r="R15" s="227" t="str">
        <f>'資料7 財務比率表（自動計算）'!N25</f>
        <v/>
      </c>
      <c r="S15" s="227" t="str">
        <f>'資料7 財務比率表（自動計算）'!O25</f>
        <v/>
      </c>
      <c r="T15" s="227" t="str">
        <f>'資料7 財務比率表（自動計算）'!P25</f>
        <v/>
      </c>
    </row>
    <row r="16" spans="1:20">
      <c r="A16" s="225"/>
      <c r="B16" s="225"/>
      <c r="C16" s="225"/>
      <c r="D16" s="225"/>
      <c r="E16" s="225"/>
      <c r="F16" s="225"/>
      <c r="G16" s="225"/>
      <c r="H16" s="225"/>
      <c r="I16" s="225"/>
      <c r="J16" s="225"/>
      <c r="K16" s="225"/>
      <c r="L16" s="225"/>
      <c r="O16" s="22" t="s">
        <v>328</v>
      </c>
      <c r="P16" s="227" t="str">
        <f>'資料7 財務比率表（自動計算）'!L29</f>
        <v/>
      </c>
      <c r="Q16" s="227" t="str">
        <f>'資料7 財務比率表（自動計算）'!M29</f>
        <v/>
      </c>
      <c r="R16" s="227" t="str">
        <f>'資料7 財務比率表（自動計算）'!N29</f>
        <v/>
      </c>
      <c r="S16" s="227" t="str">
        <f>'資料7 財務比率表（自動計算）'!O29</f>
        <v/>
      </c>
      <c r="T16" s="227" t="str">
        <f>'資料7 財務比率表（自動計算）'!P29</f>
        <v/>
      </c>
    </row>
    <row r="17" spans="1:15">
      <c r="A17" s="225"/>
      <c r="B17" s="225"/>
      <c r="C17" s="225"/>
      <c r="D17" s="225"/>
      <c r="E17" s="225"/>
      <c r="F17" s="225"/>
      <c r="G17" s="225"/>
      <c r="H17" s="225"/>
      <c r="I17" s="225"/>
      <c r="J17" s="225"/>
      <c r="K17" s="225"/>
      <c r="L17" s="225"/>
    </row>
    <row r="18" spans="1:15">
      <c r="A18" s="225"/>
      <c r="B18" s="225"/>
      <c r="C18" s="225"/>
      <c r="D18" s="225"/>
      <c r="E18" s="225"/>
      <c r="F18" s="225"/>
      <c r="G18" s="225"/>
      <c r="H18" s="225"/>
      <c r="I18" s="225"/>
      <c r="J18" s="225"/>
      <c r="K18" s="225"/>
      <c r="L18" s="225"/>
    </row>
    <row r="19" spans="1:15">
      <c r="A19" s="225"/>
      <c r="B19" s="225"/>
      <c r="C19" s="225"/>
      <c r="D19" s="225"/>
      <c r="E19" s="225"/>
      <c r="F19" s="225"/>
      <c r="G19" s="225"/>
      <c r="H19" s="225"/>
      <c r="I19" s="225"/>
      <c r="J19" s="225"/>
      <c r="K19" s="225"/>
      <c r="L19" s="225"/>
      <c r="O19" s="22" t="s">
        <v>372</v>
      </c>
    </row>
    <row r="20" spans="1:15">
      <c r="A20" s="225"/>
      <c r="B20" s="225"/>
      <c r="C20" s="225"/>
      <c r="D20" s="225"/>
      <c r="E20" s="225"/>
      <c r="F20" s="225"/>
      <c r="G20" s="225"/>
      <c r="H20" s="225"/>
      <c r="I20" s="225"/>
      <c r="J20" s="225"/>
      <c r="K20" s="225"/>
      <c r="L20" s="225"/>
    </row>
    <row r="21" spans="1:15">
      <c r="A21" s="225"/>
      <c r="B21" s="225"/>
      <c r="C21" s="225"/>
      <c r="D21" s="225"/>
      <c r="E21" s="225"/>
      <c r="F21" s="225"/>
      <c r="G21" s="225"/>
      <c r="H21" s="225"/>
      <c r="I21" s="225"/>
      <c r="J21" s="225"/>
      <c r="K21" s="225"/>
      <c r="L21" s="225"/>
    </row>
    <row r="22" spans="1:15">
      <c r="A22" s="225"/>
      <c r="B22" s="225"/>
      <c r="C22" s="225"/>
      <c r="D22" s="225"/>
      <c r="E22" s="225"/>
      <c r="F22" s="225"/>
      <c r="G22" s="225"/>
      <c r="H22" s="225"/>
      <c r="I22" s="225"/>
      <c r="J22" s="225"/>
      <c r="K22" s="225"/>
      <c r="L22" s="225"/>
    </row>
    <row r="23" spans="1:15">
      <c r="A23" s="225"/>
      <c r="B23" s="225"/>
      <c r="C23" s="225"/>
      <c r="D23" s="225"/>
      <c r="E23" s="225"/>
      <c r="F23" s="225"/>
      <c r="G23" s="225"/>
      <c r="H23" s="225"/>
      <c r="I23" s="225"/>
      <c r="J23" s="225"/>
      <c r="K23" s="225"/>
      <c r="L23" s="225"/>
    </row>
    <row r="24" spans="1:15">
      <c r="A24" s="225"/>
      <c r="B24" s="225"/>
      <c r="C24" s="225"/>
      <c r="D24" s="225"/>
      <c r="E24" s="225"/>
      <c r="F24" s="225"/>
      <c r="G24" s="225"/>
      <c r="H24" s="225"/>
      <c r="I24" s="225"/>
      <c r="J24" s="225"/>
      <c r="K24" s="225"/>
      <c r="L24" s="225"/>
    </row>
    <row r="25" spans="1:15">
      <c r="A25" s="225"/>
      <c r="B25" s="225"/>
      <c r="C25" s="225"/>
      <c r="D25" s="225"/>
      <c r="E25" s="225"/>
      <c r="F25" s="225"/>
      <c r="G25" s="225"/>
      <c r="H25" s="225"/>
      <c r="I25" s="225"/>
      <c r="J25" s="225"/>
      <c r="K25" s="225"/>
      <c r="L25" s="225"/>
    </row>
    <row r="26" spans="1:15">
      <c r="A26" s="225"/>
      <c r="B26" s="225"/>
      <c r="C26" s="225"/>
      <c r="D26" s="225"/>
      <c r="E26" s="225"/>
      <c r="F26" s="225"/>
      <c r="G26" s="225"/>
      <c r="H26" s="225"/>
      <c r="I26" s="225"/>
      <c r="J26" s="225"/>
      <c r="K26" s="225"/>
      <c r="L26" s="225"/>
    </row>
    <row r="27" spans="1:15">
      <c r="A27" s="225"/>
      <c r="B27" s="225"/>
      <c r="C27" s="225"/>
      <c r="D27" s="225"/>
      <c r="E27" s="225"/>
      <c r="F27" s="225"/>
      <c r="G27" s="225"/>
      <c r="H27" s="225"/>
      <c r="I27" s="225"/>
      <c r="J27" s="225"/>
      <c r="K27" s="225"/>
      <c r="L27" s="225"/>
    </row>
    <row r="28" spans="1:15">
      <c r="A28" s="225"/>
      <c r="B28" s="225"/>
      <c r="C28" s="225"/>
      <c r="D28" s="225"/>
      <c r="E28" s="225"/>
      <c r="F28" s="225"/>
      <c r="G28" s="225"/>
      <c r="H28" s="225"/>
      <c r="I28" s="225"/>
      <c r="J28" s="225"/>
      <c r="K28" s="225"/>
      <c r="L28" s="225"/>
    </row>
    <row r="29" spans="1:15">
      <c r="A29" s="225"/>
      <c r="B29" s="225"/>
      <c r="C29" s="225"/>
      <c r="D29" s="225"/>
      <c r="E29" s="225"/>
      <c r="F29" s="225"/>
      <c r="G29" s="225"/>
      <c r="H29" s="225"/>
      <c r="I29" s="225"/>
      <c r="J29" s="225"/>
      <c r="K29" s="225"/>
      <c r="L29" s="225"/>
    </row>
    <row r="30" spans="1:15">
      <c r="A30" s="225"/>
      <c r="B30" s="225"/>
      <c r="C30" s="225"/>
      <c r="D30" s="225"/>
      <c r="E30" s="225"/>
      <c r="F30" s="225"/>
      <c r="G30" s="225"/>
      <c r="H30" s="225"/>
      <c r="I30" s="225"/>
      <c r="J30" s="225"/>
      <c r="K30" s="225"/>
      <c r="L30" s="225"/>
    </row>
    <row r="31" spans="1:15">
      <c r="A31" s="225"/>
      <c r="B31" s="225"/>
      <c r="C31" s="225"/>
      <c r="D31" s="225"/>
      <c r="E31" s="225"/>
      <c r="F31" s="225"/>
      <c r="G31" s="225"/>
      <c r="H31" s="225"/>
      <c r="I31" s="225"/>
      <c r="J31" s="225"/>
      <c r="K31" s="225"/>
      <c r="L31" s="225"/>
    </row>
    <row r="32" spans="1:15">
      <c r="A32" s="225"/>
      <c r="B32" s="225"/>
      <c r="C32" s="225"/>
      <c r="D32" s="225"/>
      <c r="E32" s="225"/>
      <c r="F32" s="225"/>
      <c r="G32" s="225"/>
      <c r="H32" s="225"/>
      <c r="I32" s="225"/>
      <c r="J32" s="225"/>
      <c r="K32" s="225"/>
      <c r="L32" s="225"/>
    </row>
    <row r="33" spans="1:12">
      <c r="A33" s="225"/>
      <c r="B33" s="225"/>
      <c r="C33" s="225"/>
      <c r="D33" s="225"/>
      <c r="E33" s="225"/>
      <c r="F33" s="225"/>
      <c r="G33" s="225"/>
      <c r="H33" s="225"/>
      <c r="I33" s="225"/>
      <c r="J33" s="225"/>
      <c r="K33" s="225"/>
      <c r="L33" s="225"/>
    </row>
    <row r="34" spans="1:12">
      <c r="A34" s="225"/>
      <c r="B34" s="225"/>
      <c r="C34" s="225"/>
      <c r="D34" s="225"/>
      <c r="E34" s="225"/>
      <c r="F34" s="225"/>
      <c r="G34" s="225"/>
      <c r="H34" s="225"/>
      <c r="I34" s="225"/>
      <c r="J34" s="225"/>
      <c r="K34" s="225"/>
      <c r="L34" s="225"/>
    </row>
    <row r="35" spans="1:12">
      <c r="A35" s="225"/>
      <c r="B35" s="225"/>
      <c r="C35" s="225"/>
      <c r="D35" s="225"/>
      <c r="E35" s="225"/>
      <c r="F35" s="225"/>
      <c r="G35" s="225"/>
      <c r="H35" s="225"/>
      <c r="I35" s="225"/>
      <c r="J35" s="225"/>
      <c r="K35" s="225"/>
      <c r="L35" s="225"/>
    </row>
    <row r="36" spans="1:12">
      <c r="A36" s="225"/>
      <c r="B36" s="225"/>
      <c r="C36" s="225"/>
      <c r="D36" s="225"/>
      <c r="E36" s="225"/>
      <c r="F36" s="225"/>
      <c r="G36" s="225"/>
      <c r="H36" s="225"/>
      <c r="I36" s="225"/>
      <c r="J36" s="225"/>
      <c r="K36" s="225"/>
      <c r="L36" s="225"/>
    </row>
    <row r="37" spans="1:12">
      <c r="A37" s="225"/>
      <c r="B37" s="225"/>
      <c r="C37" s="225"/>
      <c r="D37" s="225"/>
      <c r="E37" s="225"/>
      <c r="F37" s="225"/>
      <c r="G37" s="225"/>
      <c r="H37" s="225"/>
      <c r="I37" s="225"/>
      <c r="J37" s="225"/>
      <c r="K37" s="225"/>
      <c r="L37" s="225"/>
    </row>
    <row r="38" spans="1:12">
      <c r="A38" s="225"/>
      <c r="B38" s="225"/>
      <c r="C38" s="225"/>
      <c r="D38" s="225"/>
      <c r="E38" s="225"/>
      <c r="F38" s="225"/>
      <c r="G38" s="225"/>
      <c r="H38" s="225"/>
      <c r="I38" s="225"/>
      <c r="J38" s="225"/>
      <c r="K38" s="225"/>
      <c r="L38" s="225"/>
    </row>
    <row r="39" spans="1:12">
      <c r="A39" s="225"/>
      <c r="B39" s="225"/>
      <c r="C39" s="225"/>
      <c r="D39" s="225"/>
      <c r="E39" s="225"/>
      <c r="F39" s="225"/>
      <c r="G39" s="225"/>
      <c r="H39" s="225"/>
      <c r="I39" s="225"/>
      <c r="J39" s="225"/>
      <c r="K39" s="225"/>
      <c r="L39" s="225"/>
    </row>
    <row r="40" spans="1:12">
      <c r="A40" s="225"/>
      <c r="B40" s="225"/>
      <c r="C40" s="225"/>
      <c r="D40" s="225"/>
      <c r="E40" s="225"/>
      <c r="F40" s="225"/>
      <c r="G40" s="225"/>
      <c r="H40" s="225"/>
      <c r="I40" s="225"/>
      <c r="J40" s="225"/>
      <c r="K40" s="225"/>
      <c r="L40" s="225"/>
    </row>
    <row r="41" spans="1:12">
      <c r="A41" s="225"/>
      <c r="B41" s="225"/>
      <c r="C41" s="225"/>
      <c r="D41" s="225"/>
      <c r="E41" s="225"/>
      <c r="F41" s="225"/>
      <c r="G41" s="225"/>
      <c r="H41" s="225"/>
      <c r="I41" s="225"/>
      <c r="J41" s="225"/>
      <c r="K41" s="225"/>
      <c r="L41" s="225"/>
    </row>
    <row r="42" spans="1:12">
      <c r="A42" s="225"/>
      <c r="B42" s="225"/>
      <c r="C42" s="225"/>
      <c r="D42" s="225"/>
      <c r="E42" s="225"/>
      <c r="F42" s="225"/>
      <c r="G42" s="225"/>
      <c r="H42" s="225"/>
      <c r="I42" s="225"/>
      <c r="J42" s="225"/>
      <c r="K42" s="225"/>
      <c r="L42" s="225"/>
    </row>
    <row r="43" spans="1:12">
      <c r="A43" s="225"/>
      <c r="B43" s="225"/>
      <c r="C43" s="225"/>
      <c r="D43" s="225"/>
      <c r="E43" s="225"/>
      <c r="F43" s="225"/>
      <c r="G43" s="225"/>
      <c r="H43" s="225"/>
      <c r="I43" s="225"/>
      <c r="J43" s="225"/>
      <c r="K43" s="225"/>
      <c r="L43" s="225"/>
    </row>
    <row r="44" spans="1:12">
      <c r="A44" s="225"/>
      <c r="B44" s="225"/>
      <c r="C44" s="225"/>
      <c r="D44" s="225"/>
      <c r="E44" s="225"/>
      <c r="F44" s="225"/>
      <c r="G44" s="225"/>
      <c r="H44" s="225"/>
      <c r="I44" s="225"/>
      <c r="J44" s="225"/>
      <c r="K44" s="225"/>
      <c r="L44" s="225"/>
    </row>
    <row r="45" spans="1:12">
      <c r="A45" s="225"/>
      <c r="B45" s="225"/>
      <c r="C45" s="225"/>
      <c r="D45" s="225"/>
      <c r="E45" s="225"/>
      <c r="F45" s="225"/>
      <c r="G45" s="225"/>
      <c r="H45" s="225"/>
      <c r="I45" s="225"/>
      <c r="J45" s="225"/>
      <c r="K45" s="225"/>
      <c r="L45" s="225"/>
    </row>
    <row r="46" spans="1:12">
      <c r="A46" s="225"/>
      <c r="B46" s="225"/>
      <c r="C46" s="225"/>
      <c r="D46" s="225"/>
      <c r="E46" s="225"/>
      <c r="F46" s="225"/>
      <c r="G46" s="225"/>
      <c r="H46" s="225"/>
      <c r="I46" s="225"/>
      <c r="J46" s="225"/>
      <c r="K46" s="225"/>
      <c r="L46" s="225"/>
    </row>
    <row r="47" spans="1:12">
      <c r="A47" s="225"/>
      <c r="B47" s="225"/>
      <c r="C47" s="225"/>
      <c r="D47" s="225"/>
      <c r="E47" s="225"/>
      <c r="F47" s="225"/>
      <c r="G47" s="225"/>
      <c r="H47" s="225"/>
      <c r="I47" s="225"/>
      <c r="J47" s="225"/>
      <c r="K47" s="225"/>
      <c r="L47" s="225"/>
    </row>
    <row r="48" spans="1:12">
      <c r="A48" s="225"/>
      <c r="B48" s="225"/>
      <c r="C48" s="225"/>
      <c r="D48" s="225"/>
      <c r="E48" s="225"/>
      <c r="F48" s="225"/>
      <c r="G48" s="225"/>
      <c r="H48" s="225"/>
      <c r="I48" s="225"/>
      <c r="J48" s="225"/>
      <c r="K48" s="225"/>
      <c r="L48" s="225"/>
    </row>
    <row r="49" spans="1:12">
      <c r="A49" s="225"/>
      <c r="B49" s="225"/>
      <c r="C49" s="225"/>
      <c r="D49" s="225"/>
      <c r="E49" s="225"/>
      <c r="F49" s="225"/>
      <c r="G49" s="225"/>
      <c r="H49" s="225"/>
      <c r="I49" s="225"/>
      <c r="J49" s="225"/>
      <c r="K49" s="225"/>
      <c r="L49" s="225"/>
    </row>
    <row r="50" spans="1:12">
      <c r="A50" s="225"/>
      <c r="B50" s="225"/>
      <c r="C50" s="225"/>
      <c r="D50" s="225"/>
      <c r="E50" s="225"/>
      <c r="F50" s="225"/>
      <c r="G50" s="225"/>
      <c r="H50" s="225"/>
      <c r="I50" s="225"/>
      <c r="J50" s="225"/>
      <c r="K50" s="225"/>
      <c r="L50" s="225"/>
    </row>
    <row r="51" spans="1:12">
      <c r="A51" s="225"/>
      <c r="B51" s="225"/>
      <c r="C51" s="225"/>
      <c r="D51" s="225"/>
      <c r="E51" s="225"/>
      <c r="F51" s="225"/>
      <c r="G51" s="225"/>
      <c r="H51" s="225"/>
      <c r="I51" s="225"/>
      <c r="J51" s="225"/>
      <c r="K51" s="225"/>
      <c r="L51" s="225"/>
    </row>
    <row r="52" spans="1:12">
      <c r="A52" s="225"/>
      <c r="B52" s="225"/>
      <c r="C52" s="225"/>
      <c r="D52" s="225"/>
      <c r="E52" s="225"/>
      <c r="F52" s="225"/>
      <c r="G52" s="225"/>
      <c r="H52" s="225"/>
      <c r="I52" s="225"/>
      <c r="J52" s="225"/>
      <c r="K52" s="225"/>
      <c r="L52" s="225"/>
    </row>
    <row r="53" spans="1:12">
      <c r="A53" s="225"/>
      <c r="B53" s="225"/>
      <c r="C53" s="225"/>
      <c r="D53" s="225"/>
      <c r="E53" s="225"/>
      <c r="F53" s="225"/>
      <c r="G53" s="225"/>
      <c r="H53" s="225"/>
      <c r="I53" s="225"/>
      <c r="J53" s="225"/>
      <c r="K53" s="225"/>
      <c r="L53" s="225"/>
    </row>
    <row r="54" spans="1:12">
      <c r="A54" s="225"/>
      <c r="B54" s="225"/>
      <c r="C54" s="225"/>
      <c r="D54" s="225"/>
      <c r="E54" s="225"/>
      <c r="F54" s="225"/>
      <c r="G54" s="225"/>
      <c r="H54" s="225"/>
      <c r="I54" s="225"/>
      <c r="J54" s="225"/>
      <c r="K54" s="225"/>
      <c r="L54" s="225"/>
    </row>
    <row r="55" spans="1:12">
      <c r="A55" s="225"/>
      <c r="B55" s="225"/>
      <c r="C55" s="225"/>
      <c r="D55" s="225"/>
      <c r="E55" s="225"/>
      <c r="F55" s="225"/>
      <c r="G55" s="225"/>
      <c r="H55" s="225"/>
      <c r="I55" s="225"/>
      <c r="J55" s="225"/>
      <c r="K55" s="225"/>
      <c r="L55" s="225"/>
    </row>
    <row r="56" spans="1:12">
      <c r="A56" s="225"/>
      <c r="B56" s="225"/>
      <c r="C56" s="225"/>
      <c r="D56" s="225"/>
      <c r="E56" s="225"/>
      <c r="F56" s="225"/>
      <c r="G56" s="225"/>
      <c r="H56" s="225"/>
      <c r="I56" s="225"/>
      <c r="J56" s="225"/>
      <c r="K56" s="225"/>
      <c r="L56" s="225"/>
    </row>
    <row r="57" spans="1:12">
      <c r="A57" s="225"/>
      <c r="B57" s="225"/>
      <c r="C57" s="225"/>
      <c r="D57" s="225"/>
      <c r="E57" s="225"/>
      <c r="F57" s="225"/>
      <c r="G57" s="225"/>
      <c r="H57" s="225"/>
      <c r="I57" s="225"/>
      <c r="J57" s="225"/>
      <c r="K57" s="225"/>
      <c r="L57" s="225"/>
    </row>
    <row r="58" spans="1:12">
      <c r="A58" s="225"/>
      <c r="B58" s="225"/>
      <c r="C58" s="225"/>
      <c r="D58" s="225"/>
      <c r="E58" s="225"/>
      <c r="F58" s="225"/>
      <c r="G58" s="225"/>
      <c r="H58" s="225"/>
      <c r="I58" s="225"/>
      <c r="J58" s="225"/>
      <c r="K58" s="225"/>
      <c r="L58" s="225"/>
    </row>
    <row r="59" spans="1:12">
      <c r="A59" s="225"/>
      <c r="B59" s="225"/>
      <c r="C59" s="225"/>
      <c r="D59" s="225"/>
      <c r="E59" s="225"/>
      <c r="F59" s="225"/>
      <c r="G59" s="225"/>
      <c r="H59" s="225"/>
      <c r="I59" s="225"/>
      <c r="J59" s="225"/>
      <c r="K59" s="225"/>
      <c r="L59" s="225"/>
    </row>
    <row r="60" spans="1:12">
      <c r="A60" s="225"/>
      <c r="B60" s="225"/>
      <c r="C60" s="225"/>
      <c r="D60" s="225"/>
      <c r="E60" s="225"/>
      <c r="F60" s="225"/>
      <c r="G60" s="225"/>
      <c r="H60" s="225"/>
      <c r="I60" s="225"/>
      <c r="J60" s="225"/>
      <c r="K60" s="225"/>
      <c r="L60" s="225"/>
    </row>
    <row r="61" spans="1:12">
      <c r="A61" s="225"/>
      <c r="B61" s="225"/>
      <c r="C61" s="225"/>
      <c r="D61" s="225"/>
      <c r="E61" s="225"/>
      <c r="F61" s="225"/>
      <c r="G61" s="225"/>
      <c r="H61" s="225"/>
      <c r="I61" s="225"/>
      <c r="J61" s="225"/>
      <c r="K61" s="225"/>
      <c r="L61" s="225"/>
    </row>
    <row r="62" spans="1:12">
      <c r="A62" s="225"/>
      <c r="B62" s="225"/>
      <c r="C62" s="225"/>
      <c r="D62" s="225"/>
      <c r="E62" s="225"/>
      <c r="F62" s="225"/>
      <c r="G62" s="225"/>
      <c r="H62" s="225"/>
      <c r="I62" s="225"/>
      <c r="J62" s="225"/>
      <c r="K62" s="225"/>
      <c r="L62" s="225"/>
    </row>
    <row r="63" spans="1:12">
      <c r="A63" s="225"/>
      <c r="B63" s="225"/>
      <c r="C63" s="225"/>
      <c r="D63" s="225"/>
      <c r="E63" s="225"/>
      <c r="F63" s="225"/>
      <c r="G63" s="225"/>
      <c r="H63" s="225"/>
      <c r="I63" s="225"/>
      <c r="J63" s="225"/>
      <c r="K63" s="225"/>
      <c r="L63" s="225"/>
    </row>
    <row r="64" spans="1:12">
      <c r="A64" s="225"/>
      <c r="B64" s="225"/>
      <c r="C64" s="225"/>
      <c r="D64" s="225"/>
      <c r="E64" s="225"/>
      <c r="F64" s="225"/>
      <c r="G64" s="225"/>
      <c r="H64" s="225"/>
      <c r="I64" s="225"/>
      <c r="J64" s="225"/>
      <c r="K64" s="225"/>
      <c r="L64" s="225"/>
    </row>
    <row r="65" spans="1:12">
      <c r="A65" s="225"/>
      <c r="B65" s="225"/>
      <c r="C65" s="225"/>
      <c r="D65" s="225"/>
      <c r="E65" s="225"/>
      <c r="F65" s="225"/>
      <c r="G65" s="225"/>
      <c r="H65" s="225"/>
      <c r="I65" s="225"/>
      <c r="J65" s="225"/>
      <c r="K65" s="225"/>
      <c r="L65" s="225"/>
    </row>
    <row r="66" spans="1:12">
      <c r="A66" s="225"/>
      <c r="B66" s="225"/>
      <c r="C66" s="225"/>
      <c r="D66" s="225"/>
      <c r="E66" s="225"/>
      <c r="F66" s="225"/>
      <c r="G66" s="225"/>
      <c r="H66" s="225"/>
      <c r="I66" s="225"/>
      <c r="J66" s="225"/>
      <c r="K66" s="225"/>
      <c r="L66" s="225"/>
    </row>
    <row r="67" spans="1:12">
      <c r="A67" s="225"/>
      <c r="B67" s="225"/>
      <c r="C67" s="225"/>
      <c r="D67" s="225"/>
      <c r="E67" s="225"/>
      <c r="F67" s="225"/>
      <c r="G67" s="225"/>
      <c r="H67" s="225"/>
      <c r="I67" s="225"/>
      <c r="J67" s="225"/>
      <c r="K67" s="225"/>
      <c r="L67" s="225"/>
    </row>
    <row r="68" spans="1:12">
      <c r="A68" s="225"/>
      <c r="B68" s="225"/>
      <c r="C68" s="225"/>
      <c r="D68" s="225"/>
      <c r="E68" s="225"/>
      <c r="F68" s="225"/>
      <c r="G68" s="225"/>
      <c r="H68" s="225"/>
      <c r="I68" s="225"/>
      <c r="J68" s="225"/>
      <c r="K68" s="225"/>
      <c r="L68" s="225"/>
    </row>
    <row r="69" spans="1:12">
      <c r="A69" s="225"/>
      <c r="B69" s="225"/>
      <c r="C69" s="225"/>
      <c r="D69" s="225"/>
      <c r="E69" s="225"/>
      <c r="F69" s="225"/>
      <c r="G69" s="225"/>
      <c r="H69" s="225"/>
      <c r="I69" s="225"/>
      <c r="J69" s="225"/>
      <c r="K69" s="225"/>
      <c r="L69" s="225"/>
    </row>
    <row r="70" spans="1:12">
      <c r="A70" s="225"/>
      <c r="B70" s="225"/>
      <c r="C70" s="225"/>
      <c r="D70" s="225"/>
      <c r="E70" s="225"/>
      <c r="F70" s="225"/>
      <c r="G70" s="225"/>
      <c r="H70" s="225"/>
      <c r="I70" s="225"/>
      <c r="J70" s="225"/>
      <c r="K70" s="225"/>
      <c r="L70" s="225"/>
    </row>
    <row r="71" spans="1:12">
      <c r="A71" s="225"/>
      <c r="B71" s="225"/>
      <c r="C71" s="225"/>
      <c r="D71" s="225"/>
      <c r="E71" s="225"/>
      <c r="F71" s="225"/>
      <c r="G71" s="225"/>
      <c r="H71" s="225"/>
      <c r="I71" s="225"/>
      <c r="J71" s="225"/>
      <c r="K71" s="225"/>
      <c r="L71" s="225"/>
    </row>
    <row r="72" spans="1:12">
      <c r="A72" s="225"/>
      <c r="B72" s="225"/>
      <c r="C72" s="225"/>
      <c r="D72" s="225"/>
      <c r="E72" s="225"/>
      <c r="F72" s="225"/>
      <c r="G72" s="225"/>
      <c r="H72" s="225"/>
      <c r="I72" s="225"/>
      <c r="J72" s="225"/>
      <c r="K72" s="225"/>
      <c r="L72" s="225"/>
    </row>
    <row r="73" spans="1:12">
      <c r="A73" s="225"/>
      <c r="B73" s="225"/>
      <c r="C73" s="225"/>
      <c r="D73" s="225"/>
      <c r="E73" s="225"/>
      <c r="F73" s="225"/>
      <c r="G73" s="225"/>
      <c r="H73" s="225"/>
      <c r="I73" s="225"/>
      <c r="J73" s="225"/>
      <c r="K73" s="225"/>
      <c r="L73" s="225"/>
    </row>
    <row r="74" spans="1:12">
      <c r="A74" s="225"/>
      <c r="B74" s="225"/>
      <c r="C74" s="225"/>
      <c r="D74" s="225"/>
      <c r="E74" s="225"/>
      <c r="F74" s="225"/>
      <c r="G74" s="225"/>
      <c r="H74" s="225"/>
      <c r="I74" s="225"/>
      <c r="J74" s="225"/>
      <c r="K74" s="225"/>
      <c r="L74" s="225"/>
    </row>
    <row r="75" spans="1:12">
      <c r="A75" s="225"/>
      <c r="B75" s="225"/>
      <c r="C75" s="225"/>
      <c r="D75" s="225"/>
      <c r="E75" s="225"/>
      <c r="F75" s="225"/>
      <c r="G75" s="225"/>
      <c r="H75" s="225"/>
      <c r="I75" s="225"/>
      <c r="J75" s="225"/>
      <c r="K75" s="225"/>
      <c r="L75" s="225"/>
    </row>
    <row r="76" spans="1:12">
      <c r="A76" s="225"/>
      <c r="B76" s="225"/>
      <c r="C76" s="225"/>
      <c r="D76" s="225"/>
      <c r="E76" s="225"/>
      <c r="F76" s="225"/>
      <c r="G76" s="225"/>
      <c r="H76" s="225"/>
      <c r="I76" s="225"/>
      <c r="J76" s="225"/>
      <c r="K76" s="225"/>
      <c r="L76" s="225"/>
    </row>
    <row r="77" spans="1:12">
      <c r="A77" s="225"/>
      <c r="B77" s="225"/>
      <c r="C77" s="225"/>
      <c r="D77" s="225"/>
      <c r="E77" s="225"/>
      <c r="F77" s="225"/>
      <c r="G77" s="225"/>
      <c r="H77" s="225"/>
      <c r="I77" s="225"/>
      <c r="J77" s="225"/>
      <c r="K77" s="225"/>
      <c r="L77" s="225"/>
    </row>
    <row r="78" spans="1:12">
      <c r="A78" s="225"/>
      <c r="B78" s="225"/>
      <c r="C78" s="225"/>
      <c r="D78" s="225"/>
      <c r="E78" s="225"/>
      <c r="F78" s="225"/>
      <c r="G78" s="225"/>
      <c r="H78" s="225"/>
      <c r="I78" s="225"/>
      <c r="J78" s="225"/>
      <c r="K78" s="225"/>
      <c r="L78" s="225"/>
    </row>
  </sheetData>
  <phoneticPr fontId="1"/>
  <printOptions horizontalCentered="1"/>
  <pageMargins left="0.39370078740157483" right="0.39370078740157483"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13</vt:i4>
      </vt:variant>
    </vt:vector>
  </HeadingPairs>
  <TitlesOfParts>
    <vt:vector size="31" baseType="lpstr">
      <vt:lpstr>表紙</vt:lpstr>
      <vt:lpstr>資料1 設置校概要</vt:lpstr>
      <vt:lpstr>資料2 資金収支</vt:lpstr>
      <vt:lpstr>資料3 活動区分資金収支</vt:lpstr>
      <vt:lpstr>資料4 事業活動</vt:lpstr>
      <vt:lpstr>資料5 貸借対照表</vt:lpstr>
      <vt:lpstr>資料6　指標該当状況</vt:lpstr>
      <vt:lpstr>資料7 財務比率表（自動計算）</vt:lpstr>
      <vt:lpstr>資料8 財務比率１（事業活動収支関係）</vt:lpstr>
      <vt:lpstr>資料9 財務比率２（貸借対照表関係）</vt:lpstr>
      <vt:lpstr>資料10 入学者選抜</vt:lpstr>
      <vt:lpstr>様式11 専任（基幹）教員（大学・短大）</vt:lpstr>
      <vt:lpstr>資料11 専任教員（大学院）</vt:lpstr>
      <vt:lpstr>資料12 年齢構成</vt:lpstr>
      <vt:lpstr>資料13 校地校舎</vt:lpstr>
      <vt:lpstr>資料14 施設設備</vt:lpstr>
      <vt:lpstr>資料15 奨学金制度</vt:lpstr>
      <vt:lpstr>【データ転記用シート】</vt:lpstr>
      <vt:lpstr>'資料1 設置校概要'!Print_Area</vt:lpstr>
      <vt:lpstr>'資料10 入学者選抜'!Print_Area</vt:lpstr>
      <vt:lpstr>'資料11 専任教員（大学院）'!Print_Area</vt:lpstr>
      <vt:lpstr>'資料13 校地校舎'!Print_Area</vt:lpstr>
      <vt:lpstr>'資料15 奨学金制度'!Print_Area</vt:lpstr>
      <vt:lpstr>'資料4 事業活動'!Print_Area</vt:lpstr>
      <vt:lpstr>'資料6　指標該当状況'!Print_Area</vt:lpstr>
      <vt:lpstr>'資料7 財務比率表（自動計算）'!Print_Area</vt:lpstr>
      <vt:lpstr>'資料8 財務比率１（事業活動収支関係）'!Print_Area</vt:lpstr>
      <vt:lpstr>'資料9 財務比率２（貸借対照表関係）'!Print_Area</vt:lpstr>
      <vt:lpstr>表紙!Print_Area</vt:lpstr>
      <vt:lpstr>'様式11 専任（基幹）教員（大学・短大）'!Print_Area</vt:lpstr>
      <vt:lpstr>'資料1 設置校概要'!Print_Titles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2023-03-16T07:33:18Z</cp:lastPrinted>
  <dcterms:created xsi:type="dcterms:W3CDTF">2011-06-14T05:32:50Z</dcterms:created>
  <dcterms:modified xsi:type="dcterms:W3CDTF">2023-03-16T07:34:10Z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2022-03-15T10:17:36Z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9f63918d-3e35-4593-b424-5ffdd4bb04e2</vt:lpwstr>
  </property>
  <property fmtid="{D5CDD505-2E9C-101B-9397-08002B2CF9AE}" pid="8" name="MSIP_Label_d899a617-f30e-4fb8-b81c-fb6d0b94ac5b_ContentBits">
    <vt:lpwstr>0</vt:lpwstr>
  </property>
</Properties>
</file>