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AppData\Local\Box\Box Edit\Documents\Pi8pj65uYUCofaa6FT7vGw==\"/>
    </mc:Choice>
  </mc:AlternateContent>
  <xr:revisionPtr revIDLastSave="0" documentId="13_ncr:1_{636CDBE1-2A38-46FC-B867-56504730B40E}" xr6:coauthVersionLast="47" xr6:coauthVersionMax="47" xr10:uidLastSave="{00000000-0000-0000-0000-000000000000}"/>
  <bookViews>
    <workbookView xWindow="-120" yWindow="-120" windowWidth="29040" windowHeight="15840" tabRatio="879" activeTab="2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P13" i="3" s="1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25" i="3" l="1"/>
  <c r="Q22" i="3"/>
  <c r="Q21" i="3"/>
  <c r="Q20" i="3"/>
  <c r="Q19" i="3"/>
  <c r="Q18" i="3"/>
  <c r="Q16" i="3"/>
  <c r="O14" i="3"/>
  <c r="Q17" i="3"/>
  <c r="Q15" i="3"/>
  <c r="F14" i="3"/>
  <c r="F26" i="3" s="1"/>
  <c r="N14" i="3"/>
  <c r="I14" i="3"/>
  <c r="G14" i="3"/>
  <c r="G26" i="3" s="1"/>
  <c r="E14" i="3"/>
  <c r="E26" i="3" s="1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G19" i="14"/>
  <c r="G19" i="13"/>
  <c r="G59" i="12"/>
  <c r="G29" i="11"/>
  <c r="G59" i="10"/>
  <c r="G29" i="9"/>
  <c r="G29" i="8"/>
  <c r="G109" i="7"/>
  <c r="G109" i="6"/>
  <c r="G59" i="5"/>
  <c r="D14" i="3"/>
  <c r="D26" i="3" s="1"/>
  <c r="H26" i="3" l="1"/>
  <c r="Q13" i="3"/>
  <c r="R25" i="3"/>
  <c r="R22" i="3"/>
  <c r="R21" i="3"/>
  <c r="R20" i="3"/>
  <c r="R19" i="3"/>
  <c r="R18" i="3"/>
  <c r="R17" i="3"/>
  <c r="R16" i="3"/>
  <c r="R15" i="3"/>
  <c r="R13" i="3" l="1"/>
  <c r="R14" i="3"/>
  <c r="Q23" i="3" l="1"/>
  <c r="Q26" i="3" s="1"/>
  <c r="R23" i="3" l="1"/>
  <c r="R26" i="3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<sst xmlns="http://schemas.openxmlformats.org/spreadsheetml/2006/main" count="984" uniqueCount="122">
  <si>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</si>
  <si>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</si>
  <si>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</si>
  <si>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</si>
  <si>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</si>
  <si>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</si>
  <si>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</si>
  <si>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</si>
  <si>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</si>
  <si>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</si>
  <si>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</si>
  <si>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</si>
  <si>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</si>
  <si>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</si>
  <si>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</si>
  <si>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</si>
  <si>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</si>
  <si>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</si>
  <si>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教育プログラム開発等一式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</si>
  <si>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</si>
  <si>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</si>
  <si>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</si>
  <si>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</si>
  <si>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</si>
  <si>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</si>
  <si>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</si>
  <si>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</si>
  <si>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</si>
  <si>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</si>
  <si>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</si>
  <si>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</si>
  <si>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</si>
  <si>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</si>
  <si>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文具（バインダー）</t>
    <rPh sb="0" eb="2">
      <t>ブング</t>
    </rPh>
    <phoneticPr fontId="1"/>
  </si>
  <si>
    <t>通信運搬費</t>
    <rPh sb="0" eb="2">
      <t>ツウシン</t>
    </rPh>
    <rPh sb="2" eb="5">
      <t>ウンパンヒ</t>
    </rPh>
    <phoneticPr fontId="1"/>
  </si>
  <si>
    <t>送料</t>
    <rPh sb="0" eb="2">
      <t>ソウリョウ</t>
    </rPh>
    <phoneticPr fontId="1"/>
  </si>
  <si>
    <t>109-1</t>
    <phoneticPr fontId="1"/>
  </si>
  <si>
    <t>109-2</t>
    <phoneticPr fontId="1"/>
  </si>
  <si>
    <t>送料（切手購入費）</t>
    <rPh sb="0" eb="2">
      <t>ソウリョウ</t>
    </rPh>
    <rPh sb="3" eb="5">
      <t>キッテ</t>
    </rPh>
    <rPh sb="5" eb="8">
      <t>コウニュウヒ</t>
    </rPh>
    <phoneticPr fontId="1"/>
  </si>
  <si>
    <t>インターネット回線利用料</t>
    <rPh sb="7" eb="9">
      <t>カイセン</t>
    </rPh>
    <rPh sb="9" eb="12">
      <t>リヨウリョウ</t>
    </rPh>
    <phoneticPr fontId="1"/>
  </si>
  <si>
    <t>報告書印刷</t>
    <rPh sb="0" eb="3">
      <t>ホウコクショ</t>
    </rPh>
    <rPh sb="3" eb="5">
      <t>インサツ</t>
    </rPh>
    <phoneticPr fontId="1"/>
  </si>
  <si>
    <t>成果報告書印刷（７５０部）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</si>
  <si>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</si>
  <si>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</si>
  <si>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</si>
  <si>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ニーズ調査</t>
    <rPh sb="3" eb="5">
      <t>チョウサ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</si>
  <si>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</si>
  <si>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</si>
  <si>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</si>
  <si>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</si>
  <si>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</si>
  <si>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成果報告書発送先一覧</t>
    <rPh sb="0" eb="2">
      <t>セイカ</t>
    </rPh>
    <rPh sb="2" eb="5">
      <t>ホウコクショ</t>
    </rPh>
    <rPh sb="5" eb="7">
      <t>ハッソウ</t>
    </rPh>
    <rPh sb="7" eb="8">
      <t>サキ</t>
    </rPh>
    <rPh sb="8" eb="10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</si>
  <si>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</si>
  <si>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成果報告書発送（700箇所）</t>
    <rPh sb="0" eb="2">
      <t>セイカ</t>
    </rPh>
    <rPh sb="2" eb="5">
      <t>ホウコクショ</t>
    </rPh>
    <rPh sb="5" eb="7">
      <t>ハッソウ</t>
    </rPh>
    <rPh sb="11" eb="13">
      <t>カショ</t>
    </rPh>
    <phoneticPr fontId="1"/>
  </si>
  <si>
    <t>調査票発送（484箇所）</t>
    <rPh sb="0" eb="3">
      <t>チョウサヒョウ</t>
    </rPh>
    <rPh sb="3" eb="5">
      <t>ハッソウ</t>
    </rPh>
    <rPh sb="9" eb="11">
      <t>カショ</t>
    </rPh>
    <phoneticPr fontId="1"/>
  </si>
  <si>
    <t>e-ラーニングシステム開発・実証講座用機材等借用一式</t>
    <rPh sb="11" eb="13">
      <t>カイハツ</t>
    </rPh>
    <rPh sb="14" eb="16">
      <t>ジッショウ</t>
    </rPh>
    <rPh sb="16" eb="18">
      <t>コウザ</t>
    </rPh>
    <rPh sb="18" eb="19">
      <t>ヨウ</t>
    </rPh>
    <rPh sb="19" eb="21">
      <t>キザイ</t>
    </rPh>
    <rPh sb="21" eb="22">
      <t>トウ</t>
    </rPh>
    <rPh sb="22" eb="24">
      <t>シャクヨウ</t>
    </rPh>
    <rPh sb="24" eb="26">
      <t>イッシキ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</si>
  <si>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</si>
  <si>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</si>
  <si>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</si>
  <si>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</si>
  <si>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</si>
  <si>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</si>
  <si>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</si>
  <si>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</si>
  <si>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</si>
  <si>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</si>
  <si>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</si>
  <si>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</si>
  <si>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</si>
  <si>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</si>
  <si>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</si>
  <si>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</si>
  <si>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</si>
  <si>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</si>
  <si>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</si>
  <si>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</si>
  <si>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</si>
  <si>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</si>
  <si>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</si>
  <si>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</si>
  <si>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</si>
  <si>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</si>
  <si>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</si>
  <si>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</si>
  <si>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</si>
  <si>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</si>
  <si>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</si>
  <si>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</si>
  <si>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</si>
  <si>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</si>
  <si>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</si>
  <si>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</si>
  <si>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</si>
  <si>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</si>
  <si>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</si>
  <si>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</si>
  <si>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</si>
  <si>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</si>
  <si>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</si>
  <si>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</si>
  <si>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</si>
  <si>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</si>
  <si>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</si>
  <si>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</si>
  <si>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</si>
  <si>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</si>
  <si>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</si>
  <si>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</si>
  <si>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</si>
  <si>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</si>
  <si>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</si>
  <si>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</si>
  <si>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</si>
  <si>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</si>
  <si>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</si>
  <si>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</si>
  <si>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</si>
  <si>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</si>
  <si>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</si>
  <si>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</si>
  <si>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</si>
  <si>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t>令和○年度「専修学校による地域産業中核的人材養成事業」領収書一覧</t>
    <rPh sb="0" eb="2">
      <t>レイワ</t>
    </rPh>
    <rPh sb="3" eb="5">
      <t>ネンド</t>
    </rPh>
    <rPh sb="6" eb="10">
      <t>センシュウガッコウ</t>
    </rPh>
    <rPh sb="13" eb="26">
      <t>チイキサンギョウチュウカクテキジンザイヨウセイジギョウ</t>
    </rPh>
    <rPh sb="27" eb="30">
      <t>リョウシュウショ</t>
    </rPh>
    <rPh sb="30" eb="3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</si>
</sst>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9" fillId="0" borderId="37" xfId="4" applyNumberFormat="1" applyFont="1" applyFill="1" applyBorder="1" applyAlignment="1">
      <alignment horizontal="right" vertical="center"/>
    </xf>
    <xf numFmtId="177" fontId="19" fillId="0" borderId="33" xfId="4" applyNumberFormat="1" applyFont="1" applyFill="1" applyBorder="1" applyAlignment="1">
      <alignment horizontal="right" vertical="center"/>
    </xf>
    <xf numFmtId="177" fontId="19" fillId="0" borderId="21" xfId="4" applyNumberFormat="1" applyFont="1" applyFill="1" applyBorder="1" applyAlignment="1">
      <alignment horizontal="right" vertical="center"/>
    </xf>
    <xf numFmtId="177" fontId="19" fillId="0" borderId="5" xfId="4" applyNumberFormat="1" applyFont="1" applyFill="1" applyBorder="1" applyAlignment="1">
      <alignment vertical="center" wrapText="1"/>
    </xf>
    <xf numFmtId="177" fontId="19" fillId="0" borderId="8" xfId="4" applyNumberFormat="1" applyFont="1" applyFill="1" applyBorder="1" applyAlignment="1">
      <alignment horizontal="right" vertical="center"/>
    </xf>
    <xf numFmtId="177" fontId="19" fillId="0" borderId="22" xfId="4" applyNumberFormat="1" applyFont="1" applyFill="1" applyBorder="1" applyAlignment="1">
      <alignment horizontal="right" vertical="center" wrapText="1"/>
    </xf>
    <xf numFmtId="177" fontId="19" fillId="0" borderId="24" xfId="4" applyNumberFormat="1" applyFont="1" applyFill="1" applyBorder="1" applyAlignment="1">
      <alignment horizontal="right" vertical="center"/>
    </xf>
    <xf numFmtId="177" fontId="19" fillId="0" borderId="23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 wrapText="1"/>
    </xf>
    <xf numFmtId="177" fontId="19" fillId="0" borderId="1" xfId="4" applyNumberFormat="1" applyFont="1" applyFill="1" applyBorder="1" applyAlignment="1">
      <alignment horizontal="right" vertical="center" wrapText="1"/>
    </xf>
    <xf numFmtId="177" fontId="19" fillId="0" borderId="28" xfId="4" applyNumberFormat="1" applyFont="1" applyFill="1" applyBorder="1" applyAlignment="1">
      <alignment horizontal="right" vertical="center" wrapText="1"/>
    </xf>
    <xf numFmtId="177" fontId="19" fillId="0" borderId="27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>
      <alignment vertical="center"/>
    </xf>
    <xf numFmtId="177" fontId="19" fillId="0" borderId="28" xfId="4" applyNumberFormat="1" applyFont="1" applyFill="1" applyBorder="1" applyAlignment="1">
      <alignment horizontal="right" vertical="center"/>
    </xf>
    <xf numFmtId="38" fontId="19" fillId="4" borderId="21" xfId="2" applyFont="1" applyFill="1" applyBorder="1" applyAlignment="1">
      <alignment horizontal="right" vertical="center"/>
    </xf>
    <xf numFmtId="38" fontId="19" fillId="4" borderId="33" xfId="2" applyFont="1" applyFill="1" applyBorder="1" applyAlignment="1">
      <alignment horizontal="right" vertical="center"/>
    </xf>
    <xf numFmtId="38" fontId="19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9" fillId="0" borderId="5" xfId="4" applyNumberFormat="1" applyFont="1" applyFill="1" applyBorder="1" applyAlignment="1">
      <alignment horizontal="right" vertical="center"/>
    </xf>
    <xf numFmtId="177" fontId="19" fillId="0" borderId="53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 wrapText="1"/>
    </xf>
    <xf numFmtId="177" fontId="19" fillId="0" borderId="55" xfId="4" applyNumberFormat="1" applyFont="1" applyFill="1" applyBorder="1" applyAlignment="1">
      <alignment horizontal="right" vertical="center" wrapText="1"/>
    </xf>
    <xf numFmtId="38" fontId="19" fillId="4" borderId="5" xfId="2" applyFont="1" applyFill="1" applyBorder="1" applyAlignment="1">
      <alignment horizontal="right" vertical="center"/>
    </xf>
    <xf numFmtId="177" fontId="19" fillId="0" borderId="32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 applyAlignment="1">
      <alignment horizontal="right" vertical="center" wrapText="1"/>
    </xf>
    <xf numFmtId="38" fontId="19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9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9" fillId="0" borderId="60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 wrapText="1"/>
    </xf>
    <xf numFmtId="177" fontId="19" fillId="0" borderId="62" xfId="4" applyNumberFormat="1" applyFont="1" applyFill="1" applyBorder="1" applyAlignment="1">
      <alignment horizontal="right" vertical="center" wrapText="1"/>
    </xf>
    <xf numFmtId="38" fontId="19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9" fillId="0" borderId="75" xfId="4" applyFont="1" applyFill="1" applyBorder="1" applyAlignment="1">
      <alignment horizontal="right" vertical="center"/>
    </xf>
    <xf numFmtId="38" fontId="19" fillId="0" borderId="76" xfId="4" applyFont="1" applyFill="1" applyBorder="1" applyAlignment="1">
      <alignment horizontal="right" vertical="center"/>
    </xf>
    <xf numFmtId="38" fontId="19" fillId="0" borderId="77" xfId="4" applyFont="1" applyFill="1" applyBorder="1" applyAlignment="1">
      <alignment horizontal="right" vertical="center"/>
    </xf>
    <xf numFmtId="38" fontId="19" fillId="0" borderId="74" xfId="4" applyFont="1" applyFill="1" applyBorder="1" applyAlignment="1">
      <alignment horizontal="right" vertical="center"/>
    </xf>
    <xf numFmtId="38" fontId="19" fillId="0" borderId="78" xfId="4" applyFont="1" applyFill="1" applyBorder="1" applyAlignment="1">
      <alignment horizontal="right" vertical="center"/>
    </xf>
    <xf numFmtId="38" fontId="19" fillId="0" borderId="74" xfId="4" applyFont="1" applyFill="1" applyBorder="1">
      <alignment vertical="center"/>
    </xf>
    <xf numFmtId="177" fontId="19" fillId="0" borderId="75" xfId="4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4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38" fontId="19" fillId="0" borderId="43" xfId="4" applyFont="1" applyFill="1" applyBorder="1" applyAlignment="1">
      <alignment horizontal="center" vertical="center"/>
    </xf>
    <xf numFmtId="38" fontId="19" fillId="0" borderId="69" xfId="4" applyFont="1" applyFill="1" applyBorder="1" applyAlignment="1">
      <alignment horizontal="center" vertical="center"/>
    </xf>
    <xf numFmtId="38" fontId="19" fillId="0" borderId="42" xfId="4" applyFont="1" applyFill="1" applyBorder="1" applyAlignment="1">
      <alignment horizontal="center" vertical="center"/>
    </xf>
    <xf numFmtId="38" fontId="19" fillId="0" borderId="68" xfId="4" applyFont="1" applyFill="1" applyBorder="1" applyAlignment="1">
      <alignment horizontal="center" vertical="center"/>
    </xf>
    <xf numFmtId="38" fontId="19" fillId="0" borderId="12" xfId="4" applyFont="1" applyFill="1" applyBorder="1" applyAlignment="1">
      <alignment horizontal="right" vertical="center"/>
    </xf>
    <xf numFmtId="38" fontId="19" fillId="0" borderId="65" xfId="4" applyFont="1" applyFill="1" applyBorder="1" applyAlignment="1">
      <alignment horizontal="right" vertical="center"/>
    </xf>
    <xf numFmtId="38" fontId="19" fillId="0" borderId="14" xfId="3" applyNumberFormat="1" applyFont="1" applyBorder="1" applyAlignment="1">
      <alignment vertical="center" wrapText="1"/>
    </xf>
    <xf numFmtId="0" fontId="19" fillId="0" borderId="66" xfId="3" applyFont="1" applyBorder="1" applyAlignment="1">
      <alignment vertical="center" wrapText="1"/>
    </xf>
    <xf numFmtId="38" fontId="19" fillId="0" borderId="44" xfId="4" applyFont="1" applyFill="1" applyBorder="1" applyAlignment="1">
      <alignment horizontal="center" vertical="center"/>
    </xf>
    <xf numFmtId="38" fontId="19" fillId="0" borderId="72" xfId="4" applyFont="1" applyFill="1" applyBorder="1" applyAlignment="1">
      <alignment horizontal="center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9" fillId="0" borderId="63" xfId="4" applyFont="1" applyFill="1" applyBorder="1" applyAlignment="1">
      <alignment horizontal="center" vertical="center"/>
    </xf>
    <xf numFmtId="38" fontId="19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9" fillId="0" borderId="14" xfId="4" applyFont="1" applyFill="1" applyBorder="1" applyAlignment="1">
      <alignment horizontal="right" vertical="center"/>
    </xf>
    <xf numFmtId="38" fontId="19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9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705971</xdr:colOff>
      <xdr:row>31</xdr:row>
      <xdr:rowOff>78440</xdr:rowOff>
    </xdr:from>
    <xdr:to>
      <xdr:col>8</xdr:col>
      <xdr:colOff>918884</xdr:colOff>
      <xdr:row>41</xdr:row>
      <xdr:rowOff>67233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73A36C-7AF7-445F-98A9-D2ACF0CB0B4C}"/>
            </a:ext>
          </a:extLst>
        </xdr:cNvPr>
        <xdr:cNvSpPr txBox="1"/>
      </xdr:nvSpPr>
      <xdr:spPr>
        <a:xfrm>
          <a:off x="2028265" y="6118411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view="pageBreakPreview" topLeftCell="A16" zoomScale="70" zoomScaleNormal="70" zoomScaleSheetLayoutView="70" workbookViewId="0">
      <selection activeCell="R25" sqref="R25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119</v>
      </c>
    </row>
    <row r="2" spans="1:19" ht="28.5">
      <c r="A2" s="105" t="s">
        <v>121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4.25" thickBot="1"/>
    <row r="4" spans="1:19" ht="32.25" customHeight="1" thickBot="1">
      <c r="C4" s="51" t="s">
        <v>115</v>
      </c>
      <c r="D4" s="118"/>
      <c r="E4" s="119"/>
      <c r="F4" s="119"/>
      <c r="G4" s="120"/>
    </row>
    <row r="5" spans="1:19" ht="32.25" customHeight="1">
      <c r="C5" s="13" t="s">
        <v>67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9" ht="32.25" customHeight="1" thickBot="1">
      <c r="C6" s="14" t="s">
        <v>66</v>
      </c>
      <c r="D6" s="106"/>
      <c r="E6" s="106"/>
      <c r="F6" s="106"/>
      <c r="G6" s="106"/>
      <c r="H6" s="106"/>
      <c r="I6" s="106"/>
      <c r="J6" s="106"/>
      <c r="K6" s="106"/>
      <c r="L6" s="107"/>
    </row>
    <row r="10" spans="1:19" ht="14.25" thickBot="1"/>
    <row r="11" spans="1:19" ht="13.5" customHeight="1">
      <c r="B11" s="139" t="s">
        <v>69</v>
      </c>
      <c r="C11" s="140"/>
      <c r="D11" s="121" t="s">
        <v>70</v>
      </c>
      <c r="E11" s="152" t="s">
        <v>118</v>
      </c>
      <c r="F11" s="110" t="s">
        <v>117</v>
      </c>
      <c r="G11" s="123" t="s">
        <v>82</v>
      </c>
      <c r="H11" s="110" t="s">
        <v>83</v>
      </c>
      <c r="I11" s="110" t="s">
        <v>84</v>
      </c>
      <c r="J11" s="110" t="s">
        <v>85</v>
      </c>
      <c r="K11" s="110" t="s">
        <v>86</v>
      </c>
      <c r="L11" s="110" t="s">
        <v>87</v>
      </c>
      <c r="M11" s="110" t="s">
        <v>88</v>
      </c>
      <c r="N11" s="110" t="s">
        <v>92</v>
      </c>
      <c r="O11" s="112" t="s">
        <v>93</v>
      </c>
      <c r="P11" s="121" t="s">
        <v>120</v>
      </c>
      <c r="Q11" s="114" t="s">
        <v>94</v>
      </c>
      <c r="R11" s="116" t="s">
        <v>95</v>
      </c>
    </row>
    <row r="12" spans="1:19" ht="14.25" thickBot="1">
      <c r="B12" s="16"/>
      <c r="C12" s="17" t="s">
        <v>71</v>
      </c>
      <c r="D12" s="141"/>
      <c r="E12" s="153"/>
      <c r="F12" s="111"/>
      <c r="G12" s="124"/>
      <c r="H12" s="111"/>
      <c r="I12" s="111"/>
      <c r="J12" s="111"/>
      <c r="K12" s="111"/>
      <c r="L12" s="111"/>
      <c r="M12" s="111"/>
      <c r="N12" s="111"/>
      <c r="O12" s="113"/>
      <c r="P12" s="122"/>
      <c r="Q12" s="115"/>
      <c r="R12" s="117"/>
    </row>
    <row r="13" spans="1:19" ht="35.25" customHeight="1" thickTop="1" thickBot="1">
      <c r="B13" s="142" t="s">
        <v>89</v>
      </c>
      <c r="C13" s="143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>SUM(E13:O13)</f>
        <v>0</v>
      </c>
      <c r="R13" s="32">
        <f>D13-Q13</f>
        <v>0</v>
      </c>
    </row>
    <row r="14" spans="1:19" ht="35.25" customHeight="1">
      <c r="B14" s="144" t="s">
        <v>72</v>
      </c>
      <c r="C14" s="145"/>
      <c r="D14" s="34">
        <f>SUM(D15:D22)</f>
        <v>0</v>
      </c>
      <c r="E14" s="71">
        <f>SUM(E15:E22)</f>
        <v>0</v>
      </c>
      <c r="F14" s="72">
        <f t="shared" ref="F14:O14" si="0">SUM(F15:F22)</f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0</v>
      </c>
      <c r="M14" s="72">
        <f t="shared" si="0"/>
        <v>0</v>
      </c>
      <c r="N14" s="72">
        <f t="shared" si="0"/>
        <v>0</v>
      </c>
      <c r="O14" s="75">
        <f t="shared" si="0"/>
        <v>0</v>
      </c>
      <c r="P14" s="82">
        <f>SUM(P15:P22)</f>
        <v>0</v>
      </c>
      <c r="Q14" s="35">
        <f>SUM(E14:P14)</f>
        <v>0</v>
      </c>
      <c r="R14" s="34">
        <f t="shared" ref="R14:R23" si="1">D14-Q14</f>
        <v>0</v>
      </c>
    </row>
    <row r="15" spans="1:19" ht="35.25" customHeight="1">
      <c r="B15" s="18"/>
      <c r="C15" s="19" t="s">
        <v>73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ref="Q15:Q22" si="2">SUM(E15:P15)</f>
        <v>0</v>
      </c>
      <c r="R15" s="36">
        <f t="shared" si="1"/>
        <v>0</v>
      </c>
      <c r="S15" s="15"/>
    </row>
    <row r="16" spans="1:19" ht="35.25" customHeight="1">
      <c r="B16" s="18"/>
      <c r="C16" s="19" t="s">
        <v>74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2"/>
        <v>0</v>
      </c>
      <c r="R16" s="39">
        <f t="shared" si="1"/>
        <v>0</v>
      </c>
    </row>
    <row r="17" spans="2:18" ht="35.25" customHeight="1">
      <c r="B17" s="18"/>
      <c r="C17" s="19" t="s">
        <v>75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2"/>
        <v>0</v>
      </c>
      <c r="R17" s="39">
        <f t="shared" si="1"/>
        <v>0</v>
      </c>
    </row>
    <row r="18" spans="2:18" ht="35.25" customHeight="1">
      <c r="B18" s="18"/>
      <c r="C18" s="20" t="s">
        <v>90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2"/>
        <v>0</v>
      </c>
      <c r="R18" s="39">
        <f t="shared" si="1"/>
        <v>0</v>
      </c>
    </row>
    <row r="19" spans="2:18" ht="35.25" customHeight="1">
      <c r="B19" s="18"/>
      <c r="C19" s="19" t="s">
        <v>76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2"/>
        <v>0</v>
      </c>
      <c r="R19" s="39">
        <f t="shared" si="1"/>
        <v>0</v>
      </c>
    </row>
    <row r="20" spans="2:18" ht="35.25" customHeight="1">
      <c r="B20" s="18"/>
      <c r="C20" s="19" t="s">
        <v>77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2"/>
        <v>0</v>
      </c>
      <c r="R20" s="39">
        <f t="shared" si="1"/>
        <v>0</v>
      </c>
    </row>
    <row r="21" spans="2:18" ht="35.25" customHeight="1">
      <c r="B21" s="18"/>
      <c r="C21" s="20" t="s">
        <v>91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2"/>
        <v>0</v>
      </c>
      <c r="R21" s="39">
        <f t="shared" si="1"/>
        <v>0</v>
      </c>
    </row>
    <row r="22" spans="2:18" ht="35.25" customHeight="1" thickBot="1">
      <c r="B22" s="21"/>
      <c r="C22" s="22" t="s">
        <v>78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2"/>
        <v>0</v>
      </c>
      <c r="R22" s="47">
        <f t="shared" si="1"/>
        <v>0</v>
      </c>
    </row>
    <row r="23" spans="2:18" ht="35.25" customHeight="1">
      <c r="B23" s="148" t="s">
        <v>81</v>
      </c>
      <c r="C23" s="149"/>
      <c r="D23" s="150"/>
      <c r="E23" s="127"/>
      <c r="F23" s="125"/>
      <c r="G23" s="154"/>
      <c r="H23" s="125"/>
      <c r="I23" s="125"/>
      <c r="J23" s="125"/>
      <c r="K23" s="125"/>
      <c r="L23" s="125"/>
      <c r="M23" s="125"/>
      <c r="N23" s="125"/>
      <c r="O23" s="137"/>
      <c r="P23" s="133"/>
      <c r="Q23" s="129">
        <f>ROUNDDOWN((Q13+Q14)*C24,0)</f>
        <v>0</v>
      </c>
      <c r="R23" s="131">
        <f t="shared" si="1"/>
        <v>0</v>
      </c>
    </row>
    <row r="24" spans="2:18" ht="19.5" customHeight="1" thickBot="1">
      <c r="B24" s="96"/>
      <c r="C24" s="97">
        <v>0</v>
      </c>
      <c r="D24" s="151"/>
      <c r="E24" s="128"/>
      <c r="F24" s="126"/>
      <c r="G24" s="155"/>
      <c r="H24" s="126"/>
      <c r="I24" s="126"/>
      <c r="J24" s="126"/>
      <c r="K24" s="126"/>
      <c r="L24" s="126"/>
      <c r="M24" s="126"/>
      <c r="N24" s="126"/>
      <c r="O24" s="138"/>
      <c r="P24" s="134"/>
      <c r="Q24" s="130"/>
      <c r="R24" s="132"/>
    </row>
    <row r="25" spans="2:18" ht="35.25" customHeight="1" thickBot="1">
      <c r="B25" s="146" t="s">
        <v>79</v>
      </c>
      <c r="C25" s="147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35" t="s">
        <v>80</v>
      </c>
      <c r="C26" s="13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  <mergeCell ref="R23:R24"/>
    <mergeCell ref="L23:L24"/>
    <mergeCell ref="M23:M24"/>
    <mergeCell ref="J23:J24"/>
    <mergeCell ref="K23:K24"/>
    <mergeCell ref="P23:P24"/>
    <mergeCell ref="H23:H24"/>
    <mergeCell ref="I23:I24"/>
    <mergeCell ref="E23:E24"/>
    <mergeCell ref="Q23:Q24"/>
    <mergeCell ref="F23:F24"/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71"/>
  <sheetViews>
    <sheetView view="pageBreakPreview" zoomScale="85" zoomScaleNormal="70" zoomScaleSheetLayoutView="85" workbookViewId="0">
      <pane ySplit="11" topLeftCell="A12" activePane="bottomLeft" state="frozen"/>
      <selection pane="bottomLeft" activeCell="E25" sqref="E25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20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58</v>
      </c>
      <c r="F12" s="5" t="s">
        <v>64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58</v>
      </c>
      <c r="F13" s="5" t="s">
        <v>64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58</v>
      </c>
      <c r="F14" s="5" t="s">
        <v>64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58</v>
      </c>
      <c r="F15" s="88" t="s">
        <v>64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58</v>
      </c>
      <c r="F16" s="84" t="s">
        <v>64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58</v>
      </c>
      <c r="F17" s="5" t="s">
        <v>64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58</v>
      </c>
      <c r="F18" s="5" t="s">
        <v>64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58</v>
      </c>
      <c r="F19" s="88" t="s">
        <v>64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42</v>
      </c>
      <c r="E20" s="84" t="s">
        <v>58</v>
      </c>
      <c r="F20" s="84" t="s">
        <v>64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42</v>
      </c>
      <c r="E21" s="5" t="s">
        <v>58</v>
      </c>
      <c r="F21" s="5" t="s">
        <v>64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42</v>
      </c>
      <c r="E22" s="88" t="s">
        <v>58</v>
      </c>
      <c r="F22" s="88" t="s">
        <v>64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59</v>
      </c>
      <c r="F23" s="84" t="s">
        <v>64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60</v>
      </c>
      <c r="F24" s="5" t="s">
        <v>64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22</v>
      </c>
      <c r="F25" s="5" t="s">
        <v>64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58</v>
      </c>
      <c r="F26" s="5" t="s">
        <v>64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58</v>
      </c>
      <c r="F27" s="5" t="s">
        <v>64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58</v>
      </c>
      <c r="F28" s="5" t="s">
        <v>64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58</v>
      </c>
      <c r="F29" s="5" t="s">
        <v>64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58</v>
      </c>
      <c r="F30" s="5" t="s">
        <v>64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58</v>
      </c>
      <c r="F31" s="88" t="s">
        <v>64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59</v>
      </c>
      <c r="F32" s="84" t="s">
        <v>64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22</v>
      </c>
      <c r="F33" s="5" t="s">
        <v>64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58</v>
      </c>
      <c r="F34" s="5" t="s">
        <v>64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58</v>
      </c>
      <c r="F35" s="5" t="s">
        <v>64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58</v>
      </c>
      <c r="F36" s="5" t="s">
        <v>64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58</v>
      </c>
      <c r="F37" s="5" t="s">
        <v>64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58</v>
      </c>
      <c r="F38" s="5" t="s">
        <v>64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58</v>
      </c>
      <c r="F39" s="88" t="s">
        <v>64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42</v>
      </c>
      <c r="E40" s="84" t="s">
        <v>61</v>
      </c>
      <c r="F40" s="84" t="s">
        <v>64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42</v>
      </c>
      <c r="E41" s="5" t="s">
        <v>58</v>
      </c>
      <c r="F41" s="5" t="s">
        <v>64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42</v>
      </c>
      <c r="E42" s="5" t="s">
        <v>58</v>
      </c>
      <c r="F42" s="5" t="s">
        <v>64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42</v>
      </c>
      <c r="E43" s="5" t="s">
        <v>58</v>
      </c>
      <c r="F43" s="5" t="s">
        <v>64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42</v>
      </c>
      <c r="E44" s="5" t="s">
        <v>62</v>
      </c>
      <c r="F44" s="5" t="s">
        <v>64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42</v>
      </c>
      <c r="E45" s="5" t="s">
        <v>58</v>
      </c>
      <c r="F45" s="5" t="s">
        <v>64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42</v>
      </c>
      <c r="E46" s="5" t="s">
        <v>58</v>
      </c>
      <c r="F46" s="5" t="s">
        <v>64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42</v>
      </c>
      <c r="E47" s="88" t="s">
        <v>58</v>
      </c>
      <c r="F47" s="88" t="s">
        <v>64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23</v>
      </c>
      <c r="E48" s="84" t="s">
        <v>58</v>
      </c>
      <c r="F48" s="84" t="s">
        <v>64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23</v>
      </c>
      <c r="E49" s="5" t="s">
        <v>63</v>
      </c>
      <c r="F49" s="5" t="s">
        <v>64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23</v>
      </c>
      <c r="E50" s="5" t="s">
        <v>58</v>
      </c>
      <c r="F50" s="5" t="s">
        <v>64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23</v>
      </c>
      <c r="E51" s="88" t="s">
        <v>58</v>
      </c>
      <c r="F51" s="88" t="s">
        <v>64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24</v>
      </c>
      <c r="E52" s="84" t="s">
        <v>58</v>
      </c>
      <c r="F52" s="84" t="s">
        <v>64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24</v>
      </c>
      <c r="E53" s="5" t="s">
        <v>58</v>
      </c>
      <c r="F53" s="5" t="s">
        <v>64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24</v>
      </c>
      <c r="E54" s="88" t="s">
        <v>58</v>
      </c>
      <c r="F54" s="88" t="s">
        <v>64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25</v>
      </c>
      <c r="E55" s="88" t="s">
        <v>58</v>
      </c>
      <c r="F55" s="88" t="s">
        <v>64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26</v>
      </c>
      <c r="C56" s="84" t="s">
        <v>27</v>
      </c>
      <c r="D56" s="84" t="s">
        <v>16</v>
      </c>
      <c r="E56" s="84"/>
      <c r="F56" s="84" t="s">
        <v>65</v>
      </c>
      <c r="G56" s="85">
        <v>17820</v>
      </c>
      <c r="H56" s="86">
        <v>41308</v>
      </c>
      <c r="I56" s="84" t="s">
        <v>28</v>
      </c>
      <c r="J56" s="84" t="s">
        <v>49</v>
      </c>
    </row>
    <row r="57" spans="1:12">
      <c r="A57" s="4">
        <v>49</v>
      </c>
      <c r="B57" s="5" t="s">
        <v>26</v>
      </c>
      <c r="C57" s="5" t="s">
        <v>27</v>
      </c>
      <c r="D57" s="5" t="s">
        <v>17</v>
      </c>
      <c r="E57" s="5"/>
      <c r="F57" s="5" t="s">
        <v>65</v>
      </c>
      <c r="G57" s="6">
        <v>60900</v>
      </c>
      <c r="H57" s="7">
        <v>41347</v>
      </c>
      <c r="I57" s="5" t="s">
        <v>30</v>
      </c>
      <c r="J57" s="5" t="s">
        <v>49</v>
      </c>
    </row>
    <row r="58" spans="1:12">
      <c r="A58" s="4">
        <v>50</v>
      </c>
      <c r="B58" s="5" t="s">
        <v>26</v>
      </c>
      <c r="C58" s="5" t="s">
        <v>29</v>
      </c>
      <c r="D58" s="5" t="s">
        <v>17</v>
      </c>
      <c r="E58" s="5"/>
      <c r="F58" s="5" t="s">
        <v>65</v>
      </c>
      <c r="G58" s="6">
        <v>26620</v>
      </c>
      <c r="H58" s="7">
        <v>41347</v>
      </c>
      <c r="I58" s="5" t="s">
        <v>31</v>
      </c>
      <c r="J58" s="5" t="s">
        <v>49</v>
      </c>
    </row>
    <row r="59" spans="1:12">
      <c r="A59" s="4">
        <v>51</v>
      </c>
      <c r="B59" s="5" t="s">
        <v>26</v>
      </c>
      <c r="C59" s="5" t="s">
        <v>27</v>
      </c>
      <c r="D59" s="5" t="s">
        <v>46</v>
      </c>
      <c r="E59" s="5"/>
      <c r="F59" s="5" t="s">
        <v>65</v>
      </c>
      <c r="G59" s="6">
        <v>127218</v>
      </c>
      <c r="H59" s="7">
        <v>41359</v>
      </c>
      <c r="I59" s="5">
        <v>107</v>
      </c>
      <c r="J59" s="5" t="s">
        <v>49</v>
      </c>
    </row>
    <row r="60" spans="1:12">
      <c r="A60" s="4">
        <v>52</v>
      </c>
      <c r="B60" s="5" t="s">
        <v>32</v>
      </c>
      <c r="C60" s="5" t="s">
        <v>32</v>
      </c>
      <c r="D60" s="5" t="s">
        <v>33</v>
      </c>
      <c r="E60" s="5"/>
      <c r="F60" s="5" t="s">
        <v>65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34</v>
      </c>
      <c r="C61" s="4" t="s">
        <v>35</v>
      </c>
      <c r="D61" s="4" t="s">
        <v>54</v>
      </c>
      <c r="E61" s="4"/>
      <c r="F61" s="5" t="s">
        <v>65</v>
      </c>
      <c r="G61" s="8">
        <v>38720</v>
      </c>
      <c r="H61" s="9">
        <v>41361</v>
      </c>
      <c r="I61" s="10" t="s">
        <v>36</v>
      </c>
      <c r="J61" s="10" t="s">
        <v>50</v>
      </c>
      <c r="K61" s="11"/>
      <c r="L61" s="11"/>
    </row>
    <row r="62" spans="1:12">
      <c r="A62" s="4">
        <v>54</v>
      </c>
      <c r="B62" s="4" t="s">
        <v>34</v>
      </c>
      <c r="C62" s="4" t="s">
        <v>38</v>
      </c>
      <c r="D62" s="4" t="s">
        <v>53</v>
      </c>
      <c r="E62" s="4"/>
      <c r="F62" s="5" t="s">
        <v>65</v>
      </c>
      <c r="G62" s="8">
        <v>273000</v>
      </c>
      <c r="H62" s="9">
        <v>41363</v>
      </c>
      <c r="I62" s="10" t="s">
        <v>37</v>
      </c>
      <c r="J62" s="10" t="s">
        <v>51</v>
      </c>
      <c r="K62" s="11"/>
      <c r="L62" s="11"/>
    </row>
    <row r="63" spans="1:12">
      <c r="A63" s="4">
        <v>55</v>
      </c>
      <c r="B63" s="4" t="s">
        <v>34</v>
      </c>
      <c r="C63" s="4" t="s">
        <v>39</v>
      </c>
      <c r="D63" s="5" t="s">
        <v>16</v>
      </c>
      <c r="E63" s="4"/>
      <c r="F63" s="5" t="s">
        <v>65</v>
      </c>
      <c r="G63" s="8">
        <v>5000</v>
      </c>
      <c r="H63" s="9">
        <v>41308</v>
      </c>
      <c r="I63" s="10">
        <v>110</v>
      </c>
      <c r="J63" s="10"/>
      <c r="K63" s="11"/>
      <c r="L63" s="11"/>
    </row>
    <row r="64" spans="1:12">
      <c r="A64" s="4">
        <v>12</v>
      </c>
      <c r="B64" s="5" t="s">
        <v>13</v>
      </c>
      <c r="C64" s="5" t="s">
        <v>56</v>
      </c>
      <c r="D64" s="5" t="s">
        <v>18</v>
      </c>
      <c r="E64" s="5" t="s">
        <v>21</v>
      </c>
      <c r="F64" s="5" t="s">
        <v>65</v>
      </c>
      <c r="G64" s="8">
        <v>1420000</v>
      </c>
      <c r="H64" s="9">
        <v>41362</v>
      </c>
      <c r="I64" s="10">
        <v>12</v>
      </c>
      <c r="J64" s="10" t="s">
        <v>14</v>
      </c>
      <c r="K64" s="11"/>
      <c r="L64" s="11"/>
    </row>
    <row r="65" spans="1:12">
      <c r="A65" s="4">
        <v>13</v>
      </c>
      <c r="B65" s="5" t="s">
        <v>13</v>
      </c>
      <c r="C65" s="5" t="s">
        <v>57</v>
      </c>
      <c r="D65" s="5" t="s">
        <v>19</v>
      </c>
      <c r="E65" s="5" t="s">
        <v>21</v>
      </c>
      <c r="F65" s="5" t="s">
        <v>65</v>
      </c>
      <c r="G65" s="8">
        <v>1620000</v>
      </c>
      <c r="H65" s="9">
        <v>41362</v>
      </c>
      <c r="I65" s="10">
        <v>14</v>
      </c>
      <c r="J65" s="10" t="s">
        <v>14</v>
      </c>
      <c r="K65" s="11"/>
      <c r="L65" s="11"/>
    </row>
    <row r="66" spans="1:12">
      <c r="A66" s="4">
        <v>14</v>
      </c>
      <c r="B66" s="5" t="s">
        <v>13</v>
      </c>
      <c r="C66" s="5" t="s">
        <v>56</v>
      </c>
      <c r="D66" s="5" t="s">
        <v>55</v>
      </c>
      <c r="E66" s="5" t="s">
        <v>21</v>
      </c>
      <c r="F66" s="5" t="s">
        <v>65</v>
      </c>
      <c r="G66" s="8">
        <v>2000000</v>
      </c>
      <c r="H66" s="9">
        <v>41352</v>
      </c>
      <c r="I66" s="10">
        <v>16</v>
      </c>
      <c r="J66" s="10" t="s">
        <v>14</v>
      </c>
      <c r="K66" s="11"/>
      <c r="L66" s="11"/>
    </row>
    <row r="67" spans="1:12">
      <c r="A67" s="4">
        <v>56</v>
      </c>
      <c r="B67" s="5" t="s">
        <v>13</v>
      </c>
      <c r="C67" s="4" t="s">
        <v>40</v>
      </c>
      <c r="D67" s="4" t="s">
        <v>41</v>
      </c>
      <c r="E67" s="5" t="s">
        <v>21</v>
      </c>
      <c r="F67" s="5" t="s">
        <v>65</v>
      </c>
      <c r="G67" s="8">
        <v>900000</v>
      </c>
      <c r="H67" s="9">
        <v>41362</v>
      </c>
      <c r="I67" s="10">
        <v>111</v>
      </c>
      <c r="J67" s="10" t="s">
        <v>52</v>
      </c>
      <c r="K67" s="11"/>
      <c r="L67" s="11"/>
    </row>
    <row r="68" spans="1:12">
      <c r="A68" s="4">
        <v>57</v>
      </c>
      <c r="B68" s="5" t="s">
        <v>13</v>
      </c>
      <c r="C68" s="4" t="s">
        <v>47</v>
      </c>
      <c r="D68" s="5" t="s">
        <v>42</v>
      </c>
      <c r="E68" s="4"/>
      <c r="F68" s="5" t="s">
        <v>65</v>
      </c>
      <c r="G68" s="8">
        <v>10330</v>
      </c>
      <c r="H68" s="9">
        <v>41358</v>
      </c>
      <c r="I68" s="10" t="s">
        <v>43</v>
      </c>
      <c r="J68" s="10" t="s">
        <v>49</v>
      </c>
      <c r="K68" s="11"/>
      <c r="L68" s="11"/>
    </row>
    <row r="69" spans="1:12">
      <c r="A69" s="4">
        <v>58</v>
      </c>
      <c r="B69" s="5" t="s">
        <v>13</v>
      </c>
      <c r="C69" s="4" t="s">
        <v>47</v>
      </c>
      <c r="D69" s="5" t="s">
        <v>17</v>
      </c>
      <c r="E69" s="4"/>
      <c r="F69" s="5" t="s">
        <v>65</v>
      </c>
      <c r="G69" s="8">
        <v>8353</v>
      </c>
      <c r="H69" s="9">
        <v>41347</v>
      </c>
      <c r="I69" s="10" t="s">
        <v>44</v>
      </c>
      <c r="J69" s="10" t="s">
        <v>49</v>
      </c>
      <c r="K69" s="11"/>
      <c r="L69" s="11"/>
    </row>
    <row r="70" spans="1:12">
      <c r="A70" s="4">
        <v>59</v>
      </c>
      <c r="B70" s="5" t="s">
        <v>13</v>
      </c>
      <c r="C70" s="4" t="s">
        <v>48</v>
      </c>
      <c r="D70" s="5" t="s">
        <v>45</v>
      </c>
      <c r="E70" s="5" t="s">
        <v>21</v>
      </c>
      <c r="F70" s="5" t="s">
        <v>65</v>
      </c>
      <c r="G70" s="8">
        <v>54600</v>
      </c>
      <c r="H70" s="9">
        <v>41359</v>
      </c>
      <c r="I70" s="10">
        <v>114</v>
      </c>
      <c r="J70" s="10" t="s">
        <v>14</v>
      </c>
      <c r="K70" s="11"/>
      <c r="L70" s="11"/>
    </row>
    <row r="71" spans="1:12">
      <c r="G71" s="12">
        <f>SUM(G12:G70)</f>
        <v>7031961</v>
      </c>
      <c r="H71" s="11"/>
      <c r="I71" s="11"/>
      <c r="J71" s="11"/>
      <c r="K71" s="11"/>
      <c r="L71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68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68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68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68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68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68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68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68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68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68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68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68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68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68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68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68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68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68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68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68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68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68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68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68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68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68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68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68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68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68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68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68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68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68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68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68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68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68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68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68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68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68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68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68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68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68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68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68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68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68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68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98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H8" sqref="H8:H10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97</v>
      </c>
      <c r="G109" s="25">
        <f>SUBTOTAL(109,G8:G107)</f>
        <v>0</v>
      </c>
    </row>
    <row r="111" spans="1:12" ht="23.25" thickBot="1">
      <c r="F111" s="23" t="s">
        <v>99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C3" sqref="C3:H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97</v>
      </c>
      <c r="G109" s="25">
        <f>SUBTOTAL(109,G8:G107)</f>
        <v>0</v>
      </c>
    </row>
    <row r="111" spans="1:12" ht="23.25" thickBot="1">
      <c r="F111" s="23" t="s">
        <v>100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H27" sqref="H8:H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26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114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H8" sqref="H8:H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116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102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113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32" activePane="bottomLeft" state="frozen"/>
      <selection pane="bottomLeft" activeCell="H8" sqref="H8:H5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103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103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103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103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103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103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103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103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103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103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103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103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103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103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103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103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103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103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103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103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103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103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103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103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103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103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103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103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103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103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103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103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103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103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103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103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103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103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103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103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103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112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14" activePane="bottomLeft" state="frozen"/>
      <selection pane="bottomLeft" activeCell="H27" sqref="H8:H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34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104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104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104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104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104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104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104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104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104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104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104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97</v>
      </c>
      <c r="G29" s="25">
        <f>SUBTOTAL(109,G8:G27)</f>
        <v>0</v>
      </c>
    </row>
    <row r="31" spans="1:12" ht="23.25" thickBot="1">
      <c r="F31" s="23" t="s">
        <v>111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35" activePane="bottomLeft" state="frozen"/>
      <selection pane="bottomLeft" activeCell="H57" sqref="H8:H5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105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105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105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97</v>
      </c>
      <c r="G59" s="25">
        <f>SUBTOTAL(109,G8:G57)</f>
        <v>0</v>
      </c>
    </row>
    <row r="61" spans="1:12" ht="23.25" thickBot="1">
      <c r="F61" s="23" t="s">
        <v>110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106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106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106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106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106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106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106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106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106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106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106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97</v>
      </c>
      <c r="G19" s="25">
        <f>SUBTOTAL(109,G8:G17)</f>
        <v>0</v>
      </c>
    </row>
    <row r="21" spans="1:12" ht="23.25" thickBot="1">
      <c r="F21" s="23" t="s">
        <v>109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I20" sqref="I20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115</v>
      </c>
      <c r="C2" s="55">
        <f>【総括表】!$D$4</f>
        <v>0</v>
      </c>
      <c r="D2" s="56"/>
      <c r="E2" s="56"/>
      <c r="F2" s="56"/>
      <c r="G2" s="56"/>
      <c r="H2" s="56"/>
      <c r="J2" s="24" t="s">
        <v>107</v>
      </c>
    </row>
    <row r="3" spans="1:11" ht="30" customHeight="1">
      <c r="B3" s="13" t="s">
        <v>67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66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96</v>
      </c>
      <c r="I7" s="2" t="s">
        <v>15</v>
      </c>
      <c r="J7" s="2" t="s">
        <v>3</v>
      </c>
    </row>
    <row r="8" spans="1:11">
      <c r="A8" s="4">
        <v>1</v>
      </c>
      <c r="B8" s="5" t="s">
        <v>107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107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107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107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107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107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107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107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107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107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97</v>
      </c>
      <c r="G19" s="25">
        <f>SUBTOTAL(109,G8:G17)</f>
        <v>0</v>
      </c>
    </row>
    <row r="21" spans="1:12" ht="23.25" thickBot="1">
      <c r="F21" s="23" t="s">
        <v>108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2020-03-12T06:17:13Z</cp:lastPrinted>
  <dcterms:created xsi:type="dcterms:W3CDTF">2011-06-14T05:32:50Z</dcterms:created>
  <dcterms:modified xsi:type="dcterms:W3CDTF">2023-03-14T09:20:34Z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2022-02-09T09:42:42Z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dd874603-a4a6-4338-84f2-f3b38b0cd72b</vt:lpwstr>
  </property>
  <property fmtid="{D5CDD505-2E9C-101B-9397-08002B2CF9AE}" pid="8" name="MSIP_Label_d899a617-f30e-4fb8-b81c-fb6d0b94ac5b_ContentBits">
    <vt:lpwstr>0</vt:lpwstr>
  </property>
</Properties>
</file>