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nishimura-m\Desktop\基金シート掲載用\地方\個別表\"/>
    </mc:Choice>
  </mc:AlternateContent>
  <xr:revisionPtr revIDLastSave="0" documentId="13_ncr:1_{AEAF4BAA-5490-4AD8-AC30-FA0E10CA8539}" xr6:coauthVersionLast="47" xr6:coauthVersionMax="47" xr10:uidLastSave="{00000000-0000-0000-0000-000000000000}"/>
  <bookViews>
    <workbookView xWindow="5112" yWindow="732" windowWidth="16128" windowHeight="10896" xr2:uid="{CF367A2C-2DF8-4F13-B9EA-E7E8CCCE4B0B}"/>
  </bookViews>
  <sheets>
    <sheet name="個別表" sheetId="1" r:id="rId1"/>
  </sheets>
  <definedNames>
    <definedName name="_xlnm._FilterDatabase" localSheetId="0" hidden="1">個別表!$A$1:$Y$37</definedName>
    <definedName name="_xlnm.Print_Area" localSheetId="0">個別表!$A$1:$X$48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7" i="1" l="1"/>
  <c r="W37" i="1"/>
  <c r="V37" i="1"/>
  <c r="U37" i="1"/>
  <c r="T37" i="1"/>
  <c r="S37" i="1"/>
  <c r="R37" i="1"/>
  <c r="Q37" i="1"/>
  <c r="X36" i="1"/>
  <c r="W36" i="1"/>
  <c r="V36" i="1"/>
  <c r="U36" i="1"/>
  <c r="T36" i="1"/>
  <c r="S36" i="1"/>
  <c r="R36" i="1"/>
  <c r="Q36" i="1"/>
  <c r="N36" i="1"/>
  <c r="M36" i="1"/>
  <c r="L36" i="1"/>
  <c r="K36" i="1"/>
  <c r="J36" i="1"/>
  <c r="I36" i="1"/>
  <c r="F36" i="1"/>
  <c r="H34" i="1"/>
  <c r="G34" i="1"/>
  <c r="O34" i="1" s="1"/>
  <c r="P34" i="1" s="1"/>
  <c r="E34" i="1"/>
  <c r="H32" i="1"/>
  <c r="G32" i="1" s="1"/>
  <c r="E32" i="1"/>
  <c r="O32" i="1" s="1"/>
  <c r="P32" i="1" s="1"/>
  <c r="O30" i="1"/>
  <c r="P30" i="1" s="1"/>
  <c r="H30" i="1"/>
  <c r="G30" i="1"/>
  <c r="E30" i="1"/>
  <c r="H28" i="1"/>
  <c r="G28" i="1" s="1"/>
  <c r="E28" i="1"/>
  <c r="H26" i="1"/>
  <c r="G26" i="1"/>
  <c r="O26" i="1" s="1"/>
  <c r="P26" i="1" s="1"/>
  <c r="E26" i="1"/>
  <c r="P24" i="1"/>
  <c r="H24" i="1"/>
  <c r="G24" i="1"/>
  <c r="E24" i="1"/>
  <c r="H22" i="1"/>
  <c r="G22" i="1" s="1"/>
  <c r="E22" i="1"/>
  <c r="O22" i="1" s="1"/>
  <c r="P22" i="1" s="1"/>
  <c r="O20" i="1"/>
  <c r="P20" i="1" s="1"/>
  <c r="H20" i="1"/>
  <c r="G20" i="1"/>
  <c r="E20" i="1"/>
  <c r="H18" i="1"/>
  <c r="G18" i="1" s="1"/>
  <c r="E18" i="1"/>
  <c r="H16" i="1"/>
  <c r="G16" i="1"/>
  <c r="O16" i="1" s="1"/>
  <c r="P16" i="1" s="1"/>
  <c r="E16" i="1"/>
  <c r="H14" i="1"/>
  <c r="G14" i="1" s="1"/>
  <c r="E14" i="1"/>
  <c r="O12" i="1"/>
  <c r="P12" i="1" s="1"/>
  <c r="H12" i="1"/>
  <c r="G12" i="1"/>
  <c r="E12" i="1"/>
  <c r="H10" i="1"/>
  <c r="G10" i="1" s="1"/>
  <c r="E10" i="1"/>
  <c r="O10" i="1" s="1"/>
  <c r="P8" i="1"/>
  <c r="H8" i="1"/>
  <c r="H36" i="1" s="1"/>
  <c r="E8" i="1"/>
  <c r="E36" i="1" s="1"/>
  <c r="P10" i="1" l="1"/>
  <c r="O14" i="1"/>
  <c r="P14" i="1" s="1"/>
  <c r="P36" i="1" s="1"/>
  <c r="O28" i="1"/>
  <c r="P28" i="1" s="1"/>
  <c r="O18" i="1"/>
  <c r="P18" i="1" s="1"/>
  <c r="G8" i="1"/>
  <c r="G36" i="1" s="1"/>
  <c r="O49" i="1" s="1"/>
  <c r="O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6" authorId="0" shapeId="0" xr:uid="{671F6BD5-C4ED-4383-833B-475DDB4DEA08}">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<sst xmlns="http://schemas.openxmlformats.org/spreadsheetml/2006/main" count="139" uniqueCount="80">
  <si>
    <t>【個別表】令和３年度基金造成団体別基金執行状況表（003電源立地地域対策交付金基金）</t>
    <rPh sb="1" eb="3">
      <t>コベツ</t>
    </rPh>
    <rPh sb="3" eb="4">
      <t>ヒョウ</t>
    </rPh>
    <rPh sb="5" eb="7">
      <t>レイワ</t>
    </rPh>
    <rPh sb="8" eb="10">
      <t>ネンド</t>
    </rPh>
    <rPh sb="9" eb="10">
      <t>ガンネン</t>
    </rPh>
    <rPh sb="10" eb="12">
      <t>キキン</t>
    </rPh>
    <rPh sb="12" eb="14">
      <t>ゾウセイ</t>
    </rPh>
    <rPh sb="14" eb="16">
      <t>ダンタイ</t>
    </rPh>
    <rPh sb="16" eb="17">
      <t>ベツ</t>
    </rPh>
    <rPh sb="17" eb="19">
      <t>キキン</t>
    </rPh>
    <rPh sb="19" eb="21">
      <t>シッコウ</t>
    </rPh>
    <rPh sb="21" eb="23">
      <t>ジョウキョウ</t>
    </rPh>
    <rPh sb="23" eb="24">
      <t>ヒョウ</t>
    </rPh>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</si>
  <si>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</si>
  <si>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</si>
  <si>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</si>
  <si>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</si>
  <si>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令和２年度末基金残高
（ａ）</t>
    <rPh sb="0" eb="2">
      <t>レイワ</t>
    </rPh>
    <rPh sb="3" eb="5">
      <t>ネンド</t>
    </rPh>
    <rPh sb="5" eb="6">
      <t>マツ</t>
    </rPh>
    <rPh sb="6" eb="8">
      <t>キキン</t>
    </rPh>
    <rPh sb="8" eb="10">
      <t>ザンダカ</t>
    </rPh>
    <phoneticPr fontId="2"/>
  </si>
  <si>
    <t>令　和　３　年　度　収　入　支　出</t>
    <rPh sb="0" eb="1">
      <t>レイ</t>
    </rPh>
    <rPh sb="2" eb="3">
      <t>ワ</t>
    </rPh>
    <rPh sb="6" eb="7">
      <t>トシ</t>
    </rPh>
    <rPh sb="8" eb="9">
      <t>ド</t>
    </rPh>
    <rPh sb="10" eb="11">
      <t>オサム</t>
    </rPh>
    <rPh sb="12" eb="13">
      <t>イ</t>
    </rPh>
    <rPh sb="14" eb="15">
      <t>シ</t>
    </rPh>
    <rPh sb="16" eb="17">
      <t>デ</t>
    </rPh>
    <phoneticPr fontId="2"/>
  </si>
  <si>
    <t>令和３年度
国庫返納額
（ｄ）</t>
    <rPh sb="0" eb="2">
      <t>レイワ</t>
    </rPh>
    <rPh sb="3" eb="5">
      <t>ネンド</t>
    </rPh>
    <rPh sb="8" eb="10">
      <t>ヘンノウ</t>
    </rPh>
    <phoneticPr fontId="2"/>
  </si>
  <si>
    <t>令和３年度末基金残高
(ｅ=ａ+ｂ-ｃ-ｄ)</t>
    <rPh sb="0" eb="2">
      <t>レイワ</t>
    </rPh>
    <rPh sb="3" eb="5">
      <t>ネンド</t>
    </rPh>
    <rPh sb="5" eb="6">
      <t>マツ</t>
    </rPh>
    <rPh sb="6" eb="8">
      <t>キキン</t>
    </rPh>
    <rPh sb="8" eb="10">
      <t>ザンダカ</t>
    </rPh>
    <phoneticPr fontId="2"/>
  </si>
  <si>
    <t>令和３年度　事業実施決定等</t>
    <rPh sb="0" eb="2">
      <t>レイワ</t>
    </rPh>
    <rPh sb="3" eb="5">
      <t>ネンド</t>
    </rPh>
    <rPh sb="6" eb="8">
      <t>ジギョウ</t>
    </rPh>
    <rPh sb="8" eb="10">
      <t>ジッシ</t>
    </rPh>
    <rPh sb="10" eb="12">
      <t>ケッテイ</t>
    </rPh>
    <rPh sb="12" eb="13">
      <t>トウ</t>
    </rPh>
    <phoneticPr fontId="2"/>
  </si>
  <si>
    <t>令和３年度末　貸付残高等</t>
    <rPh sb="0" eb="2">
      <t>レイワ</t>
    </rPh>
    <rPh sb="3" eb="5">
      <t>ネンド</t>
    </rPh>
    <rPh sb="5" eb="6">
      <t>マツ</t>
    </rPh>
    <rPh sb="7" eb="9">
      <t>カシツ</t>
    </rPh>
    <rPh sb="9" eb="11">
      <t>ザンダカ</t>
    </rPh>
    <rPh sb="11" eb="12">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</si>
  <si>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</si>
  <si>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</si>
  <si>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</si>
  <si>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</si>
  <si>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</si>
  <si>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</si>
  <si>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</si>
  <si>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</si>
  <si>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</si>
  <si>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</si>
  <si>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</si>
  <si>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</si>
  <si>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</si>
  <si>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</si>
  <si>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</si>
  <si>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</si>
  <si>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予備費等</t>
    <rPh sb="0" eb="3">
      <t>ヨビヒ</t>
    </rPh>
    <rPh sb="3" eb="4">
      <t>トウ</t>
    </rPh>
    <phoneticPr fontId="2"/>
  </si>
  <si>
    <t>金額</t>
    <rPh sb="0" eb="2">
      <t>キンガク</t>
    </rPh>
    <phoneticPr fontId="2"/>
  </si>
  <si>
    <t>茨城県
水戸市</t>
    <rPh sb="0" eb="3">
      <t>イバラキケン</t>
    </rPh>
    <rPh sb="4" eb="7">
      <t>ミトシ</t>
    </rPh>
    <phoneticPr fontId="2"/>
  </si>
  <si>
    <t>水戸市電源立地振興基金</t>
    <rPh sb="0" eb="3">
      <t>ミトシ</t>
    </rPh>
    <rPh sb="3" eb="5">
      <t>デンゲン</t>
    </rPh>
    <rPh sb="5" eb="7">
      <t>リッチ</t>
    </rPh>
    <rPh sb="7" eb="9">
      <t>シンコウ</t>
    </rPh>
    <rPh sb="9" eb="11">
      <t>キキン</t>
    </rPh>
    <phoneticPr fontId="2"/>
  </si>
  <si>
    <t>健康増進等施設の整備</t>
    <rPh sb="0" eb="2">
      <t>ケンコウ</t>
    </rPh>
    <rPh sb="2" eb="4">
      <t>ゾウシン</t>
    </rPh>
    <rPh sb="4" eb="5">
      <t>トウ</t>
    </rPh>
    <rPh sb="5" eb="7">
      <t>シセツ</t>
    </rPh>
    <rPh sb="8" eb="10">
      <t>セイビ</t>
    </rPh>
    <phoneticPr fontId="2"/>
  </si>
  <si>
    <t>新斎場の施設整備</t>
    <rPh sb="0" eb="1">
      <t>シン</t>
    </rPh>
    <rPh sb="1" eb="3">
      <t>サイジョウ</t>
    </rPh>
    <rPh sb="4" eb="6">
      <t>シセツ</t>
    </rPh>
    <rPh sb="6" eb="8">
      <t>セイビ</t>
    </rPh>
    <phoneticPr fontId="2"/>
  </si>
  <si>
    <t>福井県</t>
    <rPh sb="0" eb="3">
      <t>フクイケン</t>
    </rPh>
    <phoneticPr fontId="2"/>
  </si>
  <si>
    <t>福井県企業立地促進資金貸付基金</t>
    <rPh sb="0" eb="3">
      <t>フクイケン</t>
    </rPh>
    <rPh sb="3" eb="5">
      <t>キギョウ</t>
    </rPh>
    <rPh sb="5" eb="7">
      <t>リッチ</t>
    </rPh>
    <rPh sb="7" eb="9">
      <t>ソクシン</t>
    </rPh>
    <rPh sb="9" eb="11">
      <t>シキン</t>
    </rPh>
    <rPh sb="11" eb="12">
      <t>カ</t>
    </rPh>
    <rPh sb="12" eb="13">
      <t>ツ</t>
    </rPh>
    <rPh sb="13" eb="15">
      <t>キキン</t>
    </rPh>
    <phoneticPr fontId="2"/>
  </si>
  <si>
    <t>企業の立地を促進するための資金の貸付けを行うことにより、雇用の安定および増大を図る</t>
    <rPh sb="0" eb="2">
      <t>キギョウ</t>
    </rPh>
    <rPh sb="3" eb="5">
      <t>リッチ</t>
    </rPh>
    <rPh sb="6" eb="8">
      <t>ソクシン</t>
    </rPh>
    <rPh sb="13" eb="15">
      <t>シキン</t>
    </rPh>
    <rPh sb="16" eb="17">
      <t>カ</t>
    </rPh>
    <rPh sb="17" eb="18">
      <t>ツ</t>
    </rPh>
    <rPh sb="20" eb="21">
      <t>オコナ</t>
    </rPh>
    <rPh sb="28" eb="30">
      <t>コヨウ</t>
    </rPh>
    <rPh sb="31" eb="33">
      <t>アンテイ</t>
    </rPh>
    <rPh sb="36" eb="38">
      <t>ゾウダイ</t>
    </rPh>
    <rPh sb="39" eb="40">
      <t>ハカ</t>
    </rPh>
    <phoneticPr fontId="2"/>
  </si>
  <si>
    <t>福井県特別経済対策産業団地整備基金</t>
    <rPh sb="0" eb="3">
      <t>フクイケン</t>
    </rPh>
    <rPh sb="3" eb="5">
      <t>トクベツ</t>
    </rPh>
    <rPh sb="5" eb="7">
      <t>ケイザイ</t>
    </rPh>
    <rPh sb="7" eb="9">
      <t>タイサク</t>
    </rPh>
    <rPh sb="9" eb="11">
      <t>サンギョウ</t>
    </rPh>
    <rPh sb="11" eb="13">
      <t>ダンチ</t>
    </rPh>
    <rPh sb="13" eb="15">
      <t>セイビ</t>
    </rPh>
    <rPh sb="15" eb="17">
      <t>キキン</t>
    </rPh>
    <phoneticPr fontId="2"/>
  </si>
  <si>
    <t>嶺南市町が実施する産業団地の整備に要する経費に対し、負担が発生しないよう支援を行う</t>
    <rPh sb="0" eb="2">
      <t>レイナン</t>
    </rPh>
    <rPh sb="2" eb="4">
      <t>シチョウ</t>
    </rPh>
    <rPh sb="5" eb="7">
      <t>ジッシ</t>
    </rPh>
    <rPh sb="9" eb="11">
      <t>サンギョウ</t>
    </rPh>
    <rPh sb="11" eb="13">
      <t>ダンチ</t>
    </rPh>
    <rPh sb="14" eb="16">
      <t>セイビ</t>
    </rPh>
    <rPh sb="17" eb="18">
      <t>ヨウ</t>
    </rPh>
    <rPh sb="20" eb="22">
      <t>ケイヒ</t>
    </rPh>
    <rPh sb="23" eb="24">
      <t>タイ</t>
    </rPh>
    <rPh sb="26" eb="28">
      <t>フタン</t>
    </rPh>
    <rPh sb="29" eb="31">
      <t>ハッセイ</t>
    </rPh>
    <rPh sb="36" eb="38">
      <t>シエン</t>
    </rPh>
    <rPh sb="39" eb="40">
      <t>オコナ</t>
    </rPh>
    <phoneticPr fontId="2"/>
  </si>
  <si>
    <t>福井県地域活性化基金</t>
    <phoneticPr fontId="2"/>
  </si>
  <si>
    <t>企業の立地を促進するための必要な補助を行うことにより、産業構造の高度化、雇用機会の拡大を図る</t>
    <rPh sb="0" eb="2">
      <t>キギョウ</t>
    </rPh>
    <rPh sb="3" eb="5">
      <t>リッチ</t>
    </rPh>
    <rPh sb="6" eb="8">
      <t>ソクシン</t>
    </rPh>
    <rPh sb="13" eb="15">
      <t>ヒツヨウ</t>
    </rPh>
    <rPh sb="16" eb="18">
      <t>ホジョ</t>
    </rPh>
    <rPh sb="19" eb="20">
      <t>オコナ</t>
    </rPh>
    <phoneticPr fontId="2"/>
  </si>
  <si>
    <t>福井県
南越前町</t>
    <rPh sb="0" eb="3">
      <t>フクイケン</t>
    </rPh>
    <rPh sb="4" eb="8">
      <t>ミナミエチゼンチョウ</t>
    </rPh>
    <phoneticPr fontId="2"/>
  </si>
  <si>
    <t>南越前町電源立地地域対策交付金事業維持基金</t>
    <rPh sb="0" eb="4">
      <t>ミナミエチゼンチョウ</t>
    </rPh>
    <rPh sb="4" eb="6">
      <t>デンゲン</t>
    </rPh>
    <rPh sb="6" eb="8">
      <t>リッチ</t>
    </rPh>
    <rPh sb="8" eb="10">
      <t>チイキ</t>
    </rPh>
    <rPh sb="10" eb="12">
      <t>タイサク</t>
    </rPh>
    <rPh sb="12" eb="15">
      <t>コウフキン</t>
    </rPh>
    <rPh sb="15" eb="17">
      <t>ジギョウ</t>
    </rPh>
    <rPh sb="17" eb="19">
      <t>イジ</t>
    </rPh>
    <rPh sb="19" eb="21">
      <t>キキン</t>
    </rPh>
    <phoneticPr fontId="2"/>
  </si>
  <si>
    <t>電源立地地域対策交付金により整備した公共用施設の修繕その他の維持補修</t>
    <rPh sb="14" eb="16">
      <t>セイビ</t>
    </rPh>
    <rPh sb="18" eb="21">
      <t>コウキョウヨウ</t>
    </rPh>
    <rPh sb="21" eb="23">
      <t>シセツ</t>
    </rPh>
    <rPh sb="24" eb="26">
      <t>シュウゼン</t>
    </rPh>
    <rPh sb="28" eb="29">
      <t>タ</t>
    </rPh>
    <rPh sb="30" eb="32">
      <t>イジ</t>
    </rPh>
    <rPh sb="32" eb="34">
      <t>ホシュウ</t>
    </rPh>
    <phoneticPr fontId="2"/>
  </si>
  <si>
    <t>南越前町広域観光推進事業基金</t>
    <rPh sb="0" eb="4">
      <t>ミナミエチゼンチョウ</t>
    </rPh>
    <rPh sb="4" eb="6">
      <t>コウイキ</t>
    </rPh>
    <rPh sb="6" eb="8">
      <t>カンコウ</t>
    </rPh>
    <rPh sb="8" eb="10">
      <t>スイシン</t>
    </rPh>
    <rPh sb="10" eb="12">
      <t>ジギョウ</t>
    </rPh>
    <rPh sb="12" eb="14">
      <t>キキン</t>
    </rPh>
    <phoneticPr fontId="2"/>
  </si>
  <si>
    <t>河野北前船主通り魅力向上ブランド発信事業、花はす公園リニューアル事業を行う</t>
    <rPh sb="0" eb="2">
      <t>コウノ</t>
    </rPh>
    <rPh sb="2" eb="3">
      <t>キタ</t>
    </rPh>
    <rPh sb="3" eb="4">
      <t>マエ</t>
    </rPh>
    <rPh sb="4" eb="6">
      <t>センシュ</t>
    </rPh>
    <rPh sb="6" eb="7">
      <t>トオ</t>
    </rPh>
    <rPh sb="8" eb="10">
      <t>ミリョク</t>
    </rPh>
    <rPh sb="10" eb="12">
      <t>コウジョウ</t>
    </rPh>
    <rPh sb="16" eb="18">
      <t>ハッシン</t>
    </rPh>
    <rPh sb="18" eb="20">
      <t>ジギョウ</t>
    </rPh>
    <rPh sb="21" eb="22">
      <t>ハナ</t>
    </rPh>
    <rPh sb="24" eb="26">
      <t>コウエン</t>
    </rPh>
    <rPh sb="32" eb="34">
      <t>ジギョウ</t>
    </rPh>
    <rPh sb="35" eb="36">
      <t>オコナ</t>
    </rPh>
    <phoneticPr fontId="2"/>
  </si>
  <si>
    <t>福井県
美浜町</t>
    <rPh sb="0" eb="3">
      <t>フクイケン</t>
    </rPh>
    <rPh sb="4" eb="7">
      <t>ミハマチョウ</t>
    </rPh>
    <phoneticPr fontId="2"/>
  </si>
  <si>
    <t>美浜町町道久々子・金山線及び町道佐柿・郷市線道路改良事業基金</t>
    <rPh sb="0" eb="3">
      <t>ミハマチョウ</t>
    </rPh>
    <rPh sb="3" eb="5">
      <t>チョウドウ</t>
    </rPh>
    <rPh sb="5" eb="7">
      <t>ヒサビサ</t>
    </rPh>
    <rPh sb="7" eb="8">
      <t>コ</t>
    </rPh>
    <rPh sb="9" eb="11">
      <t>カナヤマ</t>
    </rPh>
    <rPh sb="11" eb="12">
      <t>セン</t>
    </rPh>
    <rPh sb="12" eb="13">
      <t>オヨ</t>
    </rPh>
    <rPh sb="14" eb="16">
      <t>チョウドウ</t>
    </rPh>
    <rPh sb="16" eb="17">
      <t>サ</t>
    </rPh>
    <rPh sb="17" eb="18">
      <t>カキ</t>
    </rPh>
    <rPh sb="19" eb="20">
      <t>ゴウ</t>
    </rPh>
    <rPh sb="20" eb="21">
      <t>シ</t>
    </rPh>
    <rPh sb="21" eb="22">
      <t>セン</t>
    </rPh>
    <rPh sb="22" eb="24">
      <t>ドウロ</t>
    </rPh>
    <rPh sb="24" eb="26">
      <t>カイリョウ</t>
    </rPh>
    <rPh sb="26" eb="28">
      <t>ジギョウ</t>
    </rPh>
    <rPh sb="28" eb="30">
      <t>キキン</t>
    </rPh>
    <phoneticPr fontId="2"/>
  </si>
  <si>
    <t>町道久々子・金山線及び町道佐柿・郷市線道路の改良</t>
    <phoneticPr fontId="2"/>
  </si>
  <si>
    <t>美浜町丹生地区農業用施設及び菅浜地区農業用施設改修事業基金</t>
    <rPh sb="0" eb="3">
      <t>ミハマチョウ</t>
    </rPh>
    <rPh sb="3" eb="5">
      <t>ウニュウ</t>
    </rPh>
    <rPh sb="5" eb="7">
      <t>チク</t>
    </rPh>
    <rPh sb="7" eb="9">
      <t>ノウギョウ</t>
    </rPh>
    <rPh sb="9" eb="10">
      <t>ヨウ</t>
    </rPh>
    <rPh sb="10" eb="12">
      <t>シセツ</t>
    </rPh>
    <rPh sb="12" eb="13">
      <t>オヨ</t>
    </rPh>
    <rPh sb="14" eb="16">
      <t>スガハマ</t>
    </rPh>
    <rPh sb="16" eb="18">
      <t>チク</t>
    </rPh>
    <rPh sb="18" eb="21">
      <t>ノウギョウヨウ</t>
    </rPh>
    <rPh sb="21" eb="23">
      <t>シセツ</t>
    </rPh>
    <rPh sb="23" eb="25">
      <t>カイシュウ</t>
    </rPh>
    <rPh sb="25" eb="27">
      <t>ジギョウ</t>
    </rPh>
    <rPh sb="27" eb="29">
      <t>キキン</t>
    </rPh>
    <phoneticPr fontId="2"/>
  </si>
  <si>
    <t>農業用排水路の改修</t>
    <rPh sb="3" eb="6">
      <t>ハイスイロ</t>
    </rPh>
    <phoneticPr fontId="2"/>
  </si>
  <si>
    <t>美浜町観光振興基金</t>
    <rPh sb="0" eb="3">
      <t>ミハマチョウ</t>
    </rPh>
    <rPh sb="3" eb="5">
      <t>カンコウ</t>
    </rPh>
    <rPh sb="5" eb="7">
      <t>シンコウ</t>
    </rPh>
    <rPh sb="7" eb="9">
      <t>キキン</t>
    </rPh>
    <phoneticPr fontId="2"/>
  </si>
  <si>
    <t>美浜町観光振興施設整備事業</t>
    <rPh sb="0" eb="3">
      <t>ミハマチョウ</t>
    </rPh>
    <rPh sb="3" eb="5">
      <t>カンコウ</t>
    </rPh>
    <rPh sb="5" eb="7">
      <t>シンコウ</t>
    </rPh>
    <rPh sb="7" eb="9">
      <t>シセツ</t>
    </rPh>
    <rPh sb="9" eb="11">
      <t>セイビ</t>
    </rPh>
    <rPh sb="11" eb="13">
      <t>ジギョウ</t>
    </rPh>
    <phoneticPr fontId="2"/>
  </si>
  <si>
    <t>美浜町上水道統合整備事業基金</t>
    <rPh sb="0" eb="8">
      <t>ミハマチョウジョウスイドウトウゴウ</t>
    </rPh>
    <rPh sb="8" eb="10">
      <t>セイビ</t>
    </rPh>
    <rPh sb="10" eb="12">
      <t>ジギョウ</t>
    </rPh>
    <rPh sb="12" eb="14">
      <t>キキン</t>
    </rPh>
    <phoneticPr fontId="2"/>
  </si>
  <si>
    <t>美浜町内簡易水道施設の整備</t>
    <rPh sb="0" eb="3">
      <t>ミハマチョウ</t>
    </rPh>
    <rPh sb="3" eb="4">
      <t>ナイ</t>
    </rPh>
    <rPh sb="4" eb="6">
      <t>カンイ</t>
    </rPh>
    <rPh sb="6" eb="8">
      <t>スイドウ</t>
    </rPh>
    <rPh sb="8" eb="10">
      <t>シセツ</t>
    </rPh>
    <rPh sb="11" eb="13">
      <t>セイビ</t>
    </rPh>
    <phoneticPr fontId="2"/>
  </si>
  <si>
    <t>福井県
敦賀市</t>
    <rPh sb="0" eb="3">
      <t>フクイケン</t>
    </rPh>
    <rPh sb="4" eb="7">
      <t>ツルガシ</t>
    </rPh>
    <phoneticPr fontId="2"/>
  </si>
  <si>
    <t>敦賀市企業立地促進基金</t>
    <rPh sb="0" eb="3">
      <t>ツルガシ</t>
    </rPh>
    <rPh sb="3" eb="5">
      <t>キギョウ</t>
    </rPh>
    <rPh sb="5" eb="7">
      <t>リッチ</t>
    </rPh>
    <rPh sb="7" eb="9">
      <t>ソクシン</t>
    </rPh>
    <rPh sb="9" eb="11">
      <t>キキン</t>
    </rPh>
    <phoneticPr fontId="2"/>
  </si>
  <si>
    <t>企業の立地を促進するための必要な補助を行うことにより、雇用の確保を図る</t>
    <rPh sb="0" eb="2">
      <t>キギョウ</t>
    </rPh>
    <rPh sb="3" eb="5">
      <t>リッチ</t>
    </rPh>
    <rPh sb="6" eb="8">
      <t>ソクシン</t>
    </rPh>
    <rPh sb="13" eb="15">
      <t>ヒツヨウ</t>
    </rPh>
    <rPh sb="16" eb="18">
      <t>ホジョ</t>
    </rPh>
    <rPh sb="19" eb="20">
      <t>オコナ</t>
    </rPh>
    <rPh sb="27" eb="29">
      <t>コヨウ</t>
    </rPh>
    <rPh sb="30" eb="32">
      <t>カクホ</t>
    </rPh>
    <rPh sb="33" eb="34">
      <t>ハカ</t>
    </rPh>
    <phoneticPr fontId="2"/>
  </si>
  <si>
    <t>敦賀市公共施設等総合管理基金</t>
    <rPh sb="0" eb="2">
      <t>ツルガ</t>
    </rPh>
    <rPh sb="2" eb="3">
      <t>シ</t>
    </rPh>
    <rPh sb="3" eb="5">
      <t>コウキョウ</t>
    </rPh>
    <rPh sb="5" eb="7">
      <t>シセツ</t>
    </rPh>
    <rPh sb="7" eb="8">
      <t>トウ</t>
    </rPh>
    <rPh sb="8" eb="10">
      <t>ソウゴウ</t>
    </rPh>
    <rPh sb="10" eb="12">
      <t>カンリ</t>
    </rPh>
    <rPh sb="12" eb="14">
      <t>キキン</t>
    </rPh>
    <phoneticPr fontId="2"/>
  </si>
  <si>
    <t>敦賀市西地区土地活用事業や北陸新幹線駅周辺施設整備事業の実施</t>
    <rPh sb="0" eb="3">
      <t>ツルガシ</t>
    </rPh>
    <rPh sb="3" eb="6">
      <t>ニシチク</t>
    </rPh>
    <rPh sb="6" eb="8">
      <t>トチ</t>
    </rPh>
    <rPh sb="8" eb="10">
      <t>カツヨウ</t>
    </rPh>
    <rPh sb="10" eb="12">
      <t>ジギョウ</t>
    </rPh>
    <rPh sb="13" eb="15">
      <t>ホクリク</t>
    </rPh>
    <rPh sb="15" eb="18">
      <t>シンカンセン</t>
    </rPh>
    <rPh sb="18" eb="19">
      <t>エキ</t>
    </rPh>
    <rPh sb="19" eb="21">
      <t>シュウヘン</t>
    </rPh>
    <rPh sb="21" eb="23">
      <t>シセツ</t>
    </rPh>
    <rPh sb="23" eb="25">
      <t>セイビ</t>
    </rPh>
    <rPh sb="25" eb="27">
      <t>ジギョウ</t>
    </rPh>
    <rPh sb="28" eb="30">
      <t>ジッシ</t>
    </rPh>
    <phoneticPr fontId="2"/>
  </si>
  <si>
    <t>鳥取県
三朝町</t>
    <rPh sb="0" eb="3">
      <t>トットリケン</t>
    </rPh>
    <rPh sb="4" eb="7">
      <t>ミササチョウ</t>
    </rPh>
    <phoneticPr fontId="2"/>
  </si>
  <si>
    <t>電源地域対策交付金基金</t>
    <rPh sb="0" eb="2">
      <t>デンゲン</t>
    </rPh>
    <rPh sb="2" eb="4">
      <t>チイキ</t>
    </rPh>
    <rPh sb="4" eb="6">
      <t>タイサク</t>
    </rPh>
    <rPh sb="6" eb="9">
      <t>コウフキン</t>
    </rPh>
    <rPh sb="9" eb="11">
      <t>キキン</t>
    </rPh>
    <phoneticPr fontId="2"/>
  </si>
  <si>
    <t>多目的ホールの整備</t>
    <rPh sb="0" eb="3">
      <t>タモクテキ</t>
    </rPh>
    <rPh sb="7" eb="9">
      <t>セイビ</t>
    </rPh>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</si>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</sst>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0\);\(* \-#,##0\);\(* \ &quot;-&quot;\ \);@\ "/>
    <numFmt numFmtId="178" formatCode="* #,##0;* \-#,##0;* &quot;-&quot;_ ;@\ "/>
  </numFmts>
  <fonts count="22"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10"/>
      <name val="ＭＳ ゴシック"/>
      <family val="3"/>
      <charset val="128"/>
    </font>
    <font>
      <sz val="8"/>
      <name val="ＭＳ ゴシック"/>
      <family val="3"/>
      <charset val="128"/>
    </font>
    <font>
      <sz val="11"/>
      <name val="游ゴシック"/>
      <family val="2"/>
      <charset val="128"/>
      <scheme val="minor"/>
    </font>
    <font>
      <sz val="8"/>
      <color theme="1"/>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66"/>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51">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8" fillId="0" borderId="0" xfId="0" applyFont="1">
      <alignment vertical="center"/>
    </xf>
    <xf numFmtId="0" fontId="5" fillId="0" borderId="0" xfId="0" applyFont="1">
      <alignment vertical="center"/>
    </xf>
    <xf numFmtId="0" fontId="9"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16" xfId="0" applyFont="1" applyFill="1" applyBorder="1" applyAlignment="1">
      <alignment horizontal="left" vertical="center" wrapText="1"/>
    </xf>
    <xf numFmtId="0" fontId="5" fillId="2" borderId="10" xfId="0" applyFont="1" applyFill="1" applyBorder="1" applyAlignment="1">
      <alignment horizontal="left" vertical="center"/>
    </xf>
    <xf numFmtId="0" fontId="0" fillId="2" borderId="17" xfId="0" applyFill="1" applyBorder="1">
      <alignment vertical="center"/>
    </xf>
    <xf numFmtId="0" fontId="11" fillId="2" borderId="11"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3"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5" fillId="2" borderId="6" xfId="0" applyFont="1" applyFill="1" applyBorder="1" applyAlignment="1">
      <alignment horizontal="center" vertical="center"/>
    </xf>
    <xf numFmtId="0" fontId="5"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9" fillId="2" borderId="42"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43" xfId="0" applyFont="1" applyFill="1" applyBorder="1" applyAlignment="1">
      <alignment horizontal="center" vertical="center"/>
    </xf>
    <xf numFmtId="0" fontId="16" fillId="2" borderId="6" xfId="0" applyFont="1" applyFill="1" applyBorder="1" applyAlignment="1">
      <alignment horizontal="center" vertical="center"/>
    </xf>
    <xf numFmtId="177" fontId="17" fillId="0" borderId="2" xfId="0" applyNumberFormat="1" applyFont="1" applyBorder="1" applyAlignment="1">
      <alignment horizontal="right" vertical="center"/>
    </xf>
    <xf numFmtId="177" fontId="17" fillId="0" borderId="47" xfId="0" applyNumberFormat="1" applyFont="1" applyBorder="1" applyAlignment="1">
      <alignment horizontal="right" vertical="center"/>
    </xf>
    <xf numFmtId="177" fontId="17" fillId="0" borderId="46" xfId="0" applyNumberFormat="1" applyFont="1" applyBorder="1" applyAlignment="1">
      <alignment horizontal="right" vertical="center"/>
    </xf>
    <xf numFmtId="177" fontId="17" fillId="0" borderId="3" xfId="0" applyNumberFormat="1" applyFont="1" applyBorder="1" applyAlignment="1">
      <alignment horizontal="right" vertical="center"/>
    </xf>
    <xf numFmtId="0" fontId="15" fillId="0" borderId="0" xfId="0" applyFont="1" applyAlignment="1">
      <alignment horizontal="center" vertical="center"/>
    </xf>
    <xf numFmtId="0" fontId="17" fillId="0" borderId="0" xfId="0" applyFont="1">
      <alignment vertical="center"/>
    </xf>
    <xf numFmtId="41" fontId="17" fillId="0" borderId="38" xfId="0" applyNumberFormat="1" applyFont="1" applyBorder="1" applyAlignment="1">
      <alignment horizontal="right" vertical="center"/>
    </xf>
    <xf numFmtId="41" fontId="17" fillId="0" borderId="40" xfId="0" applyNumberFormat="1" applyFont="1" applyBorder="1" applyAlignment="1">
      <alignment horizontal="right" vertical="center"/>
    </xf>
    <xf numFmtId="41" fontId="17" fillId="0" borderId="41" xfId="0" applyNumberFormat="1" applyFont="1" applyBorder="1" applyAlignment="1">
      <alignment horizontal="right" vertical="center"/>
    </xf>
    <xf numFmtId="41" fontId="17" fillId="0" borderId="43" xfId="0" applyNumberFormat="1" applyFont="1" applyBorder="1" applyAlignment="1">
      <alignment horizontal="right" vertical="center"/>
    </xf>
    <xf numFmtId="0" fontId="16" fillId="0" borderId="0" xfId="0" applyFont="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7" fillId="7" borderId="0" xfId="0" applyFont="1" applyFill="1">
      <alignment vertical="center"/>
    </xf>
    <xf numFmtId="177" fontId="5" fillId="4" borderId="2" xfId="0" applyNumberFormat="1" applyFont="1" applyFill="1" applyBorder="1" applyAlignment="1">
      <alignment horizontal="right" vertical="center"/>
    </xf>
    <xf numFmtId="177" fontId="5" fillId="4" borderId="47" xfId="0" applyNumberFormat="1" applyFont="1" applyFill="1" applyBorder="1" applyAlignment="1">
      <alignment horizontal="right" vertical="center"/>
    </xf>
    <xf numFmtId="177" fontId="5" fillId="4" borderId="46" xfId="0" applyNumberFormat="1" applyFont="1" applyFill="1" applyBorder="1" applyAlignment="1">
      <alignment horizontal="right" vertical="center"/>
    </xf>
    <xf numFmtId="177" fontId="5" fillId="4" borderId="3" xfId="0" applyNumberFormat="1" applyFont="1" applyFill="1" applyBorder="1" applyAlignment="1">
      <alignment horizontal="right" vertical="center"/>
    </xf>
    <xf numFmtId="0" fontId="9" fillId="0" borderId="0" xfId="0" applyFont="1" applyAlignment="1">
      <alignment vertical="center" wrapText="1"/>
    </xf>
    <xf numFmtId="41" fontId="5" fillId="4" borderId="38" xfId="0" applyNumberFormat="1" applyFont="1" applyFill="1" applyBorder="1" applyAlignment="1">
      <alignment horizontal="right" vertical="center"/>
    </xf>
    <xf numFmtId="41" fontId="5" fillId="4" borderId="40" xfId="0" applyNumberFormat="1" applyFont="1" applyFill="1" applyBorder="1" applyAlignment="1">
      <alignment horizontal="right" vertical="center"/>
    </xf>
    <xf numFmtId="41" fontId="5" fillId="4" borderId="41" xfId="0" applyNumberFormat="1" applyFont="1" applyFill="1" applyBorder="1" applyAlignment="1">
      <alignment horizontal="right" vertical="center"/>
    </xf>
    <xf numFmtId="41" fontId="5" fillId="4" borderId="43" xfId="0" applyNumberFormat="1" applyFont="1" applyFill="1" applyBorder="1" applyAlignment="1">
      <alignment horizontal="right" vertical="center"/>
    </xf>
    <xf numFmtId="178" fontId="0" fillId="0" borderId="0" xfId="0" applyNumberFormat="1">
      <alignment vertical="center"/>
    </xf>
    <xf numFmtId="178" fontId="5" fillId="0" borderId="4" xfId="0" applyNumberFormat="1" applyFont="1" applyBorder="1">
      <alignment vertical="center"/>
    </xf>
    <xf numFmtId="41" fontId="5"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xf numFmtId="41" fontId="5" fillId="4" borderId="2" xfId="0" applyNumberFormat="1" applyFont="1" applyFill="1" applyBorder="1" applyAlignment="1">
      <alignment horizontal="right" vertical="center"/>
    </xf>
    <xf numFmtId="41" fontId="0" fillId="4" borderId="48" xfId="0" applyNumberFormat="1" applyFill="1" applyBorder="1" applyAlignment="1">
      <alignment horizontal="right" vertical="center"/>
    </xf>
    <xf numFmtId="41" fontId="5" fillId="4" borderId="44" xfId="0" applyNumberFormat="1" applyFont="1" applyFill="1" applyBorder="1" applyAlignment="1">
      <alignment horizontal="right" vertical="center"/>
    </xf>
    <xf numFmtId="41" fontId="0" fillId="4" borderId="42" xfId="0" applyNumberFormat="1" applyFill="1" applyBorder="1" applyAlignment="1">
      <alignment horizontal="right" vertical="center"/>
    </xf>
    <xf numFmtId="41" fontId="5" fillId="4" borderId="45" xfId="0" applyNumberFormat="1" applyFont="1" applyFill="1" applyBorder="1" applyAlignment="1">
      <alignment horizontal="right" vertical="center"/>
    </xf>
    <xf numFmtId="41" fontId="0" fillId="4" borderId="39" xfId="0" applyNumberFormat="1" applyFill="1" applyBorder="1" applyAlignment="1">
      <alignment horizontal="right" vertical="center"/>
    </xf>
    <xf numFmtId="41" fontId="17" fillId="0" borderId="45" xfId="0" applyNumberFormat="1" applyFont="1" applyBorder="1" applyAlignment="1">
      <alignment horizontal="center" vertical="center"/>
    </xf>
    <xf numFmtId="41" fontId="17" fillId="0" borderId="39" xfId="0" applyNumberFormat="1" applyFont="1" applyBorder="1" applyAlignment="1">
      <alignment horizontal="center" vertical="center"/>
    </xf>
    <xf numFmtId="41" fontId="17" fillId="0" borderId="44" xfId="0" applyNumberFormat="1" applyFont="1" applyBorder="1">
      <alignment vertical="center"/>
    </xf>
    <xf numFmtId="41" fontId="19" fillId="0" borderId="42" xfId="0" applyNumberFormat="1" applyFont="1" applyBorder="1">
      <alignment vertical="center"/>
    </xf>
    <xf numFmtId="41" fontId="17" fillId="6" borderId="44" xfId="0" applyNumberFormat="1" applyFont="1" applyFill="1" applyBorder="1" applyAlignment="1">
      <alignment horizontal="right" vertical="center"/>
    </xf>
    <xf numFmtId="41" fontId="19" fillId="6" borderId="42" xfId="0" applyNumberFormat="1" applyFont="1" applyFill="1" applyBorder="1" applyAlignment="1">
      <alignment horizontal="right" vertical="center"/>
    </xf>
    <xf numFmtId="41" fontId="17" fillId="0" borderId="45" xfId="0" applyNumberFormat="1" applyFont="1" applyBorder="1" applyAlignment="1">
      <alignment horizontal="right" vertical="center"/>
    </xf>
    <xf numFmtId="41" fontId="19" fillId="0" borderId="39" xfId="0" applyNumberFormat="1" applyFont="1" applyBorder="1" applyAlignment="1">
      <alignment horizontal="right" vertical="center"/>
    </xf>
    <xf numFmtId="176" fontId="5" fillId="0" borderId="1" xfId="0" applyNumberFormat="1" applyFont="1" applyBorder="1" applyAlignment="1">
      <alignment horizontal="center" vertical="center"/>
    </xf>
    <xf numFmtId="176" fontId="5" fillId="0" borderId="37" xfId="0" applyNumberFormat="1" applyFont="1" applyBorder="1" applyAlignment="1">
      <alignment horizontal="center" vertical="center"/>
    </xf>
    <xf numFmtId="0" fontId="5" fillId="0" borderId="1" xfId="0" applyFont="1" applyBorder="1" applyAlignment="1">
      <alignment horizontal="center" vertical="center"/>
    </xf>
    <xf numFmtId="0" fontId="5" fillId="0" borderId="37" xfId="0" applyFont="1" applyBorder="1" applyAlignment="1">
      <alignment horizontal="center" vertical="center"/>
    </xf>
    <xf numFmtId="0" fontId="20" fillId="0" borderId="1" xfId="0" applyFont="1" applyBorder="1" applyAlignment="1">
      <alignment horizontal="left" vertical="center"/>
    </xf>
    <xf numFmtId="0" fontId="20" fillId="0" borderId="37" xfId="0" applyFont="1" applyBorder="1" applyAlignment="1">
      <alignment horizontal="left" vertical="center"/>
    </xf>
    <xf numFmtId="41" fontId="17" fillId="0" borderId="44" xfId="0" applyNumberFormat="1" applyFont="1" applyBorder="1" applyAlignment="1">
      <alignment horizontal="right" vertical="center"/>
    </xf>
    <xf numFmtId="41" fontId="19" fillId="0" borderId="42" xfId="0" applyNumberFormat="1" applyFont="1" applyBorder="1" applyAlignment="1">
      <alignment horizontal="right" vertical="center"/>
    </xf>
    <xf numFmtId="41" fontId="17" fillId="0" borderId="46" xfId="0" applyNumberFormat="1" applyFont="1" applyBorder="1" applyAlignment="1">
      <alignment horizontal="right" vertical="center"/>
    </xf>
    <xf numFmtId="41" fontId="19" fillId="0" borderId="41" xfId="0" applyNumberFormat="1" applyFont="1" applyBorder="1" applyAlignment="1">
      <alignment horizontal="right" vertical="center"/>
    </xf>
    <xf numFmtId="41" fontId="17" fillId="0" borderId="41" xfId="0" applyNumberFormat="1" applyFont="1" applyBorder="1" applyAlignment="1">
      <alignment horizontal="right" vertical="center"/>
    </xf>
    <xf numFmtId="176" fontId="17" fillId="0" borderId="1" xfId="0" applyNumberFormat="1" applyFont="1" applyBorder="1" applyAlignment="1">
      <alignment horizontal="center" vertical="center"/>
    </xf>
    <xf numFmtId="176" fontId="17" fillId="0" borderId="37" xfId="0" applyNumberFormat="1" applyFont="1" applyBorder="1" applyAlignment="1">
      <alignment horizontal="center" vertical="center"/>
    </xf>
    <xf numFmtId="0" fontId="17" fillId="0" borderId="1" xfId="0" applyFont="1" applyBorder="1" applyAlignment="1">
      <alignment horizontal="center" vertical="center" wrapText="1"/>
    </xf>
    <xf numFmtId="0" fontId="17" fillId="0" borderId="37" xfId="0" applyFont="1" applyBorder="1" applyAlignment="1">
      <alignment horizontal="center" vertical="center"/>
    </xf>
    <xf numFmtId="0" fontId="17" fillId="0" borderId="1" xfId="0" applyFont="1" applyBorder="1" applyAlignment="1">
      <alignment vertical="center" wrapText="1"/>
    </xf>
    <xf numFmtId="0" fontId="17" fillId="0" borderId="37" xfId="0" applyFont="1" applyBorder="1">
      <alignment vertical="center"/>
    </xf>
    <xf numFmtId="0" fontId="18" fillId="0" borderId="1" xfId="0" applyFont="1" applyBorder="1" applyAlignment="1">
      <alignment horizontal="left" vertical="center"/>
    </xf>
    <xf numFmtId="0" fontId="18" fillId="0" borderId="37" xfId="0" applyFont="1" applyBorder="1" applyAlignment="1">
      <alignment horizontal="left" vertical="center"/>
    </xf>
    <xf numFmtId="0" fontId="18" fillId="0" borderId="1" xfId="0" applyFont="1" applyBorder="1" applyAlignment="1">
      <alignment horizontal="left" vertical="center" wrapText="1"/>
    </xf>
    <xf numFmtId="0" fontId="18" fillId="0" borderId="37" xfId="0" applyFont="1" applyBorder="1" applyAlignment="1">
      <alignment horizontal="left" vertical="center" wrapText="1"/>
    </xf>
    <xf numFmtId="41" fontId="17" fillId="0" borderId="1" xfId="0" applyNumberFormat="1" applyFont="1" applyBorder="1">
      <alignment vertical="center"/>
    </xf>
    <xf numFmtId="41" fontId="17" fillId="0" borderId="37" xfId="0" applyNumberFormat="1" applyFont="1" applyBorder="1">
      <alignment vertical="center"/>
    </xf>
    <xf numFmtId="41" fontId="17" fillId="4" borderId="44" xfId="0" applyNumberFormat="1" applyFont="1" applyFill="1" applyBorder="1" applyAlignment="1">
      <alignment horizontal="right" vertical="center"/>
    </xf>
    <xf numFmtId="41" fontId="17" fillId="4" borderId="42" xfId="0" applyNumberFormat="1" applyFont="1" applyFill="1" applyBorder="1" applyAlignment="1">
      <alignment horizontal="right" vertical="center"/>
    </xf>
    <xf numFmtId="41" fontId="17" fillId="0" borderId="39" xfId="0" applyNumberFormat="1" applyFont="1" applyBorder="1" applyAlignment="1">
      <alignment horizontal="right" vertical="center"/>
    </xf>
    <xf numFmtId="41" fontId="17" fillId="0" borderId="42" xfId="0" applyNumberFormat="1" applyFont="1" applyBorder="1" applyAlignment="1">
      <alignment horizontal="right" vertical="center"/>
    </xf>
    <xf numFmtId="41" fontId="17" fillId="5" borderId="46" xfId="0" applyNumberFormat="1" applyFont="1" applyFill="1" applyBorder="1" applyAlignment="1">
      <alignment horizontal="right" vertical="center"/>
    </xf>
    <xf numFmtId="41" fontId="17" fillId="5" borderId="41" xfId="0" applyNumberFormat="1" applyFont="1" applyFill="1" applyBorder="1" applyAlignment="1">
      <alignment horizontal="right" vertical="center"/>
    </xf>
    <xf numFmtId="41" fontId="19" fillId="4" borderId="42" xfId="0" applyNumberFormat="1" applyFont="1" applyFill="1" applyBorder="1" applyAlignment="1">
      <alignment horizontal="right" vertical="center"/>
    </xf>
    <xf numFmtId="0" fontId="17" fillId="0" borderId="37" xfId="0" applyFont="1" applyBorder="1" applyAlignment="1">
      <alignment horizontal="center" vertical="center" wrapText="1"/>
    </xf>
    <xf numFmtId="0" fontId="17" fillId="0" borderId="37" xfId="0" applyFont="1" applyBorder="1" applyAlignment="1">
      <alignment vertical="center" wrapText="1"/>
    </xf>
    <xf numFmtId="41" fontId="19" fillId="5" borderId="41" xfId="0" applyNumberFormat="1" applyFont="1" applyFill="1" applyBorder="1" applyAlignment="1">
      <alignment horizontal="right" vertical="center"/>
    </xf>
    <xf numFmtId="0" fontId="17" fillId="0" borderId="1" xfId="0" applyFont="1" applyBorder="1" applyAlignment="1">
      <alignment horizontal="center" vertical="center"/>
    </xf>
    <xf numFmtId="0" fontId="6"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lignment vertical="center"/>
    </xf>
    <xf numFmtId="0" fontId="5" fillId="2" borderId="1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10" fillId="2" borderId="6" xfId="0" applyFont="1" applyFill="1" applyBorder="1" applyAlignment="1">
      <alignment vertical="center" wrapText="1"/>
    </xf>
    <xf numFmtId="0" fontId="12" fillId="2" borderId="23" xfId="0" applyFont="1" applyFill="1" applyBorder="1">
      <alignment vertical="center"/>
    </xf>
    <xf numFmtId="0" fontId="9"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3" fillId="3" borderId="29"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6"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lignment vertical="center"/>
    </xf>
    <xf numFmtId="0" fontId="6"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lignment vertical="center"/>
    </xf>
    <xf numFmtId="0" fontId="6" fillId="2" borderId="13" xfId="0" applyFont="1" applyFill="1" applyBorder="1" applyAlignment="1">
      <alignment horizontal="center" vertical="center" wrapText="1"/>
    </xf>
    <xf numFmtId="0" fontId="0" fillId="0" borderId="7" xfId="0" applyBorder="1">
      <alignment vertical="center"/>
    </xf>
    <xf numFmtId="0" fontId="0" fillId="0" borderId="26" xfId="0" applyBorder="1">
      <alignment vertical="center"/>
    </xf>
    <xf numFmtId="0" fontId="9" fillId="2" borderId="14" xfId="0" applyFont="1" applyFill="1" applyBorder="1" applyAlignment="1">
      <alignment horizontal="center" vertical="center" wrapText="1"/>
    </xf>
    <xf numFmtId="0" fontId="11" fillId="0" borderId="20" xfId="0" applyFont="1" applyBorder="1" applyAlignment="1">
      <alignment vertical="center" wrapText="1"/>
    </xf>
    <xf numFmtId="0" fontId="0" fillId="0" borderId="27" xfId="0" applyBorder="1">
      <alignment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F6F4B-66F4-4262-8976-0C37F4FFFDC3}">
  <sheetPr>
    <tabColor rgb="FF00B0F0"/>
    <pageSetUpPr fitToPage="1"/>
  </sheetPr>
  <dimension ref="A1:Z49"/>
  <sheetViews>
    <sheetView tabSelected="1" view="pageBreakPreview" zoomScaleNormal="100" zoomScaleSheetLayoutView="100" workbookViewId="0">
      <pane ySplit="7" topLeftCell="A8" activePane="bottomLeft" state="frozen"/>
      <selection activeCell="D29" sqref="D29"/>
      <selection pane="bottomLeft"/>
    </sheetView>
  </sheetViews>
  <sheetFormatPr defaultColWidth="8.09765625" defaultRowHeight="13.2" outlineLevelRow="1" x14ac:dyDescent="0.45"/>
  <cols>
    <col min="1" max="1" width="3.69921875" style="2" customWidth="1"/>
    <col min="2" max="2" width="7.09765625" style="2" customWidth="1"/>
    <col min="3" max="3" width="16" style="2" customWidth="1"/>
    <col min="4" max="4" width="29.69921875" style="2" customWidth="1"/>
    <col min="5" max="6" width="8.69921875" style="2" customWidth="1"/>
    <col min="7" max="14" width="8.09765625" style="2" customWidth="1"/>
    <col min="15" max="16" width="8.69921875" style="2" customWidth="1"/>
    <col min="17" max="24" width="7.19921875" style="2" customWidth="1"/>
    <col min="25" max="25" width="8.09765625" style="3"/>
    <col min="26" max="16384" width="8.09765625" style="2"/>
  </cols>
  <sheetData>
    <row r="1" spans="1:25" ht="20.25" customHeight="1" thickBot="1" x14ac:dyDescent="0.5">
      <c r="A1" s="1" t="s">
        <v>0</v>
      </c>
      <c r="B1" s="1"/>
    </row>
    <row r="2" spans="1:25" s="5" customFormat="1" ht="12.75" customHeight="1" x14ac:dyDescent="0.45">
      <c r="A2" s="143" t="s">
        <v>1</v>
      </c>
      <c r="B2" s="143" t="s">
        <v>2</v>
      </c>
      <c r="C2" s="143" t="s">
        <v>3</v>
      </c>
      <c r="D2" s="143" t="s">
        <v>4</v>
      </c>
      <c r="E2" s="125" t="s">
        <v>5</v>
      </c>
      <c r="F2" s="126"/>
      <c r="G2" s="125" t="s">
        <v>6</v>
      </c>
      <c r="H2" s="148"/>
      <c r="I2" s="148"/>
      <c r="J2" s="148"/>
      <c r="K2" s="148"/>
      <c r="L2" s="148"/>
      <c r="M2" s="148"/>
      <c r="N2" s="122" t="s">
        <v>7</v>
      </c>
      <c r="O2" s="125" t="s">
        <v>8</v>
      </c>
      <c r="P2" s="126"/>
      <c r="Q2" s="125" t="s">
        <v>9</v>
      </c>
      <c r="R2" s="129"/>
      <c r="S2" s="129"/>
      <c r="T2" s="129"/>
      <c r="U2" s="129"/>
      <c r="V2" s="125" t="s">
        <v>10</v>
      </c>
      <c r="W2" s="129"/>
      <c r="X2" s="130"/>
      <c r="Y2" s="4"/>
    </row>
    <row r="3" spans="1:25" s="5" customFormat="1" ht="12" customHeight="1" x14ac:dyDescent="0.45">
      <c r="A3" s="144"/>
      <c r="B3" s="146"/>
      <c r="C3" s="144"/>
      <c r="D3" s="144"/>
      <c r="E3" s="127"/>
      <c r="F3" s="128"/>
      <c r="G3" s="149"/>
      <c r="H3" s="150"/>
      <c r="I3" s="150"/>
      <c r="J3" s="150"/>
      <c r="K3" s="150"/>
      <c r="L3" s="150"/>
      <c r="M3" s="150"/>
      <c r="N3" s="123"/>
      <c r="O3" s="127"/>
      <c r="P3" s="128"/>
      <c r="Q3" s="6" t="s">
        <v>11</v>
      </c>
      <c r="R3" s="131" t="s">
        <v>12</v>
      </c>
      <c r="S3" s="131" t="s">
        <v>13</v>
      </c>
      <c r="T3" s="134" t="s">
        <v>14</v>
      </c>
      <c r="U3" s="137" t="s">
        <v>15</v>
      </c>
      <c r="V3" s="140" t="s">
        <v>12</v>
      </c>
      <c r="W3" s="134" t="s">
        <v>13</v>
      </c>
      <c r="X3" s="106" t="s">
        <v>14</v>
      </c>
      <c r="Y3" s="4"/>
    </row>
    <row r="4" spans="1:25" s="5" customFormat="1" ht="13.5" customHeight="1" x14ac:dyDescent="0.45">
      <c r="A4" s="144"/>
      <c r="B4" s="146"/>
      <c r="C4" s="144"/>
      <c r="D4" s="144"/>
      <c r="E4" s="7"/>
      <c r="F4" s="8"/>
      <c r="G4" s="9" t="s">
        <v>16</v>
      </c>
      <c r="H4" s="10"/>
      <c r="I4" s="10"/>
      <c r="J4" s="10"/>
      <c r="K4" s="10"/>
      <c r="L4" s="10"/>
      <c r="M4" s="109" t="s">
        <v>17</v>
      </c>
      <c r="N4" s="123"/>
      <c r="O4" s="7"/>
      <c r="P4" s="8"/>
      <c r="Q4" s="112" t="s">
        <v>18</v>
      </c>
      <c r="R4" s="132"/>
      <c r="S4" s="132"/>
      <c r="T4" s="135"/>
      <c r="U4" s="138"/>
      <c r="V4" s="141"/>
      <c r="W4" s="135"/>
      <c r="X4" s="107"/>
      <c r="Y4" s="4"/>
    </row>
    <row r="5" spans="1:25" s="5" customFormat="1" ht="12" customHeight="1" x14ac:dyDescent="0.45">
      <c r="A5" s="144"/>
      <c r="B5" s="146"/>
      <c r="C5" s="144"/>
      <c r="D5" s="144"/>
      <c r="E5" s="7"/>
      <c r="F5" s="114" t="s">
        <v>19</v>
      </c>
      <c r="G5" s="7"/>
      <c r="H5" s="11" t="s">
        <v>20</v>
      </c>
      <c r="I5" s="12"/>
      <c r="J5" s="12"/>
      <c r="K5" s="12"/>
      <c r="L5" s="13"/>
      <c r="M5" s="110"/>
      <c r="N5" s="123"/>
      <c r="O5" s="7"/>
      <c r="P5" s="114" t="s">
        <v>19</v>
      </c>
      <c r="Q5" s="113"/>
      <c r="R5" s="133"/>
      <c r="S5" s="133"/>
      <c r="T5" s="136"/>
      <c r="U5" s="139"/>
      <c r="V5" s="142"/>
      <c r="W5" s="136"/>
      <c r="X5" s="108"/>
      <c r="Y5" s="4"/>
    </row>
    <row r="6" spans="1:25" s="5" customFormat="1" ht="12" customHeight="1" x14ac:dyDescent="0.45">
      <c r="A6" s="144"/>
      <c r="B6" s="146"/>
      <c r="C6" s="144"/>
      <c r="D6" s="144"/>
      <c r="E6" s="7"/>
      <c r="F6" s="115"/>
      <c r="G6" s="7"/>
      <c r="H6" s="14" t="s">
        <v>21</v>
      </c>
      <c r="I6" s="117" t="s">
        <v>22</v>
      </c>
      <c r="J6" s="118"/>
      <c r="K6" s="119"/>
      <c r="L6" s="120" t="s">
        <v>23</v>
      </c>
      <c r="M6" s="110"/>
      <c r="N6" s="123"/>
      <c r="O6" s="7"/>
      <c r="P6" s="115"/>
      <c r="Q6" s="15" t="s">
        <v>24</v>
      </c>
      <c r="R6" s="16" t="s">
        <v>24</v>
      </c>
      <c r="S6" s="16" t="s">
        <v>24</v>
      </c>
      <c r="T6" s="17" t="s">
        <v>24</v>
      </c>
      <c r="U6" s="18" t="s">
        <v>24</v>
      </c>
      <c r="V6" s="19" t="s">
        <v>24</v>
      </c>
      <c r="W6" s="17" t="s">
        <v>24</v>
      </c>
      <c r="X6" s="18" t="s">
        <v>24</v>
      </c>
      <c r="Y6" s="20" t="s">
        <v>24</v>
      </c>
    </row>
    <row r="7" spans="1:25" s="5" customFormat="1" ht="12.75" customHeight="1" thickBot="1" x14ac:dyDescent="0.5">
      <c r="A7" s="145"/>
      <c r="B7" s="147"/>
      <c r="C7" s="145"/>
      <c r="D7" s="145"/>
      <c r="E7" s="21"/>
      <c r="F7" s="116"/>
      <c r="G7" s="21"/>
      <c r="H7" s="22"/>
      <c r="I7" s="23" t="s">
        <v>25</v>
      </c>
      <c r="J7" s="23" t="s">
        <v>26</v>
      </c>
      <c r="K7" s="23" t="s">
        <v>27</v>
      </c>
      <c r="L7" s="121"/>
      <c r="M7" s="111"/>
      <c r="N7" s="124"/>
      <c r="O7" s="21"/>
      <c r="P7" s="116"/>
      <c r="Q7" s="24" t="s">
        <v>28</v>
      </c>
      <c r="R7" s="25" t="s">
        <v>28</v>
      </c>
      <c r="S7" s="25" t="s">
        <v>28</v>
      </c>
      <c r="T7" s="26" t="s">
        <v>28</v>
      </c>
      <c r="U7" s="27" t="s">
        <v>28</v>
      </c>
      <c r="V7" s="28" t="s">
        <v>28</v>
      </c>
      <c r="W7" s="26" t="s">
        <v>28</v>
      </c>
      <c r="X7" s="29" t="s">
        <v>28</v>
      </c>
      <c r="Y7" s="30" t="s">
        <v>28</v>
      </c>
    </row>
    <row r="8" spans="1:25" s="36" customFormat="1" ht="18" customHeight="1" x14ac:dyDescent="0.45">
      <c r="A8" s="83">
        <v>1</v>
      </c>
      <c r="B8" s="85" t="s">
        <v>29</v>
      </c>
      <c r="C8" s="87" t="s">
        <v>30</v>
      </c>
      <c r="D8" s="91" t="s">
        <v>31</v>
      </c>
      <c r="E8" s="78">
        <f>F8</f>
        <v>42.011000000000003</v>
      </c>
      <c r="F8" s="70">
        <v>42.011000000000003</v>
      </c>
      <c r="G8" s="78">
        <f>H8</f>
        <v>4.0000000000000001E-3</v>
      </c>
      <c r="H8" s="80">
        <f>SUBTOTAL(9,I8:L9)</f>
        <v>4.0000000000000001E-3</v>
      </c>
      <c r="I8" s="80">
        <v>0</v>
      </c>
      <c r="J8" s="80">
        <v>0</v>
      </c>
      <c r="K8" s="80">
        <v>0</v>
      </c>
      <c r="L8" s="80">
        <v>4.0000000000000001E-3</v>
      </c>
      <c r="M8" s="80">
        <v>42.014000000000003</v>
      </c>
      <c r="N8" s="66">
        <v>0</v>
      </c>
      <c r="O8" s="95">
        <v>0</v>
      </c>
      <c r="P8" s="70">
        <f>O8</f>
        <v>0</v>
      </c>
      <c r="Q8" s="31">
        <v>1</v>
      </c>
      <c r="R8" s="32">
        <v>0</v>
      </c>
      <c r="S8" s="32">
        <v>0</v>
      </c>
      <c r="T8" s="33">
        <v>0</v>
      </c>
      <c r="U8" s="32">
        <v>0</v>
      </c>
      <c r="V8" s="31">
        <v>0</v>
      </c>
      <c r="W8" s="33">
        <v>0</v>
      </c>
      <c r="X8" s="34">
        <v>0</v>
      </c>
      <c r="Y8" s="35" t="s">
        <v>24</v>
      </c>
    </row>
    <row r="9" spans="1:25" s="36" customFormat="1" ht="18" customHeight="1" thickBot="1" x14ac:dyDescent="0.5">
      <c r="A9" s="84"/>
      <c r="B9" s="86"/>
      <c r="C9" s="88"/>
      <c r="D9" s="92"/>
      <c r="E9" s="79"/>
      <c r="F9" s="71"/>
      <c r="G9" s="79"/>
      <c r="H9" s="81"/>
      <c r="I9" s="81"/>
      <c r="J9" s="81"/>
      <c r="K9" s="81"/>
      <c r="L9" s="81"/>
      <c r="M9" s="81"/>
      <c r="N9" s="67"/>
      <c r="O9" s="101"/>
      <c r="P9" s="71"/>
      <c r="Q9" s="37">
        <v>42.014000000000003</v>
      </c>
      <c r="R9" s="38">
        <v>0</v>
      </c>
      <c r="S9" s="38">
        <v>0</v>
      </c>
      <c r="T9" s="39">
        <v>0</v>
      </c>
      <c r="U9" s="38">
        <v>0</v>
      </c>
      <c r="V9" s="37">
        <v>0</v>
      </c>
      <c r="W9" s="39">
        <v>0</v>
      </c>
      <c r="X9" s="40">
        <v>0</v>
      </c>
      <c r="Y9" s="41" t="s">
        <v>28</v>
      </c>
    </row>
    <row r="10" spans="1:25" s="36" customFormat="1" ht="18" customHeight="1" x14ac:dyDescent="0.45">
      <c r="A10" s="83">
        <v>2</v>
      </c>
      <c r="B10" s="85" t="s">
        <v>29</v>
      </c>
      <c r="C10" s="87" t="s">
        <v>30</v>
      </c>
      <c r="D10" s="91" t="s">
        <v>32</v>
      </c>
      <c r="E10" s="78">
        <f>F10</f>
        <v>40</v>
      </c>
      <c r="F10" s="70">
        <v>40</v>
      </c>
      <c r="G10" s="78">
        <f>H10</f>
        <v>50.003999999999998</v>
      </c>
      <c r="H10" s="80">
        <f>SUBTOTAL(9,I10:L11)</f>
        <v>50.003999999999998</v>
      </c>
      <c r="I10" s="80">
        <v>50</v>
      </c>
      <c r="J10" s="80">
        <v>0</v>
      </c>
      <c r="K10" s="80">
        <v>0</v>
      </c>
      <c r="L10" s="80">
        <v>4.0000000000000001E-3</v>
      </c>
      <c r="M10" s="80">
        <v>0</v>
      </c>
      <c r="N10" s="66">
        <v>0</v>
      </c>
      <c r="O10" s="95">
        <f>+(+E10+G10)-(M10+N10)</f>
        <v>90.003999999999991</v>
      </c>
      <c r="P10" s="70">
        <f>O10</f>
        <v>90.003999999999991</v>
      </c>
      <c r="Q10" s="31">
        <v>0</v>
      </c>
      <c r="R10" s="32">
        <v>0</v>
      </c>
      <c r="S10" s="32">
        <v>0</v>
      </c>
      <c r="T10" s="33">
        <v>0</v>
      </c>
      <c r="U10" s="32">
        <v>0</v>
      </c>
      <c r="V10" s="31">
        <v>0</v>
      </c>
      <c r="W10" s="33">
        <v>0</v>
      </c>
      <c r="X10" s="34">
        <v>0</v>
      </c>
      <c r="Y10" s="35" t="s">
        <v>24</v>
      </c>
    </row>
    <row r="11" spans="1:25" s="36" customFormat="1" ht="18" customHeight="1" thickBot="1" x14ac:dyDescent="0.5">
      <c r="A11" s="84"/>
      <c r="B11" s="86"/>
      <c r="C11" s="88"/>
      <c r="D11" s="92"/>
      <c r="E11" s="79"/>
      <c r="F11" s="71"/>
      <c r="G11" s="79"/>
      <c r="H11" s="81"/>
      <c r="I11" s="81"/>
      <c r="J11" s="81"/>
      <c r="K11" s="81"/>
      <c r="L11" s="81"/>
      <c r="M11" s="81"/>
      <c r="N11" s="67"/>
      <c r="O11" s="101"/>
      <c r="P11" s="71"/>
      <c r="Q11" s="37">
        <v>0</v>
      </c>
      <c r="R11" s="38">
        <v>0</v>
      </c>
      <c r="S11" s="38">
        <v>0</v>
      </c>
      <c r="T11" s="39">
        <v>0</v>
      </c>
      <c r="U11" s="38">
        <v>0</v>
      </c>
      <c r="V11" s="37">
        <v>0</v>
      </c>
      <c r="W11" s="39">
        <v>0</v>
      </c>
      <c r="X11" s="40">
        <v>0</v>
      </c>
      <c r="Y11" s="41" t="s">
        <v>28</v>
      </c>
    </row>
    <row r="12" spans="1:25" s="36" customFormat="1" ht="18" customHeight="1" x14ac:dyDescent="0.45">
      <c r="A12" s="83">
        <v>3</v>
      </c>
      <c r="B12" s="105" t="s">
        <v>33</v>
      </c>
      <c r="C12" s="87" t="s">
        <v>34</v>
      </c>
      <c r="D12" s="91" t="s">
        <v>35</v>
      </c>
      <c r="E12" s="78">
        <f t="shared" ref="E12" si="0">F12</f>
        <v>525.37199999999996</v>
      </c>
      <c r="F12" s="70">
        <v>525.37199999999996</v>
      </c>
      <c r="G12" s="78">
        <f t="shared" ref="G12" si="1">H12</f>
        <v>8.9999999999999993E-3</v>
      </c>
      <c r="H12" s="80">
        <f t="shared" ref="H12" si="2">SUBTOTAL(9,I12:L13)</f>
        <v>8.9999999999999993E-3</v>
      </c>
      <c r="I12" s="80">
        <v>0</v>
      </c>
      <c r="J12" s="80">
        <v>0</v>
      </c>
      <c r="K12" s="80">
        <v>0</v>
      </c>
      <c r="L12" s="80">
        <v>8.9999999999999993E-3</v>
      </c>
      <c r="M12" s="64">
        <v>0</v>
      </c>
      <c r="N12" s="66">
        <v>0</v>
      </c>
      <c r="O12" s="95">
        <f>+(+E12+G12)-(M12+N12)</f>
        <v>525.38099999999997</v>
      </c>
      <c r="P12" s="70">
        <f t="shared" ref="P12" si="3">O12</f>
        <v>525.38099999999997</v>
      </c>
      <c r="Q12" s="31">
        <v>0</v>
      </c>
      <c r="R12" s="32">
        <v>0</v>
      </c>
      <c r="S12" s="32">
        <v>0</v>
      </c>
      <c r="T12" s="33">
        <v>0</v>
      </c>
      <c r="U12" s="32">
        <v>0</v>
      </c>
      <c r="V12" s="31">
        <v>0</v>
      </c>
      <c r="W12" s="33">
        <v>4</v>
      </c>
      <c r="X12" s="34">
        <v>0</v>
      </c>
      <c r="Y12" s="35" t="s">
        <v>24</v>
      </c>
    </row>
    <row r="13" spans="1:25" s="36" customFormat="1" ht="18" customHeight="1" thickBot="1" x14ac:dyDescent="0.5">
      <c r="A13" s="84"/>
      <c r="B13" s="86"/>
      <c r="C13" s="88"/>
      <c r="D13" s="92"/>
      <c r="E13" s="79"/>
      <c r="F13" s="71"/>
      <c r="G13" s="79"/>
      <c r="H13" s="81"/>
      <c r="I13" s="82"/>
      <c r="J13" s="82"/>
      <c r="K13" s="82"/>
      <c r="L13" s="82"/>
      <c r="M13" s="65"/>
      <c r="N13" s="67"/>
      <c r="O13" s="96"/>
      <c r="P13" s="71"/>
      <c r="Q13" s="37">
        <v>0</v>
      </c>
      <c r="R13" s="38">
        <v>0</v>
      </c>
      <c r="S13" s="38">
        <v>0</v>
      </c>
      <c r="T13" s="39">
        <v>0</v>
      </c>
      <c r="U13" s="38">
        <v>0</v>
      </c>
      <c r="V13" s="37">
        <v>0</v>
      </c>
      <c r="W13" s="39">
        <v>147.398</v>
      </c>
      <c r="X13" s="40">
        <v>0</v>
      </c>
      <c r="Y13" s="41" t="s">
        <v>28</v>
      </c>
    </row>
    <row r="14" spans="1:25" s="36" customFormat="1" ht="18" customHeight="1" x14ac:dyDescent="0.45">
      <c r="A14" s="83">
        <v>4</v>
      </c>
      <c r="B14" s="85" t="s">
        <v>33</v>
      </c>
      <c r="C14" s="87" t="s">
        <v>36</v>
      </c>
      <c r="D14" s="91" t="s">
        <v>37</v>
      </c>
      <c r="E14" s="78">
        <f t="shared" ref="E14" si="4">F14</f>
        <v>2896.6329999999998</v>
      </c>
      <c r="F14" s="70">
        <v>2896.6329999999998</v>
      </c>
      <c r="G14" s="78">
        <f t="shared" ref="G14" si="5">H14</f>
        <v>666.62099999999998</v>
      </c>
      <c r="H14" s="80">
        <f>SUBTOTAL(9,I14:L15)</f>
        <v>666.62099999999998</v>
      </c>
      <c r="I14" s="80">
        <v>0</v>
      </c>
      <c r="J14" s="80">
        <v>0</v>
      </c>
      <c r="K14" s="80">
        <v>0</v>
      </c>
      <c r="L14" s="80">
        <v>666.62099999999998</v>
      </c>
      <c r="M14" s="64">
        <v>20.399999999999999</v>
      </c>
      <c r="N14" s="66">
        <v>0</v>
      </c>
      <c r="O14" s="95">
        <f>+(+E14+G14)-(M14+N14)</f>
        <v>3542.8539999999998</v>
      </c>
      <c r="P14" s="70">
        <f t="shared" ref="P14" si="6">O14</f>
        <v>3542.8539999999998</v>
      </c>
      <c r="Q14" s="31">
        <v>0</v>
      </c>
      <c r="R14" s="32">
        <v>0</v>
      </c>
      <c r="S14" s="32">
        <v>1</v>
      </c>
      <c r="T14" s="33">
        <v>0</v>
      </c>
      <c r="U14" s="32">
        <v>0</v>
      </c>
      <c r="V14" s="31">
        <v>0</v>
      </c>
      <c r="W14" s="33">
        <v>6</v>
      </c>
      <c r="X14" s="34">
        <v>0</v>
      </c>
      <c r="Y14" s="35" t="s">
        <v>24</v>
      </c>
    </row>
    <row r="15" spans="1:25" s="36" customFormat="1" ht="18" customHeight="1" thickBot="1" x14ac:dyDescent="0.5">
      <c r="A15" s="84"/>
      <c r="B15" s="86"/>
      <c r="C15" s="88"/>
      <c r="D15" s="92"/>
      <c r="E15" s="79"/>
      <c r="F15" s="71"/>
      <c r="G15" s="79"/>
      <c r="H15" s="81"/>
      <c r="I15" s="82"/>
      <c r="J15" s="82"/>
      <c r="K15" s="82"/>
      <c r="L15" s="82"/>
      <c r="M15" s="65"/>
      <c r="N15" s="67"/>
      <c r="O15" s="101"/>
      <c r="P15" s="71"/>
      <c r="Q15" s="37">
        <v>0</v>
      </c>
      <c r="R15" s="38">
        <v>0</v>
      </c>
      <c r="S15" s="38">
        <v>20.399999999999999</v>
      </c>
      <c r="T15" s="39">
        <v>0</v>
      </c>
      <c r="U15" s="38">
        <v>0</v>
      </c>
      <c r="V15" s="37">
        <v>0</v>
      </c>
      <c r="W15" s="39">
        <v>870.02118199999995</v>
      </c>
      <c r="X15" s="40">
        <v>0</v>
      </c>
      <c r="Y15" s="41" t="s">
        <v>28</v>
      </c>
    </row>
    <row r="16" spans="1:25" s="36" customFormat="1" ht="18" customHeight="1" x14ac:dyDescent="0.45">
      <c r="A16" s="83">
        <v>5</v>
      </c>
      <c r="B16" s="85" t="s">
        <v>33</v>
      </c>
      <c r="C16" s="87" t="s">
        <v>38</v>
      </c>
      <c r="D16" s="91" t="s">
        <v>39</v>
      </c>
      <c r="E16" s="78">
        <f t="shared" ref="E16" si="7">F16</f>
        <v>110.4</v>
      </c>
      <c r="F16" s="70">
        <v>110.4</v>
      </c>
      <c r="G16" s="78">
        <f>H16</f>
        <v>87.406000000000006</v>
      </c>
      <c r="H16" s="80">
        <f>SUBTOTAL(9,I16:L17)</f>
        <v>87.406000000000006</v>
      </c>
      <c r="I16" s="80">
        <v>87.403000000000006</v>
      </c>
      <c r="J16" s="80">
        <v>0</v>
      </c>
      <c r="K16" s="80">
        <v>0</v>
      </c>
      <c r="L16" s="80">
        <v>3.0000000000000001E-3</v>
      </c>
      <c r="M16" s="64">
        <v>0</v>
      </c>
      <c r="N16" s="66">
        <v>0</v>
      </c>
      <c r="O16" s="95">
        <f>+(+E16+G16)-(M16+N16)</f>
        <v>197.80600000000001</v>
      </c>
      <c r="P16" s="70">
        <f>O16</f>
        <v>197.80600000000001</v>
      </c>
      <c r="Q16" s="31">
        <v>0</v>
      </c>
      <c r="R16" s="32">
        <v>0</v>
      </c>
      <c r="S16" s="32">
        <v>0</v>
      </c>
      <c r="T16" s="33">
        <v>0</v>
      </c>
      <c r="U16" s="32">
        <v>0</v>
      </c>
      <c r="V16" s="31">
        <v>0</v>
      </c>
      <c r="W16" s="33">
        <v>0</v>
      </c>
      <c r="X16" s="34">
        <v>0</v>
      </c>
      <c r="Y16" s="35" t="s">
        <v>24</v>
      </c>
    </row>
    <row r="17" spans="1:26" s="36" customFormat="1" ht="18" customHeight="1" thickBot="1" x14ac:dyDescent="0.5">
      <c r="A17" s="84"/>
      <c r="B17" s="86"/>
      <c r="C17" s="88"/>
      <c r="D17" s="92"/>
      <c r="E17" s="79"/>
      <c r="F17" s="71"/>
      <c r="G17" s="79"/>
      <c r="H17" s="81"/>
      <c r="I17" s="82"/>
      <c r="J17" s="82"/>
      <c r="K17" s="82"/>
      <c r="L17" s="82"/>
      <c r="M17" s="65"/>
      <c r="N17" s="67"/>
      <c r="O17" s="101"/>
      <c r="P17" s="71"/>
      <c r="Q17" s="37">
        <v>0</v>
      </c>
      <c r="R17" s="38">
        <v>0</v>
      </c>
      <c r="S17" s="38">
        <v>0</v>
      </c>
      <c r="T17" s="39">
        <v>0</v>
      </c>
      <c r="U17" s="38">
        <v>0</v>
      </c>
      <c r="V17" s="37">
        <v>0</v>
      </c>
      <c r="W17" s="39">
        <v>0</v>
      </c>
      <c r="X17" s="40">
        <v>0</v>
      </c>
      <c r="Y17" s="41" t="s">
        <v>28</v>
      </c>
    </row>
    <row r="18" spans="1:26" s="36" customFormat="1" ht="21.75" customHeight="1" x14ac:dyDescent="0.45">
      <c r="A18" s="83">
        <v>6</v>
      </c>
      <c r="B18" s="85" t="s">
        <v>40</v>
      </c>
      <c r="C18" s="87" t="s">
        <v>41</v>
      </c>
      <c r="D18" s="91" t="s">
        <v>42</v>
      </c>
      <c r="E18" s="78">
        <f t="shared" ref="E18" si="8">F18</f>
        <v>35.686</v>
      </c>
      <c r="F18" s="70">
        <v>35.686</v>
      </c>
      <c r="G18" s="78">
        <f t="shared" ref="G18" si="9">H18</f>
        <v>1.7999999999999999E-2</v>
      </c>
      <c r="H18" s="80">
        <f t="shared" ref="H18" si="10">SUBTOTAL(9,I18:L19)</f>
        <v>1.7999999999999999E-2</v>
      </c>
      <c r="I18" s="80">
        <v>0</v>
      </c>
      <c r="J18" s="80">
        <v>0</v>
      </c>
      <c r="K18" s="80">
        <v>0</v>
      </c>
      <c r="L18" s="80">
        <v>1.7999999999999999E-2</v>
      </c>
      <c r="M18" s="64">
        <v>0</v>
      </c>
      <c r="N18" s="66">
        <v>0</v>
      </c>
      <c r="O18" s="95">
        <f>+(+E18+G18)-(M18+N18)</f>
        <v>35.704000000000001</v>
      </c>
      <c r="P18" s="70">
        <f t="shared" ref="P18" si="11">O18</f>
        <v>35.704000000000001</v>
      </c>
      <c r="Q18" s="31">
        <v>0</v>
      </c>
      <c r="R18" s="32">
        <v>0</v>
      </c>
      <c r="S18" s="32">
        <v>0</v>
      </c>
      <c r="T18" s="33">
        <v>0</v>
      </c>
      <c r="U18" s="32">
        <v>0</v>
      </c>
      <c r="V18" s="31">
        <v>0</v>
      </c>
      <c r="W18" s="33">
        <v>0</v>
      </c>
      <c r="X18" s="34">
        <v>0</v>
      </c>
      <c r="Y18" s="35" t="s">
        <v>24</v>
      </c>
    </row>
    <row r="19" spans="1:26" s="36" customFormat="1" ht="21.75" customHeight="1" thickBot="1" x14ac:dyDescent="0.5">
      <c r="A19" s="84"/>
      <c r="B19" s="86"/>
      <c r="C19" s="88"/>
      <c r="D19" s="92"/>
      <c r="E19" s="79"/>
      <c r="F19" s="71"/>
      <c r="G19" s="79"/>
      <c r="H19" s="81"/>
      <c r="I19" s="82"/>
      <c r="J19" s="82"/>
      <c r="K19" s="82"/>
      <c r="L19" s="82"/>
      <c r="M19" s="65"/>
      <c r="N19" s="67"/>
      <c r="O19" s="101"/>
      <c r="P19" s="71"/>
      <c r="Q19" s="37">
        <v>0</v>
      </c>
      <c r="R19" s="38">
        <v>0</v>
      </c>
      <c r="S19" s="38">
        <v>0</v>
      </c>
      <c r="T19" s="39">
        <v>0</v>
      </c>
      <c r="U19" s="38">
        <v>0</v>
      </c>
      <c r="V19" s="37">
        <v>0</v>
      </c>
      <c r="W19" s="39">
        <v>0</v>
      </c>
      <c r="X19" s="40">
        <v>0</v>
      </c>
      <c r="Y19" s="41" t="s">
        <v>28</v>
      </c>
    </row>
    <row r="20" spans="1:26" s="36" customFormat="1" ht="21" customHeight="1" x14ac:dyDescent="0.45">
      <c r="A20" s="83">
        <v>7</v>
      </c>
      <c r="B20" s="85" t="s">
        <v>40</v>
      </c>
      <c r="C20" s="87" t="s">
        <v>43</v>
      </c>
      <c r="D20" s="91" t="s">
        <v>44</v>
      </c>
      <c r="E20" s="78">
        <f t="shared" ref="E20" si="12">F20</f>
        <v>66.069000000000003</v>
      </c>
      <c r="F20" s="70">
        <v>66.069000000000003</v>
      </c>
      <c r="G20" s="78">
        <f>H20</f>
        <v>3.3000000000000002E-2</v>
      </c>
      <c r="H20" s="80">
        <f t="shared" ref="H20" si="13">SUBTOTAL(9,I20:L21)</f>
        <v>3.3000000000000002E-2</v>
      </c>
      <c r="I20" s="80">
        <v>0</v>
      </c>
      <c r="J20" s="80">
        <v>0</v>
      </c>
      <c r="K20" s="80">
        <v>0</v>
      </c>
      <c r="L20" s="80">
        <v>3.3000000000000002E-2</v>
      </c>
      <c r="M20" s="64">
        <v>26.9</v>
      </c>
      <c r="N20" s="66">
        <v>0</v>
      </c>
      <c r="O20" s="95">
        <f>+(+E20+G20)-(M20+N20)</f>
        <v>39.202000000000005</v>
      </c>
      <c r="P20" s="70">
        <f t="shared" ref="P20" si="14">O20</f>
        <v>39.202000000000005</v>
      </c>
      <c r="Q20" s="31">
        <v>1</v>
      </c>
      <c r="R20" s="32">
        <v>0</v>
      </c>
      <c r="S20" s="32">
        <v>0</v>
      </c>
      <c r="T20" s="33">
        <v>0</v>
      </c>
      <c r="U20" s="32">
        <v>0</v>
      </c>
      <c r="V20" s="31">
        <v>0</v>
      </c>
      <c r="W20" s="33">
        <v>0</v>
      </c>
      <c r="X20" s="34">
        <v>0</v>
      </c>
      <c r="Y20" s="35" t="s">
        <v>24</v>
      </c>
    </row>
    <row r="21" spans="1:26" s="36" customFormat="1" ht="21" customHeight="1" thickBot="1" x14ac:dyDescent="0.5">
      <c r="A21" s="84"/>
      <c r="B21" s="86"/>
      <c r="C21" s="88"/>
      <c r="D21" s="92"/>
      <c r="E21" s="79"/>
      <c r="F21" s="71"/>
      <c r="G21" s="79"/>
      <c r="H21" s="81"/>
      <c r="I21" s="82"/>
      <c r="J21" s="82"/>
      <c r="K21" s="82"/>
      <c r="L21" s="82"/>
      <c r="M21" s="65"/>
      <c r="N21" s="67"/>
      <c r="O21" s="101"/>
      <c r="P21" s="71"/>
      <c r="Q21" s="37">
        <v>26.9</v>
      </c>
      <c r="R21" s="38">
        <v>0</v>
      </c>
      <c r="S21" s="38">
        <v>0</v>
      </c>
      <c r="T21" s="39">
        <v>0</v>
      </c>
      <c r="U21" s="38">
        <v>0</v>
      </c>
      <c r="V21" s="37">
        <v>0</v>
      </c>
      <c r="W21" s="39">
        <v>0</v>
      </c>
      <c r="X21" s="40">
        <v>0</v>
      </c>
      <c r="Y21" s="41" t="s">
        <v>28</v>
      </c>
    </row>
    <row r="22" spans="1:26" s="36" customFormat="1" ht="24.75" customHeight="1" x14ac:dyDescent="0.45">
      <c r="A22" s="83">
        <v>8</v>
      </c>
      <c r="B22" s="85" t="s">
        <v>45</v>
      </c>
      <c r="C22" s="87" t="s">
        <v>46</v>
      </c>
      <c r="D22" s="91" t="s">
        <v>47</v>
      </c>
      <c r="E22" s="78">
        <f t="shared" ref="E22" si="15">F22</f>
        <v>6.1930000000000014</v>
      </c>
      <c r="F22" s="70">
        <v>6.1930000000000014</v>
      </c>
      <c r="G22" s="78">
        <f t="shared" ref="G22" si="16">H22</f>
        <v>6.0000000000000001E-3</v>
      </c>
      <c r="H22" s="99">
        <f t="shared" ref="H22" si="17">SUBTOTAL(9,I22:L23)</f>
        <v>6.0000000000000001E-3</v>
      </c>
      <c r="I22" s="99">
        <v>0</v>
      </c>
      <c r="J22" s="99">
        <v>0</v>
      </c>
      <c r="K22" s="99">
        <v>0</v>
      </c>
      <c r="L22" s="99">
        <v>6.0000000000000001E-3</v>
      </c>
      <c r="M22" s="64">
        <v>0</v>
      </c>
      <c r="N22" s="66">
        <v>0</v>
      </c>
      <c r="O22" s="95">
        <f>+(+E22+G22)-(M22+N22)</f>
        <v>6.1990000000000016</v>
      </c>
      <c r="P22" s="70">
        <f t="shared" ref="P22" si="18">O22</f>
        <v>6.1990000000000016</v>
      </c>
      <c r="Q22" s="31">
        <v>0</v>
      </c>
      <c r="R22" s="32">
        <v>0</v>
      </c>
      <c r="S22" s="32">
        <v>0</v>
      </c>
      <c r="T22" s="33">
        <v>0</v>
      </c>
      <c r="U22" s="32">
        <v>0</v>
      </c>
      <c r="V22" s="31">
        <v>0</v>
      </c>
      <c r="W22" s="33">
        <v>0</v>
      </c>
      <c r="X22" s="34">
        <v>0</v>
      </c>
      <c r="Y22" s="42" t="s">
        <v>24</v>
      </c>
    </row>
    <row r="23" spans="1:26" s="36" customFormat="1" ht="24.75" customHeight="1" thickBot="1" x14ac:dyDescent="0.5">
      <c r="A23" s="84"/>
      <c r="B23" s="86"/>
      <c r="C23" s="88"/>
      <c r="D23" s="92"/>
      <c r="E23" s="79"/>
      <c r="F23" s="71"/>
      <c r="G23" s="79"/>
      <c r="H23" s="104"/>
      <c r="I23" s="100"/>
      <c r="J23" s="100"/>
      <c r="K23" s="100"/>
      <c r="L23" s="100"/>
      <c r="M23" s="65"/>
      <c r="N23" s="67"/>
      <c r="O23" s="101"/>
      <c r="P23" s="71"/>
      <c r="Q23" s="37">
        <v>0</v>
      </c>
      <c r="R23" s="38">
        <v>0</v>
      </c>
      <c r="S23" s="38">
        <v>0</v>
      </c>
      <c r="T23" s="39">
        <v>0</v>
      </c>
      <c r="U23" s="38">
        <v>0</v>
      </c>
      <c r="V23" s="37">
        <v>0</v>
      </c>
      <c r="W23" s="39">
        <v>0</v>
      </c>
      <c r="X23" s="40">
        <v>0</v>
      </c>
      <c r="Y23" s="43" t="s">
        <v>28</v>
      </c>
    </row>
    <row r="24" spans="1:26" s="36" customFormat="1" ht="24.75" customHeight="1" x14ac:dyDescent="0.45">
      <c r="A24" s="83">
        <v>9</v>
      </c>
      <c r="B24" s="85" t="s">
        <v>45</v>
      </c>
      <c r="C24" s="87" t="s">
        <v>48</v>
      </c>
      <c r="D24" s="91" t="s">
        <v>49</v>
      </c>
      <c r="E24" s="78">
        <f t="shared" ref="E24" si="19">F24</f>
        <v>17.0685</v>
      </c>
      <c r="F24" s="70">
        <v>17.0685</v>
      </c>
      <c r="G24" s="78">
        <f t="shared" ref="G24" si="20">H24</f>
        <v>1.7000000000000001E-2</v>
      </c>
      <c r="H24" s="99">
        <f t="shared" ref="H24" si="21">SUBTOTAL(9,I24:L25)</f>
        <v>1.7000000000000001E-2</v>
      </c>
      <c r="I24" s="99">
        <v>0</v>
      </c>
      <c r="J24" s="99">
        <v>0</v>
      </c>
      <c r="K24" s="99">
        <v>0</v>
      </c>
      <c r="L24" s="99">
        <v>1.7000000000000001E-2</v>
      </c>
      <c r="M24" s="64">
        <v>17.085999999999999</v>
      </c>
      <c r="N24" s="66">
        <v>0</v>
      </c>
      <c r="O24" s="95">
        <v>0</v>
      </c>
      <c r="P24" s="70">
        <f t="shared" ref="P24" si="22">O24</f>
        <v>0</v>
      </c>
      <c r="Q24" s="31">
        <v>1</v>
      </c>
      <c r="R24" s="32">
        <v>0</v>
      </c>
      <c r="S24" s="32">
        <v>0</v>
      </c>
      <c r="T24" s="33">
        <v>0</v>
      </c>
      <c r="U24" s="32">
        <v>0</v>
      </c>
      <c r="V24" s="31">
        <v>0</v>
      </c>
      <c r="W24" s="33">
        <v>0</v>
      </c>
      <c r="X24" s="34">
        <v>0</v>
      </c>
      <c r="Y24" s="42" t="s">
        <v>24</v>
      </c>
    </row>
    <row r="25" spans="1:26" s="36" customFormat="1" ht="24.75" customHeight="1" thickBot="1" x14ac:dyDescent="0.5">
      <c r="A25" s="84"/>
      <c r="B25" s="86"/>
      <c r="C25" s="88"/>
      <c r="D25" s="92"/>
      <c r="E25" s="79"/>
      <c r="F25" s="71"/>
      <c r="G25" s="79"/>
      <c r="H25" s="104"/>
      <c r="I25" s="100"/>
      <c r="J25" s="100"/>
      <c r="K25" s="100"/>
      <c r="L25" s="100"/>
      <c r="M25" s="65"/>
      <c r="N25" s="67"/>
      <c r="O25" s="101"/>
      <c r="P25" s="71"/>
      <c r="Q25" s="37">
        <v>17.085999999999999</v>
      </c>
      <c r="R25" s="38">
        <v>0</v>
      </c>
      <c r="S25" s="38">
        <v>0</v>
      </c>
      <c r="T25" s="39">
        <v>0</v>
      </c>
      <c r="U25" s="38">
        <v>0</v>
      </c>
      <c r="V25" s="37">
        <v>0</v>
      </c>
      <c r="W25" s="39">
        <v>0</v>
      </c>
      <c r="X25" s="40">
        <v>0</v>
      </c>
      <c r="Y25" s="43" t="s">
        <v>28</v>
      </c>
    </row>
    <row r="26" spans="1:26" s="36" customFormat="1" ht="18" customHeight="1" x14ac:dyDescent="0.45">
      <c r="A26" s="83">
        <v>10</v>
      </c>
      <c r="B26" s="85" t="s">
        <v>45</v>
      </c>
      <c r="C26" s="87" t="s">
        <v>50</v>
      </c>
      <c r="D26" s="89" t="s">
        <v>51</v>
      </c>
      <c r="E26" s="78">
        <f t="shared" ref="E26" si="23">F26</f>
        <v>91.468999999999994</v>
      </c>
      <c r="F26" s="70">
        <v>91.468999999999994</v>
      </c>
      <c r="G26" s="78">
        <f t="shared" ref="G26" si="24">H26</f>
        <v>9.0999999999999998E-2</v>
      </c>
      <c r="H26" s="99">
        <f t="shared" ref="H26" si="25">SUBTOTAL(9,I26:L27)</f>
        <v>9.0999999999999998E-2</v>
      </c>
      <c r="I26" s="99">
        <v>0</v>
      </c>
      <c r="J26" s="99">
        <v>0</v>
      </c>
      <c r="K26" s="99">
        <v>0</v>
      </c>
      <c r="L26" s="99">
        <v>9.0999999999999998E-2</v>
      </c>
      <c r="M26" s="64">
        <v>0</v>
      </c>
      <c r="N26" s="93">
        <v>0</v>
      </c>
      <c r="O26" s="95">
        <f>+(+E26+G26)-(M26+N26)</f>
        <v>91.559999999999988</v>
      </c>
      <c r="P26" s="70">
        <f t="shared" ref="P26" si="26">O26</f>
        <v>91.559999999999988</v>
      </c>
      <c r="Q26" s="31">
        <v>0</v>
      </c>
      <c r="R26" s="32">
        <v>0</v>
      </c>
      <c r="S26" s="32">
        <v>0</v>
      </c>
      <c r="T26" s="33">
        <v>0</v>
      </c>
      <c r="U26" s="32">
        <v>0</v>
      </c>
      <c r="V26" s="31">
        <v>0</v>
      </c>
      <c r="W26" s="33">
        <v>0</v>
      </c>
      <c r="X26" s="34">
        <v>0</v>
      </c>
      <c r="Y26" s="42" t="s">
        <v>24</v>
      </c>
    </row>
    <row r="27" spans="1:26" s="36" customFormat="1" ht="18" customHeight="1" thickBot="1" x14ac:dyDescent="0.5">
      <c r="A27" s="84"/>
      <c r="B27" s="102"/>
      <c r="C27" s="103"/>
      <c r="D27" s="90"/>
      <c r="E27" s="98"/>
      <c r="F27" s="97"/>
      <c r="G27" s="98"/>
      <c r="H27" s="100"/>
      <c r="I27" s="100"/>
      <c r="J27" s="100"/>
      <c r="K27" s="100"/>
      <c r="L27" s="100"/>
      <c r="M27" s="65"/>
      <c r="N27" s="94"/>
      <c r="O27" s="96"/>
      <c r="P27" s="97"/>
      <c r="Q27" s="37">
        <v>0</v>
      </c>
      <c r="R27" s="38">
        <v>0</v>
      </c>
      <c r="S27" s="38">
        <v>0</v>
      </c>
      <c r="T27" s="39">
        <v>0</v>
      </c>
      <c r="U27" s="38">
        <v>0</v>
      </c>
      <c r="V27" s="37">
        <v>0</v>
      </c>
      <c r="W27" s="39">
        <v>0</v>
      </c>
      <c r="X27" s="40">
        <v>0</v>
      </c>
      <c r="Y27" s="43" t="s">
        <v>28</v>
      </c>
    </row>
    <row r="28" spans="1:26" s="44" customFormat="1" ht="18" customHeight="1" x14ac:dyDescent="0.45">
      <c r="A28" s="83">
        <v>11</v>
      </c>
      <c r="B28" s="85" t="s">
        <v>45</v>
      </c>
      <c r="C28" s="87" t="s">
        <v>52</v>
      </c>
      <c r="D28" s="91" t="s">
        <v>53</v>
      </c>
      <c r="E28" s="78">
        <f t="shared" ref="E28" si="27">F28</f>
        <v>127.5</v>
      </c>
      <c r="F28" s="70">
        <v>127.5</v>
      </c>
      <c r="G28" s="78">
        <f>H28</f>
        <v>153.22799999999998</v>
      </c>
      <c r="H28" s="80">
        <f>SUBTOTAL(9,I28:L29)</f>
        <v>153.22799999999998</v>
      </c>
      <c r="I28" s="80">
        <v>153.1</v>
      </c>
      <c r="J28" s="80">
        <v>0</v>
      </c>
      <c r="K28" s="80">
        <v>0</v>
      </c>
      <c r="L28" s="80">
        <v>0.128</v>
      </c>
      <c r="M28" s="64">
        <v>31</v>
      </c>
      <c r="N28" s="66">
        <v>0</v>
      </c>
      <c r="O28" s="68">
        <f>+(+E28+G28)-(M28+N28)</f>
        <v>249.72799999999995</v>
      </c>
      <c r="P28" s="70">
        <f>O28</f>
        <v>249.72799999999995</v>
      </c>
      <c r="Q28" s="31">
        <v>1</v>
      </c>
      <c r="R28" s="32">
        <v>0</v>
      </c>
      <c r="S28" s="32">
        <v>0</v>
      </c>
      <c r="T28" s="33">
        <v>0</v>
      </c>
      <c r="U28" s="32">
        <v>0</v>
      </c>
      <c r="V28" s="31">
        <v>0</v>
      </c>
      <c r="W28" s="33">
        <v>0</v>
      </c>
      <c r="X28" s="34">
        <v>0</v>
      </c>
      <c r="Y28" s="35" t="s">
        <v>24</v>
      </c>
      <c r="Z28" s="36"/>
    </row>
    <row r="29" spans="1:26" s="44" customFormat="1" ht="18" customHeight="1" thickBot="1" x14ac:dyDescent="0.5">
      <c r="A29" s="84"/>
      <c r="B29" s="86"/>
      <c r="C29" s="88"/>
      <c r="D29" s="92"/>
      <c r="E29" s="79"/>
      <c r="F29" s="71"/>
      <c r="G29" s="79"/>
      <c r="H29" s="81"/>
      <c r="I29" s="82"/>
      <c r="J29" s="82"/>
      <c r="K29" s="82"/>
      <c r="L29" s="82"/>
      <c r="M29" s="65"/>
      <c r="N29" s="67"/>
      <c r="O29" s="69"/>
      <c r="P29" s="71"/>
      <c r="Q29" s="37">
        <v>31</v>
      </c>
      <c r="R29" s="38">
        <v>0</v>
      </c>
      <c r="S29" s="38">
        <v>0</v>
      </c>
      <c r="T29" s="39">
        <v>0</v>
      </c>
      <c r="U29" s="38">
        <v>0</v>
      </c>
      <c r="V29" s="37">
        <v>0</v>
      </c>
      <c r="W29" s="39">
        <v>0</v>
      </c>
      <c r="X29" s="40">
        <v>0</v>
      </c>
      <c r="Y29" s="41" t="s">
        <v>28</v>
      </c>
      <c r="Z29" s="36"/>
    </row>
    <row r="30" spans="1:26" s="36" customFormat="1" ht="18" customHeight="1" x14ac:dyDescent="0.45">
      <c r="A30" s="83">
        <v>12</v>
      </c>
      <c r="B30" s="85" t="s">
        <v>54</v>
      </c>
      <c r="C30" s="87" t="s">
        <v>55</v>
      </c>
      <c r="D30" s="91" t="s">
        <v>56</v>
      </c>
      <c r="E30" s="78">
        <f t="shared" ref="E30" si="28">F30</f>
        <v>311.096</v>
      </c>
      <c r="F30" s="70">
        <v>311.096</v>
      </c>
      <c r="G30" s="78">
        <f t="shared" ref="G30" si="29">H30</f>
        <v>6.0000000000000001E-3</v>
      </c>
      <c r="H30" s="80">
        <f t="shared" ref="H30" si="30">SUBTOTAL(9,I30:L31)</f>
        <v>6.0000000000000001E-3</v>
      </c>
      <c r="I30" s="80">
        <v>0</v>
      </c>
      <c r="J30" s="80">
        <v>0</v>
      </c>
      <c r="K30" s="80">
        <v>0</v>
      </c>
      <c r="L30" s="80">
        <v>6.0000000000000001E-3</v>
      </c>
      <c r="M30" s="64">
        <v>6.0000000000000001E-3</v>
      </c>
      <c r="N30" s="66">
        <v>0</v>
      </c>
      <c r="O30" s="68">
        <f>+(+E30+G30)-(M30+N30)</f>
        <v>311.096</v>
      </c>
      <c r="P30" s="70">
        <f t="shared" ref="P30" si="31">O30</f>
        <v>311.096</v>
      </c>
      <c r="Q30" s="31">
        <v>0</v>
      </c>
      <c r="R30" s="32">
        <v>0</v>
      </c>
      <c r="S30" s="32">
        <v>0</v>
      </c>
      <c r="T30" s="33">
        <v>0</v>
      </c>
      <c r="U30" s="32">
        <v>0</v>
      </c>
      <c r="V30" s="31">
        <v>0</v>
      </c>
      <c r="W30" s="33">
        <v>0</v>
      </c>
      <c r="X30" s="34">
        <v>0</v>
      </c>
      <c r="Y30" s="35" t="s">
        <v>24</v>
      </c>
    </row>
    <row r="31" spans="1:26" s="36" customFormat="1" ht="18" customHeight="1" thickBot="1" x14ac:dyDescent="0.5">
      <c r="A31" s="84"/>
      <c r="B31" s="86"/>
      <c r="C31" s="88"/>
      <c r="D31" s="92"/>
      <c r="E31" s="79"/>
      <c r="F31" s="71"/>
      <c r="G31" s="79"/>
      <c r="H31" s="81"/>
      <c r="I31" s="82"/>
      <c r="J31" s="82"/>
      <c r="K31" s="82"/>
      <c r="L31" s="82"/>
      <c r="M31" s="65"/>
      <c r="N31" s="67"/>
      <c r="O31" s="69"/>
      <c r="P31" s="71"/>
      <c r="Q31" s="37">
        <v>0</v>
      </c>
      <c r="R31" s="38">
        <v>0</v>
      </c>
      <c r="S31" s="38">
        <v>0</v>
      </c>
      <c r="T31" s="39">
        <v>0</v>
      </c>
      <c r="U31" s="38">
        <v>0</v>
      </c>
      <c r="V31" s="37">
        <v>0</v>
      </c>
      <c r="W31" s="39">
        <v>0</v>
      </c>
      <c r="X31" s="40">
        <v>0</v>
      </c>
      <c r="Y31" s="41" t="s">
        <v>28</v>
      </c>
    </row>
    <row r="32" spans="1:26" s="36" customFormat="1" ht="18" customHeight="1" x14ac:dyDescent="0.45">
      <c r="A32" s="83">
        <v>13</v>
      </c>
      <c r="B32" s="85" t="s">
        <v>54</v>
      </c>
      <c r="C32" s="87" t="s">
        <v>57</v>
      </c>
      <c r="D32" s="91" t="s">
        <v>58</v>
      </c>
      <c r="E32" s="78">
        <f t="shared" ref="E32" si="32">F32</f>
        <v>0</v>
      </c>
      <c r="F32" s="70">
        <v>0</v>
      </c>
      <c r="G32" s="78">
        <f t="shared" ref="G32" si="33">H32</f>
        <v>333</v>
      </c>
      <c r="H32" s="80">
        <f t="shared" ref="H32" si="34">SUBTOTAL(9,I32:L33)</f>
        <v>333</v>
      </c>
      <c r="I32" s="80">
        <v>333</v>
      </c>
      <c r="J32" s="80">
        <v>0</v>
      </c>
      <c r="K32" s="80">
        <v>0</v>
      </c>
      <c r="L32" s="80">
        <v>0</v>
      </c>
      <c r="M32" s="64">
        <v>6.0000000000000001E-3</v>
      </c>
      <c r="N32" s="66">
        <v>0</v>
      </c>
      <c r="O32" s="68">
        <f>+(+E32+G32)-(M32+N32)</f>
        <v>332.99400000000003</v>
      </c>
      <c r="P32" s="70">
        <f t="shared" ref="P32" si="35">O32</f>
        <v>332.99400000000003</v>
      </c>
      <c r="Q32" s="31">
        <v>0</v>
      </c>
      <c r="R32" s="32">
        <v>0</v>
      </c>
      <c r="S32" s="32">
        <v>0</v>
      </c>
      <c r="T32" s="33">
        <v>0</v>
      </c>
      <c r="U32" s="32">
        <v>0</v>
      </c>
      <c r="V32" s="31">
        <v>0</v>
      </c>
      <c r="W32" s="33">
        <v>0</v>
      </c>
      <c r="X32" s="34">
        <v>0</v>
      </c>
      <c r="Y32" s="35" t="s">
        <v>24</v>
      </c>
    </row>
    <row r="33" spans="1:26" s="36" customFormat="1" ht="18" customHeight="1" thickBot="1" x14ac:dyDescent="0.5">
      <c r="A33" s="84"/>
      <c r="B33" s="86"/>
      <c r="C33" s="88"/>
      <c r="D33" s="92"/>
      <c r="E33" s="79"/>
      <c r="F33" s="71"/>
      <c r="G33" s="79"/>
      <c r="H33" s="81"/>
      <c r="I33" s="82"/>
      <c r="J33" s="82"/>
      <c r="K33" s="82"/>
      <c r="L33" s="82"/>
      <c r="M33" s="65"/>
      <c r="N33" s="67"/>
      <c r="O33" s="69"/>
      <c r="P33" s="71"/>
      <c r="Q33" s="37">
        <v>0</v>
      </c>
      <c r="R33" s="38">
        <v>0</v>
      </c>
      <c r="S33" s="38">
        <v>0</v>
      </c>
      <c r="T33" s="39">
        <v>0</v>
      </c>
      <c r="U33" s="38">
        <v>0</v>
      </c>
      <c r="V33" s="37">
        <v>0</v>
      </c>
      <c r="W33" s="39">
        <v>0</v>
      </c>
      <c r="X33" s="40">
        <v>0</v>
      </c>
      <c r="Y33" s="41" t="s">
        <v>28</v>
      </c>
    </row>
    <row r="34" spans="1:26" s="44" customFormat="1" ht="18" customHeight="1" x14ac:dyDescent="0.45">
      <c r="A34" s="83">
        <v>14</v>
      </c>
      <c r="B34" s="85" t="s">
        <v>59</v>
      </c>
      <c r="C34" s="87" t="s">
        <v>60</v>
      </c>
      <c r="D34" s="89" t="s">
        <v>61</v>
      </c>
      <c r="E34" s="78">
        <f t="shared" ref="E34" si="36">F34</f>
        <v>46.497</v>
      </c>
      <c r="F34" s="70">
        <v>46.497</v>
      </c>
      <c r="G34" s="78">
        <f t="shared" ref="G34" si="37">H34</f>
        <v>0</v>
      </c>
      <c r="H34" s="80">
        <f t="shared" ref="H34" si="38">SUBTOTAL(9,I34:L35)</f>
        <v>0</v>
      </c>
      <c r="I34" s="80">
        <v>0</v>
      </c>
      <c r="J34" s="80">
        <v>0</v>
      </c>
      <c r="K34" s="80">
        <v>0</v>
      </c>
      <c r="L34" s="80">
        <v>0</v>
      </c>
      <c r="M34" s="64">
        <v>46.497</v>
      </c>
      <c r="N34" s="66">
        <v>0</v>
      </c>
      <c r="O34" s="68">
        <f>+(+E34+G34)-(M34+N34)</f>
        <v>0</v>
      </c>
      <c r="P34" s="70">
        <f t="shared" ref="P34" si="39">O34</f>
        <v>0</v>
      </c>
      <c r="Q34" s="31">
        <v>1</v>
      </c>
      <c r="R34" s="32">
        <v>0</v>
      </c>
      <c r="S34" s="32">
        <v>0</v>
      </c>
      <c r="T34" s="33">
        <v>0</v>
      </c>
      <c r="U34" s="32">
        <v>0</v>
      </c>
      <c r="V34" s="31">
        <v>0</v>
      </c>
      <c r="W34" s="33">
        <v>0</v>
      </c>
      <c r="X34" s="34">
        <v>0</v>
      </c>
      <c r="Y34" s="35" t="s">
        <v>24</v>
      </c>
      <c r="Z34" s="36"/>
    </row>
    <row r="35" spans="1:26" s="44" customFormat="1" ht="18" customHeight="1" thickBot="1" x14ac:dyDescent="0.5">
      <c r="A35" s="84"/>
      <c r="B35" s="86"/>
      <c r="C35" s="88"/>
      <c r="D35" s="90"/>
      <c r="E35" s="79"/>
      <c r="F35" s="71"/>
      <c r="G35" s="79"/>
      <c r="H35" s="81"/>
      <c r="I35" s="82"/>
      <c r="J35" s="82"/>
      <c r="K35" s="82"/>
      <c r="L35" s="82"/>
      <c r="M35" s="65"/>
      <c r="N35" s="67"/>
      <c r="O35" s="69"/>
      <c r="P35" s="71"/>
      <c r="Q35" s="37">
        <v>46.497</v>
      </c>
      <c r="R35" s="38">
        <v>0</v>
      </c>
      <c r="S35" s="38">
        <v>0</v>
      </c>
      <c r="T35" s="39">
        <v>0</v>
      </c>
      <c r="U35" s="38">
        <v>0</v>
      </c>
      <c r="V35" s="37">
        <v>0</v>
      </c>
      <c r="W35" s="39">
        <v>0</v>
      </c>
      <c r="X35" s="40">
        <v>0</v>
      </c>
      <c r="Y35" s="41" t="s">
        <v>28</v>
      </c>
      <c r="Z35" s="36"/>
    </row>
    <row r="36" spans="1:26" s="49" customFormat="1" ht="20.100000000000001" customHeight="1" x14ac:dyDescent="0.45">
      <c r="A36" s="72" t="s">
        <v>62</v>
      </c>
      <c r="B36" s="72">
        <v>14</v>
      </c>
      <c r="C36" s="74"/>
      <c r="D36" s="76"/>
      <c r="E36" s="60">
        <f t="shared" ref="E36:P36" si="40">SUM(E8:E35)</f>
        <v>4315.9944999999998</v>
      </c>
      <c r="F36" s="62">
        <f t="shared" si="40"/>
        <v>4315.9944999999998</v>
      </c>
      <c r="G36" s="60">
        <f t="shared" si="40"/>
        <v>1290.4429999999998</v>
      </c>
      <c r="H36" s="56">
        <f t="shared" si="40"/>
        <v>1290.4429999999998</v>
      </c>
      <c r="I36" s="56">
        <f t="shared" si="40"/>
        <v>623.50300000000004</v>
      </c>
      <c r="J36" s="56">
        <f t="shared" si="40"/>
        <v>0</v>
      </c>
      <c r="K36" s="56">
        <f t="shared" si="40"/>
        <v>0</v>
      </c>
      <c r="L36" s="56">
        <f t="shared" si="40"/>
        <v>666.94000000000017</v>
      </c>
      <c r="M36" s="56">
        <f t="shared" si="40"/>
        <v>183.90899999999999</v>
      </c>
      <c r="N36" s="58">
        <f t="shared" si="40"/>
        <v>0</v>
      </c>
      <c r="O36" s="60">
        <f t="shared" si="40"/>
        <v>5422.5279999999993</v>
      </c>
      <c r="P36" s="62">
        <f t="shared" si="40"/>
        <v>5422.5279999999993</v>
      </c>
      <c r="Q36" s="45">
        <f t="shared" ref="Q36:X36" si="41">SUMIF($Y$8:$Y$35,$Y$6,Q8:Q35)</f>
        <v>5</v>
      </c>
      <c r="R36" s="46">
        <f t="shared" si="41"/>
        <v>0</v>
      </c>
      <c r="S36" s="46">
        <f t="shared" si="41"/>
        <v>1</v>
      </c>
      <c r="T36" s="47">
        <f t="shared" si="41"/>
        <v>0</v>
      </c>
      <c r="U36" s="46">
        <f t="shared" si="41"/>
        <v>0</v>
      </c>
      <c r="V36" s="45">
        <f t="shared" si="41"/>
        <v>0</v>
      </c>
      <c r="W36" s="47">
        <f t="shared" si="41"/>
        <v>10</v>
      </c>
      <c r="X36" s="48">
        <f t="shared" si="41"/>
        <v>0</v>
      </c>
      <c r="Y36" s="42" t="s">
        <v>24</v>
      </c>
    </row>
    <row r="37" spans="1:26" s="49" customFormat="1" ht="20.100000000000001" customHeight="1" thickBot="1" x14ac:dyDescent="0.5">
      <c r="A37" s="73"/>
      <c r="B37" s="73"/>
      <c r="C37" s="75"/>
      <c r="D37" s="77"/>
      <c r="E37" s="61"/>
      <c r="F37" s="63"/>
      <c r="G37" s="61"/>
      <c r="H37" s="57"/>
      <c r="I37" s="57"/>
      <c r="J37" s="57"/>
      <c r="K37" s="57"/>
      <c r="L37" s="57"/>
      <c r="M37" s="57"/>
      <c r="N37" s="59"/>
      <c r="O37" s="61"/>
      <c r="P37" s="63"/>
      <c r="Q37" s="50">
        <f>SUMIF($Y$8:$Y$35,$Y$7,Q8:Q35)</f>
        <v>163.49700000000001</v>
      </c>
      <c r="R37" s="51">
        <f t="shared" ref="R37:X37" si="42">SUMIF($Y$8:$Y$35,$Y$7,R8:R35)</f>
        <v>0</v>
      </c>
      <c r="S37" s="51">
        <f t="shared" si="42"/>
        <v>20.399999999999999</v>
      </c>
      <c r="T37" s="52">
        <f t="shared" si="42"/>
        <v>0</v>
      </c>
      <c r="U37" s="51">
        <f t="shared" si="42"/>
        <v>0</v>
      </c>
      <c r="V37" s="50">
        <f t="shared" si="42"/>
        <v>0</v>
      </c>
      <c r="W37" s="52">
        <f t="shared" si="42"/>
        <v>1017.419182</v>
      </c>
      <c r="X37" s="53">
        <f t="shared" si="42"/>
        <v>0</v>
      </c>
      <c r="Y37" s="43" t="s">
        <v>28</v>
      </c>
    </row>
    <row r="38" spans="1:26" ht="13.8" hidden="1" outlineLevel="1" thickBot="1" x14ac:dyDescent="0.5">
      <c r="A38" s="2" t="s">
        <v>63</v>
      </c>
    </row>
    <row r="39" spans="1:26" ht="18.600000000000001" hidden="1" outlineLevel="1" thickBot="1" x14ac:dyDescent="0.5">
      <c r="C39" s="2" t="s">
        <v>64</v>
      </c>
      <c r="F39" s="2" t="s">
        <v>65</v>
      </c>
      <c r="O39" s="54"/>
    </row>
    <row r="40" spans="1:26" ht="13.8" hidden="1" outlineLevel="1" thickBot="1" x14ac:dyDescent="0.5">
      <c r="C40" s="2" t="s">
        <v>66</v>
      </c>
      <c r="F40" s="2" t="s">
        <v>67</v>
      </c>
    </row>
    <row r="41" spans="1:26" ht="13.8" hidden="1" outlineLevel="1" thickBot="1" x14ac:dyDescent="0.5">
      <c r="C41" s="2" t="s">
        <v>68</v>
      </c>
      <c r="F41" s="2" t="s">
        <v>69</v>
      </c>
    </row>
    <row r="42" spans="1:26" ht="13.8" hidden="1" outlineLevel="1" thickBot="1" x14ac:dyDescent="0.5">
      <c r="C42" s="2" t="s">
        <v>70</v>
      </c>
      <c r="F42" s="2" t="s">
        <v>71</v>
      </c>
    </row>
    <row r="43" spans="1:26" ht="13.8" hidden="1" outlineLevel="1" thickBot="1" x14ac:dyDescent="0.5">
      <c r="C43" s="2" t="s">
        <v>72</v>
      </c>
      <c r="F43" s="2" t="s">
        <v>73</v>
      </c>
    </row>
    <row r="44" spans="1:26" ht="13.8" hidden="1" outlineLevel="1" thickBot="1" x14ac:dyDescent="0.5">
      <c r="C44" s="2" t="s">
        <v>74</v>
      </c>
      <c r="F44" s="2" t="s">
        <v>75</v>
      </c>
    </row>
    <row r="45" spans="1:26" ht="13.8" hidden="1" outlineLevel="1" thickBot="1" x14ac:dyDescent="0.5">
      <c r="C45" s="2" t="s">
        <v>76</v>
      </c>
    </row>
    <row r="46" spans="1:26" ht="13.8" hidden="1" outlineLevel="1" thickBot="1" x14ac:dyDescent="0.5">
      <c r="C46" s="2" t="s">
        <v>77</v>
      </c>
    </row>
    <row r="47" spans="1:26" ht="13.8" hidden="1" outlineLevel="1" thickBot="1" x14ac:dyDescent="0.5">
      <c r="C47" s="2" t="s">
        <v>78</v>
      </c>
    </row>
    <row r="48" spans="1:26" ht="13.8" hidden="1" outlineLevel="1" thickBot="1" x14ac:dyDescent="0.5">
      <c r="C48" s="2" t="s">
        <v>79</v>
      </c>
    </row>
    <row r="49" spans="15:15" collapsed="1" x14ac:dyDescent="0.45">
      <c r="O49" s="55">
        <f>+(+$E$36+$G$36)-($M$36+$N$36)</f>
        <v>5422.5285000000003</v>
      </c>
    </row>
  </sheetData>
  <mergeCells count="263">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A14:A15"/>
    <mergeCell ref="B14:B15"/>
    <mergeCell ref="C14:C15"/>
    <mergeCell ref="D14:D15"/>
    <mergeCell ref="E14:E15"/>
    <mergeCell ref="F14:F15"/>
    <mergeCell ref="G12:G13"/>
    <mergeCell ref="H12:H13"/>
    <mergeCell ref="I12:I13"/>
    <mergeCell ref="J12:J13"/>
    <mergeCell ref="K12:K13"/>
    <mergeCell ref="L12:L13"/>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A18:A19"/>
    <mergeCell ref="B18:B19"/>
    <mergeCell ref="C18:C19"/>
    <mergeCell ref="D18:D19"/>
    <mergeCell ref="E18:E19"/>
    <mergeCell ref="F18:F19"/>
    <mergeCell ref="G16:G17"/>
    <mergeCell ref="H16:H17"/>
    <mergeCell ref="I16:I17"/>
    <mergeCell ref="J16:J17"/>
    <mergeCell ref="K16:K17"/>
    <mergeCell ref="L16:L17"/>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A22:A23"/>
    <mergeCell ref="B22:B23"/>
    <mergeCell ref="C22:C23"/>
    <mergeCell ref="D22:D23"/>
    <mergeCell ref="E22:E23"/>
    <mergeCell ref="F22:F23"/>
    <mergeCell ref="G20:G21"/>
    <mergeCell ref="H20:H21"/>
    <mergeCell ref="I20:I21"/>
    <mergeCell ref="J20:J21"/>
    <mergeCell ref="K20:K21"/>
    <mergeCell ref="L20:L21"/>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A26:A27"/>
    <mergeCell ref="B26:B27"/>
    <mergeCell ref="C26:C27"/>
    <mergeCell ref="D26:D27"/>
    <mergeCell ref="E26:E27"/>
    <mergeCell ref="F26:F27"/>
    <mergeCell ref="G24:G25"/>
    <mergeCell ref="H24:H25"/>
    <mergeCell ref="I24:I25"/>
    <mergeCell ref="J24:J25"/>
    <mergeCell ref="K24:K25"/>
    <mergeCell ref="L24:L25"/>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A30:A31"/>
    <mergeCell ref="B30:B31"/>
    <mergeCell ref="C30:C31"/>
    <mergeCell ref="D30:D31"/>
    <mergeCell ref="E30:E31"/>
    <mergeCell ref="F30:F31"/>
    <mergeCell ref="G28:G29"/>
    <mergeCell ref="H28:H29"/>
    <mergeCell ref="I28:I29"/>
    <mergeCell ref="J28:J29"/>
    <mergeCell ref="K28:K29"/>
    <mergeCell ref="L28:L29"/>
    <mergeCell ref="M30:M31"/>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A34:A35"/>
    <mergeCell ref="B34:B35"/>
    <mergeCell ref="C34:C35"/>
    <mergeCell ref="D34:D35"/>
    <mergeCell ref="E34:E35"/>
    <mergeCell ref="F34:F35"/>
    <mergeCell ref="G32:G33"/>
    <mergeCell ref="H32:H33"/>
    <mergeCell ref="I32:I33"/>
    <mergeCell ref="J32:J33"/>
    <mergeCell ref="K32:K33"/>
    <mergeCell ref="L32:L33"/>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G36:G37"/>
    <mergeCell ref="H36:H37"/>
    <mergeCell ref="I36:I37"/>
    <mergeCell ref="J36:J37"/>
    <mergeCell ref="K36:K37"/>
    <mergeCell ref="L36:L37"/>
  </mergeCells>
  <phoneticPr fontId="2"/>
  <pageMargins left="0.51181102362204722" right="0.31496062992125984" top="0.55118110236220474" bottom="0.55118110236220474" header="0.31496062992125984" footer="0.31496062992125984"/>
  <pageSetup paperSize="9" scale="59" fitToHeight="0" orientation="landscape" r:id="rId1"/>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個別表（電源立地地域対策交付金基金）</dc:title>
  <dc:creator/>
  <cp:lastModifiedBy>文部科学省</cp:lastModifiedBy>
  <dcterms:created xsi:type="dcterms:W3CDTF">2022-09-28T05:57:08Z</dcterms:created>
  <dcterms:modified xsi:type="dcterms:W3CDTF">2022-09-29T05:54:07Z</dcterms:modified>
</cp:coreProperties>
</file>